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dn_notebook\Desktop\"/>
    </mc:Choice>
  </mc:AlternateContent>
  <bookViews>
    <workbookView xWindow="0" yWindow="0" windowWidth="20490" windowHeight="9015"/>
  </bookViews>
  <sheets>
    <sheet name="제2반영" sheetId="2" r:id="rId1"/>
    <sheet name="Sheet1" sheetId="1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I5" i="2"/>
  <c r="J4" i="2"/>
  <c r="I4" i="2"/>
  <c r="J35" i="1"/>
  <c r="K35" i="1" s="1"/>
  <c r="I35" i="1"/>
  <c r="J34" i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I29" i="1"/>
  <c r="J28" i="1"/>
  <c r="K28" i="1" s="1"/>
  <c r="I28" i="1"/>
  <c r="J27" i="1"/>
  <c r="K27" i="1" s="1"/>
  <c r="I27" i="1"/>
  <c r="J26" i="1"/>
  <c r="K26" i="1" s="1"/>
  <c r="I26" i="1"/>
  <c r="I25" i="1"/>
  <c r="K25" i="1" s="1"/>
  <c r="J25" i="1"/>
  <c r="I24" i="1"/>
  <c r="K24" i="1" s="1"/>
  <c r="J24" i="1"/>
  <c r="I23" i="1"/>
  <c r="K23" i="1" s="1"/>
  <c r="J23" i="1"/>
  <c r="I22" i="1"/>
  <c r="K22" i="1" s="1"/>
  <c r="J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8" i="1"/>
  <c r="I8" i="1"/>
  <c r="J11" i="1"/>
  <c r="I11" i="1"/>
  <c r="I5" i="1"/>
  <c r="J5" i="1"/>
  <c r="I6" i="1"/>
  <c r="J6" i="1"/>
  <c r="I7" i="1"/>
  <c r="J7" i="1"/>
  <c r="I9" i="1"/>
  <c r="J9" i="1"/>
  <c r="I10" i="1"/>
  <c r="J10" i="1"/>
  <c r="J4" i="1"/>
  <c r="I4" i="1"/>
  <c r="K5" i="2" l="1"/>
  <c r="K4" i="2"/>
  <c r="K34" i="1"/>
  <c r="K7" i="1"/>
  <c r="K5" i="1"/>
  <c r="K8" i="1"/>
  <c r="K13" i="1"/>
  <c r="K4" i="1"/>
  <c r="K17" i="1"/>
  <c r="K12" i="1"/>
  <c r="K9" i="1"/>
  <c r="K10" i="1"/>
  <c r="K6" i="1"/>
  <c r="K16" i="1"/>
  <c r="K15" i="1"/>
  <c r="K14" i="1"/>
  <c r="K11" i="1"/>
</calcChain>
</file>

<file path=xl/sharedStrings.xml><?xml version="1.0" encoding="utf-8"?>
<sst xmlns="http://schemas.openxmlformats.org/spreadsheetml/2006/main" count="32" uniqueCount="16">
  <si>
    <t>고려대</t>
    <phoneticPr fontId="2" type="noConversion"/>
  </si>
  <si>
    <t>업데이트x</t>
    <phoneticPr fontId="2" type="noConversion"/>
  </si>
  <si>
    <t>백분위</t>
    <phoneticPr fontId="2" type="noConversion"/>
  </si>
  <si>
    <t>변환표준점수</t>
    <phoneticPr fontId="2" type="noConversion"/>
  </si>
  <si>
    <t>제2</t>
    <phoneticPr fontId="2" type="noConversion"/>
  </si>
  <si>
    <t>사탐1</t>
    <phoneticPr fontId="2" type="noConversion"/>
  </si>
  <si>
    <t>사탐2</t>
    <phoneticPr fontId="2" type="noConversion"/>
  </si>
  <si>
    <t>제2</t>
    <phoneticPr fontId="2" type="noConversion"/>
  </si>
  <si>
    <t>제2 반영x</t>
    <phoneticPr fontId="2" type="noConversion"/>
  </si>
  <si>
    <t>제2반영O</t>
    <phoneticPr fontId="2" type="noConversion"/>
  </si>
  <si>
    <t>제2x만점</t>
    <phoneticPr fontId="2" type="noConversion"/>
  </si>
  <si>
    <t>제2O만점</t>
    <phoneticPr fontId="2" type="noConversion"/>
  </si>
  <si>
    <t>반영유불리</t>
    <phoneticPr fontId="2" type="noConversion"/>
  </si>
  <si>
    <t>국B수A영B = 410 만점</t>
    <phoneticPr fontId="2" type="noConversion"/>
  </si>
  <si>
    <t>주황색칸에 백분위점수 입력</t>
    <phoneticPr fontId="2" type="noConversion"/>
  </si>
  <si>
    <t>국영수합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</si>
</sst>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9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나눔명조OTF"/>
      <family val="1"/>
      <charset val="129"/>
    </font>
    <font>
      <b/>
      <sz val="11"/>
      <color theme="1"/>
      <name val="나눔명조OTF"/>
      <family val="1"/>
      <charset val="129"/>
    </font>
    <font>
      <b/>
      <sz val="11"/>
      <name val="나눔명조OTF"/>
      <family val="1"/>
      <charset val="129"/>
    </font>
    <font>
      <sz val="11"/>
      <name val="맑은 고딕"/>
      <family val="2"/>
      <charset val="129"/>
      <scheme val="minor"/>
    </font>
    <font>
      <b/>
      <sz val="12"/>
      <name val="나눔명조OTF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179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179" fontId="6" fillId="3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right" vertical="center"/>
    </xf>
    <xf numFmtId="179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3" borderId="1" xfId="0" applyFont="1" applyFill="1" applyBorder="1">
      <alignment vertical="center"/>
    </xf>
    <xf numFmtId="179" fontId="8" fillId="3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right" vertical="center"/>
    </xf>
    <xf numFmtId="0" fontId="6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tabSelected="1" workbookViewId="0">
      <selection activeCell="F7" activeCellId="1" sqref="E5:G5 F7"/>
    </sheetView>
  </sheetViews>
  <sheetFormatPr defaultRowHeight="16.5"/>
  <cols>
    <col min="2" max="2" width="12.875" customWidth="1"/>
    <col min="8" max="8" width="0" hidden="1" customWidth="1"/>
    <col min="9" max="9" width="10.875" customWidth="1"/>
    <col min="10" max="10" width="9.25" customWidth="1"/>
    <col min="11" max="11" width="12.25" customWidth="1"/>
    <col min="12" max="12" width="11.875" customWidth="1"/>
    <col min="13" max="14" width="0" hidden="1" customWidth="1"/>
  </cols>
  <sheetData>
    <row r="1" spans="1:14">
      <c r="A1" t="s">
        <v>0</v>
      </c>
      <c r="B1" s="1" t="s">
        <v>1</v>
      </c>
    </row>
    <row r="2" spans="1:14">
      <c r="A2" t="s">
        <v>2</v>
      </c>
      <c r="B2" t="s">
        <v>3</v>
      </c>
      <c r="C2" t="s">
        <v>4</v>
      </c>
      <c r="E2" s="4" t="s">
        <v>2</v>
      </c>
      <c r="F2" s="4"/>
      <c r="G2" s="4"/>
      <c r="H2" s="3"/>
      <c r="I2" s="4" t="s">
        <v>13</v>
      </c>
      <c r="J2" s="4"/>
      <c r="K2" s="4"/>
    </row>
    <row r="3" spans="1:14">
      <c r="A3">
        <v>100</v>
      </c>
      <c r="B3">
        <v>66.400000000000006</v>
      </c>
      <c r="C3">
        <v>73.33</v>
      </c>
      <c r="E3" s="5" t="s">
        <v>5</v>
      </c>
      <c r="F3" s="5" t="s">
        <v>6</v>
      </c>
      <c r="G3" s="5" t="s">
        <v>7</v>
      </c>
      <c r="H3" s="5"/>
      <c r="I3" s="5" t="s">
        <v>8</v>
      </c>
      <c r="J3" s="5" t="s">
        <v>9</v>
      </c>
      <c r="K3" s="6" t="s">
        <v>12</v>
      </c>
      <c r="M3" t="s">
        <v>10</v>
      </c>
      <c r="N3" t="s">
        <v>11</v>
      </c>
    </row>
    <row r="4" spans="1:14">
      <c r="A4">
        <v>99</v>
      </c>
      <c r="B4">
        <v>66.2</v>
      </c>
      <c r="C4">
        <v>72.72</v>
      </c>
      <c r="E4" s="13">
        <v>100</v>
      </c>
      <c r="F4" s="13">
        <v>99</v>
      </c>
      <c r="G4" s="13">
        <v>100</v>
      </c>
      <c r="H4" s="13"/>
      <c r="I4" s="7">
        <f>ROUND(500*(410+0.5*((VLOOKUP(E4,$A:$B,2,FALSE)+VLOOKUP(F4,$A:$B,2,FALSE))))/$M$4,3)</f>
        <v>500</v>
      </c>
      <c r="J4" s="7">
        <f>ROUND(500*(410+0.5*((VLOOKUP(E4,$A:$B,2,FALSE)+VLOOKUP(G4,$A:$C,3,FALSE))))/$N$4,3)</f>
        <v>500</v>
      </c>
      <c r="K4" s="8" t="str">
        <f>IF(I4&gt;J4,"제2 대체안됨",IF(I4=J4,"차이없음","제2 대체됨"))</f>
        <v>차이없음</v>
      </c>
      <c r="L4" s="1"/>
      <c r="M4">
        <v>476.3</v>
      </c>
      <c r="N4">
        <v>479.86500000000001</v>
      </c>
    </row>
    <row r="5" spans="1:14">
      <c r="A5">
        <v>98</v>
      </c>
      <c r="B5">
        <v>65.849999999999994</v>
      </c>
      <c r="C5">
        <v>71.89</v>
      </c>
      <c r="E5" s="26">
        <v>99</v>
      </c>
      <c r="F5" s="26">
        <v>97</v>
      </c>
      <c r="G5" s="26">
        <v>99</v>
      </c>
      <c r="H5" s="13"/>
      <c r="I5" s="7">
        <f>ROUND(500*(F7+0.5*((VLOOKUP(E5,$A:$B,2,FALSE)+VLOOKUP(F5,$A:$B,2,FALSE))))/$M$4,3)</f>
        <v>499.517</v>
      </c>
      <c r="J5" s="7">
        <f>ROUND(500*(F7+0.5*((VLOOKUP(MAX(E5,F5),$A:$B,2,FALSE)+VLOOKUP(G5,$A:$C,3,FALSE))))/$N$4,3)</f>
        <v>499.57799999999997</v>
      </c>
      <c r="K5" s="8" t="str">
        <f t="shared" ref="K5" si="0">IF(I5&gt;J5,"제2 대체안됨",IF(I5=J5,"차이없음","제2 대체됨"))</f>
        <v>제2 대체됨</v>
      </c>
      <c r="L5" s="1"/>
    </row>
    <row r="6" spans="1:14">
      <c r="A6">
        <v>97</v>
      </c>
      <c r="B6">
        <v>65.48</v>
      </c>
      <c r="C6">
        <v>71.06</v>
      </c>
      <c r="L6" s="1"/>
    </row>
    <row r="7" spans="1:14">
      <c r="A7">
        <v>96</v>
      </c>
      <c r="B7">
        <v>65.099999999999994</v>
      </c>
      <c r="C7">
        <v>69.97</v>
      </c>
      <c r="E7" s="25" t="s">
        <v>15</v>
      </c>
      <c r="F7" s="27">
        <v>410</v>
      </c>
      <c r="L7" s="1"/>
    </row>
    <row r="8" spans="1:14">
      <c r="A8">
        <v>95</v>
      </c>
      <c r="B8">
        <v>64.7</v>
      </c>
      <c r="C8">
        <v>69.2</v>
      </c>
      <c r="L8" s="1"/>
    </row>
    <row r="9" spans="1:14">
      <c r="A9">
        <v>94</v>
      </c>
      <c r="B9">
        <v>64.33</v>
      </c>
      <c r="C9">
        <v>68.14</v>
      </c>
      <c r="E9" s="23" t="s">
        <v>14</v>
      </c>
      <c r="F9" s="24"/>
      <c r="G9" s="24"/>
      <c r="H9" s="24"/>
      <c r="I9" s="24"/>
      <c r="J9" s="24"/>
      <c r="K9" s="24"/>
      <c r="L9" s="1"/>
    </row>
    <row r="10" spans="1:14">
      <c r="A10">
        <v>93</v>
      </c>
      <c r="B10">
        <v>64.03</v>
      </c>
      <c r="C10">
        <v>67.09</v>
      </c>
      <c r="E10" s="24"/>
      <c r="F10" s="24"/>
      <c r="G10" s="24"/>
      <c r="H10" s="24"/>
      <c r="I10" s="24"/>
      <c r="J10" s="24"/>
      <c r="K10" s="24"/>
      <c r="L10" s="1"/>
    </row>
    <row r="11" spans="1:14">
      <c r="A11">
        <v>92</v>
      </c>
      <c r="B11">
        <v>63.7</v>
      </c>
      <c r="C11">
        <v>65.94</v>
      </c>
      <c r="L11" s="1"/>
    </row>
    <row r="12" spans="1:14">
      <c r="A12">
        <v>91</v>
      </c>
      <c r="B12">
        <v>63.39</v>
      </c>
      <c r="C12">
        <v>64.59</v>
      </c>
      <c r="L12" s="1"/>
    </row>
    <row r="13" spans="1:14">
      <c r="A13">
        <v>90</v>
      </c>
      <c r="B13">
        <v>63.03</v>
      </c>
      <c r="C13">
        <v>63.16</v>
      </c>
      <c r="L13" s="1"/>
    </row>
    <row r="14" spans="1:14">
      <c r="A14">
        <v>89</v>
      </c>
      <c r="B14">
        <v>62.74</v>
      </c>
      <c r="C14">
        <v>62.52</v>
      </c>
      <c r="L14" s="1"/>
    </row>
    <row r="15" spans="1:14">
      <c r="A15">
        <v>88</v>
      </c>
      <c r="B15">
        <v>62.47</v>
      </c>
      <c r="C15">
        <v>62.01</v>
      </c>
      <c r="L15" s="1"/>
    </row>
    <row r="16" spans="1:14">
      <c r="A16">
        <v>87</v>
      </c>
      <c r="B16">
        <v>62.19</v>
      </c>
      <c r="C16">
        <v>61.44</v>
      </c>
      <c r="L16" s="1"/>
    </row>
    <row r="17" spans="1:12">
      <c r="A17">
        <v>86</v>
      </c>
      <c r="B17">
        <v>61.9</v>
      </c>
      <c r="C17">
        <v>60.98</v>
      </c>
      <c r="L17" s="2"/>
    </row>
    <row r="18" spans="1:12">
      <c r="A18">
        <v>85</v>
      </c>
      <c r="B18">
        <v>61.65</v>
      </c>
      <c r="C18">
        <v>60.47</v>
      </c>
      <c r="L18" s="2"/>
    </row>
    <row r="19" spans="1:12">
      <c r="A19">
        <v>84</v>
      </c>
      <c r="B19">
        <v>61.39</v>
      </c>
      <c r="C19">
        <v>59.75</v>
      </c>
    </row>
    <row r="20" spans="1:12">
      <c r="A20">
        <v>83</v>
      </c>
      <c r="B20">
        <v>61.11</v>
      </c>
      <c r="C20">
        <v>59.06</v>
      </c>
    </row>
    <row r="21" spans="1:12">
      <c r="A21">
        <v>82</v>
      </c>
      <c r="B21">
        <v>60.8</v>
      </c>
      <c r="C21">
        <v>58.28</v>
      </c>
    </row>
    <row r="22" spans="1:12">
      <c r="A22">
        <v>81</v>
      </c>
      <c r="B22">
        <v>60.47</v>
      </c>
      <c r="C22">
        <v>57.88</v>
      </c>
    </row>
    <row r="23" spans="1:12">
      <c r="A23">
        <v>80</v>
      </c>
      <c r="B23">
        <v>60.16</v>
      </c>
      <c r="C23">
        <v>57.58</v>
      </c>
    </row>
    <row r="24" spans="1:12">
      <c r="A24">
        <v>79</v>
      </c>
      <c r="B24">
        <v>59.91</v>
      </c>
      <c r="C24">
        <v>57.28</v>
      </c>
    </row>
    <row r="25" spans="1:12">
      <c r="A25">
        <v>78</v>
      </c>
      <c r="B25">
        <v>59.65</v>
      </c>
      <c r="C25">
        <v>56.93</v>
      </c>
    </row>
    <row r="26" spans="1:12">
      <c r="A26">
        <v>77</v>
      </c>
      <c r="B26">
        <v>59.34</v>
      </c>
      <c r="C26">
        <v>56.66</v>
      </c>
    </row>
    <row r="27" spans="1:12">
      <c r="A27">
        <v>76</v>
      </c>
      <c r="B27">
        <v>59.03</v>
      </c>
      <c r="C27">
        <v>56.42</v>
      </c>
    </row>
    <row r="28" spans="1:12">
      <c r="A28">
        <v>75</v>
      </c>
      <c r="B28">
        <v>58.76</v>
      </c>
      <c r="C28">
        <v>56.13</v>
      </c>
    </row>
    <row r="29" spans="1:12">
      <c r="A29">
        <v>74</v>
      </c>
      <c r="B29">
        <v>58.48</v>
      </c>
      <c r="C29">
        <v>55.89</v>
      </c>
    </row>
    <row r="30" spans="1:12">
      <c r="A30">
        <v>73</v>
      </c>
      <c r="B30">
        <v>58.2</v>
      </c>
      <c r="C30">
        <v>55.63</v>
      </c>
    </row>
    <row r="31" spans="1:12">
      <c r="A31">
        <v>72</v>
      </c>
      <c r="B31">
        <v>57.93</v>
      </c>
      <c r="C31">
        <v>55.37</v>
      </c>
    </row>
    <row r="32" spans="1:12">
      <c r="A32">
        <v>71</v>
      </c>
      <c r="B32">
        <v>57.67</v>
      </c>
      <c r="C32">
        <v>55.12</v>
      </c>
    </row>
    <row r="33" spans="1:3">
      <c r="A33">
        <v>70</v>
      </c>
      <c r="B33">
        <v>57.38</v>
      </c>
      <c r="C33">
        <v>54.82</v>
      </c>
    </row>
    <row r="34" spans="1:3">
      <c r="A34">
        <v>69</v>
      </c>
      <c r="B34">
        <v>57.08</v>
      </c>
      <c r="C34">
        <v>54.58</v>
      </c>
    </row>
    <row r="35" spans="1:3">
      <c r="A35">
        <v>68</v>
      </c>
      <c r="B35">
        <v>56.73</v>
      </c>
      <c r="C35">
        <v>54.31</v>
      </c>
    </row>
    <row r="36" spans="1:3">
      <c r="A36">
        <v>67</v>
      </c>
      <c r="B36">
        <v>56.37</v>
      </c>
      <c r="C36">
        <v>54.07</v>
      </c>
    </row>
    <row r="37" spans="1:3">
      <c r="A37">
        <v>66</v>
      </c>
      <c r="B37">
        <v>56.04</v>
      </c>
      <c r="C37">
        <v>53.81</v>
      </c>
    </row>
    <row r="38" spans="1:3">
      <c r="A38">
        <v>65</v>
      </c>
      <c r="B38">
        <v>55.71</v>
      </c>
      <c r="C38">
        <v>53.56</v>
      </c>
    </row>
    <row r="39" spans="1:3">
      <c r="A39">
        <v>64</v>
      </c>
      <c r="B39">
        <v>55.4</v>
      </c>
      <c r="C39">
        <v>53.32</v>
      </c>
    </row>
    <row r="40" spans="1:3">
      <c r="A40">
        <v>63</v>
      </c>
      <c r="B40">
        <v>55.09</v>
      </c>
      <c r="C40">
        <v>53.05</v>
      </c>
    </row>
    <row r="41" spans="1:3">
      <c r="A41">
        <v>62</v>
      </c>
      <c r="B41">
        <v>54.79</v>
      </c>
      <c r="C41">
        <v>52.77</v>
      </c>
    </row>
    <row r="42" spans="1:3">
      <c r="A42">
        <v>61</v>
      </c>
      <c r="B42">
        <v>54.51</v>
      </c>
      <c r="C42">
        <v>52.48</v>
      </c>
    </row>
    <row r="43" spans="1:3">
      <c r="A43">
        <v>60</v>
      </c>
      <c r="B43">
        <v>54.21</v>
      </c>
      <c r="C43">
        <v>52.18</v>
      </c>
    </row>
    <row r="44" spans="1:3">
      <c r="A44">
        <v>59</v>
      </c>
      <c r="B44">
        <v>53.86</v>
      </c>
      <c r="C44">
        <v>51.89</v>
      </c>
    </row>
    <row r="45" spans="1:3">
      <c r="A45">
        <v>58</v>
      </c>
      <c r="B45">
        <v>53.54</v>
      </c>
      <c r="C45">
        <v>51.61</v>
      </c>
    </row>
    <row r="46" spans="1:3">
      <c r="A46">
        <v>57</v>
      </c>
      <c r="B46">
        <v>53.2</v>
      </c>
      <c r="C46">
        <v>51.32</v>
      </c>
    </row>
    <row r="47" spans="1:3">
      <c r="A47">
        <v>56</v>
      </c>
      <c r="B47">
        <v>52.85</v>
      </c>
      <c r="C47">
        <v>50.99</v>
      </c>
    </row>
    <row r="48" spans="1:3">
      <c r="A48">
        <v>55</v>
      </c>
      <c r="B48">
        <v>52.51</v>
      </c>
      <c r="C48">
        <v>50.67</v>
      </c>
    </row>
    <row r="49" spans="1:3">
      <c r="A49">
        <v>54</v>
      </c>
      <c r="B49">
        <v>52.12</v>
      </c>
      <c r="C49">
        <v>50.38</v>
      </c>
    </row>
    <row r="50" spans="1:3">
      <c r="A50">
        <v>53</v>
      </c>
      <c r="B50">
        <v>51.73</v>
      </c>
      <c r="C50">
        <v>50.1</v>
      </c>
    </row>
    <row r="51" spans="1:3">
      <c r="A51">
        <v>52</v>
      </c>
      <c r="B51">
        <v>51.35</v>
      </c>
      <c r="C51">
        <v>49.83</v>
      </c>
    </row>
    <row r="52" spans="1:3">
      <c r="A52">
        <v>51</v>
      </c>
      <c r="B52">
        <v>50.93</v>
      </c>
      <c r="C52">
        <v>49.55</v>
      </c>
    </row>
    <row r="53" spans="1:3">
      <c r="A53">
        <v>50</v>
      </c>
      <c r="B53">
        <v>50.54</v>
      </c>
      <c r="C53">
        <v>49.2</v>
      </c>
    </row>
    <row r="54" spans="1:3">
      <c r="A54">
        <v>49</v>
      </c>
      <c r="B54">
        <v>50.17</v>
      </c>
      <c r="C54">
        <v>48.92</v>
      </c>
    </row>
    <row r="55" spans="1:3">
      <c r="A55">
        <v>48</v>
      </c>
      <c r="B55">
        <v>49.82</v>
      </c>
      <c r="C55">
        <v>48.62</v>
      </c>
    </row>
    <row r="56" spans="1:3">
      <c r="A56">
        <v>47</v>
      </c>
      <c r="B56">
        <v>49.42</v>
      </c>
      <c r="C56">
        <v>48.25</v>
      </c>
    </row>
    <row r="57" spans="1:3">
      <c r="A57">
        <v>46</v>
      </c>
      <c r="B57">
        <v>48.99</v>
      </c>
      <c r="C57">
        <v>47.95</v>
      </c>
    </row>
    <row r="58" spans="1:3">
      <c r="A58">
        <v>45</v>
      </c>
      <c r="B58">
        <v>48.63</v>
      </c>
      <c r="C58">
        <v>47.53</v>
      </c>
    </row>
    <row r="59" spans="1:3">
      <c r="A59">
        <v>44</v>
      </c>
      <c r="B59">
        <v>48.28</v>
      </c>
      <c r="C59">
        <v>47.17</v>
      </c>
    </row>
    <row r="60" spans="1:3">
      <c r="A60">
        <v>43</v>
      </c>
      <c r="B60">
        <v>47.88</v>
      </c>
      <c r="C60">
        <v>46.86</v>
      </c>
    </row>
    <row r="61" spans="1:3">
      <c r="A61">
        <v>42</v>
      </c>
      <c r="B61">
        <v>47.48</v>
      </c>
      <c r="C61">
        <v>46.58</v>
      </c>
    </row>
    <row r="62" spans="1:3">
      <c r="A62">
        <v>41</v>
      </c>
      <c r="B62">
        <v>47.13</v>
      </c>
      <c r="C62">
        <v>46.24</v>
      </c>
    </row>
    <row r="63" spans="1:3">
      <c r="A63">
        <v>40</v>
      </c>
      <c r="B63">
        <v>46.78</v>
      </c>
      <c r="C63">
        <v>45.89</v>
      </c>
    </row>
    <row r="64" spans="1:3">
      <c r="A64">
        <v>39</v>
      </c>
      <c r="B64">
        <v>46.46</v>
      </c>
      <c r="C64">
        <v>45.55</v>
      </c>
    </row>
    <row r="65" spans="1:3">
      <c r="A65">
        <v>38</v>
      </c>
      <c r="B65">
        <v>46.08</v>
      </c>
      <c r="C65">
        <v>45.24</v>
      </c>
    </row>
    <row r="66" spans="1:3">
      <c r="A66">
        <v>37</v>
      </c>
      <c r="B66">
        <v>45.69</v>
      </c>
      <c r="C66">
        <v>44.89</v>
      </c>
    </row>
    <row r="67" spans="1:3">
      <c r="A67">
        <v>36</v>
      </c>
      <c r="B67">
        <v>45.32</v>
      </c>
      <c r="C67">
        <v>44.61</v>
      </c>
    </row>
    <row r="68" spans="1:3">
      <c r="A68">
        <v>35</v>
      </c>
      <c r="B68">
        <v>44.96</v>
      </c>
      <c r="C68">
        <v>44.35</v>
      </c>
    </row>
    <row r="69" spans="1:3">
      <c r="A69">
        <v>34</v>
      </c>
      <c r="B69">
        <v>44.6</v>
      </c>
      <c r="C69">
        <v>44.11</v>
      </c>
    </row>
    <row r="70" spans="1:3">
      <c r="A70">
        <v>33</v>
      </c>
      <c r="B70">
        <v>44.23</v>
      </c>
      <c r="C70">
        <v>43.84</v>
      </c>
    </row>
    <row r="71" spans="1:3">
      <c r="A71">
        <v>32</v>
      </c>
      <c r="B71">
        <v>43.9</v>
      </c>
      <c r="C71">
        <v>43.58</v>
      </c>
    </row>
    <row r="72" spans="1:3">
      <c r="A72">
        <v>31</v>
      </c>
      <c r="B72">
        <v>43.57</v>
      </c>
      <c r="C72">
        <v>43.33</v>
      </c>
    </row>
    <row r="73" spans="1:3">
      <c r="A73">
        <v>30</v>
      </c>
      <c r="B73">
        <v>43.26</v>
      </c>
      <c r="C73">
        <v>43.06</v>
      </c>
    </row>
    <row r="74" spans="1:3">
      <c r="A74">
        <v>29</v>
      </c>
      <c r="B74">
        <v>42.97</v>
      </c>
      <c r="C74">
        <v>42.86</v>
      </c>
    </row>
    <row r="75" spans="1:3">
      <c r="A75">
        <v>28</v>
      </c>
      <c r="B75">
        <v>42.63</v>
      </c>
      <c r="C75">
        <v>42.67</v>
      </c>
    </row>
    <row r="76" spans="1:3">
      <c r="A76">
        <v>27</v>
      </c>
      <c r="B76">
        <v>42.28</v>
      </c>
      <c r="C76">
        <v>42.48</v>
      </c>
    </row>
    <row r="77" spans="1:3">
      <c r="A77">
        <v>26</v>
      </c>
      <c r="B77">
        <v>41.94</v>
      </c>
      <c r="C77">
        <v>42.27</v>
      </c>
    </row>
    <row r="78" spans="1:3">
      <c r="A78">
        <v>25</v>
      </c>
      <c r="B78">
        <v>41.59</v>
      </c>
      <c r="C78">
        <v>42.06</v>
      </c>
    </row>
    <row r="79" spans="1:3">
      <c r="A79">
        <v>24</v>
      </c>
      <c r="B79">
        <v>41.25</v>
      </c>
      <c r="C79">
        <v>41.85</v>
      </c>
    </row>
    <row r="80" spans="1:3">
      <c r="A80">
        <v>23</v>
      </c>
      <c r="B80">
        <v>40.9</v>
      </c>
      <c r="C80">
        <v>41.66</v>
      </c>
    </row>
    <row r="81" spans="1:3">
      <c r="A81">
        <v>22</v>
      </c>
      <c r="B81">
        <v>40.54</v>
      </c>
      <c r="C81">
        <v>41.45</v>
      </c>
    </row>
    <row r="82" spans="1:3">
      <c r="A82">
        <v>21</v>
      </c>
      <c r="B82">
        <v>40.18</v>
      </c>
      <c r="C82">
        <v>41.22</v>
      </c>
    </row>
    <row r="83" spans="1:3">
      <c r="A83">
        <v>20</v>
      </c>
      <c r="B83">
        <v>39.840000000000003</v>
      </c>
      <c r="C83">
        <v>40.97</v>
      </c>
    </row>
    <row r="84" spans="1:3">
      <c r="A84">
        <v>19</v>
      </c>
      <c r="B84">
        <v>39.49</v>
      </c>
      <c r="C84">
        <v>40.75</v>
      </c>
    </row>
    <row r="85" spans="1:3">
      <c r="A85">
        <v>18</v>
      </c>
      <c r="B85">
        <v>39.130000000000003</v>
      </c>
      <c r="C85">
        <v>40.51</v>
      </c>
    </row>
    <row r="86" spans="1:3">
      <c r="A86">
        <v>17</v>
      </c>
      <c r="B86">
        <v>38.76</v>
      </c>
      <c r="C86">
        <v>40.29</v>
      </c>
    </row>
    <row r="87" spans="1:3">
      <c r="A87">
        <v>16</v>
      </c>
      <c r="B87">
        <v>38.39</v>
      </c>
      <c r="C87">
        <v>40.08</v>
      </c>
    </row>
    <row r="88" spans="1:3">
      <c r="A88">
        <v>15</v>
      </c>
      <c r="B88">
        <v>38.04</v>
      </c>
      <c r="C88">
        <v>39.89</v>
      </c>
    </row>
    <row r="89" spans="1:3">
      <c r="A89">
        <v>14</v>
      </c>
      <c r="B89">
        <v>37.659999999999997</v>
      </c>
      <c r="C89">
        <v>39.68</v>
      </c>
    </row>
    <row r="90" spans="1:3">
      <c r="A90">
        <v>13</v>
      </c>
      <c r="B90">
        <v>37.28</v>
      </c>
      <c r="C90">
        <v>39.479999999999997</v>
      </c>
    </row>
    <row r="91" spans="1:3">
      <c r="A91">
        <v>12</v>
      </c>
      <c r="B91">
        <v>36.93</v>
      </c>
      <c r="C91">
        <v>39.25</v>
      </c>
    </row>
    <row r="92" spans="1:3">
      <c r="A92">
        <v>11</v>
      </c>
      <c r="B92">
        <v>36.590000000000003</v>
      </c>
      <c r="C92">
        <v>39.01</v>
      </c>
    </row>
    <row r="93" spans="1:3">
      <c r="A93">
        <v>10</v>
      </c>
      <c r="B93">
        <v>36.17</v>
      </c>
      <c r="C93">
        <v>38.76</v>
      </c>
    </row>
    <row r="94" spans="1:3">
      <c r="A94">
        <v>9</v>
      </c>
      <c r="B94">
        <v>35.799999999999997</v>
      </c>
      <c r="C94">
        <v>38.51</v>
      </c>
    </row>
    <row r="95" spans="1:3">
      <c r="A95">
        <v>8</v>
      </c>
      <c r="B95">
        <v>35.43</v>
      </c>
      <c r="C95">
        <v>38.25</v>
      </c>
    </row>
    <row r="96" spans="1:3">
      <c r="A96">
        <v>7</v>
      </c>
      <c r="B96">
        <v>34.979999999999997</v>
      </c>
      <c r="C96">
        <v>37.97</v>
      </c>
    </row>
    <row r="97" spans="1:3">
      <c r="A97">
        <v>6</v>
      </c>
      <c r="B97">
        <v>34.47</v>
      </c>
      <c r="C97">
        <v>37.68</v>
      </c>
    </row>
    <row r="98" spans="1:3">
      <c r="A98">
        <v>5</v>
      </c>
      <c r="B98">
        <v>33.93</v>
      </c>
      <c r="C98">
        <v>37.31</v>
      </c>
    </row>
    <row r="99" spans="1:3">
      <c r="A99">
        <v>4</v>
      </c>
      <c r="B99">
        <v>33.35</v>
      </c>
      <c r="C99">
        <v>36.909999999999997</v>
      </c>
    </row>
    <row r="100" spans="1:3">
      <c r="A100">
        <v>3</v>
      </c>
      <c r="B100">
        <v>32.450000000000003</v>
      </c>
      <c r="C100">
        <v>36.409999999999997</v>
      </c>
    </row>
    <row r="101" spans="1:3">
      <c r="A101">
        <v>2</v>
      </c>
      <c r="B101">
        <v>31.6</v>
      </c>
      <c r="C101">
        <v>35.83</v>
      </c>
    </row>
    <row r="102" spans="1:3">
      <c r="A102">
        <v>1</v>
      </c>
      <c r="B102">
        <v>30.5</v>
      </c>
      <c r="C102">
        <v>34.94</v>
      </c>
    </row>
    <row r="103" spans="1:3">
      <c r="A103">
        <v>0</v>
      </c>
      <c r="B103">
        <v>0</v>
      </c>
      <c r="C103">
        <v>0</v>
      </c>
    </row>
  </sheetData>
  <sheetProtection algorithmName="SHA-512" hashValue="slBSdFpbrNUC/to9M7Vu1PjYDd7F/hL05BAuv80sLDbaXZAG2MQmtSWTIiA0VAIno9zV62o13WJZOYNQxDCCFA==" saltValue="EPTPCFykvlmpR0S5Ly+ndA==" spinCount="100000" sheet="1" objects="1" scenarios="1" selectLockedCells="1"/>
  <mergeCells count="3">
    <mergeCell ref="E2:G2"/>
    <mergeCell ref="I2:K2"/>
    <mergeCell ref="E9:K10"/>
  </mergeCells>
  <phoneticPr fontId="2" type="noConversion"/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workbookViewId="0">
      <selection activeCell="E5" sqref="E5:K35"/>
    </sheetView>
  </sheetViews>
  <sheetFormatPr defaultRowHeight="16.5"/>
  <cols>
    <col min="2" max="2" width="12.875" customWidth="1"/>
    <col min="8" max="8" width="0" hidden="1" customWidth="1"/>
    <col min="9" max="9" width="10.875" customWidth="1"/>
    <col min="10" max="10" width="9.25" customWidth="1"/>
    <col min="11" max="11" width="12.25" customWidth="1"/>
    <col min="12" max="12" width="11.875" customWidth="1"/>
  </cols>
  <sheetData>
    <row r="1" spans="1:14">
      <c r="A1" t="s">
        <v>0</v>
      </c>
      <c r="B1" s="1" t="s">
        <v>1</v>
      </c>
    </row>
    <row r="2" spans="1:14">
      <c r="A2" t="s">
        <v>2</v>
      </c>
      <c r="B2" t="s">
        <v>3</v>
      </c>
      <c r="C2" t="s">
        <v>4</v>
      </c>
      <c r="E2" s="4" t="s">
        <v>2</v>
      </c>
      <c r="F2" s="4"/>
      <c r="G2" s="4"/>
      <c r="H2" s="3"/>
      <c r="I2" s="4" t="s">
        <v>13</v>
      </c>
      <c r="J2" s="4"/>
      <c r="K2" s="4"/>
    </row>
    <row r="3" spans="1:14">
      <c r="A3">
        <v>100</v>
      </c>
      <c r="B3">
        <v>66.400000000000006</v>
      </c>
      <c r="C3">
        <v>73.33</v>
      </c>
      <c r="E3" s="5" t="s">
        <v>5</v>
      </c>
      <c r="F3" s="5" t="s">
        <v>6</v>
      </c>
      <c r="G3" s="5" t="s">
        <v>7</v>
      </c>
      <c r="H3" s="5"/>
      <c r="I3" s="5" t="s">
        <v>8</v>
      </c>
      <c r="J3" s="5" t="s">
        <v>9</v>
      </c>
      <c r="K3" s="6" t="s">
        <v>12</v>
      </c>
      <c r="M3" t="s">
        <v>10</v>
      </c>
      <c r="N3" t="s">
        <v>11</v>
      </c>
    </row>
    <row r="4" spans="1:14">
      <c r="A4">
        <v>99</v>
      </c>
      <c r="B4">
        <v>66.2</v>
      </c>
      <c r="C4">
        <v>72.72</v>
      </c>
      <c r="E4" s="13">
        <v>100</v>
      </c>
      <c r="F4" s="13">
        <v>99</v>
      </c>
      <c r="G4" s="13">
        <v>100</v>
      </c>
      <c r="H4" s="13"/>
      <c r="I4" s="7">
        <f>ROUND(500*(410+0.5*((VLOOKUP(E4,$A:$B,2,FALSE)+VLOOKUP(F4,$A:$B,2,FALSE))))/$M$4,3)</f>
        <v>500</v>
      </c>
      <c r="J4" s="7">
        <f>ROUND(500*(410+0.5*((VLOOKUP(E4,$A:$B,2,FALSE)+VLOOKUP(G4,$A:$C,3,FALSE))))/$N$4,3)</f>
        <v>500</v>
      </c>
      <c r="K4" s="8" t="str">
        <f>IF(I4&gt;J4,"제2 대체안됨",IF(I4=J4,"차이없음","제2 대체됨"))</f>
        <v>차이없음</v>
      </c>
      <c r="L4" s="1"/>
      <c r="M4">
        <v>476.3</v>
      </c>
      <c r="N4">
        <v>479.86500000000001</v>
      </c>
    </row>
    <row r="5" spans="1:14">
      <c r="A5">
        <v>98</v>
      </c>
      <c r="B5">
        <v>65.849999999999994</v>
      </c>
      <c r="C5">
        <v>71.89</v>
      </c>
      <c r="E5" s="13">
        <v>100</v>
      </c>
      <c r="F5" s="13">
        <v>99</v>
      </c>
      <c r="G5" s="13">
        <v>99</v>
      </c>
      <c r="H5" s="13"/>
      <c r="I5" s="7">
        <f>ROUND(500*(410+0.5*((VLOOKUP(E5,$A:$B,2,FALSE)+VLOOKUP(F5,$A:$B,2,FALSE))))/$M$4,3)</f>
        <v>500</v>
      </c>
      <c r="J5" s="7">
        <f>ROUND(500*(410+0.5*((VLOOKUP(E5,$A:$B,2,FALSE)+VLOOKUP(G5,$A:$C,3,FALSE))))/$N$4,3)</f>
        <v>499.68200000000002</v>
      </c>
      <c r="K5" s="8" t="str">
        <f t="shared" ref="K5:K8" si="0">IF(I5&gt;J5,"제2 대체안됨",IF(I5=J5,"차이없음","제2 대체됨"))</f>
        <v>제2 대체안됨</v>
      </c>
      <c r="L5" s="1"/>
    </row>
    <row r="6" spans="1:14">
      <c r="A6">
        <v>97</v>
      </c>
      <c r="B6">
        <v>65.48</v>
      </c>
      <c r="C6">
        <v>71.06</v>
      </c>
      <c r="E6" s="13">
        <v>100</v>
      </c>
      <c r="F6" s="13">
        <v>98</v>
      </c>
      <c r="G6" s="13">
        <v>100</v>
      </c>
      <c r="H6" s="13"/>
      <c r="I6" s="7">
        <f>ROUND(500*(410+0.5*((VLOOKUP(E6,$A:$B,2,FALSE)+VLOOKUP(F6,$A:$B,2,FALSE))))/$M$4,3)</f>
        <v>499.81599999999997</v>
      </c>
      <c r="J6" s="7">
        <f>ROUND(500*(410+0.5*((VLOOKUP(E6,$A:$B,2,FALSE)+VLOOKUP(G6,$A:$C,3,FALSE))))/$N$4,3)</f>
        <v>500</v>
      </c>
      <c r="K6" s="8" t="str">
        <f t="shared" si="0"/>
        <v>제2 대체됨</v>
      </c>
      <c r="L6" s="1"/>
    </row>
    <row r="7" spans="1:14">
      <c r="A7">
        <v>96</v>
      </c>
      <c r="B7">
        <v>65.099999999999994</v>
      </c>
      <c r="C7">
        <v>69.97</v>
      </c>
      <c r="E7" s="17">
        <v>100</v>
      </c>
      <c r="F7" s="17">
        <v>98</v>
      </c>
      <c r="G7" s="17">
        <v>99</v>
      </c>
      <c r="H7" s="17"/>
      <c r="I7" s="18">
        <f>ROUND(500*(410+0.5*((VLOOKUP(E7,$A:$B,2,FALSE)+VLOOKUP(F7,$A:$B,2,FALSE))))/$M$4,3)</f>
        <v>499.81599999999997</v>
      </c>
      <c r="J7" s="18">
        <f>ROUND(500*(410+0.5*((VLOOKUP(E7,$A:$B,2,FALSE)+VLOOKUP(G7,$A:$C,3,FALSE))))/$N$4,3)</f>
        <v>499.68200000000002</v>
      </c>
      <c r="K7" s="19" t="str">
        <f t="shared" si="0"/>
        <v>제2 대체안됨</v>
      </c>
      <c r="L7" s="1"/>
    </row>
    <row r="8" spans="1:14">
      <c r="A8">
        <v>95</v>
      </c>
      <c r="B8">
        <v>64.7</v>
      </c>
      <c r="C8">
        <v>69.2</v>
      </c>
      <c r="E8" s="13">
        <v>100</v>
      </c>
      <c r="F8" s="13">
        <v>97</v>
      </c>
      <c r="G8" s="13">
        <v>100</v>
      </c>
      <c r="H8" s="13"/>
      <c r="I8" s="7">
        <f>ROUND(500*(410+0.5*((VLOOKUP(E8,$A:$B,2,FALSE)+VLOOKUP(F8,$A:$B,2,FALSE))))/$M$4,3)</f>
        <v>499.62200000000001</v>
      </c>
      <c r="J8" s="7">
        <f>ROUND(500*(410+0.5*((VLOOKUP(E8,$A:$B,2,FALSE)+VLOOKUP(G8,$A:$C,3,FALSE))))/$N$4,3)</f>
        <v>500</v>
      </c>
      <c r="K8" s="8" t="str">
        <f t="shared" si="0"/>
        <v>제2 대체됨</v>
      </c>
      <c r="L8" s="1"/>
    </row>
    <row r="9" spans="1:14">
      <c r="A9">
        <v>94</v>
      </c>
      <c r="B9">
        <v>64.33</v>
      </c>
      <c r="C9">
        <v>68.14</v>
      </c>
      <c r="E9" s="13">
        <v>100</v>
      </c>
      <c r="F9" s="13">
        <v>97</v>
      </c>
      <c r="G9" s="13">
        <v>99</v>
      </c>
      <c r="H9" s="13"/>
      <c r="I9" s="7">
        <f>ROUND(500*(410+0.5*((VLOOKUP(E9,$A:$B,2,FALSE)+VLOOKUP(F9,$A:$B,2,FALSE))))/$M$4,3)</f>
        <v>499.62200000000001</v>
      </c>
      <c r="J9" s="7">
        <f>ROUND(500*(410+0.5*((VLOOKUP(E9,$A:$B,2,FALSE)+VLOOKUP(G9,$A:$C,3,FALSE))))/$N$4,3)</f>
        <v>499.68200000000002</v>
      </c>
      <c r="K9" s="8" t="str">
        <f>IF(I9&gt;J9,"제2 대체안됨",IF(I9=J9,"차이없음","제2 대체됨"))</f>
        <v>제2 대체됨</v>
      </c>
      <c r="L9" s="1"/>
    </row>
    <row r="10" spans="1:14">
      <c r="A10">
        <v>93</v>
      </c>
      <c r="B10">
        <v>64.03</v>
      </c>
      <c r="C10">
        <v>67.09</v>
      </c>
      <c r="E10" s="20">
        <v>100</v>
      </c>
      <c r="F10" s="20">
        <v>97</v>
      </c>
      <c r="G10" s="20">
        <v>98</v>
      </c>
      <c r="H10" s="20"/>
      <c r="I10" s="9">
        <f>ROUND(500*(410+0.5*((VLOOKUP(E10,$A:$B,2,FALSE)+VLOOKUP(F10,$A:$B,2,FALSE))))/$M$4,3)</f>
        <v>499.62200000000001</v>
      </c>
      <c r="J10" s="9">
        <f>ROUND(500*(410+0.5*((VLOOKUP(E10,$A:$B,2,FALSE)+VLOOKUP(G10,$A:$C,3,FALSE))))/$N$4,3)</f>
        <v>499.25</v>
      </c>
      <c r="K10" s="10" t="str">
        <f>IF(I10&gt;J10,"제2 대체안됨",IF(I10=J10,"차이없음","제2 대체됨"))</f>
        <v>제2 대체안됨</v>
      </c>
      <c r="L10" s="1"/>
    </row>
    <row r="11" spans="1:14">
      <c r="A11">
        <v>92</v>
      </c>
      <c r="B11">
        <v>63.7</v>
      </c>
      <c r="C11">
        <v>65.94</v>
      </c>
      <c r="E11" s="13">
        <v>100</v>
      </c>
      <c r="F11" s="13">
        <v>96</v>
      </c>
      <c r="G11" s="13">
        <v>100</v>
      </c>
      <c r="H11" s="13"/>
      <c r="I11" s="7">
        <f>ROUND(500*(410+0.5*((VLOOKUP(E11,$A:$B,2,FALSE)+VLOOKUP(F11,$A:$B,2,FALSE))))/$M$4,3)</f>
        <v>499.423</v>
      </c>
      <c r="J11" s="7">
        <f>ROUND(500*(410+0.5*((VLOOKUP(E11,$A:$B,2,FALSE)+VLOOKUP(G11,$A:$C,3,FALSE))))/$N$4,3)</f>
        <v>500</v>
      </c>
      <c r="K11" s="8" t="str">
        <f>IF(I11&gt;J11,"제2 대체안됨",IF(I11=J11,"차이없음","제2 대체됨"))</f>
        <v>제2 대체됨</v>
      </c>
      <c r="L11" s="1"/>
    </row>
    <row r="12" spans="1:14">
      <c r="A12">
        <v>91</v>
      </c>
      <c r="B12">
        <v>63.39</v>
      </c>
      <c r="C12">
        <v>64.59</v>
      </c>
      <c r="E12" s="13">
        <v>100</v>
      </c>
      <c r="F12" s="13">
        <v>96</v>
      </c>
      <c r="G12" s="13">
        <v>99</v>
      </c>
      <c r="H12" s="13"/>
      <c r="I12" s="7">
        <f>ROUND(500*(410+0.5*((VLOOKUP(E12,$A:$B,2,FALSE)+VLOOKUP(F12,$A:$B,2,FALSE))))/$M$4,3)</f>
        <v>499.423</v>
      </c>
      <c r="J12" s="7">
        <f>ROUND(500*(410+0.5*((VLOOKUP(E12,$A:$B,2,FALSE)+VLOOKUP(G12,$A:$C,3,FALSE))))/$N$4,3)</f>
        <v>499.68200000000002</v>
      </c>
      <c r="K12" s="8" t="str">
        <f>IF(I12&gt;J12,"제2 대체안됨",IF(I12=J12,"차이없음","제2 대체됨"))</f>
        <v>제2 대체됨</v>
      </c>
      <c r="L12" s="1"/>
    </row>
    <row r="13" spans="1:14">
      <c r="A13">
        <v>90</v>
      </c>
      <c r="B13">
        <v>63.03</v>
      </c>
      <c r="C13">
        <v>63.16</v>
      </c>
      <c r="E13" s="20">
        <v>100</v>
      </c>
      <c r="F13" s="20">
        <v>96</v>
      </c>
      <c r="G13" s="20">
        <v>97</v>
      </c>
      <c r="H13" s="20"/>
      <c r="I13" s="9">
        <f>ROUND(500*(410+0.5*((VLOOKUP(E13,$A:$B,2,FALSE)+VLOOKUP(F13,$A:$B,2,FALSE))))/$M$4,3)</f>
        <v>499.423</v>
      </c>
      <c r="J13" s="9">
        <f>ROUND(500*(410+0.5*((VLOOKUP(E13,$A:$B,2,FALSE)+VLOOKUP(G13,$A:$C,3,FALSE))))/$N$4,3)</f>
        <v>498.81700000000001</v>
      </c>
      <c r="K13" s="10" t="str">
        <f>IF(I13&gt;J13,"제2 대체안됨",IF(I13=J13,"차이없음","제2 대체됨"))</f>
        <v>제2 대체안됨</v>
      </c>
      <c r="L13" s="1"/>
    </row>
    <row r="14" spans="1:14">
      <c r="A14">
        <v>89</v>
      </c>
      <c r="B14">
        <v>62.74</v>
      </c>
      <c r="C14">
        <v>62.52</v>
      </c>
      <c r="E14" s="13">
        <v>99</v>
      </c>
      <c r="F14" s="13">
        <v>99</v>
      </c>
      <c r="G14" s="13">
        <v>100</v>
      </c>
      <c r="H14" s="13"/>
      <c r="I14" s="7">
        <f>ROUND(500*(410+0.5*((VLOOKUP(E14,$A:$B,2,FALSE)+VLOOKUP(F14,$A:$B,2,FALSE))))/$M$4,3)</f>
        <v>499.89499999999998</v>
      </c>
      <c r="J14" s="7">
        <f>ROUND(500*(410+0.5*((VLOOKUP(E14,$A:$B,2,FALSE)+VLOOKUP(G14,$A:$C,3,FALSE))))/$N$4,3)</f>
        <v>499.89600000000002</v>
      </c>
      <c r="K14" s="8" t="str">
        <f>IF(I14&gt;J14,"제2 대체안됨",IF(I14=J14,"차이없음","제2 대체됨"))</f>
        <v>제2 대체됨</v>
      </c>
      <c r="L14" s="1"/>
    </row>
    <row r="15" spans="1:14">
      <c r="A15">
        <v>88</v>
      </c>
      <c r="B15">
        <v>62.47</v>
      </c>
      <c r="C15">
        <v>62.01</v>
      </c>
      <c r="E15" s="13">
        <v>99</v>
      </c>
      <c r="F15" s="13">
        <v>99</v>
      </c>
      <c r="G15" s="13">
        <v>99</v>
      </c>
      <c r="H15" s="13"/>
      <c r="I15" s="7">
        <f>ROUND(500*(410+0.5*((VLOOKUP(E15,$A:$B,2,FALSE)+VLOOKUP(F15,$A:$B,2,FALSE))))/$M$4,3)</f>
        <v>499.89499999999998</v>
      </c>
      <c r="J15" s="7">
        <f>ROUND(500*(410+0.5*((VLOOKUP(E15,$A:$B,2,FALSE)+VLOOKUP(G15,$A:$C,3,FALSE))))/$N$4,3)</f>
        <v>499.57799999999997</v>
      </c>
      <c r="K15" s="8" t="str">
        <f>IF(I15&gt;J15,"제2 대체안됨",IF(I15=J15,"차이없음","제2 대체됨"))</f>
        <v>제2 대체안됨</v>
      </c>
      <c r="L15" s="1"/>
    </row>
    <row r="16" spans="1:14">
      <c r="A16">
        <v>87</v>
      </c>
      <c r="B16">
        <v>62.19</v>
      </c>
      <c r="C16">
        <v>61.44</v>
      </c>
      <c r="E16" s="13">
        <v>99</v>
      </c>
      <c r="F16" s="13">
        <v>98</v>
      </c>
      <c r="G16" s="13">
        <v>100</v>
      </c>
      <c r="H16" s="13"/>
      <c r="I16" s="7">
        <f>ROUND(500*(410+0.5*((VLOOKUP(E16,$A:$B,2,FALSE)+VLOOKUP(F16,$A:$B,2,FALSE))))/$M$4,3)</f>
        <v>499.71100000000001</v>
      </c>
      <c r="J16" s="7">
        <f>ROUND(500*(410+0.5*((VLOOKUP(E16,$A:$B,2,FALSE)+VLOOKUP(G16,$A:$C,3,FALSE))))/$N$4,3)</f>
        <v>499.89600000000002</v>
      </c>
      <c r="K16" s="8" t="str">
        <f>IF(I16&gt;J16,"제2 대체안됨",IF(I16=J16,"차이없음","제2 대체됨"))</f>
        <v>제2 대체됨</v>
      </c>
      <c r="L16" s="1"/>
    </row>
    <row r="17" spans="1:12">
      <c r="A17">
        <v>86</v>
      </c>
      <c r="B17">
        <v>61.9</v>
      </c>
      <c r="C17">
        <v>60.98</v>
      </c>
      <c r="E17" s="20">
        <v>99</v>
      </c>
      <c r="F17" s="20">
        <v>98</v>
      </c>
      <c r="G17" s="20">
        <v>99</v>
      </c>
      <c r="H17" s="20"/>
      <c r="I17" s="9">
        <f>ROUND(500*(410+0.5*((VLOOKUP(E17,$A:$B,2,FALSE)+VLOOKUP(F17,$A:$B,2,FALSE))))/$M$4,3)</f>
        <v>499.71100000000001</v>
      </c>
      <c r="J17" s="9">
        <f>ROUND(500*(410+0.5*((VLOOKUP(E17,$A:$B,2,FALSE)+VLOOKUP(G17,$A:$C,3,FALSE))))/$N$4,3)</f>
        <v>499.57799999999997</v>
      </c>
      <c r="K17" s="10" t="str">
        <f>IF(I17&gt;J17,"제2 대체안됨",IF(I17=J17,"차이없음","제2 대체됨"))</f>
        <v>제2 대체안됨</v>
      </c>
      <c r="L17" s="2"/>
    </row>
    <row r="18" spans="1:12">
      <c r="A18">
        <v>85</v>
      </c>
      <c r="B18">
        <v>61.65</v>
      </c>
      <c r="C18">
        <v>60.47</v>
      </c>
      <c r="E18" s="13">
        <v>99</v>
      </c>
      <c r="F18" s="13">
        <v>98</v>
      </c>
      <c r="G18" s="13">
        <v>98</v>
      </c>
      <c r="H18" s="13"/>
      <c r="I18" s="7">
        <f>ROUND(500*(410+0.5*((VLOOKUP(E18,$A:$B,2,FALSE)+VLOOKUP(F18,$A:$B,2,FALSE))))/$M$4,3)</f>
        <v>499.71100000000001</v>
      </c>
      <c r="J18" s="7">
        <f>ROUND(500*(410+0.5*((VLOOKUP(E18,$A:$B,2,FALSE)+VLOOKUP(G18,$A:$C,3,FALSE))))/$N$4,3)</f>
        <v>499.14600000000002</v>
      </c>
      <c r="K18" s="8" t="str">
        <f>IF(I18&gt;J18,"제2 대체안됨",IF(I18=J18,"차이없음","제2 대체됨"))</f>
        <v>제2 대체안됨</v>
      </c>
      <c r="L18" s="2"/>
    </row>
    <row r="19" spans="1:12">
      <c r="A19">
        <v>84</v>
      </c>
      <c r="B19">
        <v>61.39</v>
      </c>
      <c r="C19">
        <v>59.75</v>
      </c>
      <c r="E19" s="13">
        <v>99</v>
      </c>
      <c r="F19" s="13">
        <v>97</v>
      </c>
      <c r="G19" s="13">
        <v>100</v>
      </c>
      <c r="H19" s="14"/>
      <c r="I19" s="7">
        <f>ROUND(500*(410+0.5*((VLOOKUP(E19,$A:$B,2,FALSE)+VLOOKUP(F19,$A:$B,2,FALSE))))/$M$4,3)</f>
        <v>499.517</v>
      </c>
      <c r="J19" s="7">
        <f>ROUND(500*(410+0.5*((VLOOKUP(E19,$A:$B,2,FALSE)+VLOOKUP(G19,$A:$C,3,FALSE))))/$N$4,3)</f>
        <v>499.89600000000002</v>
      </c>
      <c r="K19" s="8" t="str">
        <f>IF(I19&gt;J19,"제2 대체안됨",IF(I19=J19,"차이없음","제2 대체됨"))</f>
        <v>제2 대체됨</v>
      </c>
    </row>
    <row r="20" spans="1:12">
      <c r="A20">
        <v>83</v>
      </c>
      <c r="B20">
        <v>61.11</v>
      </c>
      <c r="C20">
        <v>59.06</v>
      </c>
      <c r="E20" s="13">
        <v>99</v>
      </c>
      <c r="F20" s="13">
        <v>97</v>
      </c>
      <c r="G20" s="13">
        <v>99</v>
      </c>
      <c r="H20" s="14"/>
      <c r="I20" s="7">
        <f>ROUND(500*(410+0.5*((VLOOKUP(E20,$A:$B,2,FALSE)+VLOOKUP(F20,$A:$B,2,FALSE))))/$M$4,3)</f>
        <v>499.517</v>
      </c>
      <c r="J20" s="7">
        <f>ROUND(500*(410+0.5*((VLOOKUP(E20,$A:$B,2,FALSE)+VLOOKUP(G20,$A:$C,3,FALSE))))/$N$4,3)</f>
        <v>499.57799999999997</v>
      </c>
      <c r="K20" s="8" t="str">
        <f>IF(I20&gt;J20,"제2 대체안됨",IF(I20=J20,"차이없음","제2 대체됨"))</f>
        <v>제2 대체됨</v>
      </c>
    </row>
    <row r="21" spans="1:12">
      <c r="A21">
        <v>82</v>
      </c>
      <c r="B21">
        <v>60.8</v>
      </c>
      <c r="C21">
        <v>58.28</v>
      </c>
      <c r="E21" s="20">
        <v>99</v>
      </c>
      <c r="F21" s="20">
        <v>97</v>
      </c>
      <c r="G21" s="20">
        <v>98</v>
      </c>
      <c r="H21" s="20"/>
      <c r="I21" s="9">
        <f>ROUND(500*(410+0.5*((VLOOKUP(E21,$A:$B,2,FALSE)+VLOOKUP(F21,$A:$B,2,FALSE))))/$M$4,3)</f>
        <v>499.517</v>
      </c>
      <c r="J21" s="9">
        <f>ROUND(500*(410+0.5*((VLOOKUP(E21,$A:$B,2,FALSE)+VLOOKUP(G21,$A:$C,3,FALSE))))/$N$4,3)</f>
        <v>499.14600000000002</v>
      </c>
      <c r="K21" s="10" t="str">
        <f>IF(I21&gt;J21,"제2 대체안됨",IF(I21=J21,"차이없음","제2 대체됨"))</f>
        <v>제2 대체안됨</v>
      </c>
    </row>
    <row r="22" spans="1:12">
      <c r="A22">
        <v>81</v>
      </c>
      <c r="B22">
        <v>60.47</v>
      </c>
      <c r="C22">
        <v>57.88</v>
      </c>
      <c r="E22" s="15">
        <v>99</v>
      </c>
      <c r="F22" s="15">
        <v>96</v>
      </c>
      <c r="G22" s="15">
        <v>100</v>
      </c>
      <c r="H22" s="16"/>
      <c r="I22" s="11">
        <f>ROUND(500*(410+0.5*((VLOOKUP(E22,$A:$B,2,FALSE)+VLOOKUP(F22,$A:$B,2,FALSE))))/$M$4,3)</f>
        <v>499.31799999999998</v>
      </c>
      <c r="J22" s="11">
        <f>ROUND(500*(410+0.5*((VLOOKUP(E22,$A:$B,2,FALSE)+VLOOKUP(G22,$A:$C,3,FALSE))))/$N$4,3)</f>
        <v>499.89600000000002</v>
      </c>
      <c r="K22" s="12" t="str">
        <f>IF(I22&gt;J22,"제2 대체안됨",IF(I22=J22,"차이없음","제2 대체됨"))</f>
        <v>제2 대체됨</v>
      </c>
    </row>
    <row r="23" spans="1:12">
      <c r="A23">
        <v>80</v>
      </c>
      <c r="B23">
        <v>60.16</v>
      </c>
      <c r="C23">
        <v>57.58</v>
      </c>
      <c r="E23" s="14">
        <v>99</v>
      </c>
      <c r="F23" s="14">
        <v>96</v>
      </c>
      <c r="G23" s="14">
        <v>99</v>
      </c>
      <c r="H23" s="14"/>
      <c r="I23" s="7">
        <f>ROUND(500*(410+0.5*((VLOOKUP(E23,$A:$B,2,FALSE)+VLOOKUP(F23,$A:$B,2,FALSE))))/$M$4,3)</f>
        <v>499.31799999999998</v>
      </c>
      <c r="J23" s="7">
        <f>ROUND(500*(410+0.5*((VLOOKUP(E23,$A:$B,2,FALSE)+VLOOKUP(G23,$A:$C,3,FALSE))))/$N$4,3)</f>
        <v>499.57799999999997</v>
      </c>
      <c r="K23" s="8" t="str">
        <f>IF(I23&gt;J23,"제2 대체안됨",IF(I23=J23,"차이없음","제2 대체됨"))</f>
        <v>제2 대체됨</v>
      </c>
    </row>
    <row r="24" spans="1:12">
      <c r="A24">
        <v>79</v>
      </c>
      <c r="B24">
        <v>59.91</v>
      </c>
      <c r="C24">
        <v>57.28</v>
      </c>
      <c r="E24" s="20">
        <v>99</v>
      </c>
      <c r="F24" s="20">
        <v>96</v>
      </c>
      <c r="G24" s="20">
        <v>98</v>
      </c>
      <c r="H24" s="20"/>
      <c r="I24" s="9">
        <f>ROUND(500*(410+0.5*((VLOOKUP(E24,$A:$B,2,FALSE)+VLOOKUP(F24,$A:$B,2,FALSE))))/$M$4,3)</f>
        <v>499.31799999999998</v>
      </c>
      <c r="J24" s="9">
        <f>ROUND(500*(410+0.5*((VLOOKUP(E24,$A:$B,2,FALSE)+VLOOKUP(G24,$A:$C,3,FALSE))))/$N$4,3)</f>
        <v>499.14600000000002</v>
      </c>
      <c r="K24" s="10" t="str">
        <f>IF(I24&gt;J24,"제2 대체안됨",IF(I24=J24,"차이없음","제2 대체됨"))</f>
        <v>제2 대체안됨</v>
      </c>
    </row>
    <row r="25" spans="1:12">
      <c r="A25">
        <v>78</v>
      </c>
      <c r="B25">
        <v>59.65</v>
      </c>
      <c r="C25">
        <v>56.93</v>
      </c>
      <c r="E25" s="15">
        <v>98</v>
      </c>
      <c r="F25" s="15">
        <v>98</v>
      </c>
      <c r="G25" s="15">
        <v>100</v>
      </c>
      <c r="H25" s="16"/>
      <c r="I25" s="11">
        <f>ROUND(500*(410+0.5*((VLOOKUP(E25,$A:$B,2,FALSE)+VLOOKUP(F25,$A:$B,2,FALSE))))/$M$4,3)</f>
        <v>499.52800000000002</v>
      </c>
      <c r="J25" s="11">
        <f>ROUND(500*(410+0.5*((VLOOKUP(E25,$A:$B,2,FALSE)+VLOOKUP(G25,$A:$C,3,FALSE))))/$N$4,3)</f>
        <v>499.71300000000002</v>
      </c>
      <c r="K25" s="12" t="str">
        <f>IF(I25&gt;J25,"제2 대체안됨",IF(I25=J25,"차이없음","제2 대체됨"))</f>
        <v>제2 대체됨</v>
      </c>
    </row>
    <row r="26" spans="1:12">
      <c r="A26">
        <v>77</v>
      </c>
      <c r="B26">
        <v>59.34</v>
      </c>
      <c r="C26">
        <v>56.66</v>
      </c>
      <c r="E26" s="21">
        <v>98</v>
      </c>
      <c r="F26" s="21">
        <v>98</v>
      </c>
      <c r="G26" s="21">
        <v>99</v>
      </c>
      <c r="H26" s="21"/>
      <c r="I26" s="9">
        <f>ROUND(500*(410+0.5*((VLOOKUP(E26,$A:$B,2,FALSE)+VLOOKUP(F26,$A:$B,2,FALSE))))/$M$4,3)</f>
        <v>499.52800000000002</v>
      </c>
      <c r="J26" s="9">
        <f>ROUND(500*(410+0.5*((VLOOKUP(E26,$A:$B,2,FALSE)+VLOOKUP(G26,$A:$C,3,FALSE))))/$N$4,3)</f>
        <v>499.39600000000002</v>
      </c>
      <c r="K26" s="10" t="str">
        <f>IF(I26&gt;J26,"제2 대체안됨",IF(I26=J26,"차이없음","제2 대체됨"))</f>
        <v>제2 대체안됨</v>
      </c>
    </row>
    <row r="27" spans="1:12">
      <c r="A27">
        <v>76</v>
      </c>
      <c r="B27">
        <v>59.03</v>
      </c>
      <c r="C27">
        <v>56.42</v>
      </c>
      <c r="E27" s="14">
        <v>98</v>
      </c>
      <c r="F27" s="14">
        <v>98</v>
      </c>
      <c r="G27" s="14">
        <v>98</v>
      </c>
      <c r="H27" s="14"/>
      <c r="I27" s="7">
        <f>ROUND(500*(410+0.5*((VLOOKUP(E27,$A:$B,2,FALSE)+VLOOKUP(F27,$A:$B,2,FALSE))))/$M$4,3)</f>
        <v>499.52800000000002</v>
      </c>
      <c r="J27" s="7">
        <f>ROUND(500*(410+0.5*((VLOOKUP(E27,$A:$B,2,FALSE)+VLOOKUP(G27,$A:$C,3,FALSE))))/$N$4,3)</f>
        <v>498.96300000000002</v>
      </c>
      <c r="K27" s="8" t="str">
        <f>IF(I27&gt;J27,"제2 대체안됨",IF(I27=J27,"차이없음","제2 대체됨"))</f>
        <v>제2 대체안됨</v>
      </c>
    </row>
    <row r="28" spans="1:12">
      <c r="A28">
        <v>75</v>
      </c>
      <c r="B28">
        <v>58.76</v>
      </c>
      <c r="C28">
        <v>56.13</v>
      </c>
      <c r="E28" s="14">
        <v>98</v>
      </c>
      <c r="F28" s="14">
        <v>97</v>
      </c>
      <c r="G28" s="14">
        <v>100</v>
      </c>
      <c r="H28" s="14"/>
      <c r="I28" s="7">
        <f>ROUND(500*(410+0.5*((VLOOKUP(E28,$A:$B,2,FALSE)+VLOOKUP(F28,$A:$B,2,FALSE))))/$M$4,3)</f>
        <v>499.33300000000003</v>
      </c>
      <c r="J28" s="7">
        <f>ROUND(500*(410+0.5*((VLOOKUP(E28,$A:$B,2,FALSE)+VLOOKUP(G28,$A:$C,3,FALSE))))/$N$4,3)</f>
        <v>499.71300000000002</v>
      </c>
      <c r="K28" s="8" t="str">
        <f>IF(I28&gt;J28,"제2 대체안됨",IF(I28=J28,"차이없음","제2 대체됨"))</f>
        <v>제2 대체됨</v>
      </c>
    </row>
    <row r="29" spans="1:12">
      <c r="A29">
        <v>74</v>
      </c>
      <c r="B29">
        <v>58.48</v>
      </c>
      <c r="C29">
        <v>55.89</v>
      </c>
      <c r="E29" s="14">
        <v>98</v>
      </c>
      <c r="F29" s="14">
        <v>97</v>
      </c>
      <c r="G29" s="14">
        <v>99</v>
      </c>
      <c r="H29" s="14"/>
      <c r="I29" s="7">
        <f>ROUND(500*(410+0.5*((VLOOKUP(E29,$A:$B,2,FALSE)+VLOOKUP(F29,$A:$B,2,FALSE))))/$M$4,3)</f>
        <v>499.33300000000003</v>
      </c>
      <c r="J29" s="7">
        <f>ROUND(500*(410+0.5*((VLOOKUP(E29,$A:$B,2,FALSE)+VLOOKUP(G29,$A:$C,3,FALSE))))/$N$4,3)</f>
        <v>499.39600000000002</v>
      </c>
      <c r="K29" s="8" t="str">
        <f>IF(I29&gt;J29,"제2 대체안됨",IF(I29=J29,"차이없음","제2 대체됨"))</f>
        <v>제2 대체됨</v>
      </c>
    </row>
    <row r="30" spans="1:12">
      <c r="A30">
        <v>73</v>
      </c>
      <c r="B30">
        <v>58.2</v>
      </c>
      <c r="C30">
        <v>55.63</v>
      </c>
      <c r="E30" s="21">
        <v>98</v>
      </c>
      <c r="F30" s="21">
        <v>97</v>
      </c>
      <c r="G30" s="21">
        <v>98</v>
      </c>
      <c r="H30" s="21"/>
      <c r="I30" s="9">
        <f>ROUND(500*(410+0.5*((VLOOKUP(E30,$A:$B,2,FALSE)+VLOOKUP(F30,$A:$B,2,FALSE))))/$M$4,3)</f>
        <v>499.33300000000003</v>
      </c>
      <c r="J30" s="9">
        <f>ROUND(500*(410+0.5*((VLOOKUP(E30,$A:$B,2,FALSE)+VLOOKUP(G30,$A:$C,3,FALSE))))/$N$4,3)</f>
        <v>498.96300000000002</v>
      </c>
      <c r="K30" s="10" t="str">
        <f>IF(I30&gt;J30,"제2 대체안됨",IF(I30=J30,"차이없음","제2 대체됨"))</f>
        <v>제2 대체안됨</v>
      </c>
    </row>
    <row r="31" spans="1:12">
      <c r="A31">
        <v>72</v>
      </c>
      <c r="B31">
        <v>57.93</v>
      </c>
      <c r="C31">
        <v>55.37</v>
      </c>
      <c r="E31" s="14">
        <v>97</v>
      </c>
      <c r="F31" s="14">
        <v>97</v>
      </c>
      <c r="G31" s="14">
        <v>100</v>
      </c>
      <c r="H31" s="14"/>
      <c r="I31" s="7">
        <f>ROUND(500*(410+0.5*((VLOOKUP(E31,$A:$B,2,FALSE)+VLOOKUP(F31,$A:$B,2,FALSE))))/$M$4,3)</f>
        <v>499.13900000000001</v>
      </c>
      <c r="J31" s="7">
        <f>ROUND(500*(410+0.5*((VLOOKUP(E31,$A:$B,2,FALSE)+VLOOKUP(G31,$A:$C,3,FALSE))))/$N$4,3)</f>
        <v>499.52100000000002</v>
      </c>
      <c r="K31" s="8" t="str">
        <f>IF(I31&gt;J31,"제2 대체안됨",IF(I31=J31,"차이없음","제2 대체됨"))</f>
        <v>제2 대체됨</v>
      </c>
    </row>
    <row r="32" spans="1:12">
      <c r="A32">
        <v>71</v>
      </c>
      <c r="B32">
        <v>57.67</v>
      </c>
      <c r="C32">
        <v>55.12</v>
      </c>
      <c r="E32" s="14">
        <v>97</v>
      </c>
      <c r="F32" s="14">
        <v>97</v>
      </c>
      <c r="G32" s="14">
        <v>99</v>
      </c>
      <c r="H32" s="14"/>
      <c r="I32" s="7">
        <f>ROUND(500*(410+0.5*((VLOOKUP(E32,$A:$B,2,FALSE)+VLOOKUP(F32,$A:$B,2,FALSE))))/$M$4,3)</f>
        <v>499.13900000000001</v>
      </c>
      <c r="J32" s="7">
        <f>ROUND(500*(410+0.5*((VLOOKUP(E32,$A:$B,2,FALSE)+VLOOKUP(G32,$A:$C,3,FALSE))))/$N$4,3)</f>
        <v>499.20299999999997</v>
      </c>
      <c r="K32" s="8" t="str">
        <f>IF(I32&gt;J32,"제2 대체안됨",IF(I32=J32,"차이없음","제2 대체됨"))</f>
        <v>제2 대체됨</v>
      </c>
    </row>
    <row r="33" spans="1:11">
      <c r="A33">
        <v>70</v>
      </c>
      <c r="B33">
        <v>57.38</v>
      </c>
      <c r="C33">
        <v>54.82</v>
      </c>
      <c r="E33" s="20">
        <v>97</v>
      </c>
      <c r="F33" s="20">
        <v>97</v>
      </c>
      <c r="G33" s="20">
        <v>98</v>
      </c>
      <c r="H33" s="20"/>
      <c r="I33" s="9">
        <f>ROUND(500*(410+0.5*((VLOOKUP(E33,$A:$B,2,FALSE)+VLOOKUP(F33,$A:$B,2,FALSE))))/$M$4,3)</f>
        <v>499.13900000000001</v>
      </c>
      <c r="J33" s="9">
        <f>ROUND(500*(410+0.5*((VLOOKUP(E33,$A:$B,2,FALSE)+VLOOKUP(G33,$A:$C,3,FALSE))))/$N$4,3)</f>
        <v>498.77</v>
      </c>
      <c r="K33" s="10" t="str">
        <f>IF(I33&gt;J33,"제2 대체안됨",IF(I33=J33,"차이없음","제2 대체됨"))</f>
        <v>제2 대체안됨</v>
      </c>
    </row>
    <row r="34" spans="1:11">
      <c r="A34">
        <v>69</v>
      </c>
      <c r="B34">
        <v>57.08</v>
      </c>
      <c r="C34">
        <v>54.58</v>
      </c>
      <c r="E34" s="20">
        <v>96</v>
      </c>
      <c r="F34" s="20">
        <v>96</v>
      </c>
      <c r="G34" s="20">
        <v>98</v>
      </c>
      <c r="H34" s="20"/>
      <c r="I34" s="9">
        <f>ROUND(500*(410+0.5*((VLOOKUP(E34,$A:$B,2,FALSE)+VLOOKUP(F34,$A:$B,2,FALSE))))/$M$4,3)</f>
        <v>498.74</v>
      </c>
      <c r="J34" s="9">
        <f>ROUND(500*(410+0.5*((VLOOKUP(E34,$A:$B,2,FALSE)+VLOOKUP(G34,$A:$C,3,FALSE))))/$N$4,3)</f>
        <v>498.57299999999998</v>
      </c>
      <c r="K34" s="10" t="str">
        <f>IF(I34&gt;J34,"제2 대체안됨",IF(I34=J34,"차이없음","제2 대체됨"))</f>
        <v>제2 대체안됨</v>
      </c>
    </row>
    <row r="35" spans="1:11">
      <c r="A35">
        <v>68</v>
      </c>
      <c r="B35">
        <v>56.73</v>
      </c>
      <c r="C35">
        <v>54.31</v>
      </c>
      <c r="E35" s="21">
        <v>95</v>
      </c>
      <c r="F35" s="21">
        <v>95</v>
      </c>
      <c r="G35" s="21">
        <v>97</v>
      </c>
      <c r="H35" s="22"/>
      <c r="I35" s="9">
        <f>ROUND(500*(410+0.5*((VLOOKUP(E35,$A:$B,2,FALSE)+VLOOKUP(F35,$A:$B,2,FALSE))))/$M$4,3)</f>
        <v>498.32</v>
      </c>
      <c r="J35" s="9">
        <f>ROUND(500*(410+0.5*((VLOOKUP(E35,$A:$B,2,FALSE)+VLOOKUP(G35,$A:$C,3,FALSE))))/$N$4,3)</f>
        <v>497.93200000000002</v>
      </c>
      <c r="K35" s="10" t="str">
        <f>IF(I35&gt;J35,"제2 대체안됨",IF(I35=J35,"차이없음","제2 대체됨"))</f>
        <v>제2 대체안됨</v>
      </c>
    </row>
    <row r="36" spans="1:11">
      <c r="A36">
        <v>67</v>
      </c>
      <c r="B36">
        <v>56.37</v>
      </c>
      <c r="C36">
        <v>54.07</v>
      </c>
    </row>
    <row r="37" spans="1:11">
      <c r="A37">
        <v>66</v>
      </c>
      <c r="B37">
        <v>56.04</v>
      </c>
      <c r="C37">
        <v>53.81</v>
      </c>
    </row>
    <row r="38" spans="1:11">
      <c r="A38">
        <v>65</v>
      </c>
      <c r="B38">
        <v>55.71</v>
      </c>
      <c r="C38">
        <v>53.56</v>
      </c>
    </row>
    <row r="39" spans="1:11">
      <c r="A39">
        <v>64</v>
      </c>
      <c r="B39">
        <v>55.4</v>
      </c>
      <c r="C39">
        <v>53.32</v>
      </c>
    </row>
    <row r="40" spans="1:11">
      <c r="A40">
        <v>63</v>
      </c>
      <c r="B40">
        <v>55.09</v>
      </c>
      <c r="C40">
        <v>53.05</v>
      </c>
    </row>
    <row r="41" spans="1:11">
      <c r="A41">
        <v>62</v>
      </c>
      <c r="B41">
        <v>54.79</v>
      </c>
      <c r="C41">
        <v>52.77</v>
      </c>
    </row>
    <row r="42" spans="1:11">
      <c r="A42">
        <v>61</v>
      </c>
      <c r="B42">
        <v>54.51</v>
      </c>
      <c r="C42">
        <v>52.48</v>
      </c>
    </row>
    <row r="43" spans="1:11">
      <c r="A43">
        <v>60</v>
      </c>
      <c r="B43">
        <v>54.21</v>
      </c>
      <c r="C43">
        <v>52.18</v>
      </c>
    </row>
    <row r="44" spans="1:11">
      <c r="A44">
        <v>59</v>
      </c>
      <c r="B44">
        <v>53.86</v>
      </c>
      <c r="C44">
        <v>51.89</v>
      </c>
    </row>
    <row r="45" spans="1:11">
      <c r="A45">
        <v>58</v>
      </c>
      <c r="B45">
        <v>53.54</v>
      </c>
      <c r="C45">
        <v>51.61</v>
      </c>
    </row>
    <row r="46" spans="1:11">
      <c r="A46">
        <v>57</v>
      </c>
      <c r="B46">
        <v>53.2</v>
      </c>
      <c r="C46">
        <v>51.32</v>
      </c>
    </row>
    <row r="47" spans="1:11">
      <c r="A47">
        <v>56</v>
      </c>
      <c r="B47">
        <v>52.85</v>
      </c>
      <c r="C47">
        <v>50.99</v>
      </c>
    </row>
    <row r="48" spans="1:11">
      <c r="A48">
        <v>55</v>
      </c>
      <c r="B48">
        <v>52.51</v>
      </c>
      <c r="C48">
        <v>50.67</v>
      </c>
    </row>
    <row r="49" spans="1:3">
      <c r="A49">
        <v>54</v>
      </c>
      <c r="B49">
        <v>52.12</v>
      </c>
      <c r="C49">
        <v>50.38</v>
      </c>
    </row>
    <row r="50" spans="1:3">
      <c r="A50">
        <v>53</v>
      </c>
      <c r="B50">
        <v>51.73</v>
      </c>
      <c r="C50">
        <v>50.1</v>
      </c>
    </row>
    <row r="51" spans="1:3">
      <c r="A51">
        <v>52</v>
      </c>
      <c r="B51">
        <v>51.35</v>
      </c>
      <c r="C51">
        <v>49.83</v>
      </c>
    </row>
    <row r="52" spans="1:3">
      <c r="A52">
        <v>51</v>
      </c>
      <c r="B52">
        <v>50.93</v>
      </c>
      <c r="C52">
        <v>49.55</v>
      </c>
    </row>
    <row r="53" spans="1:3">
      <c r="A53">
        <v>50</v>
      </c>
      <c r="B53">
        <v>50.54</v>
      </c>
      <c r="C53">
        <v>49.2</v>
      </c>
    </row>
    <row r="54" spans="1:3">
      <c r="A54">
        <v>49</v>
      </c>
      <c r="B54">
        <v>50.17</v>
      </c>
      <c r="C54">
        <v>48.92</v>
      </c>
    </row>
    <row r="55" spans="1:3">
      <c r="A55">
        <v>48</v>
      </c>
      <c r="B55">
        <v>49.82</v>
      </c>
      <c r="C55">
        <v>48.62</v>
      </c>
    </row>
    <row r="56" spans="1:3">
      <c r="A56">
        <v>47</v>
      </c>
      <c r="B56">
        <v>49.42</v>
      </c>
      <c r="C56">
        <v>48.25</v>
      </c>
    </row>
    <row r="57" spans="1:3">
      <c r="A57">
        <v>46</v>
      </c>
      <c r="B57">
        <v>48.99</v>
      </c>
      <c r="C57">
        <v>47.95</v>
      </c>
    </row>
    <row r="58" spans="1:3">
      <c r="A58">
        <v>45</v>
      </c>
      <c r="B58">
        <v>48.63</v>
      </c>
      <c r="C58">
        <v>47.53</v>
      </c>
    </row>
    <row r="59" spans="1:3">
      <c r="A59">
        <v>44</v>
      </c>
      <c r="B59">
        <v>48.28</v>
      </c>
      <c r="C59">
        <v>47.17</v>
      </c>
    </row>
    <row r="60" spans="1:3">
      <c r="A60">
        <v>43</v>
      </c>
      <c r="B60">
        <v>47.88</v>
      </c>
      <c r="C60">
        <v>46.86</v>
      </c>
    </row>
    <row r="61" spans="1:3">
      <c r="A61">
        <v>42</v>
      </c>
      <c r="B61">
        <v>47.48</v>
      </c>
      <c r="C61">
        <v>46.58</v>
      </c>
    </row>
    <row r="62" spans="1:3">
      <c r="A62">
        <v>41</v>
      </c>
      <c r="B62">
        <v>47.13</v>
      </c>
      <c r="C62">
        <v>46.24</v>
      </c>
    </row>
    <row r="63" spans="1:3">
      <c r="A63">
        <v>40</v>
      </c>
      <c r="B63">
        <v>46.78</v>
      </c>
      <c r="C63">
        <v>45.89</v>
      </c>
    </row>
    <row r="64" spans="1:3">
      <c r="A64">
        <v>39</v>
      </c>
      <c r="B64">
        <v>46.46</v>
      </c>
      <c r="C64">
        <v>45.55</v>
      </c>
    </row>
    <row r="65" spans="1:3">
      <c r="A65">
        <v>38</v>
      </c>
      <c r="B65">
        <v>46.08</v>
      </c>
      <c r="C65">
        <v>45.24</v>
      </c>
    </row>
    <row r="66" spans="1:3">
      <c r="A66">
        <v>37</v>
      </c>
      <c r="B66">
        <v>45.69</v>
      </c>
      <c r="C66">
        <v>44.89</v>
      </c>
    </row>
    <row r="67" spans="1:3">
      <c r="A67">
        <v>36</v>
      </c>
      <c r="B67">
        <v>45.32</v>
      </c>
      <c r="C67">
        <v>44.61</v>
      </c>
    </row>
    <row r="68" spans="1:3">
      <c r="A68">
        <v>35</v>
      </c>
      <c r="B68">
        <v>44.96</v>
      </c>
      <c r="C68">
        <v>44.35</v>
      </c>
    </row>
    <row r="69" spans="1:3">
      <c r="A69">
        <v>34</v>
      </c>
      <c r="B69">
        <v>44.6</v>
      </c>
      <c r="C69">
        <v>44.11</v>
      </c>
    </row>
    <row r="70" spans="1:3">
      <c r="A70">
        <v>33</v>
      </c>
      <c r="B70">
        <v>44.23</v>
      </c>
      <c r="C70">
        <v>43.84</v>
      </c>
    </row>
    <row r="71" spans="1:3">
      <c r="A71">
        <v>32</v>
      </c>
      <c r="B71">
        <v>43.9</v>
      </c>
      <c r="C71">
        <v>43.58</v>
      </c>
    </row>
    <row r="72" spans="1:3">
      <c r="A72">
        <v>31</v>
      </c>
      <c r="B72">
        <v>43.57</v>
      </c>
      <c r="C72">
        <v>43.33</v>
      </c>
    </row>
    <row r="73" spans="1:3">
      <c r="A73">
        <v>30</v>
      </c>
      <c r="B73">
        <v>43.26</v>
      </c>
      <c r="C73">
        <v>43.06</v>
      </c>
    </row>
    <row r="74" spans="1:3">
      <c r="A74">
        <v>29</v>
      </c>
      <c r="B74">
        <v>42.97</v>
      </c>
      <c r="C74">
        <v>42.86</v>
      </c>
    </row>
    <row r="75" spans="1:3">
      <c r="A75">
        <v>28</v>
      </c>
      <c r="B75">
        <v>42.63</v>
      </c>
      <c r="C75">
        <v>42.67</v>
      </c>
    </row>
    <row r="76" spans="1:3">
      <c r="A76">
        <v>27</v>
      </c>
      <c r="B76">
        <v>42.28</v>
      </c>
      <c r="C76">
        <v>42.48</v>
      </c>
    </row>
    <row r="77" spans="1:3">
      <c r="A77">
        <v>26</v>
      </c>
      <c r="B77">
        <v>41.94</v>
      </c>
      <c r="C77">
        <v>42.27</v>
      </c>
    </row>
    <row r="78" spans="1:3">
      <c r="A78">
        <v>25</v>
      </c>
      <c r="B78">
        <v>41.59</v>
      </c>
      <c r="C78">
        <v>42.06</v>
      </c>
    </row>
    <row r="79" spans="1:3">
      <c r="A79">
        <v>24</v>
      </c>
      <c r="B79">
        <v>41.25</v>
      </c>
      <c r="C79">
        <v>41.85</v>
      </c>
    </row>
    <row r="80" spans="1:3">
      <c r="A80">
        <v>23</v>
      </c>
      <c r="B80">
        <v>40.9</v>
      </c>
      <c r="C80">
        <v>41.66</v>
      </c>
    </row>
    <row r="81" spans="1:3">
      <c r="A81">
        <v>22</v>
      </c>
      <c r="B81">
        <v>40.54</v>
      </c>
      <c r="C81">
        <v>41.45</v>
      </c>
    </row>
    <row r="82" spans="1:3">
      <c r="A82">
        <v>21</v>
      </c>
      <c r="B82">
        <v>40.18</v>
      </c>
      <c r="C82">
        <v>41.22</v>
      </c>
    </row>
    <row r="83" spans="1:3">
      <c r="A83">
        <v>20</v>
      </c>
      <c r="B83">
        <v>39.840000000000003</v>
      </c>
      <c r="C83">
        <v>40.97</v>
      </c>
    </row>
    <row r="84" spans="1:3">
      <c r="A84">
        <v>19</v>
      </c>
      <c r="B84">
        <v>39.49</v>
      </c>
      <c r="C84">
        <v>40.75</v>
      </c>
    </row>
    <row r="85" spans="1:3">
      <c r="A85">
        <v>18</v>
      </c>
      <c r="B85">
        <v>39.130000000000003</v>
      </c>
      <c r="C85">
        <v>40.51</v>
      </c>
    </row>
    <row r="86" spans="1:3">
      <c r="A86">
        <v>17</v>
      </c>
      <c r="B86">
        <v>38.76</v>
      </c>
      <c r="C86">
        <v>40.29</v>
      </c>
    </row>
    <row r="87" spans="1:3">
      <c r="A87">
        <v>16</v>
      </c>
      <c r="B87">
        <v>38.39</v>
      </c>
      <c r="C87">
        <v>40.08</v>
      </c>
    </row>
    <row r="88" spans="1:3">
      <c r="A88">
        <v>15</v>
      </c>
      <c r="B88">
        <v>38.04</v>
      </c>
      <c r="C88">
        <v>39.89</v>
      </c>
    </row>
    <row r="89" spans="1:3">
      <c r="A89">
        <v>14</v>
      </c>
      <c r="B89">
        <v>37.659999999999997</v>
      </c>
      <c r="C89">
        <v>39.68</v>
      </c>
    </row>
    <row r="90" spans="1:3">
      <c r="A90">
        <v>13</v>
      </c>
      <c r="B90">
        <v>37.28</v>
      </c>
      <c r="C90">
        <v>39.479999999999997</v>
      </c>
    </row>
    <row r="91" spans="1:3">
      <c r="A91">
        <v>12</v>
      </c>
      <c r="B91">
        <v>36.93</v>
      </c>
      <c r="C91">
        <v>39.25</v>
      </c>
    </row>
    <row r="92" spans="1:3">
      <c r="A92">
        <v>11</v>
      </c>
      <c r="B92">
        <v>36.590000000000003</v>
      </c>
      <c r="C92">
        <v>39.01</v>
      </c>
    </row>
    <row r="93" spans="1:3">
      <c r="A93">
        <v>10</v>
      </c>
      <c r="B93">
        <v>36.17</v>
      </c>
      <c r="C93">
        <v>38.76</v>
      </c>
    </row>
    <row r="94" spans="1:3">
      <c r="A94">
        <v>9</v>
      </c>
      <c r="B94">
        <v>35.799999999999997</v>
      </c>
      <c r="C94">
        <v>38.51</v>
      </c>
    </row>
    <row r="95" spans="1:3">
      <c r="A95">
        <v>8</v>
      </c>
      <c r="B95">
        <v>35.43</v>
      </c>
      <c r="C95">
        <v>38.25</v>
      </c>
    </row>
    <row r="96" spans="1:3">
      <c r="A96">
        <v>7</v>
      </c>
      <c r="B96">
        <v>34.979999999999997</v>
      </c>
      <c r="C96">
        <v>37.97</v>
      </c>
    </row>
    <row r="97" spans="1:3">
      <c r="A97">
        <v>6</v>
      </c>
      <c r="B97">
        <v>34.47</v>
      </c>
      <c r="C97">
        <v>37.68</v>
      </c>
    </row>
    <row r="98" spans="1:3">
      <c r="A98">
        <v>5</v>
      </c>
      <c r="B98">
        <v>33.93</v>
      </c>
      <c r="C98">
        <v>37.31</v>
      </c>
    </row>
    <row r="99" spans="1:3">
      <c r="A99">
        <v>4</v>
      </c>
      <c r="B99">
        <v>33.35</v>
      </c>
      <c r="C99">
        <v>36.909999999999997</v>
      </c>
    </row>
    <row r="100" spans="1:3">
      <c r="A100">
        <v>3</v>
      </c>
      <c r="B100">
        <v>32.450000000000003</v>
      </c>
      <c r="C100">
        <v>36.409999999999997</v>
      </c>
    </row>
    <row r="101" spans="1:3">
      <c r="A101">
        <v>2</v>
      </c>
      <c r="B101">
        <v>31.6</v>
      </c>
      <c r="C101">
        <v>35.83</v>
      </c>
    </row>
    <row r="102" spans="1:3">
      <c r="A102">
        <v>1</v>
      </c>
      <c r="B102">
        <v>30.5</v>
      </c>
      <c r="C102">
        <v>34.94</v>
      </c>
    </row>
    <row r="103" spans="1:3">
      <c r="A103">
        <v>0</v>
      </c>
      <c r="B103">
        <v>0</v>
      </c>
      <c r="C103">
        <v>0</v>
      </c>
    </row>
  </sheetData>
  <mergeCells count="2">
    <mergeCell ref="E2:G2"/>
    <mergeCell ref="I2:K2"/>
  </mergeCells>
  <phoneticPr fontId="2" type="noConversion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제2반영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msdn_notebook</dc:creator>
  <cp:lastModifiedBy>msdn_notebook</cp:lastModifiedBy>
  <dcterms:created xsi:type="dcterms:W3CDTF">2013-12-07T17:37:09Z</dcterms:created>
  <dcterms:modified xsi:type="dcterms:W3CDTF">2013-12-07T18:23:40Z</dcterms:modified>
</cp:coreProperties>
</file>