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workbookProtection workbookPassword="862F" lockStructure="1"/>
  <bookViews>
    <workbookView xWindow="375" yWindow="0" windowWidth="27315" windowHeight="11700"/>
  </bookViews>
  <sheets>
    <sheet name="한강대학라인" sheetId="1" r:id="rId1"/>
    <sheet name="이과" sheetId="6" state="hidden" r:id="rId2"/>
    <sheet name="가나다" sheetId="8" state="hidden" r:id="rId3"/>
  </sheets>
  <definedNames>
    <definedName name="_xlnm._FilterDatabase" localSheetId="2" hidden="1">가나다!$B$484:$B$644</definedName>
    <definedName name="_xlnm._FilterDatabase" localSheetId="1" hidden="1">이과!#REF!</definedName>
    <definedName name="_xlnm._FilterDatabase" localSheetId="0" hidden="1">한강대학라인!$A$8:$A$634</definedName>
  </definedNames>
  <calcPr calcId="144525"/>
</workbook>
</file>

<file path=xl/calcChain.xml><?xml version="1.0" encoding="utf-8"?>
<calcChain xmlns="http://schemas.openxmlformats.org/spreadsheetml/2006/main">
  <c r="P11" i="6" l="1"/>
  <c r="P10" i="6"/>
  <c r="O118" i="6" s="1"/>
  <c r="P9" i="6"/>
  <c r="O117" i="6" s="1"/>
  <c r="P8" i="6"/>
  <c r="O116" i="6" s="1"/>
  <c r="P7" i="6"/>
  <c r="P6" i="6"/>
  <c r="P5" i="6"/>
  <c r="P4" i="6"/>
  <c r="O112" i="6" s="1"/>
  <c r="P3" i="6"/>
  <c r="P2" i="6"/>
  <c r="O124" i="6" l="1"/>
  <c r="O114" i="6"/>
  <c r="O123" i="6"/>
  <c r="O113" i="6"/>
  <c r="O125" i="6"/>
  <c r="O115" i="6"/>
  <c r="O97" i="6"/>
  <c r="O119" i="6"/>
  <c r="O55" i="6"/>
  <c r="O90" i="6"/>
  <c r="O56" i="6"/>
  <c r="O151" i="6"/>
  <c r="O17" i="6"/>
  <c r="O18" i="6"/>
  <c r="O150" i="6"/>
  <c r="O129" i="6"/>
  <c r="O297" i="6"/>
  <c r="O126" i="6"/>
  <c r="O294" i="6"/>
  <c r="O94" i="6"/>
  <c r="O96" i="6"/>
  <c r="O128" i="6"/>
  <c r="O296" i="6"/>
  <c r="P13" i="6"/>
  <c r="D7" i="1" s="1"/>
  <c r="O127" i="6"/>
  <c r="O295" i="6"/>
  <c r="O95" i="6"/>
  <c r="O122" i="6"/>
  <c r="O293" i="6" l="1"/>
  <c r="O93" i="6"/>
  <c r="X169" i="1" l="1" a="1"/>
  <c r="X169" i="1" s="1"/>
  <c r="X168" i="1" a="1"/>
  <c r="X168" i="1" s="1"/>
  <c r="X167" i="1" a="1"/>
  <c r="X167" i="1" s="1"/>
  <c r="X166" i="1" a="1"/>
  <c r="X166" i="1" s="1"/>
  <c r="X165" i="1" a="1"/>
  <c r="X165" i="1" s="1"/>
  <c r="X164" i="1" a="1"/>
  <c r="X164" i="1" s="1"/>
  <c r="X163" i="1" a="1"/>
  <c r="X163" i="1" s="1"/>
  <c r="X162" i="1" a="1"/>
  <c r="X162" i="1" s="1"/>
  <c r="X161" i="1" a="1"/>
  <c r="X161" i="1" s="1"/>
  <c r="X160" i="1" a="1"/>
  <c r="X160" i="1" s="1"/>
  <c r="X159" i="1" a="1"/>
  <c r="X159" i="1" s="1"/>
  <c r="X158" i="1" a="1"/>
  <c r="X158" i="1" s="1"/>
  <c r="X157" i="1" a="1"/>
  <c r="X157" i="1" s="1"/>
  <c r="X156" i="1" a="1"/>
  <c r="X156" i="1" s="1"/>
  <c r="X155" i="1" a="1"/>
  <c r="X155" i="1" s="1"/>
  <c r="X154" i="1" a="1"/>
  <c r="X154" i="1" s="1"/>
  <c r="X153" i="1" a="1"/>
  <c r="X153" i="1" s="1"/>
  <c r="X152" i="1" a="1"/>
  <c r="X152" i="1" s="1"/>
  <c r="X151" i="1" a="1"/>
  <c r="X151" i="1" s="1"/>
  <c r="X150" i="1" a="1"/>
  <c r="X150" i="1" s="1"/>
  <c r="X149" i="1" a="1"/>
  <c r="X149" i="1" s="1"/>
  <c r="X148" i="1" a="1"/>
  <c r="X148" i="1" s="1"/>
  <c r="X147" i="1" a="1"/>
  <c r="X147" i="1" s="1"/>
  <c r="X146" i="1" a="1"/>
  <c r="X146" i="1" s="1"/>
  <c r="X145" i="1" a="1"/>
  <c r="X145" i="1" s="1"/>
  <c r="X144" i="1" a="1"/>
  <c r="X144" i="1" s="1"/>
  <c r="X143" i="1" a="1"/>
  <c r="X143" i="1" s="1"/>
  <c r="X142" i="1" a="1"/>
  <c r="X142" i="1" s="1"/>
  <c r="X141" i="1" a="1"/>
  <c r="X141" i="1" s="1"/>
  <c r="X140" i="1" a="1"/>
  <c r="X140" i="1" s="1"/>
  <c r="X139" i="1" a="1"/>
  <c r="X139" i="1" s="1"/>
  <c r="X138" i="1" a="1"/>
  <c r="X138" i="1" s="1"/>
  <c r="X137" i="1" a="1"/>
  <c r="X137" i="1" s="1"/>
  <c r="X136" i="1" a="1"/>
  <c r="X136" i="1" s="1"/>
  <c r="X135" i="1" a="1"/>
  <c r="X135" i="1" s="1"/>
  <c r="X134" i="1" a="1"/>
  <c r="X134" i="1" s="1"/>
  <c r="X133" i="1" a="1"/>
  <c r="X133" i="1" s="1"/>
  <c r="X132" i="1" a="1"/>
  <c r="X132" i="1" s="1"/>
  <c r="X131" i="1" a="1"/>
  <c r="X131" i="1" s="1"/>
  <c r="X130" i="1" a="1"/>
  <c r="X130" i="1" s="1"/>
  <c r="X129" i="1" a="1"/>
  <c r="X129" i="1" s="1"/>
  <c r="X128" i="1" a="1"/>
  <c r="X128" i="1" s="1"/>
  <c r="X127" i="1" a="1"/>
  <c r="X127" i="1" s="1"/>
  <c r="X126" i="1" a="1"/>
  <c r="X126" i="1" s="1"/>
  <c r="X125" i="1" a="1"/>
  <c r="X125" i="1" s="1"/>
  <c r="X124" i="1" a="1"/>
  <c r="X124" i="1" s="1"/>
  <c r="X123" i="1" a="1"/>
  <c r="X123" i="1" s="1"/>
  <c r="X122" i="1" a="1"/>
  <c r="X122" i="1" s="1"/>
  <c r="X121" i="1" a="1"/>
  <c r="X121" i="1" s="1"/>
  <c r="X120" i="1" a="1"/>
  <c r="X120" i="1" s="1"/>
  <c r="X119" i="1" a="1"/>
  <c r="X119" i="1" s="1"/>
  <c r="X118" i="1" a="1"/>
  <c r="X118" i="1" s="1"/>
  <c r="X117" i="1" a="1"/>
  <c r="X117" i="1" s="1"/>
  <c r="X116" i="1" a="1"/>
  <c r="X116" i="1" s="1"/>
  <c r="X115" i="1" a="1"/>
  <c r="X115" i="1" s="1"/>
  <c r="X114" i="1" a="1"/>
  <c r="X114" i="1" s="1"/>
  <c r="X113" i="1" a="1"/>
  <c r="X113" i="1" s="1"/>
  <c r="X112" i="1" a="1"/>
  <c r="X112" i="1" s="1"/>
  <c r="X111" i="1" a="1"/>
  <c r="X111" i="1" s="1"/>
  <c r="X110" i="1" a="1"/>
  <c r="X110" i="1" s="1"/>
  <c r="X109" i="1" a="1"/>
  <c r="X109" i="1" s="1"/>
  <c r="X108" i="1" a="1"/>
  <c r="X108" i="1" s="1"/>
  <c r="X107" i="1" a="1"/>
  <c r="X107" i="1" s="1"/>
  <c r="X106" i="1" a="1"/>
  <c r="X106" i="1" s="1"/>
  <c r="X105" i="1" a="1"/>
  <c r="X105" i="1" s="1"/>
  <c r="X104" i="1" a="1"/>
  <c r="X104" i="1" s="1"/>
  <c r="X103" i="1" a="1"/>
  <c r="X103" i="1" s="1"/>
  <c r="X102" i="1" a="1"/>
  <c r="X102" i="1" s="1"/>
  <c r="X101" i="1" a="1"/>
  <c r="X101" i="1" s="1"/>
  <c r="X100" i="1" a="1"/>
  <c r="X100" i="1" s="1"/>
  <c r="X99" i="1" a="1"/>
  <c r="X99" i="1" s="1"/>
  <c r="X98" i="1" a="1"/>
  <c r="X98" i="1" s="1"/>
  <c r="X97" i="1" a="1"/>
  <c r="X97" i="1" s="1"/>
  <c r="X96" i="1" a="1"/>
  <c r="X96" i="1" s="1"/>
  <c r="X95" i="1" a="1"/>
  <c r="X95" i="1" s="1"/>
  <c r="X94" i="1" a="1"/>
  <c r="X94" i="1" s="1"/>
  <c r="X93" i="1" a="1"/>
  <c r="X93" i="1" s="1"/>
  <c r="X92" i="1" a="1"/>
  <c r="X92" i="1" s="1"/>
  <c r="X91" i="1" a="1"/>
  <c r="X91" i="1" s="1"/>
  <c r="X90" i="1" a="1"/>
  <c r="X90" i="1" s="1"/>
  <c r="X89" i="1" a="1"/>
  <c r="X89" i="1" s="1"/>
  <c r="X88" i="1" a="1"/>
  <c r="X88" i="1" s="1"/>
  <c r="X87" i="1" a="1"/>
  <c r="X87" i="1" s="1"/>
  <c r="X86" i="1" a="1"/>
  <c r="X86" i="1" s="1"/>
  <c r="X85" i="1" a="1"/>
  <c r="X85" i="1" s="1"/>
  <c r="X84" i="1" a="1"/>
  <c r="X84" i="1" s="1"/>
  <c r="X83" i="1" a="1"/>
  <c r="X83" i="1" s="1"/>
  <c r="X82" i="1" a="1"/>
  <c r="X82" i="1" s="1"/>
  <c r="X81" i="1" a="1"/>
  <c r="X81" i="1" s="1"/>
  <c r="X80" i="1" a="1"/>
  <c r="X80" i="1" s="1"/>
  <c r="X79" i="1" a="1"/>
  <c r="X79" i="1" s="1"/>
  <c r="X78" i="1" a="1"/>
  <c r="X78" i="1" s="1"/>
  <c r="X77" i="1" a="1"/>
  <c r="X77" i="1" s="1"/>
  <c r="X76" i="1" a="1"/>
  <c r="X76" i="1" s="1"/>
  <c r="X75" i="1" a="1"/>
  <c r="X75" i="1" s="1"/>
  <c r="X74" i="1" a="1"/>
  <c r="X74" i="1" s="1"/>
  <c r="X73" i="1" a="1"/>
  <c r="X73" i="1" s="1"/>
  <c r="X72" i="1" a="1"/>
  <c r="X72" i="1" s="1"/>
  <c r="X71" i="1" a="1"/>
  <c r="X71" i="1" s="1"/>
  <c r="X70" i="1" a="1"/>
  <c r="X70" i="1" s="1"/>
  <c r="X69" i="1" a="1"/>
  <c r="X69" i="1" s="1"/>
  <c r="X68" i="1" a="1"/>
  <c r="X68" i="1" s="1"/>
  <c r="X67" i="1" a="1"/>
  <c r="X67" i="1" s="1"/>
  <c r="X66" i="1" a="1"/>
  <c r="X66" i="1" s="1"/>
  <c r="X65" i="1" a="1"/>
  <c r="X65" i="1" s="1"/>
  <c r="X64" i="1" a="1"/>
  <c r="X64" i="1" s="1"/>
  <c r="X63" i="1" a="1"/>
  <c r="X63" i="1" s="1"/>
  <c r="X62" i="1" a="1"/>
  <c r="X62" i="1" s="1"/>
  <c r="X61" i="1" a="1"/>
  <c r="X61" i="1" s="1"/>
  <c r="X60" i="1" a="1"/>
  <c r="X60" i="1" s="1"/>
  <c r="X59" i="1" a="1"/>
  <c r="X59" i="1" s="1"/>
  <c r="X58" i="1" a="1"/>
  <c r="X58" i="1" s="1"/>
  <c r="X57" i="1" a="1"/>
  <c r="X57" i="1" s="1"/>
  <c r="X56" i="1" a="1"/>
  <c r="X56" i="1" s="1"/>
  <c r="X55" i="1" a="1"/>
  <c r="X55" i="1" s="1"/>
  <c r="X54" i="1" a="1"/>
  <c r="X54" i="1" s="1"/>
  <c r="X53" i="1" a="1"/>
  <c r="X53" i="1" s="1"/>
  <c r="X52" i="1" a="1"/>
  <c r="X52" i="1" s="1"/>
  <c r="X51" i="1" a="1"/>
  <c r="X51" i="1" s="1"/>
  <c r="X50" i="1" a="1"/>
  <c r="X50" i="1" s="1"/>
  <c r="X49" i="1" a="1"/>
  <c r="X49" i="1" s="1"/>
  <c r="X48" i="1" a="1"/>
  <c r="X48" i="1" s="1"/>
  <c r="X47" i="1" a="1"/>
  <c r="X47" i="1" s="1"/>
  <c r="X46" i="1" a="1"/>
  <c r="X46" i="1" s="1"/>
  <c r="X45" i="1" a="1"/>
  <c r="X45" i="1" s="1"/>
  <c r="X44" i="1" a="1"/>
  <c r="X44" i="1" s="1"/>
  <c r="X43" i="1" a="1"/>
  <c r="X43" i="1" s="1"/>
  <c r="X42" i="1" a="1"/>
  <c r="X42" i="1" s="1"/>
  <c r="X41" i="1" a="1"/>
  <c r="X41" i="1" s="1"/>
  <c r="X40" i="1" a="1"/>
  <c r="X40" i="1" s="1"/>
  <c r="X39" i="1" a="1"/>
  <c r="X39" i="1" s="1"/>
  <c r="X38" i="1" a="1"/>
  <c r="X38" i="1" s="1"/>
  <c r="X37" i="1" a="1"/>
  <c r="X37" i="1" s="1"/>
  <c r="X36" i="1" a="1"/>
  <c r="X36" i="1" s="1"/>
  <c r="X35" i="1" a="1"/>
  <c r="X35" i="1" s="1"/>
  <c r="X34" i="1" a="1"/>
  <c r="X34" i="1" s="1"/>
  <c r="X33" i="1" a="1"/>
  <c r="X33" i="1" s="1"/>
  <c r="X32" i="1" a="1"/>
  <c r="X32" i="1" s="1"/>
  <c r="X31" i="1" a="1"/>
  <c r="X31" i="1" s="1"/>
  <c r="X30" i="1" a="1"/>
  <c r="X30" i="1" s="1"/>
  <c r="X29" i="1" a="1"/>
  <c r="X29" i="1" s="1"/>
  <c r="X28" i="1" a="1"/>
  <c r="X28" i="1" s="1"/>
  <c r="X27" i="1" a="1"/>
  <c r="X27" i="1" s="1"/>
  <c r="X26" i="1" a="1"/>
  <c r="X26" i="1" s="1"/>
  <c r="X25" i="1" a="1"/>
  <c r="X25" i="1" s="1"/>
  <c r="X24" i="1" a="1"/>
  <c r="X24" i="1" s="1"/>
  <c r="X23" i="1" a="1"/>
  <c r="X23" i="1" s="1"/>
  <c r="X22" i="1" a="1"/>
  <c r="X22" i="1" s="1"/>
  <c r="X21" i="1" a="1"/>
  <c r="X21" i="1" s="1"/>
  <c r="X20" i="1" a="1"/>
  <c r="X20" i="1" s="1"/>
  <c r="X19" i="1" a="1"/>
  <c r="X19" i="1" s="1"/>
  <c r="X18" i="1" a="1"/>
  <c r="X18" i="1" s="1"/>
  <c r="X17" i="1" a="1"/>
  <c r="X17" i="1" s="1"/>
  <c r="X16" i="1" a="1"/>
  <c r="X16" i="1" s="1"/>
  <c r="X15" i="1" a="1"/>
  <c r="X15" i="1" s="1"/>
  <c r="X14" i="1" a="1"/>
  <c r="X14" i="1" s="1"/>
  <c r="X13" i="1" a="1"/>
  <c r="X13" i="1" s="1"/>
  <c r="X12" i="1" a="1"/>
  <c r="X12" i="1" s="1"/>
  <c r="X11" i="1" a="1"/>
  <c r="X11" i="1" s="1"/>
  <c r="X10" i="1" a="1"/>
  <c r="X10" i="1" s="1"/>
  <c r="X9" i="1" a="1"/>
  <c r="X9" i="1" s="1"/>
  <c r="R169" i="1" a="1"/>
  <c r="R169" i="1" s="1"/>
  <c r="R168" i="1" a="1"/>
  <c r="R168" i="1" s="1"/>
  <c r="R167" i="1" a="1"/>
  <c r="R167" i="1" s="1"/>
  <c r="R166" i="1" a="1"/>
  <c r="R166" i="1" s="1"/>
  <c r="R165" i="1" a="1"/>
  <c r="R165" i="1" s="1"/>
  <c r="R164" i="1" a="1"/>
  <c r="R164" i="1" s="1"/>
  <c r="R163" i="1" a="1"/>
  <c r="R163" i="1" s="1"/>
  <c r="R162" i="1" a="1"/>
  <c r="R162" i="1" s="1"/>
  <c r="R161" i="1" a="1"/>
  <c r="R161" i="1" s="1"/>
  <c r="R160" i="1" a="1"/>
  <c r="R160" i="1" s="1"/>
  <c r="R159" i="1" a="1"/>
  <c r="R159" i="1" s="1"/>
  <c r="R158" i="1" a="1"/>
  <c r="R158" i="1" s="1"/>
  <c r="R157" i="1" a="1"/>
  <c r="R157" i="1" s="1"/>
  <c r="R156" i="1" a="1"/>
  <c r="R156" i="1" s="1"/>
  <c r="R155" i="1" a="1"/>
  <c r="R155" i="1" s="1"/>
  <c r="R154" i="1" a="1"/>
  <c r="R154" i="1" s="1"/>
  <c r="R153" i="1" a="1"/>
  <c r="R153" i="1" s="1"/>
  <c r="R152" i="1" a="1"/>
  <c r="R152" i="1" s="1"/>
  <c r="R151" i="1" a="1"/>
  <c r="R151" i="1" s="1"/>
  <c r="R150" i="1" a="1"/>
  <c r="R150" i="1" s="1"/>
  <c r="R149" i="1" a="1"/>
  <c r="R149" i="1" s="1"/>
  <c r="R148" i="1" a="1"/>
  <c r="R148" i="1" s="1"/>
  <c r="R147" i="1" a="1"/>
  <c r="R147" i="1" s="1"/>
  <c r="R146" i="1" a="1"/>
  <c r="R146" i="1" s="1"/>
  <c r="R145" i="1" a="1"/>
  <c r="R145" i="1" s="1"/>
  <c r="R144" i="1" a="1"/>
  <c r="R144" i="1" s="1"/>
  <c r="R143" i="1" a="1"/>
  <c r="R143" i="1" s="1"/>
  <c r="R142" i="1" a="1"/>
  <c r="R142" i="1" s="1"/>
  <c r="R141" i="1" a="1"/>
  <c r="R141" i="1" s="1"/>
  <c r="R140" i="1" a="1"/>
  <c r="R140" i="1" s="1"/>
  <c r="R139" i="1" a="1"/>
  <c r="R139" i="1" s="1"/>
  <c r="R138" i="1" a="1"/>
  <c r="R138" i="1" s="1"/>
  <c r="R137" i="1" a="1"/>
  <c r="R137" i="1" s="1"/>
  <c r="R136" i="1" a="1"/>
  <c r="R136" i="1" s="1"/>
  <c r="R135" i="1" a="1"/>
  <c r="R135" i="1" s="1"/>
  <c r="R134" i="1" a="1"/>
  <c r="R134" i="1" s="1"/>
  <c r="R133" i="1" a="1"/>
  <c r="R133" i="1" s="1"/>
  <c r="R132" i="1" a="1"/>
  <c r="R132" i="1" s="1"/>
  <c r="R131" i="1" a="1"/>
  <c r="R131" i="1" s="1"/>
  <c r="R130" i="1" a="1"/>
  <c r="R130" i="1" s="1"/>
  <c r="R129" i="1" a="1"/>
  <c r="R129" i="1" s="1"/>
  <c r="R128" i="1" a="1"/>
  <c r="R128" i="1" s="1"/>
  <c r="R127" i="1" a="1"/>
  <c r="R127" i="1" s="1"/>
  <c r="R126" i="1" a="1"/>
  <c r="R126" i="1" s="1"/>
  <c r="R125" i="1" a="1"/>
  <c r="R125" i="1" s="1"/>
  <c r="R124" i="1" a="1"/>
  <c r="R124" i="1" s="1"/>
  <c r="R123" i="1" a="1"/>
  <c r="R123" i="1" s="1"/>
  <c r="R122" i="1" a="1"/>
  <c r="R122" i="1" s="1"/>
  <c r="R121" i="1" a="1"/>
  <c r="R121" i="1" s="1"/>
  <c r="R120" i="1" a="1"/>
  <c r="R120" i="1" s="1"/>
  <c r="R119" i="1" a="1"/>
  <c r="R119" i="1" s="1"/>
  <c r="R118" i="1" a="1"/>
  <c r="R118" i="1" s="1"/>
  <c r="R117" i="1" a="1"/>
  <c r="R117" i="1" s="1"/>
  <c r="R116" i="1" a="1"/>
  <c r="R116" i="1" s="1"/>
  <c r="R115" i="1" a="1"/>
  <c r="R115" i="1" s="1"/>
  <c r="R114" i="1" a="1"/>
  <c r="R114" i="1" s="1"/>
  <c r="R113" i="1" a="1"/>
  <c r="R113" i="1" s="1"/>
  <c r="R112" i="1" a="1"/>
  <c r="R112" i="1" s="1"/>
  <c r="R111" i="1" a="1"/>
  <c r="R111" i="1" s="1"/>
  <c r="R110" i="1" a="1"/>
  <c r="R110" i="1" s="1"/>
  <c r="R109" i="1" a="1"/>
  <c r="R109" i="1" s="1"/>
  <c r="R108" i="1" a="1"/>
  <c r="R108" i="1" s="1"/>
  <c r="R107" i="1" a="1"/>
  <c r="R107" i="1" s="1"/>
  <c r="R106" i="1" a="1"/>
  <c r="R106" i="1" s="1"/>
  <c r="R105" i="1" a="1"/>
  <c r="R105" i="1" s="1"/>
  <c r="R104" i="1" a="1"/>
  <c r="R104" i="1" s="1"/>
  <c r="R103" i="1" a="1"/>
  <c r="R103" i="1" s="1"/>
  <c r="R102" i="1" a="1"/>
  <c r="R102" i="1" s="1"/>
  <c r="R101" i="1" a="1"/>
  <c r="R101" i="1" s="1"/>
  <c r="R100" i="1" a="1"/>
  <c r="R100" i="1" s="1"/>
  <c r="R99" i="1" a="1"/>
  <c r="R99" i="1" s="1"/>
  <c r="R98" i="1" a="1"/>
  <c r="R98" i="1" s="1"/>
  <c r="R97" i="1" a="1"/>
  <c r="R97" i="1" s="1"/>
  <c r="R96" i="1" a="1"/>
  <c r="R96" i="1" s="1"/>
  <c r="R95" i="1" a="1"/>
  <c r="R95" i="1" s="1"/>
  <c r="R94" i="1" a="1"/>
  <c r="R94" i="1" s="1"/>
  <c r="R93" i="1" a="1"/>
  <c r="R93" i="1" s="1"/>
  <c r="R92" i="1" a="1"/>
  <c r="R92" i="1" s="1"/>
  <c r="R91" i="1" a="1"/>
  <c r="R91" i="1" s="1"/>
  <c r="R90" i="1" a="1"/>
  <c r="R90" i="1" s="1"/>
  <c r="R89" i="1" a="1"/>
  <c r="R89" i="1" s="1"/>
  <c r="R88" i="1" a="1"/>
  <c r="R88" i="1" s="1"/>
  <c r="R87" i="1" a="1"/>
  <c r="R87" i="1" s="1"/>
  <c r="R86" i="1" a="1"/>
  <c r="R86" i="1" s="1"/>
  <c r="R85" i="1" a="1"/>
  <c r="R85" i="1" s="1"/>
  <c r="R84" i="1" a="1"/>
  <c r="R84" i="1" s="1"/>
  <c r="R83" i="1" a="1"/>
  <c r="R83" i="1" s="1"/>
  <c r="R82" i="1" a="1"/>
  <c r="R82" i="1" s="1"/>
  <c r="R81" i="1" a="1"/>
  <c r="R81" i="1" s="1"/>
  <c r="R80" i="1" a="1"/>
  <c r="R80" i="1" s="1"/>
  <c r="R79" i="1" a="1"/>
  <c r="R79" i="1" s="1"/>
  <c r="R78" i="1" a="1"/>
  <c r="R78" i="1" s="1"/>
  <c r="R77" i="1" a="1"/>
  <c r="R77" i="1" s="1"/>
  <c r="R76" i="1" a="1"/>
  <c r="R76" i="1" s="1"/>
  <c r="R75" i="1" a="1"/>
  <c r="R75" i="1" s="1"/>
  <c r="R74" i="1" a="1"/>
  <c r="R74" i="1" s="1"/>
  <c r="R73" i="1" a="1"/>
  <c r="R73" i="1" s="1"/>
  <c r="R72" i="1" a="1"/>
  <c r="R72" i="1" s="1"/>
  <c r="R71" i="1" a="1"/>
  <c r="R71" i="1" s="1"/>
  <c r="R70" i="1" a="1"/>
  <c r="R70" i="1" s="1"/>
  <c r="R69" i="1" a="1"/>
  <c r="R69" i="1" s="1"/>
  <c r="R68" i="1" a="1"/>
  <c r="R68" i="1" s="1"/>
  <c r="R67" i="1" a="1"/>
  <c r="R67" i="1" s="1"/>
  <c r="R66" i="1" a="1"/>
  <c r="R66" i="1" s="1"/>
  <c r="R65" i="1" a="1"/>
  <c r="R65" i="1" s="1"/>
  <c r="R64" i="1" a="1"/>
  <c r="R64" i="1" s="1"/>
  <c r="R63" i="1" a="1"/>
  <c r="R63" i="1" s="1"/>
  <c r="R62" i="1" a="1"/>
  <c r="R62" i="1" s="1"/>
  <c r="R61" i="1" a="1"/>
  <c r="R61" i="1" s="1"/>
  <c r="R60" i="1" a="1"/>
  <c r="R60" i="1" s="1"/>
  <c r="R59" i="1" a="1"/>
  <c r="R59" i="1" s="1"/>
  <c r="R58" i="1" a="1"/>
  <c r="R58" i="1" s="1"/>
  <c r="R57" i="1" a="1"/>
  <c r="R57" i="1" s="1"/>
  <c r="R56" i="1" a="1"/>
  <c r="R56" i="1" s="1"/>
  <c r="R55" i="1" a="1"/>
  <c r="R55" i="1" s="1"/>
  <c r="R54" i="1" a="1"/>
  <c r="R54" i="1" s="1"/>
  <c r="R53" i="1" a="1"/>
  <c r="R53" i="1" s="1"/>
  <c r="R52" i="1" a="1"/>
  <c r="R52" i="1" s="1"/>
  <c r="R51" i="1" a="1"/>
  <c r="R51" i="1" s="1"/>
  <c r="R50" i="1" a="1"/>
  <c r="R50" i="1" s="1"/>
  <c r="R49" i="1" a="1"/>
  <c r="R49" i="1" s="1"/>
  <c r="R48" i="1" a="1"/>
  <c r="R48" i="1" s="1"/>
  <c r="R47" i="1" a="1"/>
  <c r="R47" i="1" s="1"/>
  <c r="R46" i="1" a="1"/>
  <c r="R46" i="1" s="1"/>
  <c r="R45" i="1" a="1"/>
  <c r="R45" i="1" s="1"/>
  <c r="R44" i="1" a="1"/>
  <c r="R44" i="1" s="1"/>
  <c r="R43" i="1" a="1"/>
  <c r="R43" i="1" s="1"/>
  <c r="R42" i="1" a="1"/>
  <c r="R42" i="1" s="1"/>
  <c r="R41" i="1" a="1"/>
  <c r="R41" i="1" s="1"/>
  <c r="R40" i="1" a="1"/>
  <c r="R40" i="1" s="1"/>
  <c r="R39" i="1" a="1"/>
  <c r="R39" i="1" s="1"/>
  <c r="R38" i="1" a="1"/>
  <c r="R38" i="1" s="1"/>
  <c r="R37" i="1" a="1"/>
  <c r="R37" i="1" s="1"/>
  <c r="R36" i="1" a="1"/>
  <c r="R36" i="1" s="1"/>
  <c r="R35" i="1" a="1"/>
  <c r="R35" i="1" s="1"/>
  <c r="R34" i="1" a="1"/>
  <c r="R34" i="1" s="1"/>
  <c r="R33" i="1" a="1"/>
  <c r="R33" i="1" s="1"/>
  <c r="R32" i="1" a="1"/>
  <c r="R32" i="1" s="1"/>
  <c r="R31" i="1" a="1"/>
  <c r="R31" i="1" s="1"/>
  <c r="R30" i="1" a="1"/>
  <c r="R30" i="1" s="1"/>
  <c r="R29" i="1" a="1"/>
  <c r="R29" i="1" s="1"/>
  <c r="R28" i="1" a="1"/>
  <c r="R28" i="1" s="1"/>
  <c r="R27" i="1" a="1"/>
  <c r="R27" i="1" s="1"/>
  <c r="R26" i="1" a="1"/>
  <c r="R26" i="1" s="1"/>
  <c r="R25" i="1" a="1"/>
  <c r="R25" i="1" s="1"/>
  <c r="R24" i="1" a="1"/>
  <c r="R24" i="1" s="1"/>
  <c r="R23" i="1" a="1"/>
  <c r="R23" i="1" s="1"/>
  <c r="R22" i="1" a="1"/>
  <c r="R22" i="1" s="1"/>
  <c r="R21" i="1" a="1"/>
  <c r="R21" i="1" s="1"/>
  <c r="R20" i="1" a="1"/>
  <c r="R20" i="1" s="1"/>
  <c r="R19" i="1" a="1"/>
  <c r="R19" i="1" s="1"/>
  <c r="R18" i="1" a="1"/>
  <c r="R18" i="1" s="1"/>
  <c r="R17" i="1" a="1"/>
  <c r="R17" i="1" s="1"/>
  <c r="R16" i="1" a="1"/>
  <c r="R16" i="1" s="1"/>
  <c r="R15" i="1" a="1"/>
  <c r="R15" i="1" s="1"/>
  <c r="R14" i="1" a="1"/>
  <c r="R14" i="1" s="1"/>
  <c r="R13" i="1" a="1"/>
  <c r="R13" i="1" s="1"/>
  <c r="R12" i="1" a="1"/>
  <c r="R12" i="1" s="1"/>
  <c r="R11" i="1" a="1"/>
  <c r="R11" i="1" s="1"/>
  <c r="R10" i="1" a="1"/>
  <c r="R10" i="1" s="1"/>
  <c r="R9" i="1" a="1"/>
  <c r="R9" i="1" s="1"/>
  <c r="L169" i="1" a="1"/>
  <c r="L169" i="1" s="1"/>
  <c r="L168" i="1" a="1"/>
  <c r="L168" i="1" s="1"/>
  <c r="L167" i="1" a="1"/>
  <c r="L167" i="1" s="1"/>
  <c r="L166" i="1" a="1"/>
  <c r="L166" i="1" s="1"/>
  <c r="L165" i="1" a="1"/>
  <c r="L165" i="1" s="1"/>
  <c r="L164" i="1" a="1"/>
  <c r="L164" i="1" s="1"/>
  <c r="L163" i="1" a="1"/>
  <c r="L163" i="1" s="1"/>
  <c r="L162" i="1" a="1"/>
  <c r="L162" i="1" s="1"/>
  <c r="L161" i="1" a="1"/>
  <c r="L161" i="1" s="1"/>
  <c r="L160" i="1" a="1"/>
  <c r="L160" i="1" s="1"/>
  <c r="L159" i="1" a="1"/>
  <c r="L159" i="1" s="1"/>
  <c r="L158" i="1" a="1"/>
  <c r="L158" i="1" s="1"/>
  <c r="L157" i="1" a="1"/>
  <c r="L157" i="1" s="1"/>
  <c r="L156" i="1" a="1"/>
  <c r="L156" i="1" s="1"/>
  <c r="L155" i="1" a="1"/>
  <c r="L155" i="1" s="1"/>
  <c r="L154" i="1" a="1"/>
  <c r="L154" i="1" s="1"/>
  <c r="L153" i="1" a="1"/>
  <c r="L153" i="1" s="1"/>
  <c r="L152" i="1" a="1"/>
  <c r="L152" i="1" s="1"/>
  <c r="L151" i="1" a="1"/>
  <c r="L151" i="1" s="1"/>
  <c r="L150" i="1" a="1"/>
  <c r="L150" i="1" s="1"/>
  <c r="L149" i="1" a="1"/>
  <c r="L149" i="1" s="1"/>
  <c r="L148" i="1" a="1"/>
  <c r="L148" i="1" s="1"/>
  <c r="L147" i="1" a="1"/>
  <c r="L147" i="1" s="1"/>
  <c r="L146" i="1" a="1"/>
  <c r="L146" i="1" s="1"/>
  <c r="L145" i="1" a="1"/>
  <c r="L145" i="1" s="1"/>
  <c r="L144" i="1" a="1"/>
  <c r="L144" i="1" s="1"/>
  <c r="L143" i="1" a="1"/>
  <c r="L143" i="1" s="1"/>
  <c r="L142" i="1" a="1"/>
  <c r="L142" i="1" s="1"/>
  <c r="L141" i="1" a="1"/>
  <c r="L141" i="1" s="1"/>
  <c r="L140" i="1" a="1"/>
  <c r="L140" i="1" s="1"/>
  <c r="L139" i="1" a="1"/>
  <c r="L139" i="1" s="1"/>
  <c r="L138" i="1" a="1"/>
  <c r="L138" i="1" s="1"/>
  <c r="L137" i="1" a="1"/>
  <c r="L137" i="1" s="1"/>
  <c r="L136" i="1" a="1"/>
  <c r="L136" i="1" s="1"/>
  <c r="L135" i="1" a="1"/>
  <c r="L135" i="1" s="1"/>
  <c r="L134" i="1" a="1"/>
  <c r="L134" i="1" s="1"/>
  <c r="L133" i="1" a="1"/>
  <c r="L133" i="1" s="1"/>
  <c r="L132" i="1" a="1"/>
  <c r="L132" i="1" s="1"/>
  <c r="L131" i="1" a="1"/>
  <c r="L131" i="1" s="1"/>
  <c r="L130" i="1" a="1"/>
  <c r="L130" i="1" s="1"/>
  <c r="L129" i="1" a="1"/>
  <c r="L129" i="1" s="1"/>
  <c r="L128" i="1" a="1"/>
  <c r="L128" i="1" s="1"/>
  <c r="L127" i="1" a="1"/>
  <c r="L127" i="1" s="1"/>
  <c r="L126" i="1" a="1"/>
  <c r="L126" i="1" s="1"/>
  <c r="L125" i="1" a="1"/>
  <c r="L125" i="1" s="1"/>
  <c r="L124" i="1" a="1"/>
  <c r="L124" i="1" s="1"/>
  <c r="L123" i="1" a="1"/>
  <c r="L123" i="1" s="1"/>
  <c r="L122" i="1" a="1"/>
  <c r="L122" i="1" s="1"/>
  <c r="L121" i="1" a="1"/>
  <c r="L121" i="1" s="1"/>
  <c r="L120" i="1" a="1"/>
  <c r="L120" i="1" s="1"/>
  <c r="L119" i="1" a="1"/>
  <c r="L119" i="1" s="1"/>
  <c r="L118" i="1" a="1"/>
  <c r="L118" i="1" s="1"/>
  <c r="L117" i="1" a="1"/>
  <c r="L117" i="1" s="1"/>
  <c r="L116" i="1" a="1"/>
  <c r="L116" i="1" s="1"/>
  <c r="L115" i="1" a="1"/>
  <c r="L115" i="1" s="1"/>
  <c r="L114" i="1" a="1"/>
  <c r="L114" i="1" s="1"/>
  <c r="L113" i="1" a="1"/>
  <c r="L113" i="1" s="1"/>
  <c r="L112" i="1" a="1"/>
  <c r="L112" i="1" s="1"/>
  <c r="L111" i="1" a="1"/>
  <c r="L111" i="1" s="1"/>
  <c r="L110" i="1" a="1"/>
  <c r="L110" i="1" s="1"/>
  <c r="L109" i="1" a="1"/>
  <c r="L109" i="1" s="1"/>
  <c r="L108" i="1" a="1"/>
  <c r="L108" i="1" s="1"/>
  <c r="L107" i="1" a="1"/>
  <c r="L107" i="1" s="1"/>
  <c r="L106" i="1" a="1"/>
  <c r="L106" i="1" s="1"/>
  <c r="L105" i="1" a="1"/>
  <c r="L105" i="1" s="1"/>
  <c r="L104" i="1" a="1"/>
  <c r="L104" i="1" s="1"/>
  <c r="L103" i="1" a="1"/>
  <c r="L103" i="1" s="1"/>
  <c r="L102" i="1" a="1"/>
  <c r="L102" i="1" s="1"/>
  <c r="L101" i="1" a="1"/>
  <c r="L101" i="1" s="1"/>
  <c r="L100" i="1" a="1"/>
  <c r="L100" i="1" s="1"/>
  <c r="L99" i="1" a="1"/>
  <c r="L99" i="1" s="1"/>
  <c r="L98" i="1" a="1"/>
  <c r="L98" i="1" s="1"/>
  <c r="L97" i="1" a="1"/>
  <c r="L97" i="1" s="1"/>
  <c r="L96" i="1" a="1"/>
  <c r="L96" i="1" s="1"/>
  <c r="L95" i="1" a="1"/>
  <c r="L95" i="1" s="1"/>
  <c r="L94" i="1" a="1"/>
  <c r="L94" i="1" s="1"/>
  <c r="L93" i="1" a="1"/>
  <c r="L93" i="1" s="1"/>
  <c r="L92" i="1" a="1"/>
  <c r="L92" i="1" s="1"/>
  <c r="L91" i="1" a="1"/>
  <c r="L91" i="1" s="1"/>
  <c r="L90" i="1" a="1"/>
  <c r="L90" i="1" s="1"/>
  <c r="L89" i="1" a="1"/>
  <c r="L89" i="1" s="1"/>
  <c r="L88" i="1" a="1"/>
  <c r="L88" i="1" s="1"/>
  <c r="L87" i="1" a="1"/>
  <c r="L87" i="1" s="1"/>
  <c r="L86" i="1" a="1"/>
  <c r="L86" i="1" s="1"/>
  <c r="L85" i="1" a="1"/>
  <c r="L85" i="1" s="1"/>
  <c r="L84" i="1" a="1"/>
  <c r="L84" i="1" s="1"/>
  <c r="L83" i="1" a="1"/>
  <c r="L83" i="1" s="1"/>
  <c r="L82" i="1" a="1"/>
  <c r="L82" i="1" s="1"/>
  <c r="L81" i="1" a="1"/>
  <c r="L81" i="1" s="1"/>
  <c r="L80" i="1" a="1"/>
  <c r="L80" i="1" s="1"/>
  <c r="L79" i="1" a="1"/>
  <c r="L79" i="1" s="1"/>
  <c r="L78" i="1" a="1"/>
  <c r="L78" i="1" s="1"/>
  <c r="L77" i="1" a="1"/>
  <c r="L77" i="1" s="1"/>
  <c r="L76" i="1" a="1"/>
  <c r="L76" i="1" s="1"/>
  <c r="L75" i="1" a="1"/>
  <c r="L75" i="1" s="1"/>
  <c r="L74" i="1" a="1"/>
  <c r="L74" i="1" s="1"/>
  <c r="L73" i="1" a="1"/>
  <c r="L73" i="1" s="1"/>
  <c r="L72" i="1" a="1"/>
  <c r="L72" i="1" s="1"/>
  <c r="L71" i="1" a="1"/>
  <c r="L71" i="1" s="1"/>
  <c r="L70" i="1" a="1"/>
  <c r="L70" i="1" s="1"/>
  <c r="L69" i="1" a="1"/>
  <c r="L69" i="1" s="1"/>
  <c r="L68" i="1" a="1"/>
  <c r="L68" i="1" s="1"/>
  <c r="L67" i="1" a="1"/>
  <c r="L67" i="1" s="1"/>
  <c r="L66" i="1" a="1"/>
  <c r="L66" i="1" s="1"/>
  <c r="L65" i="1" a="1"/>
  <c r="L65" i="1" s="1"/>
  <c r="L64" i="1" a="1"/>
  <c r="L64" i="1" s="1"/>
  <c r="L63" i="1" a="1"/>
  <c r="L63" i="1" s="1"/>
  <c r="L62" i="1" a="1"/>
  <c r="L62" i="1" s="1"/>
  <c r="L61" i="1" a="1"/>
  <c r="L61" i="1" s="1"/>
  <c r="L60" i="1" a="1"/>
  <c r="L60" i="1" s="1"/>
  <c r="L59" i="1" a="1"/>
  <c r="L59" i="1" s="1"/>
  <c r="L58" i="1" a="1"/>
  <c r="L58" i="1" s="1"/>
  <c r="L57" i="1" a="1"/>
  <c r="L57" i="1" s="1"/>
  <c r="L56" i="1" a="1"/>
  <c r="L56" i="1" s="1"/>
  <c r="L55" i="1" a="1"/>
  <c r="L55" i="1" s="1"/>
  <c r="L54" i="1" a="1"/>
  <c r="L54" i="1" s="1"/>
  <c r="L53" i="1" a="1"/>
  <c r="L53" i="1" s="1"/>
  <c r="L52" i="1" a="1"/>
  <c r="L52" i="1" s="1"/>
  <c r="L51" i="1" a="1"/>
  <c r="L51" i="1" s="1"/>
  <c r="L50" i="1" a="1"/>
  <c r="L50" i="1" s="1"/>
  <c r="L49" i="1" a="1"/>
  <c r="L49" i="1" s="1"/>
  <c r="L48" i="1" a="1"/>
  <c r="L48" i="1" s="1"/>
  <c r="L47" i="1" a="1"/>
  <c r="L47" i="1" s="1"/>
  <c r="L46" i="1" a="1"/>
  <c r="L46" i="1" s="1"/>
  <c r="L45" i="1" a="1"/>
  <c r="L45" i="1" s="1"/>
  <c r="L44" i="1" a="1"/>
  <c r="L44" i="1" s="1"/>
  <c r="L43" i="1" a="1"/>
  <c r="L43" i="1" s="1"/>
  <c r="L42" i="1" a="1"/>
  <c r="L42" i="1" s="1"/>
  <c r="L41" i="1" a="1"/>
  <c r="L41" i="1" s="1"/>
  <c r="L40" i="1" a="1"/>
  <c r="L40" i="1" s="1"/>
  <c r="L39" i="1" a="1"/>
  <c r="L39" i="1" s="1"/>
  <c r="L38" i="1" a="1"/>
  <c r="L38" i="1" s="1"/>
  <c r="L37" i="1" a="1"/>
  <c r="L37" i="1" s="1"/>
  <c r="L36" i="1" a="1"/>
  <c r="L36" i="1" s="1"/>
  <c r="L35" i="1" a="1"/>
  <c r="L35" i="1" s="1"/>
  <c r="L34" i="1" a="1"/>
  <c r="L34" i="1" s="1"/>
  <c r="L33" i="1" a="1"/>
  <c r="L33" i="1" s="1"/>
  <c r="L32" i="1" a="1"/>
  <c r="L32" i="1" s="1"/>
  <c r="L31" i="1" a="1"/>
  <c r="L31" i="1" s="1"/>
  <c r="L30" i="1" a="1"/>
  <c r="L30" i="1" s="1"/>
  <c r="L29" i="1" a="1"/>
  <c r="L29" i="1" s="1"/>
  <c r="L28" i="1" a="1"/>
  <c r="L28" i="1" s="1"/>
  <c r="L27" i="1" a="1"/>
  <c r="L27" i="1" s="1"/>
  <c r="L26" i="1" a="1"/>
  <c r="L26" i="1" s="1"/>
  <c r="L25" i="1" a="1"/>
  <c r="L25" i="1" s="1"/>
  <c r="L24" i="1" a="1"/>
  <c r="L24" i="1" s="1"/>
  <c r="L23" i="1" a="1"/>
  <c r="L23" i="1" s="1"/>
  <c r="L22" i="1" a="1"/>
  <c r="L22" i="1" s="1"/>
  <c r="L21" i="1" a="1"/>
  <c r="L21" i="1" s="1"/>
  <c r="L20" i="1" a="1"/>
  <c r="L20" i="1" s="1"/>
  <c r="L19" i="1" a="1"/>
  <c r="L19" i="1" s="1"/>
  <c r="L18" i="1" a="1"/>
  <c r="L18" i="1" s="1"/>
  <c r="L17" i="1" a="1"/>
  <c r="L17" i="1" s="1"/>
  <c r="L16" i="1" a="1"/>
  <c r="L16" i="1" s="1"/>
  <c r="L15" i="1" a="1"/>
  <c r="L15" i="1" s="1"/>
  <c r="L14" i="1" a="1"/>
  <c r="L14" i="1" s="1"/>
  <c r="L13" i="1" a="1"/>
  <c r="L13" i="1" s="1"/>
  <c r="L12" i="1" a="1"/>
  <c r="L12" i="1" s="1"/>
  <c r="L11" i="1" a="1"/>
  <c r="L11" i="1" s="1"/>
  <c r="L10" i="1" a="1"/>
  <c r="L10" i="1" s="1"/>
  <c r="L9" i="1" a="1"/>
  <c r="L9" i="1" s="1"/>
  <c r="F169" i="1" a="1"/>
  <c r="F169" i="1" s="1"/>
  <c r="F168" i="1" a="1"/>
  <c r="F168" i="1" s="1"/>
  <c r="F167" i="1" a="1"/>
  <c r="F167" i="1" s="1"/>
  <c r="F166" i="1" a="1"/>
  <c r="F166" i="1" s="1"/>
  <c r="F165" i="1" a="1"/>
  <c r="F165" i="1" s="1"/>
  <c r="F164" i="1" a="1"/>
  <c r="F164" i="1" s="1"/>
  <c r="F163" i="1" a="1"/>
  <c r="F163" i="1" s="1"/>
  <c r="F162" i="1" a="1"/>
  <c r="F162" i="1" s="1"/>
  <c r="F161" i="1" a="1"/>
  <c r="F161" i="1" s="1"/>
  <c r="F160" i="1" a="1"/>
  <c r="F160" i="1" s="1"/>
  <c r="F159" i="1" a="1"/>
  <c r="F159" i="1" s="1"/>
  <c r="F158" i="1" a="1"/>
  <c r="F158" i="1" s="1"/>
  <c r="F157" i="1" a="1"/>
  <c r="F157" i="1" s="1"/>
  <c r="F156" i="1" a="1"/>
  <c r="F156" i="1" s="1"/>
  <c r="F155" i="1" a="1"/>
  <c r="F155" i="1" s="1"/>
  <c r="F154" i="1" a="1"/>
  <c r="F154" i="1" s="1"/>
  <c r="F153" i="1" a="1"/>
  <c r="F153" i="1" s="1"/>
  <c r="F152" i="1" a="1"/>
  <c r="F152" i="1" s="1"/>
  <c r="F151" i="1" a="1"/>
  <c r="F151" i="1" s="1"/>
  <c r="F150" i="1" a="1"/>
  <c r="F150" i="1" s="1"/>
  <c r="F149" i="1" a="1"/>
  <c r="F149" i="1" s="1"/>
  <c r="F148" i="1" a="1"/>
  <c r="F148" i="1" s="1"/>
  <c r="F147" i="1" a="1"/>
  <c r="F147" i="1" s="1"/>
  <c r="F146" i="1" a="1"/>
  <c r="F146" i="1" s="1"/>
  <c r="F145" i="1" a="1"/>
  <c r="F145" i="1" s="1"/>
  <c r="F144" i="1" a="1"/>
  <c r="F144" i="1" s="1"/>
  <c r="F143" i="1" a="1"/>
  <c r="F143" i="1" s="1"/>
  <c r="F142" i="1" a="1"/>
  <c r="F142" i="1" s="1"/>
  <c r="F141" i="1" a="1"/>
  <c r="F141" i="1" s="1"/>
  <c r="F140" i="1" a="1"/>
  <c r="F140" i="1" s="1"/>
  <c r="F139" i="1" a="1"/>
  <c r="F139" i="1" s="1"/>
  <c r="F138" i="1" a="1"/>
  <c r="F138" i="1" s="1"/>
  <c r="F137" i="1" a="1"/>
  <c r="F137" i="1" s="1"/>
  <c r="F136" i="1" a="1"/>
  <c r="F136" i="1" s="1"/>
  <c r="F135" i="1" a="1"/>
  <c r="F135" i="1" s="1"/>
  <c r="F134" i="1" a="1"/>
  <c r="F134" i="1" s="1"/>
  <c r="F133" i="1" a="1"/>
  <c r="F133" i="1" s="1"/>
  <c r="F132" i="1" a="1"/>
  <c r="F132" i="1" s="1"/>
  <c r="F131" i="1" a="1"/>
  <c r="F131" i="1" s="1"/>
  <c r="F130" i="1" a="1"/>
  <c r="F130" i="1" s="1"/>
  <c r="F129" i="1" a="1"/>
  <c r="F129" i="1" s="1"/>
  <c r="F128" i="1" a="1"/>
  <c r="F128" i="1" s="1"/>
  <c r="F127" i="1" a="1"/>
  <c r="F127" i="1" s="1"/>
  <c r="F126" i="1" a="1"/>
  <c r="F126" i="1" s="1"/>
  <c r="F125" i="1" a="1"/>
  <c r="F125" i="1" s="1"/>
  <c r="F124" i="1" a="1"/>
  <c r="F124" i="1" s="1"/>
  <c r="F123" i="1" a="1"/>
  <c r="F123" i="1" s="1"/>
  <c r="F122" i="1" a="1"/>
  <c r="F122" i="1" s="1"/>
  <c r="F121" i="1" a="1"/>
  <c r="F121" i="1" s="1"/>
  <c r="F120" i="1" a="1"/>
  <c r="F120" i="1" s="1"/>
  <c r="F119" i="1" a="1"/>
  <c r="F119" i="1" s="1"/>
  <c r="F118" i="1" a="1"/>
  <c r="F118" i="1" s="1"/>
  <c r="F117" i="1" a="1"/>
  <c r="F117" i="1" s="1"/>
  <c r="F116" i="1" a="1"/>
  <c r="F116" i="1" s="1"/>
  <c r="F115" i="1" a="1"/>
  <c r="F115" i="1" s="1"/>
  <c r="F114" i="1" a="1"/>
  <c r="F114" i="1" s="1"/>
  <c r="F113" i="1" a="1"/>
  <c r="F113" i="1" s="1"/>
  <c r="F112" i="1" a="1"/>
  <c r="F112" i="1" s="1"/>
  <c r="F111" i="1" a="1"/>
  <c r="F111" i="1" s="1"/>
  <c r="F110" i="1" a="1"/>
  <c r="F110" i="1" s="1"/>
  <c r="F109" i="1" a="1"/>
  <c r="F109" i="1" s="1"/>
  <c r="F108" i="1" a="1"/>
  <c r="F108" i="1" s="1"/>
  <c r="F107" i="1" a="1"/>
  <c r="F107" i="1" s="1"/>
  <c r="F106" i="1" a="1"/>
  <c r="F106" i="1" s="1"/>
  <c r="F105" i="1" a="1"/>
  <c r="F105" i="1" s="1"/>
  <c r="F104" i="1" a="1"/>
  <c r="F104" i="1" s="1"/>
  <c r="F103" i="1" a="1"/>
  <c r="F103" i="1" s="1"/>
  <c r="F102" i="1" a="1"/>
  <c r="F102" i="1" s="1"/>
  <c r="F101" i="1" a="1"/>
  <c r="F101" i="1" s="1"/>
  <c r="F100" i="1" a="1"/>
  <c r="F100" i="1" s="1"/>
  <c r="F99" i="1" a="1"/>
  <c r="F99" i="1" s="1"/>
  <c r="F98" i="1" a="1"/>
  <c r="F98" i="1" s="1"/>
  <c r="F97" i="1" a="1"/>
  <c r="F97" i="1" s="1"/>
  <c r="F96" i="1" a="1"/>
  <c r="F96" i="1" s="1"/>
  <c r="F95" i="1" a="1"/>
  <c r="F95" i="1" s="1"/>
  <c r="F94" i="1" a="1"/>
  <c r="F94" i="1" s="1"/>
  <c r="F93" i="1" a="1"/>
  <c r="F93" i="1" s="1"/>
  <c r="F92" i="1" a="1"/>
  <c r="F92" i="1" s="1"/>
  <c r="F91" i="1" a="1"/>
  <c r="F91" i="1" s="1"/>
  <c r="F90" i="1" a="1"/>
  <c r="F90" i="1" s="1"/>
  <c r="F89" i="1" a="1"/>
  <c r="F89" i="1" s="1"/>
  <c r="F88" i="1" a="1"/>
  <c r="F88" i="1" s="1"/>
  <c r="F87" i="1" a="1"/>
  <c r="F87" i="1" s="1"/>
  <c r="F86" i="1" a="1"/>
  <c r="F86" i="1" s="1"/>
  <c r="F85" i="1" a="1"/>
  <c r="F85" i="1" s="1"/>
  <c r="F84" i="1" a="1"/>
  <c r="F84" i="1" s="1"/>
  <c r="F83" i="1" a="1"/>
  <c r="F83" i="1" s="1"/>
  <c r="F82" i="1" a="1"/>
  <c r="F82" i="1" s="1"/>
  <c r="F81" i="1" a="1"/>
  <c r="F81" i="1" s="1"/>
  <c r="F80" i="1" a="1"/>
  <c r="F80" i="1" s="1"/>
  <c r="F79" i="1" a="1"/>
  <c r="F79" i="1" s="1"/>
  <c r="F78" i="1" a="1"/>
  <c r="F78" i="1" s="1"/>
  <c r="F77" i="1" a="1"/>
  <c r="F77" i="1" s="1"/>
  <c r="F76" i="1" a="1"/>
  <c r="F76" i="1" s="1"/>
  <c r="F75" i="1" a="1"/>
  <c r="F75" i="1" s="1"/>
  <c r="F74" i="1" a="1"/>
  <c r="F74" i="1" s="1"/>
  <c r="F73" i="1" a="1"/>
  <c r="F73" i="1" s="1"/>
  <c r="F72" i="1" a="1"/>
  <c r="F72" i="1" s="1"/>
  <c r="F71" i="1" a="1"/>
  <c r="F71" i="1" s="1"/>
  <c r="F70" i="1" a="1"/>
  <c r="F70" i="1" s="1"/>
  <c r="F69" i="1" a="1"/>
  <c r="F69" i="1" s="1"/>
  <c r="F68" i="1" a="1"/>
  <c r="F68" i="1" s="1"/>
  <c r="F67" i="1" a="1"/>
  <c r="F67" i="1" s="1"/>
  <c r="F66" i="1" a="1"/>
  <c r="F66" i="1" s="1"/>
  <c r="F65" i="1" a="1"/>
  <c r="F65" i="1" s="1"/>
  <c r="F64" i="1" a="1"/>
  <c r="F64" i="1" s="1"/>
  <c r="F63" i="1" a="1"/>
  <c r="F63" i="1" s="1"/>
  <c r="F62" i="1" a="1"/>
  <c r="F62" i="1" s="1"/>
  <c r="F61" i="1" a="1"/>
  <c r="F61" i="1" s="1"/>
  <c r="F60" i="1" a="1"/>
  <c r="F60" i="1" s="1"/>
  <c r="F59" i="1" a="1"/>
  <c r="F59" i="1" s="1"/>
  <c r="F58" i="1" a="1"/>
  <c r="F58" i="1" s="1"/>
  <c r="F57" i="1" a="1"/>
  <c r="F57" i="1" s="1"/>
  <c r="F56" i="1" a="1"/>
  <c r="F56" i="1" s="1"/>
  <c r="F55" i="1" a="1"/>
  <c r="F55" i="1" s="1"/>
  <c r="F54" i="1" a="1"/>
  <c r="F54" i="1" s="1"/>
  <c r="F53" i="1" a="1"/>
  <c r="F53" i="1" s="1"/>
  <c r="F52" i="1" a="1"/>
  <c r="F52" i="1" s="1"/>
  <c r="F51" i="1" a="1"/>
  <c r="F51" i="1" s="1"/>
  <c r="F50" i="1" a="1"/>
  <c r="F50" i="1" s="1"/>
  <c r="F49" i="1" a="1"/>
  <c r="F49" i="1" s="1"/>
  <c r="F48" i="1" a="1"/>
  <c r="F48" i="1" s="1"/>
  <c r="F47" i="1" a="1"/>
  <c r="F47" i="1" s="1"/>
  <c r="F46" i="1" a="1"/>
  <c r="F46" i="1" s="1"/>
  <c r="F45" i="1" a="1"/>
  <c r="F45" i="1" s="1"/>
  <c r="F44" i="1" a="1"/>
  <c r="F44" i="1" s="1"/>
  <c r="F43" i="1" a="1"/>
  <c r="F43" i="1" s="1"/>
  <c r="F42" i="1" a="1"/>
  <c r="F42" i="1" s="1"/>
  <c r="F41" i="1" a="1"/>
  <c r="F41" i="1" s="1"/>
  <c r="F40" i="1" a="1"/>
  <c r="F40" i="1" s="1"/>
  <c r="F39" i="1" a="1"/>
  <c r="F39" i="1" s="1"/>
  <c r="F38" i="1" a="1"/>
  <c r="F38" i="1" s="1"/>
  <c r="F37" i="1" a="1"/>
  <c r="F37" i="1" s="1"/>
  <c r="F36" i="1" a="1"/>
  <c r="F36" i="1" s="1"/>
  <c r="F35" i="1" a="1"/>
  <c r="F35" i="1" s="1"/>
  <c r="F34" i="1" a="1"/>
  <c r="F34" i="1" s="1"/>
  <c r="F33" i="1" a="1"/>
  <c r="F33" i="1" s="1"/>
  <c r="F32" i="1" a="1"/>
  <c r="F32" i="1" s="1"/>
  <c r="F31" i="1" a="1"/>
  <c r="F31" i="1" s="1"/>
  <c r="F30" i="1" a="1"/>
  <c r="F30" i="1" s="1"/>
  <c r="F29" i="1" a="1"/>
  <c r="F29" i="1" s="1"/>
  <c r="F28" i="1" a="1"/>
  <c r="F28" i="1" s="1"/>
  <c r="F27" i="1" a="1"/>
  <c r="F27" i="1" s="1"/>
  <c r="F26" i="1" a="1"/>
  <c r="F26" i="1" s="1"/>
  <c r="F25" i="1" a="1"/>
  <c r="F25" i="1" s="1"/>
  <c r="F24" i="1" a="1"/>
  <c r="F24" i="1" s="1"/>
  <c r="F23" i="1" a="1"/>
  <c r="F23" i="1" s="1"/>
  <c r="F22" i="1" a="1"/>
  <c r="F22" i="1" s="1"/>
  <c r="F21" i="1" a="1"/>
  <c r="F21" i="1" s="1"/>
  <c r="F20" i="1" a="1"/>
  <c r="F20" i="1" s="1"/>
  <c r="F19" i="1" a="1"/>
  <c r="F19" i="1" s="1"/>
  <c r="F18" i="1" a="1"/>
  <c r="F18" i="1" s="1"/>
  <c r="F17" i="1" a="1"/>
  <c r="F17" i="1" s="1"/>
  <c r="F16" i="1" a="1"/>
  <c r="F16" i="1" s="1"/>
  <c r="F15" i="1" a="1"/>
  <c r="F15" i="1" s="1"/>
  <c r="F14" i="1" a="1"/>
  <c r="F14" i="1" s="1"/>
  <c r="F13" i="1" a="1"/>
  <c r="F13" i="1" s="1"/>
  <c r="F12" i="1" a="1"/>
  <c r="F12" i="1" s="1"/>
  <c r="F11" i="1" a="1"/>
  <c r="F11" i="1" s="1"/>
  <c r="F10" i="1" a="1"/>
  <c r="F10" i="1" s="1"/>
  <c r="F9" i="1" a="1"/>
  <c r="F9" i="1" s="1"/>
  <c r="E9" i="1" a="1"/>
  <c r="E9" i="1" s="1"/>
  <c r="R3" i="6" l="1"/>
  <c r="R2" i="6"/>
  <c r="O291" i="6"/>
  <c r="M54" i="6" l="1"/>
  <c r="M114" i="6"/>
  <c r="M110" i="6"/>
  <c r="M50" i="6"/>
  <c r="M46" i="6"/>
  <c r="M214" i="6"/>
  <c r="M6" i="6"/>
  <c r="M154" i="6"/>
  <c r="M122" i="6"/>
  <c r="M202" i="6"/>
  <c r="M150" i="6"/>
  <c r="M30" i="6"/>
  <c r="M14" i="6"/>
  <c r="M18" i="6"/>
  <c r="M198" i="6"/>
  <c r="M22" i="6"/>
  <c r="M26" i="6"/>
  <c r="M10" i="6"/>
  <c r="M2" i="6"/>
  <c r="M66" i="6"/>
  <c r="M82" i="6"/>
  <c r="M98" i="6"/>
  <c r="M106" i="6"/>
  <c r="M130" i="6"/>
  <c r="M146" i="6"/>
  <c r="M166" i="6"/>
  <c r="M182" i="6"/>
  <c r="M230" i="6"/>
  <c r="M242" i="6"/>
  <c r="M42" i="6"/>
  <c r="M70" i="6"/>
  <c r="M86" i="6"/>
  <c r="M126" i="6"/>
  <c r="M142" i="6"/>
  <c r="M162" i="6"/>
  <c r="M178" i="6"/>
  <c r="M194" i="6"/>
  <c r="M210" i="6"/>
  <c r="M226" i="6"/>
  <c r="M246" i="6"/>
  <c r="M38" i="6"/>
  <c r="M58" i="6"/>
  <c r="M74" i="6"/>
  <c r="M90" i="6"/>
  <c r="M138" i="6"/>
  <c r="M158" i="6"/>
  <c r="M174" i="6"/>
  <c r="M190" i="6"/>
  <c r="M206" i="6"/>
  <c r="M222" i="6"/>
  <c r="M250" i="6"/>
  <c r="M34" i="6"/>
  <c r="M62" i="6"/>
  <c r="M78" i="6"/>
  <c r="M102" i="6"/>
  <c r="M118" i="6"/>
  <c r="M134" i="6"/>
  <c r="M170" i="6"/>
  <c r="M186" i="6"/>
  <c r="M218" i="6"/>
  <c r="M234" i="6"/>
  <c r="M238" i="6"/>
  <c r="O290" i="6"/>
  <c r="M298" i="6"/>
  <c r="M286" i="6"/>
  <c r="M278" i="6"/>
  <c r="M270" i="6"/>
  <c r="M262" i="6"/>
  <c r="M254" i="6"/>
  <c r="M302" i="6"/>
  <c r="M290" i="6"/>
  <c r="M282" i="6"/>
  <c r="M274" i="6"/>
  <c r="M266" i="6"/>
  <c r="M258" i="6"/>
  <c r="O292" i="6"/>
  <c r="O92" i="6"/>
  <c r="O91" i="6"/>
  <c r="M94" i="6" s="1"/>
  <c r="M294" i="6" l="1"/>
  <c r="Y83" i="1"/>
  <c r="Y142" i="1" l="1"/>
  <c r="Y141" i="1"/>
  <c r="Y140" i="1"/>
  <c r="Y139" i="1"/>
  <c r="Y138" i="1"/>
  <c r="Y137" i="1"/>
  <c r="Y136" i="1"/>
  <c r="Y135" i="1"/>
  <c r="Y134" i="1"/>
  <c r="Y133" i="1"/>
  <c r="Y132" i="1"/>
  <c r="Y131" i="1"/>
  <c r="Y130" i="1"/>
  <c r="Y129" i="1"/>
  <c r="Y128" i="1"/>
  <c r="Y127" i="1"/>
  <c r="Y126" i="1"/>
  <c r="Y125" i="1"/>
  <c r="Y124" i="1"/>
  <c r="Y123" i="1"/>
  <c r="Y122" i="1"/>
  <c r="Y121" i="1"/>
  <c r="Y120" i="1"/>
  <c r="Y119" i="1"/>
  <c r="Y93" i="1"/>
  <c r="M119" i="1"/>
  <c r="M78" i="1"/>
  <c r="Y116" i="1"/>
  <c r="Y15" i="1"/>
  <c r="Y12" i="1"/>
  <c r="S169" i="1"/>
  <c r="S168" i="1"/>
  <c r="S167" i="1"/>
  <c r="S166" i="1"/>
  <c r="S139" i="1"/>
  <c r="S109" i="1"/>
  <c r="S73" i="1"/>
  <c r="M131" i="1"/>
  <c r="M130" i="1"/>
  <c r="M118" i="1"/>
  <c r="M116" i="1"/>
  <c r="M105" i="1"/>
  <c r="M104" i="1"/>
  <c r="M103" i="1"/>
  <c r="M102" i="1"/>
  <c r="M100" i="1"/>
  <c r="M80" i="1"/>
  <c r="M79" i="1"/>
  <c r="M76" i="1"/>
  <c r="M52" i="1"/>
  <c r="M38" i="1"/>
  <c r="M9" i="1"/>
  <c r="G9" i="1"/>
  <c r="M156" i="1" l="1"/>
  <c r="M154" i="1"/>
  <c r="M152" i="1"/>
  <c r="M150" i="1"/>
  <c r="M148" i="1"/>
  <c r="M146" i="1"/>
  <c r="M144" i="1"/>
  <c r="M142" i="1"/>
  <c r="M140" i="1"/>
  <c r="M157" i="1"/>
  <c r="M155" i="1"/>
  <c r="M153" i="1"/>
  <c r="M151" i="1"/>
  <c r="M149" i="1"/>
  <c r="M147" i="1"/>
  <c r="M145" i="1"/>
  <c r="M143" i="1"/>
  <c r="M141" i="1"/>
  <c r="S72" i="1"/>
  <c r="S70" i="1"/>
  <c r="S68" i="1"/>
  <c r="S66" i="1"/>
  <c r="S64" i="1"/>
  <c r="S62" i="1"/>
  <c r="S60" i="1"/>
  <c r="S58" i="1"/>
  <c r="S71" i="1"/>
  <c r="S69" i="1"/>
  <c r="S67" i="1"/>
  <c r="S65" i="1"/>
  <c r="S63" i="1"/>
  <c r="S61" i="1"/>
  <c r="S59" i="1"/>
  <c r="S108" i="1"/>
  <c r="S106" i="1"/>
  <c r="S104" i="1"/>
  <c r="S102" i="1"/>
  <c r="S100" i="1"/>
  <c r="S98" i="1"/>
  <c r="S96" i="1"/>
  <c r="S107" i="1"/>
  <c r="S105" i="1"/>
  <c r="S103" i="1"/>
  <c r="S101" i="1"/>
  <c r="S99" i="1"/>
  <c r="S97" i="1"/>
  <c r="S95" i="1"/>
  <c r="S128" i="1"/>
  <c r="S126" i="1"/>
  <c r="S124" i="1"/>
  <c r="S122" i="1"/>
  <c r="S120" i="1"/>
  <c r="S118" i="1"/>
  <c r="S116" i="1"/>
  <c r="S114" i="1"/>
  <c r="S112" i="1"/>
  <c r="S110" i="1"/>
  <c r="S127" i="1"/>
  <c r="S125" i="1"/>
  <c r="S123" i="1"/>
  <c r="S121" i="1"/>
  <c r="S119" i="1"/>
  <c r="S117" i="1"/>
  <c r="S115" i="1"/>
  <c r="S113" i="1"/>
  <c r="S111" i="1"/>
  <c r="Y13" i="1"/>
  <c r="Y14" i="1"/>
  <c r="Y41" i="1"/>
  <c r="Y39" i="1"/>
  <c r="Y37" i="1"/>
  <c r="Y35" i="1"/>
  <c r="Y33" i="1"/>
  <c r="Y31" i="1"/>
  <c r="Y29" i="1"/>
  <c r="Y27" i="1"/>
  <c r="Y25" i="1"/>
  <c r="Y23" i="1"/>
  <c r="Y21" i="1"/>
  <c r="Y19" i="1"/>
  <c r="Y17" i="1"/>
  <c r="Y42" i="1"/>
  <c r="Y40" i="1"/>
  <c r="Y38" i="1"/>
  <c r="Y36" i="1"/>
  <c r="Y34" i="1"/>
  <c r="Y32" i="1"/>
  <c r="Y30" i="1"/>
  <c r="Y28" i="1"/>
  <c r="Y26" i="1"/>
  <c r="Y24" i="1"/>
  <c r="Y22" i="1"/>
  <c r="Y20" i="1"/>
  <c r="Y18" i="1"/>
  <c r="Y16" i="1"/>
  <c r="Y75" i="1"/>
  <c r="Y73" i="1"/>
  <c r="Y74" i="1"/>
  <c r="Y79" i="1"/>
  <c r="Y80" i="1"/>
  <c r="Y91" i="1"/>
  <c r="Y89" i="1"/>
  <c r="Y87" i="1"/>
  <c r="Y85" i="1"/>
  <c r="Y92" i="1"/>
  <c r="Y90" i="1"/>
  <c r="Y88" i="1"/>
  <c r="Y86" i="1"/>
  <c r="Y84" i="1"/>
  <c r="Y97" i="1"/>
  <c r="Y96" i="1"/>
  <c r="Y107" i="1"/>
  <c r="Y105" i="1"/>
  <c r="Y103" i="1"/>
  <c r="Y101" i="1"/>
  <c r="Y99" i="1"/>
  <c r="Y108" i="1"/>
  <c r="Y106" i="1"/>
  <c r="Y104" i="1"/>
  <c r="Y102" i="1"/>
  <c r="Y100" i="1"/>
  <c r="Y98" i="1"/>
  <c r="Y159" i="1"/>
  <c r="Y157" i="1"/>
  <c r="Y155" i="1"/>
  <c r="Y153" i="1"/>
  <c r="Y151" i="1"/>
  <c r="Y149" i="1"/>
  <c r="Y147" i="1"/>
  <c r="Y145" i="1"/>
  <c r="Y143" i="1"/>
  <c r="Y160" i="1"/>
  <c r="Y158" i="1"/>
  <c r="Y156" i="1"/>
  <c r="Y154" i="1"/>
  <c r="Y152" i="1"/>
  <c r="Y150" i="1"/>
  <c r="Y148" i="1"/>
  <c r="Y146" i="1"/>
  <c r="Y144" i="1"/>
  <c r="M11" i="1"/>
  <c r="M13" i="1"/>
  <c r="M15" i="1"/>
  <c r="M17" i="1"/>
  <c r="M19" i="1"/>
  <c r="M21" i="1"/>
  <c r="M23" i="1"/>
  <c r="M25" i="1"/>
  <c r="M27" i="1"/>
  <c r="M29" i="1"/>
  <c r="M31" i="1"/>
  <c r="M33" i="1"/>
  <c r="M35" i="1"/>
  <c r="M37" i="1"/>
  <c r="M39" i="1"/>
  <c r="M41" i="1"/>
  <c r="M43" i="1"/>
  <c r="M45" i="1"/>
  <c r="M47" i="1"/>
  <c r="M49" i="1"/>
  <c r="M51" i="1"/>
  <c r="M53" i="1"/>
  <c r="M55" i="1"/>
  <c r="M57" i="1"/>
  <c r="M59" i="1"/>
  <c r="M61" i="1"/>
  <c r="M63" i="1"/>
  <c r="M65" i="1"/>
  <c r="M67" i="1"/>
  <c r="M69" i="1"/>
  <c r="M73" i="1"/>
  <c r="M77" i="1"/>
  <c r="M81" i="1"/>
  <c r="M83" i="1"/>
  <c r="M85" i="1"/>
  <c r="M87" i="1"/>
  <c r="M89" i="1"/>
  <c r="M91" i="1"/>
  <c r="M93" i="1"/>
  <c r="M95" i="1"/>
  <c r="M97" i="1"/>
  <c r="M99" i="1"/>
  <c r="M101" i="1"/>
  <c r="M107" i="1"/>
  <c r="M109" i="1"/>
  <c r="M111" i="1"/>
  <c r="M113" i="1"/>
  <c r="M115" i="1"/>
  <c r="M117" i="1"/>
  <c r="M121" i="1"/>
  <c r="M123" i="1"/>
  <c r="M125" i="1"/>
  <c r="M127" i="1"/>
  <c r="M129" i="1"/>
  <c r="M138" i="1"/>
  <c r="M136" i="1"/>
  <c r="M134" i="1"/>
  <c r="M132" i="1"/>
  <c r="M139" i="1"/>
  <c r="M137" i="1"/>
  <c r="M135" i="1"/>
  <c r="M133" i="1"/>
  <c r="S46" i="1"/>
  <c r="S44" i="1"/>
  <c r="S42" i="1"/>
  <c r="S40" i="1"/>
  <c r="S38" i="1"/>
  <c r="S36" i="1"/>
  <c r="S34" i="1"/>
  <c r="S32" i="1"/>
  <c r="S30" i="1"/>
  <c r="S47" i="1"/>
  <c r="S45" i="1"/>
  <c r="S43" i="1"/>
  <c r="S41" i="1"/>
  <c r="S39" i="1"/>
  <c r="S37" i="1"/>
  <c r="S35" i="1"/>
  <c r="S33" i="1"/>
  <c r="S31" i="1"/>
  <c r="S56" i="1"/>
  <c r="S54" i="1"/>
  <c r="S52" i="1"/>
  <c r="S50" i="1"/>
  <c r="S48" i="1"/>
  <c r="S57" i="1"/>
  <c r="S55" i="1"/>
  <c r="S53" i="1"/>
  <c r="S51" i="1"/>
  <c r="S49" i="1"/>
  <c r="S94" i="1"/>
  <c r="S92" i="1"/>
  <c r="S90" i="1"/>
  <c r="S88" i="1"/>
  <c r="S86" i="1"/>
  <c r="S84" i="1"/>
  <c r="S82" i="1"/>
  <c r="S80" i="1"/>
  <c r="S78" i="1"/>
  <c r="S76" i="1"/>
  <c r="S74" i="1"/>
  <c r="S93" i="1"/>
  <c r="S91" i="1"/>
  <c r="S89" i="1"/>
  <c r="S87" i="1"/>
  <c r="S85" i="1"/>
  <c r="S83" i="1"/>
  <c r="S81" i="1"/>
  <c r="S79" i="1"/>
  <c r="S77" i="1"/>
  <c r="S75" i="1"/>
  <c r="S140" i="1"/>
  <c r="S138" i="1"/>
  <c r="S136" i="1"/>
  <c r="S141" i="1"/>
  <c r="S137" i="1"/>
  <c r="S134" i="1"/>
  <c r="S132" i="1"/>
  <c r="S130" i="1"/>
  <c r="S135" i="1"/>
  <c r="S133" i="1"/>
  <c r="S131" i="1"/>
  <c r="S129" i="1"/>
  <c r="S164" i="1"/>
  <c r="S162" i="1"/>
  <c r="S160" i="1"/>
  <c r="S158" i="1"/>
  <c r="S156" i="1"/>
  <c r="S154" i="1"/>
  <c r="S152" i="1"/>
  <c r="S150" i="1"/>
  <c r="S148" i="1"/>
  <c r="S146" i="1"/>
  <c r="S144" i="1"/>
  <c r="S142" i="1"/>
  <c r="S165" i="1"/>
  <c r="S163" i="1"/>
  <c r="S161" i="1"/>
  <c r="S159" i="1"/>
  <c r="S157" i="1"/>
  <c r="S155" i="1"/>
  <c r="S153" i="1"/>
  <c r="S151" i="1"/>
  <c r="S149" i="1"/>
  <c r="S147" i="1"/>
  <c r="S145" i="1"/>
  <c r="S143" i="1"/>
  <c r="Y11" i="1"/>
  <c r="Y9" i="1"/>
  <c r="Y10" i="1"/>
  <c r="Y71" i="1"/>
  <c r="Y69" i="1"/>
  <c r="Y67" i="1"/>
  <c r="Y65" i="1"/>
  <c r="Y63" i="1"/>
  <c r="Y61" i="1"/>
  <c r="Y59" i="1"/>
  <c r="Y57" i="1"/>
  <c r="Y55" i="1"/>
  <c r="Y53" i="1"/>
  <c r="Y51" i="1"/>
  <c r="Y49" i="1"/>
  <c r="Y47" i="1"/>
  <c r="Y45" i="1"/>
  <c r="Y43" i="1"/>
  <c r="Y72" i="1"/>
  <c r="Y70" i="1"/>
  <c r="Y68" i="1"/>
  <c r="Y66" i="1"/>
  <c r="Y64" i="1"/>
  <c r="Y62" i="1"/>
  <c r="Y60" i="1"/>
  <c r="Y58" i="1"/>
  <c r="Y56" i="1"/>
  <c r="Y54" i="1"/>
  <c r="Y52" i="1"/>
  <c r="Y50" i="1"/>
  <c r="Y48" i="1"/>
  <c r="Y46" i="1"/>
  <c r="Y44" i="1"/>
  <c r="Y77" i="1"/>
  <c r="Y78" i="1"/>
  <c r="Y76" i="1"/>
  <c r="Y81" i="1"/>
  <c r="Y82" i="1"/>
  <c r="Y95" i="1"/>
  <c r="Y94" i="1"/>
  <c r="Y169" i="1"/>
  <c r="Y167" i="1"/>
  <c r="Y165" i="1"/>
  <c r="Y163" i="1"/>
  <c r="Y161" i="1"/>
  <c r="Y168" i="1"/>
  <c r="Y166" i="1"/>
  <c r="Y164" i="1"/>
  <c r="Y162" i="1"/>
  <c r="Y117" i="1"/>
  <c r="Y118" i="1"/>
  <c r="Y115" i="1"/>
  <c r="Y113" i="1"/>
  <c r="Y111" i="1"/>
  <c r="Y109" i="1"/>
  <c r="Y114" i="1"/>
  <c r="Y112" i="1"/>
  <c r="Y110" i="1"/>
  <c r="M10" i="1"/>
  <c r="M12" i="1"/>
  <c r="M14" i="1"/>
  <c r="M16" i="1"/>
  <c r="M18" i="1"/>
  <c r="M20" i="1"/>
  <c r="M22" i="1"/>
  <c r="M24" i="1"/>
  <c r="M26" i="1"/>
  <c r="M28" i="1"/>
  <c r="M30" i="1"/>
  <c r="M32" i="1"/>
  <c r="M34" i="1"/>
  <c r="M36" i="1"/>
  <c r="M40" i="1"/>
  <c r="M42" i="1"/>
  <c r="M44" i="1"/>
  <c r="M46" i="1"/>
  <c r="M48" i="1"/>
  <c r="M50" i="1"/>
  <c r="M54" i="1"/>
  <c r="M56" i="1"/>
  <c r="M58" i="1"/>
  <c r="M60" i="1"/>
  <c r="M62" i="1"/>
  <c r="M64" i="1"/>
  <c r="M66" i="1"/>
  <c r="M68" i="1"/>
  <c r="M70" i="1"/>
  <c r="M72" i="1"/>
  <c r="M74" i="1"/>
  <c r="M82" i="1"/>
  <c r="M84" i="1"/>
  <c r="M86" i="1"/>
  <c r="M88" i="1"/>
  <c r="M90" i="1"/>
  <c r="M92" i="1"/>
  <c r="M94" i="1"/>
  <c r="M96" i="1"/>
  <c r="M98" i="1"/>
  <c r="M106" i="1"/>
  <c r="M108" i="1"/>
  <c r="M110" i="1"/>
  <c r="M112" i="1"/>
  <c r="M114" i="1"/>
  <c r="M120" i="1"/>
  <c r="M122" i="1"/>
  <c r="M124" i="1"/>
  <c r="M126" i="1"/>
  <c r="M128"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W169" i="1" a="1"/>
  <c r="W169" i="1" s="1"/>
  <c r="W168" i="1" a="1"/>
  <c r="W168" i="1" s="1"/>
  <c r="W167" i="1" a="1"/>
  <c r="W167" i="1" s="1"/>
  <c r="W166" i="1" a="1"/>
  <c r="W166" i="1" s="1"/>
  <c r="W165" i="1" a="1"/>
  <c r="W165" i="1" s="1"/>
  <c r="W164" i="1" a="1"/>
  <c r="W164" i="1" s="1"/>
  <c r="W163" i="1" a="1"/>
  <c r="W163" i="1" s="1"/>
  <c r="W162" i="1" a="1"/>
  <c r="W162" i="1" s="1"/>
  <c r="W161" i="1" a="1"/>
  <c r="W161" i="1" s="1"/>
  <c r="W160" i="1" a="1"/>
  <c r="W160" i="1" s="1"/>
  <c r="W159" i="1" a="1"/>
  <c r="W159" i="1" s="1"/>
  <c r="W158" i="1" a="1"/>
  <c r="W158" i="1" s="1"/>
  <c r="W157" i="1" a="1"/>
  <c r="W157" i="1" s="1"/>
  <c r="W156" i="1" a="1"/>
  <c r="W156" i="1" s="1"/>
  <c r="W155" i="1" a="1"/>
  <c r="W155" i="1" s="1"/>
  <c r="W154" i="1" a="1"/>
  <c r="W154" i="1" s="1"/>
  <c r="W153" i="1" a="1"/>
  <c r="W153" i="1" s="1"/>
  <c r="W152" i="1" a="1"/>
  <c r="W152" i="1" s="1"/>
  <c r="W151" i="1" a="1"/>
  <c r="W151" i="1" s="1"/>
  <c r="W150" i="1" a="1"/>
  <c r="W150" i="1" s="1"/>
  <c r="W149" i="1" a="1"/>
  <c r="W149" i="1" s="1"/>
  <c r="W148" i="1" a="1"/>
  <c r="W148" i="1" s="1"/>
  <c r="W147" i="1" a="1"/>
  <c r="W147" i="1" s="1"/>
  <c r="W146" i="1" a="1"/>
  <c r="W146" i="1" s="1"/>
  <c r="W145" i="1" a="1"/>
  <c r="W145" i="1" s="1"/>
  <c r="W144" i="1" a="1"/>
  <c r="W144" i="1" s="1"/>
  <c r="W143" i="1" a="1"/>
  <c r="W143" i="1" s="1"/>
  <c r="W142" i="1" a="1"/>
  <c r="W142" i="1" s="1"/>
  <c r="W141" i="1" a="1"/>
  <c r="W141" i="1" s="1"/>
  <c r="W140" i="1" a="1"/>
  <c r="W140" i="1" s="1"/>
  <c r="W139" i="1" a="1"/>
  <c r="W139" i="1" s="1"/>
  <c r="W138" i="1" a="1"/>
  <c r="W138" i="1" s="1"/>
  <c r="W137" i="1" a="1"/>
  <c r="W137" i="1" s="1"/>
  <c r="W136" i="1" a="1"/>
  <c r="W136" i="1" s="1"/>
  <c r="W135" i="1" a="1"/>
  <c r="W135" i="1" s="1"/>
  <c r="W134" i="1" a="1"/>
  <c r="W134" i="1" s="1"/>
  <c r="W133" i="1" a="1"/>
  <c r="W133" i="1" s="1"/>
  <c r="W132" i="1" a="1"/>
  <c r="W132" i="1" s="1"/>
  <c r="W131" i="1" a="1"/>
  <c r="W131" i="1" s="1"/>
  <c r="W130" i="1" a="1"/>
  <c r="W130" i="1" s="1"/>
  <c r="W129" i="1" a="1"/>
  <c r="W129" i="1" s="1"/>
  <c r="W128" i="1" a="1"/>
  <c r="W128" i="1" s="1"/>
  <c r="W127" i="1" a="1"/>
  <c r="W127" i="1" s="1"/>
  <c r="W126" i="1" a="1"/>
  <c r="W126" i="1" s="1"/>
  <c r="W125" i="1" a="1"/>
  <c r="W125" i="1" s="1"/>
  <c r="W124" i="1" a="1"/>
  <c r="W124" i="1" s="1"/>
  <c r="W123" i="1" a="1"/>
  <c r="W123" i="1" s="1"/>
  <c r="W122" i="1" a="1"/>
  <c r="W122" i="1" s="1"/>
  <c r="W121" i="1" a="1"/>
  <c r="W121" i="1" s="1"/>
  <c r="W120" i="1" a="1"/>
  <c r="W120" i="1" s="1"/>
  <c r="W119" i="1" a="1"/>
  <c r="W119" i="1" s="1"/>
  <c r="W118" i="1" a="1"/>
  <c r="W118" i="1" s="1"/>
  <c r="W117" i="1" a="1"/>
  <c r="W117" i="1" s="1"/>
  <c r="W116" i="1" a="1"/>
  <c r="W116" i="1" s="1"/>
  <c r="W115" i="1" a="1"/>
  <c r="W115" i="1" s="1"/>
  <c r="W114" i="1" a="1"/>
  <c r="W114" i="1" s="1"/>
  <c r="W113" i="1" a="1"/>
  <c r="W113" i="1" s="1"/>
  <c r="W112" i="1" a="1"/>
  <c r="W112" i="1" s="1"/>
  <c r="W111" i="1" a="1"/>
  <c r="W111" i="1" s="1"/>
  <c r="W110" i="1" a="1"/>
  <c r="W110" i="1" s="1"/>
  <c r="W109" i="1" a="1"/>
  <c r="W109" i="1" s="1"/>
  <c r="W108" i="1" a="1"/>
  <c r="W108" i="1" s="1"/>
  <c r="W107" i="1" a="1"/>
  <c r="W107" i="1" s="1"/>
  <c r="W106" i="1" a="1"/>
  <c r="W106" i="1" s="1"/>
  <c r="W105" i="1" a="1"/>
  <c r="W105" i="1" s="1"/>
  <c r="W104" i="1" a="1"/>
  <c r="W104" i="1" s="1"/>
  <c r="W103" i="1" a="1"/>
  <c r="W103" i="1" s="1"/>
  <c r="W102" i="1" a="1"/>
  <c r="W102" i="1" s="1"/>
  <c r="W101" i="1" a="1"/>
  <c r="W101" i="1" s="1"/>
  <c r="W100" i="1" a="1"/>
  <c r="W100" i="1" s="1"/>
  <c r="W99" i="1" a="1"/>
  <c r="W99" i="1" s="1"/>
  <c r="W98" i="1" a="1"/>
  <c r="W98" i="1" s="1"/>
  <c r="W97" i="1" a="1"/>
  <c r="W97" i="1" s="1"/>
  <c r="W96" i="1" a="1"/>
  <c r="W96" i="1" s="1"/>
  <c r="W95" i="1" a="1"/>
  <c r="W95" i="1" s="1"/>
  <c r="W94" i="1" a="1"/>
  <c r="W94" i="1" s="1"/>
  <c r="W93" i="1" a="1"/>
  <c r="W93" i="1" s="1"/>
  <c r="W92" i="1" a="1"/>
  <c r="W92" i="1" s="1"/>
  <c r="W91" i="1" a="1"/>
  <c r="W91" i="1" s="1"/>
  <c r="W90" i="1" a="1"/>
  <c r="W90" i="1" s="1"/>
  <c r="W89" i="1" a="1"/>
  <c r="W89" i="1" s="1"/>
  <c r="W88" i="1" a="1"/>
  <c r="W88" i="1" s="1"/>
  <c r="W87" i="1" a="1"/>
  <c r="W87" i="1" s="1"/>
  <c r="W86" i="1" a="1"/>
  <c r="W86" i="1" s="1"/>
  <c r="W85" i="1" a="1"/>
  <c r="W85" i="1" s="1"/>
  <c r="W84" i="1" a="1"/>
  <c r="W84" i="1" s="1"/>
  <c r="W83" i="1" a="1"/>
  <c r="W83" i="1" s="1"/>
  <c r="W82" i="1" a="1"/>
  <c r="W82" i="1" s="1"/>
  <c r="W81" i="1" a="1"/>
  <c r="W81" i="1" s="1"/>
  <c r="W80" i="1" a="1"/>
  <c r="W80" i="1" s="1"/>
  <c r="W79" i="1" a="1"/>
  <c r="W79" i="1" s="1"/>
  <c r="W78" i="1" a="1"/>
  <c r="W78" i="1" s="1"/>
  <c r="W77" i="1" a="1"/>
  <c r="W77" i="1" s="1"/>
  <c r="W76" i="1" a="1"/>
  <c r="W76" i="1" s="1"/>
  <c r="W75" i="1" a="1"/>
  <c r="W75" i="1" s="1"/>
  <c r="W74" i="1" a="1"/>
  <c r="W74" i="1" s="1"/>
  <c r="W73" i="1" a="1"/>
  <c r="W73" i="1" s="1"/>
  <c r="W72" i="1" a="1"/>
  <c r="W72" i="1" s="1"/>
  <c r="W71" i="1" a="1"/>
  <c r="W71" i="1" s="1"/>
  <c r="W70" i="1" a="1"/>
  <c r="W70" i="1" s="1"/>
  <c r="W69" i="1" a="1"/>
  <c r="W69" i="1" s="1"/>
  <c r="W68" i="1" a="1"/>
  <c r="W68" i="1" s="1"/>
  <c r="W67" i="1" a="1"/>
  <c r="W67" i="1" s="1"/>
  <c r="W66" i="1" a="1"/>
  <c r="W66" i="1" s="1"/>
  <c r="W65" i="1" a="1"/>
  <c r="W65" i="1" s="1"/>
  <c r="W64" i="1" a="1"/>
  <c r="W64" i="1" s="1"/>
  <c r="W63" i="1" a="1"/>
  <c r="W63" i="1" s="1"/>
  <c r="W62" i="1" a="1"/>
  <c r="W62" i="1" s="1"/>
  <c r="W61" i="1" a="1"/>
  <c r="W61" i="1" s="1"/>
  <c r="W60" i="1" a="1"/>
  <c r="W60" i="1" s="1"/>
  <c r="W59" i="1" a="1"/>
  <c r="W59" i="1" s="1"/>
  <c r="W58" i="1" a="1"/>
  <c r="W58" i="1" s="1"/>
  <c r="W57" i="1" a="1"/>
  <c r="W57" i="1" s="1"/>
  <c r="W56" i="1" a="1"/>
  <c r="W56" i="1" s="1"/>
  <c r="W55" i="1" a="1"/>
  <c r="W55" i="1" s="1"/>
  <c r="W54" i="1" a="1"/>
  <c r="W54" i="1" s="1"/>
  <c r="W53" i="1" a="1"/>
  <c r="W53" i="1" s="1"/>
  <c r="W52" i="1" a="1"/>
  <c r="W52" i="1" s="1"/>
  <c r="W51" i="1" a="1"/>
  <c r="W51" i="1" s="1"/>
  <c r="W50" i="1" a="1"/>
  <c r="W50" i="1" s="1"/>
  <c r="W49" i="1" a="1"/>
  <c r="W49" i="1" s="1"/>
  <c r="W48" i="1" a="1"/>
  <c r="W48" i="1" s="1"/>
  <c r="W47" i="1" a="1"/>
  <c r="W47" i="1" s="1"/>
  <c r="W46" i="1" a="1"/>
  <c r="W46" i="1" s="1"/>
  <c r="W45" i="1" a="1"/>
  <c r="W45" i="1" s="1"/>
  <c r="W44" i="1" a="1"/>
  <c r="W44" i="1" s="1"/>
  <c r="W43" i="1" a="1"/>
  <c r="W43" i="1" s="1"/>
  <c r="W42" i="1" a="1"/>
  <c r="W42" i="1" s="1"/>
  <c r="W41" i="1" a="1"/>
  <c r="W41" i="1" s="1"/>
  <c r="W40" i="1" a="1"/>
  <c r="W40" i="1" s="1"/>
  <c r="W39" i="1" a="1"/>
  <c r="W39" i="1" s="1"/>
  <c r="W38" i="1" a="1"/>
  <c r="W38" i="1" s="1"/>
  <c r="W37" i="1" a="1"/>
  <c r="W37" i="1" s="1"/>
  <c r="W36" i="1" a="1"/>
  <c r="W36" i="1" s="1"/>
  <c r="W35" i="1" a="1"/>
  <c r="W35" i="1" s="1"/>
  <c r="W34" i="1" a="1"/>
  <c r="W34" i="1" s="1"/>
  <c r="W33" i="1" a="1"/>
  <c r="W33" i="1" s="1"/>
  <c r="W32" i="1" a="1"/>
  <c r="W32" i="1" s="1"/>
  <c r="W31" i="1" a="1"/>
  <c r="W31" i="1" s="1"/>
  <c r="W30" i="1" a="1"/>
  <c r="W30" i="1" s="1"/>
  <c r="W29" i="1" a="1"/>
  <c r="W29" i="1" s="1"/>
  <c r="W28" i="1" a="1"/>
  <c r="W28" i="1" s="1"/>
  <c r="W27" i="1" a="1"/>
  <c r="W27" i="1" s="1"/>
  <c r="W26" i="1" a="1"/>
  <c r="W26" i="1" s="1"/>
  <c r="W25" i="1" a="1"/>
  <c r="W25" i="1" s="1"/>
  <c r="W24" i="1" a="1"/>
  <c r="W24" i="1" s="1"/>
  <c r="W23" i="1" a="1"/>
  <c r="W23" i="1" s="1"/>
  <c r="W22" i="1" a="1"/>
  <c r="W22" i="1" s="1"/>
  <c r="W21" i="1" a="1"/>
  <c r="W21" i="1" s="1"/>
  <c r="W20" i="1" a="1"/>
  <c r="W20" i="1" s="1"/>
  <c r="W19" i="1" a="1"/>
  <c r="W19" i="1" s="1"/>
  <c r="W18" i="1" a="1"/>
  <c r="W18" i="1" s="1"/>
  <c r="W17" i="1" a="1"/>
  <c r="W17" i="1" s="1"/>
  <c r="W16" i="1" a="1"/>
  <c r="W16" i="1" s="1"/>
  <c r="W15" i="1" a="1"/>
  <c r="W15" i="1" s="1"/>
  <c r="W14" i="1" a="1"/>
  <c r="W14" i="1" s="1"/>
  <c r="W13" i="1" a="1"/>
  <c r="W13" i="1" s="1"/>
  <c r="W12" i="1" a="1"/>
  <c r="W12" i="1" s="1"/>
  <c r="W11" i="1" a="1"/>
  <c r="W11" i="1" s="1"/>
  <c r="W10" i="1" a="1"/>
  <c r="W10" i="1" s="1"/>
  <c r="W9" i="1" a="1"/>
  <c r="W9" i="1" s="1"/>
  <c r="Q169" i="1" a="1"/>
  <c r="Q169" i="1" s="1"/>
  <c r="Q168" i="1" a="1"/>
  <c r="Q168" i="1" s="1"/>
  <c r="Q167" i="1" a="1"/>
  <c r="Q167" i="1" s="1"/>
  <c r="Q166" i="1" a="1"/>
  <c r="Q166" i="1" s="1"/>
  <c r="Q165" i="1" a="1"/>
  <c r="Q165" i="1" s="1"/>
  <c r="Q164" i="1" a="1"/>
  <c r="Q164" i="1" s="1"/>
  <c r="Q163" i="1" a="1"/>
  <c r="Q163" i="1" s="1"/>
  <c r="Q162" i="1" a="1"/>
  <c r="Q162" i="1" s="1"/>
  <c r="Q161" i="1" a="1"/>
  <c r="Q161" i="1" s="1"/>
  <c r="Q160" i="1" a="1"/>
  <c r="Q160" i="1" s="1"/>
  <c r="Q159" i="1" a="1"/>
  <c r="Q159" i="1" s="1"/>
  <c r="Q158" i="1" a="1"/>
  <c r="Q158" i="1" s="1"/>
  <c r="Q157" i="1" a="1"/>
  <c r="Q157" i="1" s="1"/>
  <c r="Q156" i="1" a="1"/>
  <c r="Q156" i="1" s="1"/>
  <c r="Q155" i="1" a="1"/>
  <c r="Q155" i="1" s="1"/>
  <c r="Q154" i="1" a="1"/>
  <c r="Q154" i="1" s="1"/>
  <c r="Q153" i="1" a="1"/>
  <c r="Q153" i="1" s="1"/>
  <c r="Q152" i="1" a="1"/>
  <c r="Q152" i="1" s="1"/>
  <c r="Q151" i="1" a="1"/>
  <c r="Q151" i="1" s="1"/>
  <c r="Q150" i="1" a="1"/>
  <c r="Q150" i="1" s="1"/>
  <c r="Q149" i="1" a="1"/>
  <c r="Q149" i="1" s="1"/>
  <c r="Q148" i="1" a="1"/>
  <c r="Q148" i="1" s="1"/>
  <c r="Q147" i="1" a="1"/>
  <c r="Q147" i="1" s="1"/>
  <c r="Q146" i="1" a="1"/>
  <c r="Q146" i="1" s="1"/>
  <c r="Q145" i="1" a="1"/>
  <c r="Q145" i="1" s="1"/>
  <c r="Q144" i="1" a="1"/>
  <c r="Q144" i="1" s="1"/>
  <c r="Q143" i="1" a="1"/>
  <c r="Q143" i="1" s="1"/>
  <c r="Q142" i="1" a="1"/>
  <c r="Q142" i="1" s="1"/>
  <c r="Q141" i="1" a="1"/>
  <c r="Q141" i="1" s="1"/>
  <c r="Q140" i="1" a="1"/>
  <c r="Q140" i="1" s="1"/>
  <c r="Q139" i="1" a="1"/>
  <c r="Q139" i="1" s="1"/>
  <c r="Q138" i="1" a="1"/>
  <c r="Q138" i="1" s="1"/>
  <c r="Q137" i="1" a="1"/>
  <c r="Q137" i="1" s="1"/>
  <c r="Q136" i="1" a="1"/>
  <c r="Q136" i="1" s="1"/>
  <c r="Q135" i="1" a="1"/>
  <c r="Q135" i="1" s="1"/>
  <c r="Q134" i="1" a="1"/>
  <c r="Q134" i="1" s="1"/>
  <c r="Q133" i="1" a="1"/>
  <c r="Q133" i="1" s="1"/>
  <c r="Q132" i="1" a="1"/>
  <c r="Q132" i="1" s="1"/>
  <c r="Q131" i="1" a="1"/>
  <c r="Q131" i="1" s="1"/>
  <c r="Q130" i="1" a="1"/>
  <c r="Q130" i="1" s="1"/>
  <c r="Q129" i="1" a="1"/>
  <c r="Q129" i="1" s="1"/>
  <c r="Q128" i="1" a="1"/>
  <c r="Q128" i="1" s="1"/>
  <c r="Q127" i="1" a="1"/>
  <c r="Q127" i="1" s="1"/>
  <c r="Q126" i="1" a="1"/>
  <c r="Q126" i="1" s="1"/>
  <c r="Q125" i="1" a="1"/>
  <c r="Q125" i="1" s="1"/>
  <c r="Q124" i="1" a="1"/>
  <c r="Q124" i="1" s="1"/>
  <c r="Q123" i="1" a="1"/>
  <c r="Q123" i="1" s="1"/>
  <c r="Q122" i="1" a="1"/>
  <c r="Q122" i="1" s="1"/>
  <c r="Q121" i="1" a="1"/>
  <c r="Q121" i="1" s="1"/>
  <c r="Q120" i="1" a="1"/>
  <c r="Q120" i="1" s="1"/>
  <c r="Q119" i="1" a="1"/>
  <c r="Q119" i="1" s="1"/>
  <c r="Q118" i="1" a="1"/>
  <c r="Q118" i="1" s="1"/>
  <c r="Q117" i="1" a="1"/>
  <c r="Q117" i="1" s="1"/>
  <c r="Q116" i="1" a="1"/>
  <c r="Q116" i="1" s="1"/>
  <c r="Q115" i="1" a="1"/>
  <c r="Q115" i="1" s="1"/>
  <c r="Q114" i="1" a="1"/>
  <c r="Q114" i="1" s="1"/>
  <c r="Q113" i="1" a="1"/>
  <c r="Q113" i="1" s="1"/>
  <c r="Q112" i="1" a="1"/>
  <c r="Q112" i="1" s="1"/>
  <c r="Q111" i="1" a="1"/>
  <c r="Q111" i="1" s="1"/>
  <c r="Q110" i="1" a="1"/>
  <c r="Q110" i="1" s="1"/>
  <c r="Q109" i="1" a="1"/>
  <c r="Q109" i="1" s="1"/>
  <c r="Q108" i="1" a="1"/>
  <c r="Q108" i="1" s="1"/>
  <c r="Q107" i="1" a="1"/>
  <c r="Q107" i="1" s="1"/>
  <c r="Q106" i="1" a="1"/>
  <c r="Q106" i="1" s="1"/>
  <c r="Q105" i="1" a="1"/>
  <c r="Q105" i="1" s="1"/>
  <c r="Q104" i="1" a="1"/>
  <c r="Q104" i="1" s="1"/>
  <c r="Q103" i="1" a="1"/>
  <c r="Q103" i="1" s="1"/>
  <c r="Q102" i="1" a="1"/>
  <c r="Q102" i="1" s="1"/>
  <c r="Q101" i="1" a="1"/>
  <c r="Q101" i="1" s="1"/>
  <c r="Q100" i="1" a="1"/>
  <c r="Q100" i="1" s="1"/>
  <c r="Q99" i="1" a="1"/>
  <c r="Q99" i="1" s="1"/>
  <c r="Q98" i="1" a="1"/>
  <c r="Q98" i="1" s="1"/>
  <c r="Q97" i="1" a="1"/>
  <c r="Q97" i="1" s="1"/>
  <c r="Q96" i="1" a="1"/>
  <c r="Q96" i="1" s="1"/>
  <c r="Q95" i="1" a="1"/>
  <c r="Q95" i="1" s="1"/>
  <c r="Q94" i="1" a="1"/>
  <c r="Q94" i="1" s="1"/>
  <c r="Q93" i="1" a="1"/>
  <c r="Q93" i="1" s="1"/>
  <c r="Q92" i="1" a="1"/>
  <c r="Q92" i="1" s="1"/>
  <c r="Q91" i="1" a="1"/>
  <c r="Q91" i="1" s="1"/>
  <c r="Q90" i="1" a="1"/>
  <c r="Q90" i="1" s="1"/>
  <c r="Q89" i="1" a="1"/>
  <c r="Q89" i="1" s="1"/>
  <c r="Q88" i="1" a="1"/>
  <c r="Q88" i="1" s="1"/>
  <c r="Q87" i="1" a="1"/>
  <c r="Q87" i="1" s="1"/>
  <c r="Q86" i="1" a="1"/>
  <c r="Q86" i="1" s="1"/>
  <c r="Q85" i="1" a="1"/>
  <c r="Q85" i="1" s="1"/>
  <c r="Q84" i="1" a="1"/>
  <c r="Q84" i="1" s="1"/>
  <c r="Q83" i="1" a="1"/>
  <c r="Q83" i="1" s="1"/>
  <c r="Q82" i="1" a="1"/>
  <c r="Q82" i="1" s="1"/>
  <c r="Q81" i="1" a="1"/>
  <c r="Q81" i="1" s="1"/>
  <c r="Q80" i="1" a="1"/>
  <c r="Q80" i="1" s="1"/>
  <c r="Q79" i="1" a="1"/>
  <c r="Q79" i="1" s="1"/>
  <c r="Q78" i="1" a="1"/>
  <c r="Q78" i="1" s="1"/>
  <c r="Q77" i="1" a="1"/>
  <c r="Q77" i="1" s="1"/>
  <c r="Q76" i="1" a="1"/>
  <c r="Q76" i="1" s="1"/>
  <c r="Q75" i="1" a="1"/>
  <c r="Q75" i="1" s="1"/>
  <c r="Q74" i="1" a="1"/>
  <c r="Q74" i="1" s="1"/>
  <c r="Q73" i="1" a="1"/>
  <c r="Q73" i="1" s="1"/>
  <c r="Q72" i="1" a="1"/>
  <c r="Q72" i="1" s="1"/>
  <c r="Q71" i="1" a="1"/>
  <c r="Q71" i="1" s="1"/>
  <c r="Q70" i="1" a="1"/>
  <c r="Q70" i="1" s="1"/>
  <c r="Q69" i="1" a="1"/>
  <c r="Q69" i="1" s="1"/>
  <c r="Q68" i="1" a="1"/>
  <c r="Q68" i="1" s="1"/>
  <c r="Q67" i="1" a="1"/>
  <c r="Q67" i="1" s="1"/>
  <c r="Q66" i="1" a="1"/>
  <c r="Q66" i="1" s="1"/>
  <c r="Q65" i="1" a="1"/>
  <c r="Q65" i="1" s="1"/>
  <c r="Q64" i="1" a="1"/>
  <c r="Q64" i="1" s="1"/>
  <c r="Q63" i="1" a="1"/>
  <c r="Q63" i="1" s="1"/>
  <c r="Q62" i="1" a="1"/>
  <c r="Q62" i="1" s="1"/>
  <c r="Q61" i="1" a="1"/>
  <c r="Q61" i="1" s="1"/>
  <c r="Q60" i="1" a="1"/>
  <c r="Q60" i="1" s="1"/>
  <c r="Q59" i="1" a="1"/>
  <c r="Q59" i="1" s="1"/>
  <c r="Q58" i="1" a="1"/>
  <c r="Q58" i="1" s="1"/>
  <c r="Q57" i="1" a="1"/>
  <c r="Q57" i="1" s="1"/>
  <c r="Q56" i="1" a="1"/>
  <c r="Q56" i="1" s="1"/>
  <c r="Q55" i="1" a="1"/>
  <c r="Q55" i="1" s="1"/>
  <c r="Q54" i="1" a="1"/>
  <c r="Q54" i="1" s="1"/>
  <c r="Q53" i="1" a="1"/>
  <c r="Q53" i="1" s="1"/>
  <c r="Q52" i="1" a="1"/>
  <c r="Q52" i="1" s="1"/>
  <c r="Q51" i="1" a="1"/>
  <c r="Q51" i="1" s="1"/>
  <c r="Q50" i="1" a="1"/>
  <c r="Q50" i="1" s="1"/>
  <c r="Q49" i="1" a="1"/>
  <c r="Q49" i="1" s="1"/>
  <c r="Q48" i="1" a="1"/>
  <c r="Q48" i="1" s="1"/>
  <c r="Q47" i="1" a="1"/>
  <c r="Q47" i="1" s="1"/>
  <c r="Q46" i="1" a="1"/>
  <c r="Q46" i="1" s="1"/>
  <c r="Q45" i="1" a="1"/>
  <c r="Q45" i="1" s="1"/>
  <c r="Q44" i="1" a="1"/>
  <c r="Q44" i="1" s="1"/>
  <c r="Q43" i="1" a="1"/>
  <c r="Q43" i="1" s="1"/>
  <c r="Q42" i="1" a="1"/>
  <c r="Q42" i="1" s="1"/>
  <c r="Q41" i="1" a="1"/>
  <c r="Q41" i="1" s="1"/>
  <c r="Q40" i="1" a="1"/>
  <c r="Q40" i="1" s="1"/>
  <c r="Q39" i="1" a="1"/>
  <c r="Q39" i="1" s="1"/>
  <c r="Q38" i="1" a="1"/>
  <c r="Q38" i="1" s="1"/>
  <c r="Q37" i="1" a="1"/>
  <c r="Q37" i="1" s="1"/>
  <c r="Q36" i="1" a="1"/>
  <c r="Q36" i="1" s="1"/>
  <c r="Q35" i="1" a="1"/>
  <c r="Q35" i="1" s="1"/>
  <c r="Q34" i="1" a="1"/>
  <c r="Q34" i="1" s="1"/>
  <c r="Q33" i="1" a="1"/>
  <c r="Q33" i="1" s="1"/>
  <c r="Q32" i="1" a="1"/>
  <c r="Q32" i="1" s="1"/>
  <c r="Q31" i="1" a="1"/>
  <c r="Q31" i="1" s="1"/>
  <c r="Q30" i="1" a="1"/>
  <c r="Q30" i="1" s="1"/>
  <c r="Q29" i="1" a="1"/>
  <c r="Q29" i="1" s="1"/>
  <c r="Q28" i="1" a="1"/>
  <c r="Q28" i="1" s="1"/>
  <c r="Q27" i="1" a="1"/>
  <c r="Q27" i="1" s="1"/>
  <c r="Q26" i="1" a="1"/>
  <c r="Q26" i="1" s="1"/>
  <c r="Q25" i="1" a="1"/>
  <c r="Q25" i="1" s="1"/>
  <c r="Q24" i="1" a="1"/>
  <c r="Q24" i="1" s="1"/>
  <c r="Q23" i="1" a="1"/>
  <c r="Q23" i="1" s="1"/>
  <c r="Q22" i="1" a="1"/>
  <c r="Q22" i="1" s="1"/>
  <c r="Q21" i="1" a="1"/>
  <c r="Q21" i="1" s="1"/>
  <c r="Q20" i="1" a="1"/>
  <c r="Q20" i="1" s="1"/>
  <c r="Q19" i="1" a="1"/>
  <c r="Q19" i="1" s="1"/>
  <c r="Q18" i="1" a="1"/>
  <c r="Q18" i="1" s="1"/>
  <c r="Q17" i="1" a="1"/>
  <c r="Q17" i="1" s="1"/>
  <c r="Q16" i="1" a="1"/>
  <c r="Q16" i="1" s="1"/>
  <c r="Q15" i="1" a="1"/>
  <c r="Q15" i="1" s="1"/>
  <c r="Q14" i="1" a="1"/>
  <c r="Q14" i="1" s="1"/>
  <c r="Q13" i="1" a="1"/>
  <c r="Q13" i="1" s="1"/>
  <c r="Q12" i="1" a="1"/>
  <c r="Q12" i="1" s="1"/>
  <c r="Q11" i="1" a="1"/>
  <c r="Q11" i="1" s="1"/>
  <c r="Q10" i="1" a="1"/>
  <c r="Q10" i="1" s="1"/>
  <c r="Q9" i="1" a="1"/>
  <c r="Q9" i="1" s="1"/>
  <c r="K169" i="1" a="1"/>
  <c r="K169" i="1" s="1"/>
  <c r="K168" i="1" a="1"/>
  <c r="K168" i="1" s="1"/>
  <c r="K167" i="1" a="1"/>
  <c r="K167" i="1" s="1"/>
  <c r="K166" i="1" a="1"/>
  <c r="K166" i="1" s="1"/>
  <c r="K165" i="1" a="1"/>
  <c r="K165" i="1" s="1"/>
  <c r="K164" i="1" a="1"/>
  <c r="K164" i="1" s="1"/>
  <c r="K163" i="1" a="1"/>
  <c r="K163" i="1" s="1"/>
  <c r="K162" i="1" a="1"/>
  <c r="K162" i="1" s="1"/>
  <c r="K161" i="1" a="1"/>
  <c r="K161" i="1" s="1"/>
  <c r="K160" i="1" a="1"/>
  <c r="K160" i="1" s="1"/>
  <c r="K159" i="1" a="1"/>
  <c r="K159" i="1" s="1"/>
  <c r="K158" i="1" a="1"/>
  <c r="K158" i="1" s="1"/>
  <c r="K157" i="1" a="1"/>
  <c r="K157" i="1" s="1"/>
  <c r="K156" i="1" a="1"/>
  <c r="K156" i="1" s="1"/>
  <c r="K155" i="1" a="1"/>
  <c r="K155" i="1" s="1"/>
  <c r="K154" i="1" a="1"/>
  <c r="K154" i="1" s="1"/>
  <c r="K153" i="1" a="1"/>
  <c r="K153" i="1" s="1"/>
  <c r="K152" i="1" a="1"/>
  <c r="K152" i="1" s="1"/>
  <c r="K151" i="1" a="1"/>
  <c r="K151" i="1" s="1"/>
  <c r="K150" i="1" a="1"/>
  <c r="K150" i="1" s="1"/>
  <c r="K149" i="1" a="1"/>
  <c r="K149" i="1" s="1"/>
  <c r="K148" i="1" a="1"/>
  <c r="K148" i="1" s="1"/>
  <c r="K147" i="1" a="1"/>
  <c r="K147" i="1" s="1"/>
  <c r="K146" i="1" a="1"/>
  <c r="K146" i="1" s="1"/>
  <c r="K145" i="1" a="1"/>
  <c r="K145" i="1" s="1"/>
  <c r="K144" i="1" a="1"/>
  <c r="K144" i="1" s="1"/>
  <c r="K143" i="1" a="1"/>
  <c r="K143" i="1" s="1"/>
  <c r="K142" i="1" a="1"/>
  <c r="K142" i="1" s="1"/>
  <c r="K141" i="1" a="1"/>
  <c r="K141" i="1" s="1"/>
  <c r="K140" i="1" a="1"/>
  <c r="K140" i="1" s="1"/>
  <c r="K139" i="1" a="1"/>
  <c r="K139" i="1" s="1"/>
  <c r="K138" i="1" a="1"/>
  <c r="K138" i="1" s="1"/>
  <c r="K137" i="1" a="1"/>
  <c r="K137" i="1" s="1"/>
  <c r="K136" i="1" a="1"/>
  <c r="K136" i="1" s="1"/>
  <c r="K135" i="1" a="1"/>
  <c r="K135" i="1" s="1"/>
  <c r="K134" i="1" a="1"/>
  <c r="K134" i="1" s="1"/>
  <c r="K133" i="1" a="1"/>
  <c r="K133" i="1" s="1"/>
  <c r="K132" i="1" a="1"/>
  <c r="K132" i="1" s="1"/>
  <c r="K131" i="1" a="1"/>
  <c r="K131" i="1" s="1"/>
  <c r="K130" i="1" a="1"/>
  <c r="K130" i="1" s="1"/>
  <c r="K129" i="1" a="1"/>
  <c r="K129" i="1" s="1"/>
  <c r="K128" i="1" a="1"/>
  <c r="K128" i="1" s="1"/>
  <c r="K127" i="1" a="1"/>
  <c r="K127" i="1" s="1"/>
  <c r="K126" i="1" a="1"/>
  <c r="K126" i="1" s="1"/>
  <c r="K125" i="1" a="1"/>
  <c r="K125" i="1" s="1"/>
  <c r="K124" i="1" a="1"/>
  <c r="K124" i="1" s="1"/>
  <c r="K123" i="1" a="1"/>
  <c r="K123" i="1" s="1"/>
  <c r="K122" i="1" a="1"/>
  <c r="K122" i="1" s="1"/>
  <c r="K121" i="1" a="1"/>
  <c r="K121" i="1" s="1"/>
  <c r="K120" i="1" a="1"/>
  <c r="K120" i="1" s="1"/>
  <c r="K119" i="1" a="1"/>
  <c r="K119" i="1" s="1"/>
  <c r="K118" i="1" a="1"/>
  <c r="K118" i="1" s="1"/>
  <c r="K117" i="1" a="1"/>
  <c r="K117" i="1" s="1"/>
  <c r="K116" i="1" a="1"/>
  <c r="K116" i="1" s="1"/>
  <c r="K115" i="1" a="1"/>
  <c r="K115" i="1" s="1"/>
  <c r="K114" i="1" a="1"/>
  <c r="K114" i="1" s="1"/>
  <c r="K113" i="1" a="1"/>
  <c r="K113" i="1" s="1"/>
  <c r="K112" i="1" a="1"/>
  <c r="K112" i="1" s="1"/>
  <c r="K111" i="1" a="1"/>
  <c r="K111" i="1" s="1"/>
  <c r="K110" i="1" a="1"/>
  <c r="K110" i="1" s="1"/>
  <c r="K109" i="1" a="1"/>
  <c r="K109" i="1" s="1"/>
  <c r="K108" i="1" a="1"/>
  <c r="K108" i="1" s="1"/>
  <c r="K107" i="1" a="1"/>
  <c r="K107" i="1" s="1"/>
  <c r="K106" i="1" a="1"/>
  <c r="K106" i="1" s="1"/>
  <c r="K105" i="1" a="1"/>
  <c r="K105" i="1" s="1"/>
  <c r="K104" i="1" a="1"/>
  <c r="K104" i="1" s="1"/>
  <c r="K103" i="1" a="1"/>
  <c r="K103" i="1" s="1"/>
  <c r="K102" i="1" a="1"/>
  <c r="K102" i="1" s="1"/>
  <c r="K101" i="1" a="1"/>
  <c r="K101" i="1" s="1"/>
  <c r="K100" i="1" a="1"/>
  <c r="K100" i="1" s="1"/>
  <c r="K99" i="1" a="1"/>
  <c r="K99" i="1" s="1"/>
  <c r="K98" i="1" a="1"/>
  <c r="K98" i="1" s="1"/>
  <c r="K97" i="1" a="1"/>
  <c r="K97" i="1" s="1"/>
  <c r="K96" i="1" a="1"/>
  <c r="K96" i="1" s="1"/>
  <c r="K95" i="1" a="1"/>
  <c r="K95" i="1" s="1"/>
  <c r="K94" i="1" a="1"/>
  <c r="K94" i="1" s="1"/>
  <c r="K93" i="1" a="1"/>
  <c r="K93" i="1" s="1"/>
  <c r="K92" i="1" a="1"/>
  <c r="K92" i="1" s="1"/>
  <c r="K91" i="1" a="1"/>
  <c r="K91" i="1" s="1"/>
  <c r="K90" i="1" a="1"/>
  <c r="K90" i="1" s="1"/>
  <c r="K89" i="1" a="1"/>
  <c r="K89" i="1" s="1"/>
  <c r="K88" i="1" a="1"/>
  <c r="K88" i="1" s="1"/>
  <c r="K87" i="1" a="1"/>
  <c r="K87" i="1" s="1"/>
  <c r="K86" i="1" a="1"/>
  <c r="K86" i="1" s="1"/>
  <c r="K85" i="1" a="1"/>
  <c r="K85" i="1" s="1"/>
  <c r="K84" i="1" a="1"/>
  <c r="K84" i="1" s="1"/>
  <c r="K83" i="1" a="1"/>
  <c r="K83" i="1" s="1"/>
  <c r="K82" i="1" a="1"/>
  <c r="K82" i="1" s="1"/>
  <c r="K81" i="1" a="1"/>
  <c r="K81" i="1" s="1"/>
  <c r="K80" i="1" a="1"/>
  <c r="K80" i="1" s="1"/>
  <c r="K79" i="1" a="1"/>
  <c r="K79" i="1" s="1"/>
  <c r="K78" i="1" a="1"/>
  <c r="K78" i="1" s="1"/>
  <c r="K77" i="1" a="1"/>
  <c r="K77" i="1" s="1"/>
  <c r="K76" i="1" a="1"/>
  <c r="K76" i="1" s="1"/>
  <c r="K75" i="1" a="1"/>
  <c r="K75" i="1" s="1"/>
  <c r="K74" i="1" a="1"/>
  <c r="K74" i="1" s="1"/>
  <c r="K73" i="1" a="1"/>
  <c r="K73" i="1" s="1"/>
  <c r="K72" i="1" a="1"/>
  <c r="K72" i="1" s="1"/>
  <c r="K71" i="1" a="1"/>
  <c r="K71" i="1" s="1"/>
  <c r="K70" i="1" a="1"/>
  <c r="K70" i="1" s="1"/>
  <c r="K69" i="1" a="1"/>
  <c r="K69" i="1" s="1"/>
  <c r="K68" i="1" a="1"/>
  <c r="K68" i="1" s="1"/>
  <c r="K67" i="1" a="1"/>
  <c r="K67" i="1" s="1"/>
  <c r="K66" i="1" a="1"/>
  <c r="K66" i="1" s="1"/>
  <c r="K65" i="1" a="1"/>
  <c r="K65" i="1" s="1"/>
  <c r="K64" i="1" a="1"/>
  <c r="K64" i="1" s="1"/>
  <c r="K63" i="1" a="1"/>
  <c r="K63" i="1" s="1"/>
  <c r="K62" i="1" a="1"/>
  <c r="K62" i="1" s="1"/>
  <c r="K61" i="1" a="1"/>
  <c r="K61" i="1" s="1"/>
  <c r="K60" i="1" a="1"/>
  <c r="K60" i="1" s="1"/>
  <c r="K59" i="1" a="1"/>
  <c r="K59" i="1" s="1"/>
  <c r="K58" i="1" a="1"/>
  <c r="K58" i="1" s="1"/>
  <c r="K57" i="1" a="1"/>
  <c r="K57" i="1" s="1"/>
  <c r="K56" i="1" a="1"/>
  <c r="K56" i="1" s="1"/>
  <c r="K55" i="1" a="1"/>
  <c r="K55" i="1" s="1"/>
  <c r="K54" i="1" a="1"/>
  <c r="K54" i="1" s="1"/>
  <c r="K53" i="1" a="1"/>
  <c r="K53" i="1" s="1"/>
  <c r="K52" i="1" a="1"/>
  <c r="K52" i="1" s="1"/>
  <c r="K51" i="1" a="1"/>
  <c r="K51" i="1" s="1"/>
  <c r="K50" i="1" a="1"/>
  <c r="K50" i="1" s="1"/>
  <c r="K49" i="1" a="1"/>
  <c r="K49" i="1" s="1"/>
  <c r="K48" i="1" a="1"/>
  <c r="K48" i="1" s="1"/>
  <c r="K47" i="1" a="1"/>
  <c r="K47" i="1" s="1"/>
  <c r="K46" i="1" a="1"/>
  <c r="K46" i="1" s="1"/>
  <c r="K45" i="1" a="1"/>
  <c r="K45" i="1" s="1"/>
  <c r="K44" i="1" a="1"/>
  <c r="K44" i="1" s="1"/>
  <c r="K43" i="1" a="1"/>
  <c r="K43" i="1" s="1"/>
  <c r="K42" i="1" a="1"/>
  <c r="K42" i="1" s="1"/>
  <c r="K41" i="1" a="1"/>
  <c r="K41" i="1" s="1"/>
  <c r="K40" i="1" a="1"/>
  <c r="K40" i="1" s="1"/>
  <c r="K39" i="1" a="1"/>
  <c r="K39" i="1" s="1"/>
  <c r="K38" i="1" a="1"/>
  <c r="K38" i="1" s="1"/>
  <c r="K37" i="1" a="1"/>
  <c r="K37" i="1" s="1"/>
  <c r="K36" i="1" a="1"/>
  <c r="K36" i="1" s="1"/>
  <c r="K35" i="1" a="1"/>
  <c r="K35" i="1" s="1"/>
  <c r="K34" i="1" a="1"/>
  <c r="K34" i="1" s="1"/>
  <c r="K33" i="1" a="1"/>
  <c r="K33" i="1" s="1"/>
  <c r="K32" i="1" a="1"/>
  <c r="K32" i="1" s="1"/>
  <c r="K31" i="1" a="1"/>
  <c r="K31" i="1" s="1"/>
  <c r="K30" i="1" a="1"/>
  <c r="K30" i="1" s="1"/>
  <c r="K29" i="1" a="1"/>
  <c r="K29" i="1" s="1"/>
  <c r="K28" i="1" a="1"/>
  <c r="K28" i="1" s="1"/>
  <c r="K27" i="1" a="1"/>
  <c r="K27" i="1" s="1"/>
  <c r="K26" i="1" a="1"/>
  <c r="K26" i="1" s="1"/>
  <c r="K25" i="1" a="1"/>
  <c r="K25" i="1" s="1"/>
  <c r="K24" i="1" a="1"/>
  <c r="K24" i="1" s="1"/>
  <c r="K23" i="1" a="1"/>
  <c r="K23" i="1" s="1"/>
  <c r="K22" i="1" a="1"/>
  <c r="K22" i="1" s="1"/>
  <c r="K21" i="1" a="1"/>
  <c r="K21" i="1" s="1"/>
  <c r="K20" i="1" a="1"/>
  <c r="K20" i="1" s="1"/>
  <c r="K19" i="1" a="1"/>
  <c r="K19" i="1" s="1"/>
  <c r="K18" i="1" a="1"/>
  <c r="K18" i="1" s="1"/>
  <c r="K17" i="1" a="1"/>
  <c r="K17" i="1" s="1"/>
  <c r="K16" i="1" a="1"/>
  <c r="K16" i="1" s="1"/>
  <c r="K15" i="1" a="1"/>
  <c r="K15" i="1" s="1"/>
  <c r="K14" i="1" a="1"/>
  <c r="K14" i="1" s="1"/>
  <c r="K13" i="1" a="1"/>
  <c r="K13" i="1" s="1"/>
  <c r="K12" i="1" a="1"/>
  <c r="K12" i="1" s="1"/>
  <c r="K11" i="1" a="1"/>
  <c r="K11" i="1" s="1"/>
  <c r="K10" i="1" a="1"/>
  <c r="K10" i="1" s="1"/>
  <c r="K9" i="1" a="1"/>
  <c r="K9" i="1" s="1"/>
  <c r="E169" i="1" l="1" a="1"/>
  <c r="E169" i="1" s="1"/>
  <c r="E168" i="1" a="1"/>
  <c r="E168" i="1" s="1"/>
  <c r="E167" i="1" a="1"/>
  <c r="E167" i="1" s="1"/>
  <c r="E166" i="1" a="1"/>
  <c r="E166" i="1" s="1"/>
  <c r="E165" i="1" a="1"/>
  <c r="E165" i="1" s="1"/>
  <c r="E164" i="1" a="1"/>
  <c r="E164" i="1" s="1"/>
  <c r="E163" i="1" a="1"/>
  <c r="E163" i="1" s="1"/>
  <c r="E162" i="1" a="1"/>
  <c r="E162" i="1" s="1"/>
  <c r="E161" i="1" a="1"/>
  <c r="E161" i="1" s="1"/>
  <c r="E160" i="1" a="1"/>
  <c r="E160" i="1" s="1"/>
  <c r="E159" i="1" a="1"/>
  <c r="E159" i="1" s="1"/>
  <c r="E158" i="1" a="1"/>
  <c r="E158" i="1" s="1"/>
  <c r="E157" i="1" a="1"/>
  <c r="E157" i="1" s="1"/>
  <c r="E156" i="1" a="1"/>
  <c r="E156" i="1" s="1"/>
  <c r="E155" i="1" a="1"/>
  <c r="E155" i="1" s="1"/>
  <c r="E154" i="1" a="1"/>
  <c r="E154" i="1" s="1"/>
  <c r="E153" i="1" a="1"/>
  <c r="E153" i="1" s="1"/>
  <c r="E152" i="1" a="1"/>
  <c r="E152" i="1" s="1"/>
  <c r="E151" i="1" a="1"/>
  <c r="E151" i="1" s="1"/>
  <c r="E150" i="1" a="1"/>
  <c r="E150" i="1" s="1"/>
  <c r="E149" i="1" a="1"/>
  <c r="E149" i="1" s="1"/>
  <c r="E148" i="1" a="1"/>
  <c r="E148" i="1" s="1"/>
  <c r="E147" i="1" a="1"/>
  <c r="E147" i="1" s="1"/>
  <c r="E146" i="1" a="1"/>
  <c r="E146" i="1" s="1"/>
  <c r="E145" i="1" a="1"/>
  <c r="E145" i="1" s="1"/>
  <c r="E144" i="1" a="1"/>
  <c r="E144" i="1" s="1"/>
  <c r="E143" i="1" a="1"/>
  <c r="E143" i="1" s="1"/>
  <c r="E142" i="1" a="1"/>
  <c r="E142" i="1" s="1"/>
  <c r="E141" i="1" a="1"/>
  <c r="E141" i="1" s="1"/>
  <c r="E140" i="1" a="1"/>
  <c r="E140" i="1" s="1"/>
  <c r="E139" i="1" a="1"/>
  <c r="E139" i="1" s="1"/>
  <c r="E138" i="1" a="1"/>
  <c r="E138" i="1" s="1"/>
  <c r="E137" i="1" a="1"/>
  <c r="E137" i="1" s="1"/>
  <c r="E136" i="1" a="1"/>
  <c r="E136" i="1" s="1"/>
  <c r="E135" i="1" a="1"/>
  <c r="E135" i="1" s="1"/>
  <c r="E134" i="1" a="1"/>
  <c r="E134" i="1" s="1"/>
  <c r="E133" i="1" a="1"/>
  <c r="E133" i="1" s="1"/>
  <c r="E132" i="1" a="1"/>
  <c r="E132" i="1" s="1"/>
  <c r="E131" i="1" a="1"/>
  <c r="E131" i="1" s="1"/>
  <c r="E130" i="1" a="1"/>
  <c r="E130" i="1" s="1"/>
  <c r="E129" i="1" a="1"/>
  <c r="E129" i="1" s="1"/>
  <c r="E128" i="1" a="1"/>
  <c r="E128" i="1" s="1"/>
  <c r="E127" i="1" a="1"/>
  <c r="E127" i="1" s="1"/>
  <c r="E126" i="1" a="1"/>
  <c r="E126" i="1" s="1"/>
  <c r="E125" i="1" a="1"/>
  <c r="E125" i="1" s="1"/>
  <c r="E124" i="1" a="1"/>
  <c r="E124" i="1" s="1"/>
  <c r="E123" i="1" a="1"/>
  <c r="E123" i="1" s="1"/>
  <c r="E122" i="1" a="1"/>
  <c r="E122" i="1" s="1"/>
  <c r="E121" i="1" a="1"/>
  <c r="E121" i="1" s="1"/>
  <c r="E120" i="1" a="1"/>
  <c r="E120" i="1" s="1"/>
  <c r="E119" i="1" a="1"/>
  <c r="E119" i="1" s="1"/>
  <c r="E118" i="1" a="1"/>
  <c r="E118" i="1" s="1"/>
  <c r="E117" i="1" a="1"/>
  <c r="E117" i="1" s="1"/>
  <c r="E116" i="1" a="1"/>
  <c r="E116" i="1" s="1"/>
  <c r="E115" i="1" a="1"/>
  <c r="E115" i="1" s="1"/>
  <c r="E114" i="1" a="1"/>
  <c r="E114" i="1" s="1"/>
  <c r="E113" i="1" a="1"/>
  <c r="E113" i="1" s="1"/>
  <c r="E112" i="1" a="1"/>
  <c r="E112" i="1" s="1"/>
  <c r="E111" i="1" a="1"/>
  <c r="E111" i="1" s="1"/>
  <c r="E110" i="1" a="1"/>
  <c r="E110" i="1" s="1"/>
  <c r="E109" i="1" a="1"/>
  <c r="E109" i="1" s="1"/>
  <c r="E108" i="1" a="1"/>
  <c r="E108" i="1" s="1"/>
  <c r="E107" i="1" a="1"/>
  <c r="E107" i="1" s="1"/>
  <c r="E106" i="1" a="1"/>
  <c r="E106" i="1" s="1"/>
  <c r="E105" i="1" a="1"/>
  <c r="E105" i="1" s="1"/>
  <c r="E104" i="1" a="1"/>
  <c r="E104" i="1" s="1"/>
  <c r="E103" i="1" a="1"/>
  <c r="E103" i="1" s="1"/>
  <c r="E102" i="1" a="1"/>
  <c r="E102" i="1" s="1"/>
  <c r="E101" i="1" a="1"/>
  <c r="E101" i="1" s="1"/>
  <c r="E100" i="1" a="1"/>
  <c r="E100" i="1" s="1"/>
  <c r="E99" i="1" a="1"/>
  <c r="E99" i="1" s="1"/>
  <c r="E98" i="1" a="1"/>
  <c r="E98" i="1" s="1"/>
  <c r="E97" i="1" a="1"/>
  <c r="E97" i="1" s="1"/>
  <c r="E96" i="1" a="1"/>
  <c r="E96" i="1" s="1"/>
  <c r="E95" i="1" a="1"/>
  <c r="E95" i="1" s="1"/>
  <c r="E94" i="1" a="1"/>
  <c r="E94" i="1" s="1"/>
  <c r="E93" i="1" a="1"/>
  <c r="E93" i="1" s="1"/>
  <c r="E92" i="1" a="1"/>
  <c r="E92" i="1" s="1"/>
  <c r="E91" i="1" a="1"/>
  <c r="E91" i="1" s="1"/>
  <c r="E90" i="1" a="1"/>
  <c r="E90" i="1" s="1"/>
  <c r="E89" i="1" a="1"/>
  <c r="E89" i="1" s="1"/>
  <c r="E88" i="1" a="1"/>
  <c r="E88" i="1" s="1"/>
  <c r="E87" i="1" a="1"/>
  <c r="E87" i="1" s="1"/>
  <c r="E86" i="1" a="1"/>
  <c r="E86" i="1" s="1"/>
  <c r="E85" i="1" a="1"/>
  <c r="E85" i="1" s="1"/>
  <c r="E84" i="1" a="1"/>
  <c r="E84" i="1" s="1"/>
  <c r="E83" i="1" a="1"/>
  <c r="E83" i="1" s="1"/>
  <c r="E82" i="1" a="1"/>
  <c r="E82" i="1" s="1"/>
  <c r="E81" i="1" a="1"/>
  <c r="E81" i="1" s="1"/>
  <c r="E80" i="1" a="1"/>
  <c r="E80" i="1" s="1"/>
  <c r="E79" i="1" a="1"/>
  <c r="E79" i="1" s="1"/>
  <c r="E78" i="1" a="1"/>
  <c r="E78" i="1" s="1"/>
  <c r="E77" i="1" a="1"/>
  <c r="E77" i="1" s="1"/>
  <c r="E76" i="1" a="1"/>
  <c r="E76" i="1" s="1"/>
  <c r="E75" i="1" a="1"/>
  <c r="E75" i="1" s="1"/>
  <c r="E74" i="1" a="1"/>
  <c r="E74" i="1" s="1"/>
  <c r="E73" i="1" a="1"/>
  <c r="E73" i="1" s="1"/>
  <c r="E72" i="1" a="1"/>
  <c r="E72" i="1" s="1"/>
  <c r="E71" i="1" a="1"/>
  <c r="E71" i="1" s="1"/>
  <c r="E70" i="1" a="1"/>
  <c r="E70" i="1" s="1"/>
  <c r="E69" i="1" a="1"/>
  <c r="E69" i="1" s="1"/>
  <c r="E68" i="1" a="1"/>
  <c r="E68" i="1" s="1"/>
  <c r="E67" i="1" a="1"/>
  <c r="E67" i="1" s="1"/>
  <c r="E66" i="1" a="1"/>
  <c r="E66" i="1" s="1"/>
  <c r="E65" i="1" a="1"/>
  <c r="E65" i="1" s="1"/>
  <c r="E64" i="1" a="1"/>
  <c r="E64" i="1" s="1"/>
  <c r="E63" i="1" a="1"/>
  <c r="E63" i="1" s="1"/>
  <c r="E62" i="1" a="1"/>
  <c r="E62" i="1" s="1"/>
  <c r="E61" i="1" a="1"/>
  <c r="E61" i="1" s="1"/>
  <c r="E60" i="1" a="1"/>
  <c r="E60" i="1" s="1"/>
  <c r="E59" i="1" a="1"/>
  <c r="E59" i="1" s="1"/>
  <c r="E58" i="1" a="1"/>
  <c r="E58" i="1" s="1"/>
  <c r="E57" i="1" a="1"/>
  <c r="E57" i="1" s="1"/>
  <c r="E56" i="1" a="1"/>
  <c r="E56" i="1" s="1"/>
  <c r="E55" i="1" a="1"/>
  <c r="E55" i="1" s="1"/>
  <c r="E54" i="1" a="1"/>
  <c r="E54" i="1" s="1"/>
  <c r="E53" i="1" a="1"/>
  <c r="E53" i="1" s="1"/>
  <c r="E52" i="1" a="1"/>
  <c r="E52" i="1" s="1"/>
  <c r="E51" i="1" a="1"/>
  <c r="E51" i="1" s="1"/>
  <c r="E50" i="1" a="1"/>
  <c r="E50" i="1" s="1"/>
  <c r="E49" i="1" a="1"/>
  <c r="E49" i="1" s="1"/>
  <c r="E48" i="1" a="1"/>
  <c r="E48" i="1" s="1"/>
  <c r="E47" i="1" a="1"/>
  <c r="E47" i="1" s="1"/>
  <c r="E46" i="1" a="1"/>
  <c r="E46" i="1" s="1"/>
  <c r="E45" i="1" a="1"/>
  <c r="E45" i="1" s="1"/>
  <c r="E44" i="1" a="1"/>
  <c r="E44" i="1" s="1"/>
  <c r="E43" i="1" a="1"/>
  <c r="E43" i="1" s="1"/>
  <c r="E42" i="1" a="1"/>
  <c r="E42" i="1" s="1"/>
  <c r="E41" i="1" a="1"/>
  <c r="E41" i="1" s="1"/>
  <c r="E40" i="1" a="1"/>
  <c r="E40" i="1" s="1"/>
  <c r="E39" i="1" a="1"/>
  <c r="E39" i="1" s="1"/>
  <c r="E38" i="1" a="1"/>
  <c r="E38" i="1" s="1"/>
  <c r="E37" i="1" a="1"/>
  <c r="E37" i="1" s="1"/>
  <c r="E36" i="1" a="1"/>
  <c r="E36" i="1" s="1"/>
  <c r="E35" i="1" a="1"/>
  <c r="E35" i="1" s="1"/>
  <c r="E34" i="1" a="1"/>
  <c r="E34" i="1" s="1"/>
  <c r="E33" i="1" a="1"/>
  <c r="E33" i="1" s="1"/>
  <c r="E32" i="1" a="1"/>
  <c r="E32" i="1" s="1"/>
  <c r="E31" i="1" a="1"/>
  <c r="E31" i="1" s="1"/>
  <c r="E30" i="1" a="1"/>
  <c r="E30" i="1" s="1"/>
  <c r="E29" i="1" a="1"/>
  <c r="E29" i="1" s="1"/>
  <c r="E28" i="1" a="1"/>
  <c r="E28" i="1" s="1"/>
  <c r="E27" i="1" a="1"/>
  <c r="E27" i="1" s="1"/>
  <c r="E26" i="1" a="1"/>
  <c r="E26" i="1" s="1"/>
  <c r="E25" i="1" a="1"/>
  <c r="E25" i="1" s="1"/>
  <c r="E24" i="1" a="1"/>
  <c r="E24" i="1" s="1"/>
  <c r="E23" i="1" a="1"/>
  <c r="E23" i="1" s="1"/>
  <c r="E22" i="1" a="1"/>
  <c r="E22" i="1" s="1"/>
  <c r="E21" i="1" a="1"/>
  <c r="E21" i="1" s="1"/>
  <c r="E20" i="1" a="1"/>
  <c r="E20" i="1" s="1"/>
  <c r="E19" i="1" a="1"/>
  <c r="E19" i="1" s="1"/>
  <c r="E18" i="1" a="1"/>
  <c r="E18" i="1" s="1"/>
  <c r="E17" i="1" a="1"/>
  <c r="E17" i="1" s="1"/>
  <c r="E16" i="1" a="1"/>
  <c r="E16" i="1" s="1"/>
  <c r="E15" i="1" a="1"/>
  <c r="E15" i="1" s="1"/>
  <c r="E14" i="1" a="1"/>
  <c r="E14" i="1" s="1"/>
  <c r="E13" i="1" a="1"/>
  <c r="E13" i="1" s="1"/>
  <c r="E12" i="1" a="1"/>
  <c r="E12" i="1" s="1"/>
  <c r="E11" i="1" a="1"/>
  <c r="E11" i="1" s="1"/>
  <c r="E10" i="1" a="1"/>
  <c r="E10" i="1" s="1"/>
  <c r="S28" i="1" l="1"/>
  <c r="S26" i="1"/>
  <c r="S24" i="1"/>
  <c r="S22" i="1"/>
  <c r="S20" i="1"/>
  <c r="S18" i="1"/>
  <c r="S16" i="1"/>
  <c r="S14" i="1"/>
  <c r="S12" i="1"/>
  <c r="S10" i="1"/>
  <c r="M168" i="1"/>
  <c r="M166" i="1"/>
  <c r="M164" i="1"/>
  <c r="M162" i="1"/>
  <c r="M160" i="1"/>
  <c r="M158" i="1"/>
  <c r="S29" i="1"/>
  <c r="S27" i="1"/>
  <c r="S25" i="1"/>
  <c r="S23" i="1"/>
  <c r="S21" i="1"/>
  <c r="S19" i="1"/>
  <c r="S17" i="1"/>
  <c r="S15" i="1"/>
  <c r="S13" i="1"/>
  <c r="S11" i="1"/>
  <c r="S9" i="1"/>
  <c r="M169" i="1"/>
  <c r="M167" i="1"/>
  <c r="M165" i="1"/>
  <c r="M163" i="1"/>
  <c r="M161" i="1"/>
  <c r="M159" i="1"/>
  <c r="M75" i="1"/>
  <c r="M71" i="1"/>
  <c r="G101" i="1"/>
  <c r="G102" i="1"/>
</calcChain>
</file>

<file path=xl/comments1.xml><?xml version="1.0" encoding="utf-8"?>
<comments xmlns="http://schemas.openxmlformats.org/spreadsheetml/2006/main">
  <authors>
    <author>main</author>
  </authors>
  <commentList>
    <comment ref="N1" authorId="0">
      <text>
        <r>
          <rPr>
            <b/>
            <sz val="10"/>
            <color indexed="81"/>
            <rFont val="맑은 고딕"/>
            <family val="3"/>
            <charset val="129"/>
          </rPr>
          <t>9모 현재 합격가능한 점수를 받았네요. 수능까지 현상태를 유지합시다.</t>
        </r>
      </text>
    </comment>
    <comment ref="N2" authorId="0">
      <text>
        <r>
          <rPr>
            <b/>
            <sz val="10"/>
            <color indexed="81"/>
            <rFont val="맑은 고딕"/>
            <family val="3"/>
            <charset val="129"/>
          </rPr>
          <t>현재의 상태에서 한과목이라도 밀리면 합격의 가능성을 다시 봐야 합니다. 수능시 빨간색이 나오게 노력합니다!</t>
        </r>
      </text>
    </comment>
    <comment ref="N3" authorId="0">
      <text>
        <r>
          <rPr>
            <b/>
            <sz val="10"/>
            <color indexed="81"/>
            <rFont val="맑은 고딕"/>
            <family val="3"/>
            <charset val="129"/>
          </rPr>
          <t>수능까지 동일한 조건이면 약간 번거롭게 반영비 유리한 곳을 찾아야 합니다. 하지만 아직 시간이 많이 남았고 좀더 색깔을 올려서 안전해 지도록 노력합시다.</t>
        </r>
      </text>
    </comment>
    <comment ref="N4" authorId="0">
      <text>
        <r>
          <rPr>
            <b/>
            <sz val="10"/>
            <color indexed="81"/>
            <rFont val="맑은 고딕"/>
            <family val="3"/>
            <charset val="129"/>
          </rPr>
          <t>합격할수도 못할수도 있는 라인입니다.한과목 한문제 실수가 치명적으로 올수 있습니다.</t>
        </r>
      </text>
    </comment>
    <comment ref="N5" authorId="0">
      <text>
        <r>
          <rPr>
            <b/>
            <sz val="10"/>
            <color indexed="81"/>
            <rFont val="맑은 고딕"/>
            <family val="3"/>
            <charset val="129"/>
          </rPr>
          <t>반영비 유리한곳에 가서 눈치작전을 해야 합니다.
   수능학습계획을 좀더 철저히 해서 색깔을 바꿉시다.</t>
        </r>
      </text>
    </comment>
    <comment ref="N6" authorId="0">
      <text>
        <r>
          <rPr>
            <b/>
            <sz val="10"/>
            <color indexed="22"/>
            <rFont val="맑은 고딕"/>
            <family val="3"/>
            <charset val="129"/>
          </rPr>
          <t xml:space="preserve">원서영역 1등급이 되야 붙을수 있을지 모릅니다. 
   파란색이 나온과에 합격을 위해서는 최대한 공부량를 올려주세요
</t>
        </r>
      </text>
    </comment>
    <comment ref="N7" authorId="0">
      <text>
        <r>
          <rPr>
            <b/>
            <sz val="10"/>
            <color indexed="22"/>
            <rFont val="맑은 고딕"/>
            <family val="3"/>
            <charset val="129"/>
          </rPr>
          <t>현재 어렵습니다.
합격을 위해서는 3가지를 지키세요.
핸드폰꺼라
책상에 앉아라
책을 펴라</t>
        </r>
      </text>
    </comment>
    <comment ref="A9" authorId="0">
      <text>
        <r>
          <rPr>
            <b/>
            <sz val="9"/>
            <color indexed="81"/>
            <rFont val="맑은 고딕"/>
            <family val="3"/>
            <charset val="129"/>
            <scheme val="major"/>
          </rPr>
          <t>일반전형1
화공생,기계공,토목환,신소재공 식품생물,바이오나노, 생명과, 나노물, 나노화, 소프트웨, 전자공,전기공:국수영탐[1] 25/30/20/20 한국사5 과탐5%
도시·조경, 건축학, 설비·소방, 산업경, 식품영, 컴퓨터, 간호, 의용생체, 치위생, 응급구조, 방사선, 물리치, 운동재: 국수영탐[1] 25/30/20/20/ 한국사5 수가7% 과탐5%
영어·한국사 1등급98/2등급95/3등급92/4등급80</t>
        </r>
      </text>
    </comment>
    <comment ref="N9" authorId="0">
      <text>
        <r>
          <rPr>
            <b/>
            <sz val="9"/>
            <color indexed="81"/>
            <rFont val="맑은 고딕"/>
            <family val="3"/>
            <charset val="129"/>
            <scheme val="major"/>
          </rPr>
          <t>국수영탐 100/120/차등감점/80
영어1등급 감점없음. 2등급부터 0.5점씩 차감
한국사1-3등급 감점 없음. 4등급부터 0.4점씩 차감
제2외국어 1-2등급 감점없음. 3등급부터 0.5점씩 차감</t>
        </r>
      </text>
    </comment>
    <comment ref="T9" authorId="0">
      <text>
        <r>
          <rPr>
            <b/>
            <sz val="9"/>
            <color indexed="81"/>
            <rFont val="맑은 고딕"/>
            <family val="3"/>
            <charset val="129"/>
            <scheme val="major"/>
          </rPr>
          <t>국수영탐 28.57/28.57/14.29/28.57
영어1등급100/2등급95/3등급90/4등급80
한국사1-5등급5/6등급4점가산</t>
        </r>
      </text>
    </comment>
    <comment ref="T12" authorId="0">
      <text>
        <r>
          <rPr>
            <b/>
            <sz val="9"/>
            <color indexed="81"/>
            <rFont val="맑은 고딕"/>
            <family val="3"/>
            <charset val="129"/>
            <scheme val="major"/>
          </rPr>
          <t>국수영탐 30/30/10/30
영어1등급100/2등급80/3등급70/4등급60
한국사 1-4등급5점/5등급4점/6등급3점가산</t>
        </r>
      </text>
    </comment>
    <comment ref="T13" authorId="0">
      <text>
        <r>
          <rPr>
            <b/>
            <sz val="9"/>
            <color indexed="81"/>
            <rFont val="맑은 고딕"/>
            <family val="3"/>
            <charset val="129"/>
            <scheme val="major"/>
          </rPr>
          <t>국수영탐25/25/25/25
영어1등급250/2등급240/3등급230/4등급220
한국사1-4등급10/5등급9.8/6등급9.6점
논술최저 국수영탐 의예: 5/4, 자연 6/3</t>
        </r>
      </text>
    </comment>
    <comment ref="T15" authorId="0">
      <text>
        <r>
          <rPr>
            <b/>
            <sz val="9"/>
            <color indexed="81"/>
            <rFont val="맑은 고딕"/>
            <family val="3"/>
            <charset val="129"/>
            <scheme val="major"/>
          </rPr>
          <t xml:space="preserve">국수영탐 표점합 735/면접20 
</t>
        </r>
        <r>
          <rPr>
            <b/>
            <sz val="9"/>
            <color indexed="81"/>
            <rFont val="맑은 고딕"/>
            <family val="3"/>
            <charset val="129"/>
          </rPr>
          <t>영어 1등급135/2등급130/3등급123/4등급114
한국사응시</t>
        </r>
      </text>
    </comment>
    <comment ref="T16" authorId="0">
      <text>
        <r>
          <rPr>
            <b/>
            <sz val="9"/>
            <color indexed="81"/>
            <rFont val="맑은 고딕"/>
            <family val="3"/>
            <charset val="129"/>
            <scheme val="major"/>
          </rPr>
          <t>국수영탐 30/40/가감점/30
영어1등급30/2등급26/3등급19/4등급10
한국사필수</t>
        </r>
      </text>
    </comment>
    <comment ref="H19" authorId="0">
      <text>
        <r>
          <rPr>
            <b/>
            <sz val="9"/>
            <color indexed="81"/>
            <rFont val="맑은 고딕"/>
            <family val="3"/>
            <charset val="129"/>
            <scheme val="major"/>
          </rPr>
          <t>국수영탐 20/30/20/30 수가10%가산
영어 1등급100/2등급98/3등급95/4등급90
한국사 1-4등급 만점, 5등급 이하0.2씩 감점</t>
        </r>
      </text>
    </comment>
    <comment ref="A29" authorId="0">
      <text>
        <r>
          <rPr>
            <b/>
            <sz val="9"/>
            <color indexed="81"/>
            <rFont val="맑은 고딕"/>
            <family val="3"/>
            <charset val="129"/>
            <scheme val="major"/>
          </rPr>
          <t>의예,한의예 국수영탐 25/30/20/25 한국사필수
영어·한국사 1등급98/2등급95/3등급92/4등급80</t>
        </r>
      </text>
    </comment>
    <comment ref="N30" authorId="0">
      <text>
        <r>
          <rPr>
            <b/>
            <sz val="9"/>
            <color indexed="81"/>
            <rFont val="맑은 고딕"/>
            <family val="3"/>
            <charset val="129"/>
            <scheme val="major"/>
          </rPr>
          <t>국수영탐20/30/20/30
영어 1등급200점/2등급부터 2점씩 감점
한국사 1-4등급 감점없음/5등급부터 2점씩감점</t>
        </r>
      </text>
    </comment>
    <comment ref="A39" authorId="0">
      <text>
        <r>
          <rPr>
            <b/>
            <sz val="9"/>
            <color indexed="81"/>
            <rFont val="맑은 고딕"/>
            <family val="3"/>
            <charset val="129"/>
            <scheme val="major"/>
          </rPr>
          <t>국수영탐 표점/표점/등급점수/변표(서로 다른 I+II or II+II)
영어1등급100/2등급95/3등급90/4등급85
한국사1-2등급5/3-4등급4/5-6등급3</t>
        </r>
      </text>
    </comment>
    <comment ref="A40" authorId="0">
      <text>
        <r>
          <rPr>
            <b/>
            <sz val="9"/>
            <color indexed="81"/>
            <rFont val="맑은 고딕"/>
            <family val="3"/>
            <charset val="129"/>
            <scheme val="major"/>
          </rPr>
          <t>의예 국수영탐20/30/20/30
영어1등급200/2등급192.5/3등급185/4등급177.5
한국사 1-4등급 10/5등급9.6/6등급9.2 가산</t>
        </r>
      </text>
    </comment>
    <comment ref="H40" authorId="0">
      <text>
        <r>
          <rPr>
            <b/>
            <sz val="9"/>
            <color indexed="81"/>
            <rFont val="맑은 고딕"/>
            <family val="3"/>
            <charset val="129"/>
            <scheme val="major"/>
          </rPr>
          <t>건축:국수영탐32/25/20/20 수가15%가산
국제자전,공과,SW,건축공,수교,과교:국수영탐20/35/20/25
영어1등급100/2등급97/3등급90/4등급70
한국사1-3등급5/4-5등급4/6등급3점 가산</t>
        </r>
      </text>
    </comment>
    <comment ref="A41" authorId="0">
      <text>
        <r>
          <rPr>
            <b/>
            <sz val="9"/>
            <color indexed="81"/>
            <rFont val="맑은 고딕"/>
            <family val="3"/>
            <charset val="129"/>
            <scheme val="major"/>
          </rPr>
          <t xml:space="preserve">국수영탐 30/30/20/20 수가10% (자연과,생명환경 과탐만)
간호 국수영탐30/30/20/20
영어 1등급200/2등급196/3등급190/4등급180
한국사 1-5등급10점/6-7등급9점
논술최저 간호 국수영탐[1] 2개 각 2등급
             </t>
        </r>
      </text>
    </comment>
    <comment ref="T43" authorId="0">
      <text>
        <r>
          <rPr>
            <b/>
            <sz val="9"/>
            <color indexed="81"/>
            <rFont val="맑은 고딕"/>
            <family val="3"/>
            <charset val="129"/>
            <scheme val="major"/>
          </rPr>
          <t>국수영탐한국사 20/30/20/25/5
영어 1등급200/2등급195/3등급190/4등급180
한국사 1-5등급50/6-7등급45
논술최저 의예 국수영탐 3개 각 1등급</t>
        </r>
      </text>
    </comment>
    <comment ref="A45" authorId="0">
      <text>
        <r>
          <rPr>
            <b/>
            <sz val="9"/>
            <color indexed="81"/>
            <rFont val="맑은 고딕"/>
            <family val="3"/>
            <charset val="129"/>
            <scheme val="major"/>
          </rPr>
          <t>의예 국수영탐30/40/가산/30, 
의예 영어 1등급10/2등급9.5/3등급9/4등급8.5가산
논술최저  의예 국수영탐 3/3 한국사 4</t>
        </r>
      </text>
    </comment>
    <comment ref="N48" authorId="0">
      <text>
        <r>
          <rPr>
            <b/>
            <sz val="9"/>
            <color indexed="81"/>
            <rFont val="맑은 고딕"/>
            <family val="2"/>
            <charset val="129"/>
          </rPr>
          <t>국수영탐25/40/가산/35
영어1등급100/2등급98/3등급95/4등급92
한국사 1-4등급10/5등급9/6등급8점가산
논술최저 자연계 국수탐 4/2영어2한국사4
             반도체,소프트,글바메 수탐[1]3/2영2한국사4</t>
        </r>
      </text>
    </comment>
    <comment ref="A49" authorId="0">
      <text>
        <r>
          <rPr>
            <b/>
            <sz val="9"/>
            <color indexed="81"/>
            <rFont val="맑은 고딕"/>
            <family val="3"/>
            <charset val="129"/>
            <scheme val="major"/>
          </rPr>
          <t>국수영탐 20/25/20/30/한국사5
영어1등급100/2등급95/3등급90/4등급85
한국사 1-5등급 100/6등급90</t>
        </r>
      </text>
    </comment>
    <comment ref="A50" authorId="0">
      <text>
        <r>
          <rPr>
            <b/>
            <sz val="9"/>
            <color indexed="81"/>
            <rFont val="맑은 고딕"/>
            <family val="3"/>
            <charset val="129"/>
            <scheme val="major"/>
          </rPr>
          <t>국수영탐 100/150/100/150
영어 1등급100/2등급97/3등급94/4등급84
한국사 1등급+1.5/2등급+1/3등급+0.5/4등급기준/5등급-0.5/6등급-1</t>
        </r>
      </text>
    </comment>
    <comment ref="A51" authorId="0">
      <text>
        <r>
          <rPr>
            <b/>
            <sz val="9"/>
            <color indexed="81"/>
            <rFont val="맑은 고딕"/>
            <family val="3"/>
            <charset val="129"/>
            <scheme val="major"/>
          </rPr>
          <t>이과대,공과대(신산업 제외),수학교,미래에, 스마트운행, 스마트ICT:국수영탐 20/35/15/25/한국사5
건축대,화장품,줄기세,의생명,시스템생, 융합생상허생명과학대,수의:국수영탐 20/30/15/30/한국사5
수능90/학생부10
영어 1등급200/2등급200/3등급196/4등급193
한국사 1-4등급200/5등급196/6등급193</t>
        </r>
      </text>
    </comment>
    <comment ref="H53" authorId="0">
      <text>
        <r>
          <rPr>
            <b/>
            <sz val="9"/>
            <color indexed="81"/>
            <rFont val="맑은 고딕"/>
            <family val="3"/>
            <charset val="129"/>
            <scheme val="major"/>
          </rPr>
          <t>자연과, 융합기, 생명자, 보건과:국수영탐[1]20/35/25/20 수가15%가산
간호,심리치료:국수영탐[1]30/30/25/15 수가 15%가산
의학계열: 국수영탐20/40/15/25 과II5%
영어1등급100/2등급97/3등급92/4등급80
영어의학 1등급100/2등급80/3등급70/4등급40
한국사1-3등급5/4-5등급4/6등급3점 가산</t>
        </r>
        <r>
          <rPr>
            <b/>
            <sz val="9"/>
            <color indexed="81"/>
            <rFont val="Tahoma"/>
            <family val="2"/>
          </rPr>
          <t xml:space="preserve">
</t>
        </r>
      </text>
    </comment>
    <comment ref="N58" authorId="0">
      <text>
        <r>
          <rPr>
            <b/>
            <sz val="9"/>
            <color indexed="81"/>
            <rFont val="맑은 고딕"/>
            <family val="3"/>
            <charset val="129"/>
            <scheme val="major"/>
          </rPr>
          <t xml:space="preserve">수학,통계,화학,식품영 국수영탐 10/35/30/25, 수가10%가산,과탐한과목5%가산
운동재활, 의류 국수영탐 10/35/30/25
</t>
        </r>
        <r>
          <rPr>
            <b/>
            <sz val="9"/>
            <color indexed="81"/>
            <rFont val="Tahoma"/>
            <family val="2"/>
          </rPr>
          <t xml:space="preserve">
</t>
        </r>
        <r>
          <rPr>
            <b/>
            <sz val="9"/>
            <color indexed="81"/>
            <rFont val="맑은 고딕"/>
            <family val="3"/>
            <charset val="129"/>
          </rPr>
          <t>융합보, 컴퓨터, 정보시, 청정융, 바이오식품, 바이오생명 국수영탐 중 1/3:1/3:1/3, 수가10%가산, 수나5%가산, 과탐 한과목10%가산
간호학과(자연), 글로벌의과학과 국수영탐10/35/30/25 수가10%가산,화II생II물II 한과목5%가산
영어1등급100/2등급95/3등급85/4등급70
한국사 1등급2/2등급1.5/3등급1/4등급0.5점 가산
논술최저 국수영탐[1]6/2</t>
        </r>
      </text>
    </comment>
    <comment ref="N73" authorId="0">
      <text>
        <r>
          <rPr>
            <b/>
            <sz val="9"/>
            <color indexed="81"/>
            <rFont val="맑은 고딕"/>
            <family val="3"/>
            <charset val="129"/>
            <scheme val="major"/>
          </rPr>
          <t>국수영탐30/30/10/30 수가 10%가산, 과탐 5%가산
영어1등급10/2등급9/3등급8/4등급7
한국사 1등급5/2등급3/3등급1점 가산</t>
        </r>
      </text>
    </comment>
    <comment ref="T73" authorId="0">
      <text>
        <r>
          <rPr>
            <b/>
            <sz val="9"/>
            <color indexed="81"/>
            <rFont val="맑은 고딕"/>
            <family val="3"/>
            <charset val="129"/>
            <scheme val="major"/>
          </rPr>
          <t>국수영탐탐30/40/등급점수/15/15
영어1등급200/2등급190/3등급180/4등급170
한국사1-5등급10/6등급9점 가산</t>
        </r>
      </text>
    </comment>
    <comment ref="N74" authorId="0">
      <text>
        <r>
          <rPr>
            <b/>
            <sz val="9"/>
            <color indexed="81"/>
            <rFont val="맑은 고딕"/>
            <family val="3"/>
            <charset val="129"/>
            <scheme val="major"/>
          </rPr>
          <t>전 모집단위 국수영탐15/40/20/25
창의소프트 국수영탐 35/35/20/10 수가5%가산
항공,국방 국수영탐 15/40/20/25 수가10%가산
영어 1등급100/2등급95/3등급85/4등급70
한국사 1-3등급 10/4등급9.8/5등급9.6/6등급9.4점 가산
논술최저 국수영탐 7/3</t>
        </r>
      </text>
    </comment>
    <comment ref="T76" authorId="0">
      <text>
        <r>
          <rPr>
            <b/>
            <sz val="9"/>
            <color indexed="81"/>
            <rFont val="맑은 고딕"/>
            <family val="3"/>
            <charset val="129"/>
            <scheme val="major"/>
          </rPr>
          <t>국수영탐30/40/가산/30
영어 1등급30/2등급27/3등급24/4등급18점
한국사 1-5등급5/6등급4점</t>
        </r>
      </text>
    </comment>
    <comment ref="H78" authorId="0">
      <text>
        <r>
          <rPr>
            <b/>
            <sz val="9"/>
            <color indexed="81"/>
            <rFont val="맑은 고딕"/>
            <family val="3"/>
            <charset val="129"/>
            <scheme val="major"/>
          </rPr>
          <t>국수영탐[1] 25/40/15/20
영어1등금200/2등급180/3등급160/4등급140</t>
        </r>
        <r>
          <rPr>
            <b/>
            <sz val="9"/>
            <color indexed="81"/>
            <rFont val="Tahoma"/>
            <family val="2"/>
          </rPr>
          <t xml:space="preserve">
</t>
        </r>
        <r>
          <rPr>
            <b/>
            <sz val="9"/>
            <color indexed="81"/>
            <rFont val="맑은 고딕"/>
            <family val="3"/>
            <charset val="129"/>
          </rPr>
          <t>한국사 1-2등급5/3-4등급4/5-6등급3점 가산</t>
        </r>
      </text>
    </comment>
    <comment ref="H79" authorId="0">
      <text>
        <r>
          <rPr>
            <b/>
            <sz val="9"/>
            <color indexed="81"/>
            <rFont val="맑은 고딕"/>
            <family val="3"/>
            <charset val="129"/>
            <scheme val="major"/>
          </rPr>
          <t>국수영탐30/30/20/20
영어 1등급200/2등급195/3등급190/4등급185점
한국사 1-2등급10/3-4등급9/5-6등급8점 가산</t>
        </r>
      </text>
    </comment>
    <comment ref="T79" authorId="0">
      <text>
        <r>
          <rPr>
            <b/>
            <sz val="9"/>
            <color indexed="81"/>
            <rFont val="맑은 고딕"/>
            <family val="3"/>
            <charset val="129"/>
            <scheme val="major"/>
          </rPr>
          <t>수의예 국수영탐20/30/30/20
의예    국수영탐25/35/10/30
영어 1등급95/2등급90/3등급85/4등급80</t>
        </r>
      </text>
    </comment>
    <comment ref="H80" authorId="0">
      <text>
        <r>
          <rPr>
            <b/>
            <sz val="9"/>
            <color indexed="81"/>
            <rFont val="맑은 고딕"/>
            <family val="3"/>
            <charset val="129"/>
            <scheme val="major"/>
          </rPr>
          <t>국수영탐 27/28/20/25
영어 1등급100/2등급95/3등급90/4등급85
한국사 1등급5/2등급4.5/3등급4/4등급3.5/5등급3/6등급2.5점가산</t>
        </r>
      </text>
    </comment>
    <comment ref="H81" authorId="0">
      <text>
        <r>
          <rPr>
            <b/>
            <sz val="9"/>
            <color indexed="81"/>
            <rFont val="맑은 고딕"/>
            <family val="3"/>
            <charset val="129"/>
            <scheme val="major"/>
          </rPr>
          <t>국수영탐 20/35/20/25
수능90 교과5출결2.5봉사2.5
영어 1등급200/2등급198/3등급196/4등급190
한국사 1-3등급6/4등급5/5등급4/6등급3점 가산
논술최저 국수영탐[1] 2개영역 2등급 (수가or과탐 포함)</t>
        </r>
      </text>
    </comment>
    <comment ref="T81" authorId="0">
      <text>
        <r>
          <rPr>
            <b/>
            <sz val="9"/>
            <color indexed="81"/>
            <rFont val="맑은 고딕"/>
            <family val="3"/>
            <charset val="129"/>
            <scheme val="major"/>
          </rPr>
          <t>의예    국수영탐 25/35/25/15
        영어1등급200/2등급190/3등급180/4등급170
치의예 국수영탐 20/30/30/20
        영어1등급240/2등급230/3등급220/4등급210
한국사 1-3등급10점/4-6등급9점 가산</t>
        </r>
        <r>
          <rPr>
            <b/>
            <sz val="9"/>
            <color indexed="81"/>
            <rFont val="Tahoma"/>
            <family val="2"/>
          </rPr>
          <t xml:space="preserve">
</t>
        </r>
      </text>
    </comment>
    <comment ref="A82" authorId="0">
      <text>
        <r>
          <rPr>
            <b/>
            <sz val="9"/>
            <color indexed="81"/>
            <rFont val="맑은 고딕"/>
            <family val="3"/>
            <charset val="129"/>
            <scheme val="major"/>
          </rPr>
          <t>국수영탐 25/35/10/30
영어 1등급100/2등급98/3등급96/4등급94</t>
        </r>
        <r>
          <rPr>
            <sz val="9"/>
            <color indexed="81"/>
            <rFont val="맑은 고딕"/>
            <family val="3"/>
            <charset val="129"/>
            <scheme val="major"/>
          </rPr>
          <t xml:space="preserve">
</t>
        </r>
      </text>
    </comment>
    <comment ref="A83" authorId="0">
      <text>
        <r>
          <rPr>
            <b/>
            <sz val="9"/>
            <color indexed="81"/>
            <rFont val="맑은 고딕"/>
            <family val="3"/>
            <charset val="129"/>
            <scheme val="major"/>
          </rPr>
          <t>국수영탐30/40/20/10
수능80/교과20
영어 1등급100/2등급99/3등급97/4등급90
한국사 1-4등급 감점없음/5-7등급 0.5감점</t>
        </r>
      </text>
    </comment>
    <comment ref="T83" authorId="0">
      <text>
        <r>
          <rPr>
            <b/>
            <sz val="9"/>
            <color indexed="81"/>
            <rFont val="맑은 고딕"/>
            <family val="3"/>
            <charset val="129"/>
            <scheme val="major"/>
          </rPr>
          <t>국수영탐 25/40/가산/35
영어 1등급20/2등급19.5/3등급18.5/4등급17
한국사1-4등급 10/5등급9.6/6등급9.2가산
논술최저국수영탐:자연[서울]5/3, 의학부5/4, 자연[안성]5/2 한국사4</t>
        </r>
      </text>
    </comment>
    <comment ref="T94" authorId="0">
      <text>
        <r>
          <rPr>
            <b/>
            <sz val="9"/>
            <color indexed="81"/>
            <rFont val="맑은 고딕"/>
            <family val="3"/>
            <charset val="129"/>
            <scheme val="major"/>
          </rPr>
          <t>국수영탐 30/40/등급감산/30
영어 1등급0/2등급-1.5/3등급-3/4등급-4.5 감산
한국사1-3등급 1점/4-6등급0.5점 가산</t>
        </r>
      </text>
    </comment>
    <comment ref="N95" authorId="0">
      <text>
        <r>
          <rPr>
            <b/>
            <sz val="9"/>
            <color indexed="81"/>
            <rFont val="맑은 고딕"/>
            <family val="3"/>
            <charset val="129"/>
            <scheme val="major"/>
          </rPr>
          <t>화학,생명시, 화생공,IT공, 전자공, 응용물리, 기계시, 기초공, 식품영양 국수영탐25/35/20/20 (응용물리 물리 선택20% 가산)
수학과 국수영탐15/50/20/15
통계학 국수영탐30/50/20/30 국or탐 택1
컴퓨터,소프트 국수영탐25/35/20/20
의류 국수영탐35/25/20/20
영어1등급100/2등급95/3등급85/4등급75
한국사 1-3등급3점/4-6등급2점 가산
논술최저 국수영탐 4/2</t>
        </r>
      </text>
    </comment>
    <comment ref="T96" authorId="0">
      <text>
        <r>
          <rPr>
            <b/>
            <sz val="9"/>
            <color indexed="81"/>
            <rFont val="맑은 고딕"/>
            <family val="3"/>
            <charset val="129"/>
            <scheme val="major"/>
          </rPr>
          <t xml:space="preserve">국수영탐 20/30/20/30
</t>
        </r>
      </text>
    </comment>
    <comment ref="A98" authorId="0">
      <text>
        <r>
          <rPr>
            <b/>
            <sz val="9"/>
            <color indexed="81"/>
            <rFont val="맑은 고딕"/>
            <family val="3"/>
            <charset val="129"/>
            <scheme val="major"/>
          </rPr>
          <t>국수영탐 200/300/200/200
영어 1등급200/2등급197/3등급192/4등급187
한국사 1-4등급 10/5등급9.8/6등급9.6 가산
논술최저 의.치. 국수영탐[1]5/4한국사4
             수의  국수영탐[1]6/3한국사4</t>
        </r>
      </text>
    </comment>
    <comment ref="T98" authorId="0">
      <text>
        <r>
          <rPr>
            <b/>
            <sz val="9"/>
            <color indexed="81"/>
            <rFont val="맑은 고딕"/>
            <family val="3"/>
            <charset val="129"/>
            <scheme val="major"/>
          </rPr>
          <t>국수영탐20/30/20/30
영어 1등급140/2등급137.2/3등급134.4/4등급131.6
한국사pass/fail</t>
        </r>
      </text>
    </comment>
    <comment ref="A101" authorId="0">
      <text>
        <r>
          <rPr>
            <b/>
            <sz val="9"/>
            <color indexed="81"/>
            <rFont val="맑은 고딕"/>
            <family val="3"/>
            <charset val="129"/>
            <scheme val="major"/>
          </rPr>
          <t>국수영탐 25/30/20/25
의예과 과II 1개 이상
영어 1등금200/2등급192/3등급186/4등급176</t>
        </r>
      </text>
    </comment>
    <comment ref="H101" authorId="0">
      <text>
        <r>
          <rPr>
            <b/>
            <sz val="9"/>
            <color indexed="81"/>
            <rFont val="맑은 고딕"/>
            <family val="3"/>
            <charset val="129"/>
            <scheme val="major"/>
          </rPr>
          <t>국수영탐 25/35/20/20
과탐II5%</t>
        </r>
      </text>
    </comment>
    <comment ref="A103" authorId="0">
      <text>
        <r>
          <rPr>
            <b/>
            <sz val="9"/>
            <color indexed="81"/>
            <rFont val="맑은 고딕"/>
            <family val="3"/>
            <charset val="129"/>
            <scheme val="major"/>
          </rPr>
          <t>국수영탐 20/35/15/25/한국사5
영어 1등급200/2등급192/3등급178/4등급154
한국사 1-4등급200/5등급194/6등급188
논술최저 국수영탐[1] 5/2 한국사5
            의치한 국수영탐[1] 4/3 한국사5</t>
        </r>
      </text>
    </comment>
    <comment ref="H103" authorId="0">
      <text>
        <r>
          <rPr>
            <b/>
            <sz val="9"/>
            <color indexed="81"/>
            <rFont val="맑은 고딕"/>
            <family val="3"/>
            <charset val="129"/>
            <scheme val="major"/>
          </rPr>
          <t>국수영탐25/25/25/25
수가10% 과탐5%가산
영어1등급100/2등급90/3등급80/4등급70
한국사1-3등급10점 가산</t>
        </r>
      </text>
    </comment>
    <comment ref="H104" authorId="0">
      <text>
        <r>
          <rPr>
            <b/>
            <sz val="9"/>
            <color indexed="81"/>
            <rFont val="맑은 고딕"/>
            <family val="3"/>
            <charset val="129"/>
            <scheme val="major"/>
          </rPr>
          <t>국수영탐 표점/표점/환산점수/표점
화II 생II 3점 가산
영어1등급200/2등급197/3등급192/4등급185
한국사 1-5등급1/6등급0.9점 가산</t>
        </r>
      </text>
    </comment>
    <comment ref="H105" authorId="0">
      <text>
        <r>
          <rPr>
            <b/>
            <sz val="9"/>
            <color indexed="81"/>
            <rFont val="맑은 고딕"/>
            <family val="3"/>
            <charset val="129"/>
            <scheme val="major"/>
          </rPr>
          <t xml:space="preserve">국수영탐 25/25/25/25
영어 1등급139/2등급131/3등급123/4등급115
</t>
        </r>
      </text>
    </comment>
    <comment ref="H106" authorId="0">
      <text>
        <r>
          <rPr>
            <b/>
            <sz val="9"/>
            <color indexed="81"/>
            <rFont val="맑은 고딕"/>
            <family val="3"/>
            <charset val="129"/>
            <scheme val="major"/>
          </rPr>
          <t>국수영탐 300/300/200/200
수가 과탐 10%가산
영어 1등급100/2등급98/3등급96/4등급90
한국사 1-6등급3점가산</t>
        </r>
      </text>
    </comment>
    <comment ref="N109" authorId="0">
      <text>
        <r>
          <rPr>
            <b/>
            <sz val="9"/>
            <color indexed="81"/>
            <rFont val="맑은 고딕"/>
            <family val="3"/>
            <charset val="129"/>
            <scheme val="major"/>
          </rPr>
          <t>국수영탐 20/30/30/20
수가 10%가산, 과탐10%가산
영어1등급96/2등급92/3등급85/4등급73</t>
        </r>
      </text>
    </comment>
    <comment ref="T109" authorId="0">
      <text>
        <r>
          <rPr>
            <b/>
            <sz val="9"/>
            <color indexed="81"/>
            <rFont val="맑은 고딕"/>
            <family val="3"/>
            <charset val="129"/>
            <scheme val="major"/>
          </rPr>
          <t>항공우주기계공학부,항공전자정보공학부,항공재료공학: 국수영탐 20/35/25/20
소프트,항공교통,항공운항,자유전공:국20/수30/영30/탐20, 수가5%가산(소프트제외)
경영학부 국수영탐30/20/30/20
영어 1등급136/2등급133/3등급128/4등급123
한국사1-4등급10/5등급9.9/6등급9.8가산</t>
        </r>
      </text>
    </comment>
    <comment ref="N110" authorId="0">
      <text>
        <r>
          <rPr>
            <b/>
            <sz val="9"/>
            <color indexed="81"/>
            <rFont val="맑은 고딕"/>
            <family val="3"/>
            <charset val="129"/>
            <scheme val="major"/>
          </rPr>
          <t>국수영탐20/35/20/25
영어 1등급140/2등급136/3등급130/4등급121
한국사1등급4/2등급3.5/3등급3/4등급2.5/5등급2/6등급1.5점 가산
논술최저 국수탐2/7</t>
        </r>
      </text>
    </comment>
    <comment ref="T116" authorId="0">
      <text>
        <r>
          <rPr>
            <b/>
            <sz val="9"/>
            <color indexed="81"/>
            <rFont val="맑은 고딕"/>
            <family val="3"/>
            <charset val="129"/>
            <scheme val="major"/>
          </rPr>
          <t>국수영탐 20/40/10/30
영어 1등급100/2등급98/3등급94/4등급88
한국사3등급이내</t>
        </r>
      </text>
    </comment>
    <comment ref="H117" authorId="0">
      <text>
        <r>
          <rPr>
            <b/>
            <sz val="9"/>
            <color indexed="81"/>
            <rFont val="맑은 고딕"/>
            <family val="3"/>
            <charset val="129"/>
            <scheme val="major"/>
          </rPr>
          <t>국수영탐 200/300/200/300
영어1등급200/2등급198/3등급195/4등급190
한국사 1-4등급10/5등급9.8/6등급9.6점 가산
논술최저 의예 국수탐 4/3 영어2 한국사4</t>
        </r>
      </text>
    </comment>
    <comment ref="T117" authorId="0">
      <text>
        <r>
          <rPr>
            <b/>
            <sz val="9"/>
            <color indexed="81"/>
            <rFont val="맑은 고딕"/>
            <family val="3"/>
            <charset val="129"/>
            <scheme val="major"/>
          </rPr>
          <t>국수영탐 40or20/40or20/25/15
국수 중 높은점수40 낮은점수20
가형10점 가산
영어 1등급100/2등급97/3등급94/4등급80
한국사1-4등급10/5등급8/6등급6점 가산</t>
        </r>
        <r>
          <rPr>
            <sz val="9"/>
            <color indexed="81"/>
            <rFont val="맑은 고딕"/>
            <family val="3"/>
            <charset val="129"/>
            <scheme val="major"/>
          </rPr>
          <t xml:space="preserve">
</t>
        </r>
      </text>
    </comment>
    <comment ref="T119" authorId="0">
      <text>
        <r>
          <rPr>
            <b/>
            <sz val="9"/>
            <color indexed="81"/>
            <rFont val="맑은 고딕"/>
            <family val="3"/>
            <charset val="129"/>
            <scheme val="minor"/>
          </rPr>
          <t>가군:수능100, 나군:수능90내신10
국수영탐20/35/10/35
II과목3%가산
영어 1등급100/2등급98/3등급94/4등급88
한국사1-4등급만점/4등급미만 0.1씩 감점</t>
        </r>
      </text>
    </comment>
    <comment ref="H120" authorId="0">
      <text>
        <r>
          <rPr>
            <b/>
            <sz val="9"/>
            <color indexed="81"/>
            <rFont val="맑은 고딕"/>
            <family val="3"/>
            <charset val="129"/>
            <scheme val="major"/>
          </rPr>
          <t>수교 국수영탐[1]25/35/20/20 사범대 수능90/면접10
융합공과대학 국수영탐[1] 20/35/20/25
외식·의류 국수영탐[1] 30/30/20/20
자연계 수가 10% 가산
영어1등급100/2등급98/3등급96/4등급94
한국사 1-4등급10/5등급9.8/6등급9.6점 가산</t>
        </r>
      </text>
    </comment>
    <comment ref="N129" authorId="0">
      <text>
        <r>
          <rPr>
            <b/>
            <sz val="9"/>
            <color indexed="81"/>
            <rFont val="맑은 고딕"/>
            <family val="3"/>
            <charset val="129"/>
            <scheme val="major"/>
          </rPr>
          <t>일반1(의학과):수능80/면접20
        국수영탐15/40/10/35
        영어 1등급120/2등급118/3등급116/4등급114
        한국사 1-4등급감점없음/5등급-0.1/6등급-0.2
일반2:국수영탐15/40/20/25
      영어 1등급120/2등급116/3등급112/4등급108
      한국사1-4등급 감점없음/5등급-0.1/6등급-0.2
국방:(1단계)수능100(2단계)1단계80+면접20
      국수영탐15/40/10/35
      영어 1등급120/2등급118/3등급116/4등급114
      한국사 3등급이내
논술최저 의학 국수영탐5/4</t>
        </r>
      </text>
    </comment>
    <comment ref="H131" authorId="0">
      <text>
        <r>
          <rPr>
            <b/>
            <sz val="9"/>
            <color indexed="81"/>
            <rFont val="맑은 고딕"/>
            <family val="3"/>
            <charset val="129"/>
            <scheme val="major"/>
          </rPr>
          <t>국수영탐 25/25/25/25 수가 10%가산
과탐 1등급5/1.5등급4/2등급3점 가산
영어1등급100/2등급90/3등급75/4등급60
한국사 1등급3/2등급2/3등급1점 가산</t>
        </r>
      </text>
    </comment>
    <comment ref="H132" authorId="0">
      <text>
        <r>
          <rPr>
            <b/>
            <sz val="9"/>
            <color indexed="81"/>
            <rFont val="맑은 고딕"/>
            <family val="3"/>
            <charset val="129"/>
            <scheme val="major"/>
          </rPr>
          <t>수능90/출결5봉사5
국수영탐34.4/46.9/가산/18.7 수가10%가산
영어1등급100/2등급99/3등급98/4등급97
한국사1-4등급10/5등급9.6/6등급9.2점 가산
논술최저 국수영탐[1] 6/3 한국사4</t>
        </r>
      </text>
    </comment>
    <comment ref="A138" authorId="0">
      <text>
        <r>
          <rPr>
            <b/>
            <sz val="9"/>
            <color indexed="81"/>
            <rFont val="맑은 고딕"/>
            <family val="3"/>
            <charset val="129"/>
            <scheme val="major"/>
          </rPr>
          <t>국수영탐 25/25/25/25
영어 1등급100/2등급95/3등급90/4등급85
한국사1-2등급5점/3-4등급4.5/5-6등급4점 가산</t>
        </r>
      </text>
    </comment>
    <comment ref="A139" authorId="0">
      <text>
        <r>
          <rPr>
            <b/>
            <sz val="9"/>
            <color indexed="81"/>
            <rFont val="맑은 고딕"/>
            <family val="3"/>
            <charset val="129"/>
            <scheme val="major"/>
          </rPr>
          <t xml:space="preserve">자연계 국수영탐 200/240/영등급감점/200
가정교 국수영탐 200/200/영등급감점/160
사이버국방 수능80/면접체력20
영어 1등급0/2등급1/3등급3/4등급5점 감점
한국사 1-4등급10/5등급9.8/6등급9.6 가산 </t>
        </r>
      </text>
    </comment>
    <comment ref="H140" authorId="0">
      <text>
        <r>
          <rPr>
            <b/>
            <sz val="9"/>
            <color indexed="81"/>
            <rFont val="맑은 고딕"/>
            <family val="3"/>
            <charset val="129"/>
            <scheme val="major"/>
          </rPr>
          <t>국수영탐20/35/20/25 과탐II3%가산
영어1등급135/2등급130/3등급125/4등급115
한국사1-3등급 50/4등급49/5등급48/6등급45</t>
        </r>
      </text>
    </comment>
    <comment ref="N142" authorId="0">
      <text>
        <r>
          <rPr>
            <b/>
            <sz val="9"/>
            <color indexed="81"/>
            <rFont val="맑은 고딕"/>
            <family val="3"/>
            <charset val="129"/>
            <scheme val="major"/>
          </rPr>
          <t>국수영탐 200/300/100/300
영어1등급100/2등급95/3등급87.5/4등급75
한국사1-4등급10/5등급9.8/6등급9.6점
논술최저
의예 국수탐탐 3개 1등급이상 영2한국사4
자연 국수탐탐 8/4 영어2한국사4</t>
        </r>
      </text>
    </comment>
    <comment ref="T143" authorId="0">
      <text>
        <r>
          <rPr>
            <b/>
            <sz val="9"/>
            <color indexed="81"/>
            <rFont val="맑은 고딕"/>
            <family val="3"/>
            <charset val="129"/>
            <scheme val="major"/>
          </rPr>
          <t>국수영탐 20/35/20/25
영어 1등급200/2등급199/3등급198/4등급196
한국사 1-4등급 10점/5등급9.9/6등급9.8가산
논술최저 국수영탐 6/2(각4등급이내)</t>
        </r>
      </text>
    </comment>
    <comment ref="H158" authorId="0">
      <text>
        <r>
          <rPr>
            <b/>
            <sz val="9"/>
            <color indexed="81"/>
            <rFont val="맑은 고딕"/>
            <family val="3"/>
            <charset val="129"/>
            <scheme val="major"/>
          </rPr>
          <t>국수영탐 100/120/차등감점/80
영어1등급 감점없음. 2등급부터 0.5점씩 차감
한국사1-3등급 감점 없음. 4등급부터 0.4점씩 차감
제2외국어 1-2등급 감점없음. 3등급부터 0.5점씩 차감</t>
        </r>
      </text>
    </comment>
    <comment ref="T161" authorId="0">
      <text>
        <r>
          <rPr>
            <b/>
            <sz val="9"/>
            <color indexed="81"/>
            <rFont val="맑은 고딕"/>
            <family val="3"/>
            <charset val="129"/>
            <scheme val="major"/>
          </rPr>
          <t>국수영탐 1/6:1/3:1/6:1/3
영어 1등급200/2등급195/3등급188/4등급197
한국사 1-3등급 10점,4등급9.9/5등급9.8/6등급9.7가산
논술최저 국수영탐 7/3, 한국사4</t>
        </r>
      </text>
    </comment>
    <comment ref="A163" authorId="0">
      <text>
        <r>
          <rPr>
            <b/>
            <sz val="9"/>
            <color indexed="81"/>
            <rFont val="맑은 고딕"/>
            <family val="3"/>
            <charset val="129"/>
            <scheme val="major"/>
          </rPr>
          <t>국30/영1등급/수가40/과탐30
영어1등급</t>
        </r>
      </text>
    </comment>
    <comment ref="A164" authorId="0">
      <text>
        <r>
          <rPr>
            <b/>
            <sz val="9"/>
            <color indexed="81"/>
            <rFont val="맑은 고딕"/>
            <family val="3"/>
            <charset val="129"/>
            <scheme val="major"/>
          </rPr>
          <t>자연계열:국수영탐 20/35/20/25
정보융합:국영수탐 20/35/20/25 수가15% 과탐5%
건축학: 국수영탐 25/30/20/25 수가15%
영어:1등급200/2등급197/3등급192/4등급184
한국사 1-4등급10/5등급9.8/6등급9.6가산</t>
        </r>
        <r>
          <rPr>
            <sz val="9"/>
            <color indexed="81"/>
            <rFont val="Tahoma"/>
            <family val="2"/>
          </rPr>
          <t xml:space="preserve">
</t>
        </r>
      </text>
    </comment>
    <comment ref="N167" authorId="0">
      <text>
        <r>
          <rPr>
            <b/>
            <sz val="9"/>
            <color indexed="81"/>
            <rFont val="맑은 고딕"/>
            <family val="3"/>
            <charset val="129"/>
            <scheme val="major"/>
          </rPr>
          <t>국수영탐 25/35/10/30
영어1등급80/2등급76/3등급72/4등급68
한국사1등급10/2등급9.8/3등급9.6/4등급9.4/5등급9.5/6등급9점가산</t>
        </r>
      </text>
    </comment>
    <comment ref="N168" authorId="0">
      <text>
        <r>
          <rPr>
            <b/>
            <sz val="9"/>
            <color indexed="81"/>
            <rFont val="맑은 고딕"/>
            <family val="3"/>
            <charset val="129"/>
            <scheme val="major"/>
          </rPr>
          <t>국수영탐20/30/20/30
수가10%가산
영어1등급100/2등급95/3등급90/4등급85
한국사1-3등급5/4-5등급4/6-7등급3점가산</t>
        </r>
      </text>
    </comment>
    <comment ref="N169" authorId="0">
      <text>
        <r>
          <rPr>
            <b/>
            <sz val="9"/>
            <color indexed="81"/>
            <rFont val="맑은 고딕"/>
            <family val="3"/>
            <charset val="129"/>
            <scheme val="major"/>
          </rPr>
          <t>국수영탐한국사 20/30/19/30/1
영어1등급100/2등급98/3등급96/4등급93
한국사1-4등급 10점/5등급9/6등급8
논술최저 국수영탐 5/4 한국사4</t>
        </r>
      </text>
    </comment>
  </commentList>
</comments>
</file>

<file path=xl/sharedStrings.xml><?xml version="1.0" encoding="utf-8"?>
<sst xmlns="http://schemas.openxmlformats.org/spreadsheetml/2006/main" count="4233" uniqueCount="625">
  <si>
    <t>건축학부</t>
  </si>
  <si>
    <t>산업경영공학과</t>
  </si>
  <si>
    <t>소프트웨어학부</t>
  </si>
  <si>
    <t>한국항공대</t>
  </si>
  <si>
    <t>백분위</t>
  </si>
  <si>
    <t>한성대</t>
  </si>
  <si>
    <t>상상력인재학부</t>
  </si>
  <si>
    <t>인천대</t>
  </si>
  <si>
    <t>원광대</t>
  </si>
  <si>
    <t>동의대</t>
  </si>
  <si>
    <t>대전대</t>
  </si>
  <si>
    <t>한의예과</t>
  </si>
  <si>
    <t>대구한의대</t>
  </si>
  <si>
    <t>경희대</t>
  </si>
  <si>
    <t>홍익대</t>
  </si>
  <si>
    <t>서울캠퍼스자율전공</t>
  </si>
  <si>
    <t>한양대</t>
  </si>
  <si>
    <t>중앙대</t>
  </si>
  <si>
    <t>인하대</t>
  </si>
  <si>
    <t>컴퓨터공학과</t>
  </si>
  <si>
    <t>의류디자인학과</t>
  </si>
  <si>
    <t>아태물류학부</t>
  </si>
  <si>
    <t>글로벌금융학과</t>
  </si>
  <si>
    <t>공간정보공학과</t>
  </si>
  <si>
    <t>간호학과</t>
  </si>
  <si>
    <t>이화여대</t>
  </si>
  <si>
    <t>의예과</t>
  </si>
  <si>
    <t>연세대</t>
  </si>
  <si>
    <t>아주대</t>
  </si>
  <si>
    <t>서울시립대</t>
  </si>
  <si>
    <t>자유전공학부</t>
  </si>
  <si>
    <t>숭실대</t>
  </si>
  <si>
    <t>융합특성화자유전공학부</t>
  </si>
  <si>
    <t>숙명여대</t>
  </si>
  <si>
    <t>의류학과</t>
  </si>
  <si>
    <t>통계학과</t>
  </si>
  <si>
    <t>세종대</t>
  </si>
  <si>
    <t>성신여대</t>
  </si>
  <si>
    <t>성균관대</t>
  </si>
  <si>
    <t>서울대</t>
  </si>
  <si>
    <t>서울과학기술대</t>
  </si>
  <si>
    <t>서강대</t>
  </si>
  <si>
    <t>상명대</t>
  </si>
  <si>
    <t>명지대</t>
  </si>
  <si>
    <t>동국대</t>
  </si>
  <si>
    <t>국민대</t>
  </si>
  <si>
    <t>빅데이터경영통계전공</t>
  </si>
  <si>
    <t>광운대</t>
  </si>
  <si>
    <t>고려대</t>
  </si>
  <si>
    <t>경기대</t>
  </si>
  <si>
    <t>건국대</t>
  </si>
  <si>
    <t>가톨릭대</t>
  </si>
  <si>
    <t>표준</t>
    <phoneticPr fontId="2" type="noConversion"/>
  </si>
  <si>
    <t>국어</t>
    <phoneticPr fontId="2" type="noConversion"/>
  </si>
  <si>
    <t>영어</t>
    <phoneticPr fontId="2" type="noConversion"/>
  </si>
  <si>
    <t>한국사</t>
    <phoneticPr fontId="2" type="noConversion"/>
  </si>
  <si>
    <t>대학</t>
    <phoneticPr fontId="2" type="noConversion"/>
  </si>
  <si>
    <t>전공</t>
    <phoneticPr fontId="2" type="noConversion"/>
  </si>
  <si>
    <t>반영식</t>
    <phoneticPr fontId="2" type="noConversion"/>
  </si>
  <si>
    <t>표준범위</t>
    <phoneticPr fontId="2" type="noConversion"/>
  </si>
  <si>
    <t>수학</t>
    <phoneticPr fontId="2" type="noConversion"/>
  </si>
  <si>
    <t>.</t>
    <phoneticPr fontId="2" type="noConversion"/>
  </si>
  <si>
    <t>영어</t>
    <phoneticPr fontId="2" type="noConversion"/>
  </si>
  <si>
    <t>국사</t>
    <phoneticPr fontId="2" type="noConversion"/>
  </si>
  <si>
    <t>홍익대</t>
    <phoneticPr fontId="2" type="noConversion"/>
  </si>
  <si>
    <t>영어</t>
    <phoneticPr fontId="2" type="noConversion"/>
  </si>
  <si>
    <t>한양대(에)</t>
    <phoneticPr fontId="2" type="noConversion"/>
  </si>
  <si>
    <t>한양대</t>
    <phoneticPr fontId="2" type="noConversion"/>
  </si>
  <si>
    <t>한성대</t>
    <phoneticPr fontId="2" type="noConversion"/>
  </si>
  <si>
    <t>3등급내</t>
    <phoneticPr fontId="2" type="noConversion"/>
  </si>
  <si>
    <t>한림대</t>
    <phoneticPr fontId="2" type="noConversion"/>
  </si>
  <si>
    <t>한국항공대</t>
    <phoneticPr fontId="2" type="noConversion"/>
  </si>
  <si>
    <t>한국외대(글)</t>
    <phoneticPr fontId="2" type="noConversion"/>
  </si>
  <si>
    <t>한국외대</t>
    <phoneticPr fontId="2" type="noConversion"/>
  </si>
  <si>
    <t>충북대</t>
    <phoneticPr fontId="2" type="noConversion"/>
  </si>
  <si>
    <t>감점</t>
    <phoneticPr fontId="2" type="noConversion"/>
  </si>
  <si>
    <t>충남대</t>
    <phoneticPr fontId="2" type="noConversion"/>
  </si>
  <si>
    <t>7..5</t>
    <phoneticPr fontId="2" type="noConversion"/>
  </si>
  <si>
    <t>중앙대</t>
    <phoneticPr fontId="2" type="noConversion"/>
  </si>
  <si>
    <t>조선대</t>
    <phoneticPr fontId="2" type="noConversion"/>
  </si>
  <si>
    <t>제주대</t>
    <phoneticPr fontId="2" type="noConversion"/>
  </si>
  <si>
    <t>?</t>
    <phoneticPr fontId="2" type="noConversion"/>
  </si>
  <si>
    <t>전북대</t>
    <phoneticPr fontId="2" type="noConversion"/>
  </si>
  <si>
    <t>전남대</t>
    <phoneticPr fontId="2" type="noConversion"/>
  </si>
  <si>
    <t>인하대</t>
    <phoneticPr fontId="2" type="noConversion"/>
  </si>
  <si>
    <t>인천대</t>
    <phoneticPr fontId="2" type="noConversion"/>
  </si>
  <si>
    <t>인제대</t>
    <phoneticPr fontId="2" type="noConversion"/>
  </si>
  <si>
    <t>이화여대</t>
    <phoneticPr fontId="2" type="noConversion"/>
  </si>
  <si>
    <t>원광대</t>
    <phoneticPr fontId="2" type="noConversion"/>
  </si>
  <si>
    <t>국사</t>
    <phoneticPr fontId="2" type="noConversion"/>
  </si>
  <si>
    <t>을지대</t>
    <phoneticPr fontId="2" type="noConversion"/>
  </si>
  <si>
    <t>울산대</t>
    <phoneticPr fontId="2" type="noConversion"/>
  </si>
  <si>
    <t>우석대</t>
    <phoneticPr fontId="2" type="noConversion"/>
  </si>
  <si>
    <t>영남대</t>
    <phoneticPr fontId="2" type="noConversion"/>
  </si>
  <si>
    <t>연세대(원)</t>
    <phoneticPr fontId="2" type="noConversion"/>
  </si>
  <si>
    <t>연세대</t>
    <phoneticPr fontId="2" type="noConversion"/>
  </si>
  <si>
    <t>아주의</t>
    <phoneticPr fontId="2" type="noConversion"/>
  </si>
  <si>
    <t>아주대</t>
    <phoneticPr fontId="2" type="noConversion"/>
  </si>
  <si>
    <t>숭실대</t>
    <phoneticPr fontId="2" type="noConversion"/>
  </si>
  <si>
    <t>순천향대</t>
    <phoneticPr fontId="2" type="noConversion"/>
  </si>
  <si>
    <t>숙명여대</t>
    <phoneticPr fontId="2" type="noConversion"/>
  </si>
  <si>
    <t>세종대</t>
    <phoneticPr fontId="2" type="noConversion"/>
  </si>
  <si>
    <t>성신여대</t>
    <phoneticPr fontId="2" type="noConversion"/>
  </si>
  <si>
    <t>감점</t>
    <phoneticPr fontId="2" type="noConversion"/>
  </si>
  <si>
    <t>성균관대</t>
    <phoneticPr fontId="2" type="noConversion"/>
  </si>
  <si>
    <t>세명대</t>
    <phoneticPr fontId="2" type="noConversion"/>
  </si>
  <si>
    <t>서울시립대</t>
    <phoneticPr fontId="2" type="noConversion"/>
  </si>
  <si>
    <t>서울대</t>
    <phoneticPr fontId="2" type="noConversion"/>
  </si>
  <si>
    <t>서울과학기술대</t>
    <phoneticPr fontId="2" type="noConversion"/>
  </si>
  <si>
    <t>서강대</t>
    <phoneticPr fontId="2" type="noConversion"/>
  </si>
  <si>
    <t>국사</t>
    <phoneticPr fontId="2" type="noConversion"/>
  </si>
  <si>
    <t>영어</t>
    <phoneticPr fontId="2" type="noConversion"/>
  </si>
  <si>
    <t>상지대</t>
    <phoneticPr fontId="2" type="noConversion"/>
  </si>
  <si>
    <t>상명대</t>
    <phoneticPr fontId="2" type="noConversion"/>
  </si>
  <si>
    <t>부산대</t>
    <phoneticPr fontId="2" type="noConversion"/>
  </si>
  <si>
    <t>명지대</t>
    <phoneticPr fontId="2" type="noConversion"/>
  </si>
  <si>
    <t>동의대</t>
    <phoneticPr fontId="2" type="noConversion"/>
  </si>
  <si>
    <t>동아대</t>
    <phoneticPr fontId="2" type="noConversion"/>
  </si>
  <si>
    <t>동신대</t>
    <phoneticPr fontId="2" type="noConversion"/>
  </si>
  <si>
    <t>감점</t>
    <phoneticPr fontId="2" type="noConversion"/>
  </si>
  <si>
    <t>동국대(경)</t>
    <phoneticPr fontId="2" type="noConversion"/>
  </si>
  <si>
    <t>동국대</t>
    <phoneticPr fontId="2" type="noConversion"/>
  </si>
  <si>
    <t>대전대</t>
    <phoneticPr fontId="2" type="noConversion"/>
  </si>
  <si>
    <t>대구한의대</t>
    <phoneticPr fontId="2" type="noConversion"/>
  </si>
  <si>
    <t>단국대의</t>
    <phoneticPr fontId="2" type="noConversion"/>
  </si>
  <si>
    <t>단국대(천)</t>
    <phoneticPr fontId="2" type="noConversion"/>
  </si>
  <si>
    <t>단국대(죽)</t>
    <phoneticPr fontId="2" type="noConversion"/>
  </si>
  <si>
    <t>국민대</t>
    <phoneticPr fontId="2" type="noConversion"/>
  </si>
  <si>
    <t>광운대</t>
    <phoneticPr fontId="2" type="noConversion"/>
  </si>
  <si>
    <t xml:space="preserve">1등급만 </t>
    <phoneticPr fontId="2" type="noConversion"/>
  </si>
  <si>
    <t>고신대</t>
    <phoneticPr fontId="2" type="noConversion"/>
  </si>
  <si>
    <t>고려대</t>
    <phoneticPr fontId="2" type="noConversion"/>
  </si>
  <si>
    <t>계명대</t>
    <phoneticPr fontId="2" type="noConversion"/>
  </si>
  <si>
    <t>경희대(국)</t>
    <phoneticPr fontId="2" type="noConversion"/>
  </si>
  <si>
    <t>경희대</t>
    <phoneticPr fontId="2" type="noConversion"/>
  </si>
  <si>
    <t>경상대</t>
    <phoneticPr fontId="2" type="noConversion"/>
  </si>
  <si>
    <t>경북대</t>
    <phoneticPr fontId="2" type="noConversion"/>
  </si>
  <si>
    <t>경기대(서)</t>
    <phoneticPr fontId="2" type="noConversion"/>
  </si>
  <si>
    <t>경기대</t>
    <phoneticPr fontId="2" type="noConversion"/>
  </si>
  <si>
    <t>건양대</t>
    <phoneticPr fontId="2" type="noConversion"/>
  </si>
  <si>
    <t>건국대</t>
    <phoneticPr fontId="2" type="noConversion"/>
  </si>
  <si>
    <t>강원대</t>
    <phoneticPr fontId="2" type="noConversion"/>
  </si>
  <si>
    <t>강릉원주대</t>
    <phoneticPr fontId="2" type="noConversion"/>
  </si>
  <si>
    <t>가톨릭대의</t>
    <phoneticPr fontId="2" type="noConversion"/>
  </si>
  <si>
    <t>가톨릭대</t>
    <phoneticPr fontId="2" type="noConversion"/>
  </si>
  <si>
    <t>이과</t>
    <phoneticPr fontId="2" type="noConversion"/>
  </si>
  <si>
    <t>대학별점수</t>
    <phoneticPr fontId="2" type="noConversion"/>
  </si>
  <si>
    <t>등급</t>
    <phoneticPr fontId="2" type="noConversion"/>
  </si>
  <si>
    <t>과탐2는5%가산</t>
    <phoneticPr fontId="2" type="noConversion"/>
  </si>
  <si>
    <t>과탐2는1.03가산점</t>
    <phoneticPr fontId="2" type="noConversion"/>
  </si>
  <si>
    <t>과탐2필수</t>
    <phoneticPr fontId="2" type="noConversion"/>
  </si>
  <si>
    <t>가천대</t>
  </si>
  <si>
    <t>전자공학과</t>
  </si>
  <si>
    <t>표+백</t>
    <phoneticPr fontId="2" type="noConversion"/>
  </si>
  <si>
    <t>수리과학부</t>
  </si>
  <si>
    <t>건축공학과</t>
  </si>
  <si>
    <t>전자바이오물리학과</t>
  </si>
  <si>
    <t>서울대</t>
    <phoneticPr fontId="2" type="noConversion"/>
  </si>
  <si>
    <t xml:space="preserve">수의예과 </t>
    <phoneticPr fontId="2" type="noConversion"/>
  </si>
  <si>
    <t>표+백</t>
    <phoneticPr fontId="2" type="noConversion"/>
  </si>
  <si>
    <t>치의예과</t>
  </si>
  <si>
    <t>표준</t>
    <phoneticPr fontId="2" type="noConversion"/>
  </si>
  <si>
    <t>건축학과</t>
  </si>
  <si>
    <t>전자융합공학과</t>
  </si>
  <si>
    <t>수학교육과</t>
  </si>
  <si>
    <t>기계공학과</t>
  </si>
  <si>
    <t>전자재료공학과</t>
  </si>
  <si>
    <t>식물생산과학부</t>
  </si>
  <si>
    <t>을지대</t>
    <phoneticPr fontId="2" type="noConversion"/>
  </si>
  <si>
    <t>백분위</t>
    <phoneticPr fontId="2" type="noConversion"/>
  </si>
  <si>
    <t>나노물리학과</t>
  </si>
  <si>
    <t>전자통신공학과</t>
  </si>
  <si>
    <t>식품·동물생명공학부</t>
  </si>
  <si>
    <t>나노화학과</t>
  </si>
  <si>
    <t>정보융합학부</t>
  </si>
  <si>
    <t>식품영양학과</t>
  </si>
  <si>
    <t>통합선발</t>
    <phoneticPr fontId="2" type="noConversion"/>
  </si>
  <si>
    <t>도시계획학과</t>
  </si>
  <si>
    <t>컴퓨터정보공학부</t>
  </si>
  <si>
    <t>우주항공공학전공</t>
    <phoneticPr fontId="2" type="noConversion"/>
  </si>
  <si>
    <t>인제대</t>
  </si>
  <si>
    <t>물리치료학과</t>
  </si>
  <si>
    <t>화학공학과</t>
  </si>
  <si>
    <t>원자핵공학과</t>
  </si>
  <si>
    <t>건설환경공학부</t>
  </si>
  <si>
    <t>바이오나노학과</t>
  </si>
  <si>
    <t>화학과</t>
  </si>
  <si>
    <t>응용생물화학부</t>
  </si>
  <si>
    <t>방사선학과</t>
  </si>
  <si>
    <t>환경공학과</t>
  </si>
  <si>
    <t>기계공학과(야)</t>
  </si>
  <si>
    <t>건설시스템공학부</t>
  </si>
  <si>
    <t>도시건축학부</t>
  </si>
  <si>
    <t>생명과학과</t>
  </si>
  <si>
    <t>재료공학부</t>
  </si>
  <si>
    <t>도시공학과</t>
  </si>
  <si>
    <t>설비소방공학과</t>
  </si>
  <si>
    <t>기계금속재료전공</t>
  </si>
  <si>
    <t>전기·정보공학부</t>
  </si>
  <si>
    <t>메카트로닉스공학과</t>
  </si>
  <si>
    <t>소프트웨어학과</t>
  </si>
  <si>
    <t>기계시스템공학전공</t>
  </si>
  <si>
    <t>조경·지역시스템공학부</t>
  </si>
  <si>
    <t>물리학과</t>
  </si>
  <si>
    <t>식품생물공학과</t>
  </si>
  <si>
    <t>나노전자물리학과</t>
  </si>
  <si>
    <t>조선해양공학과</t>
  </si>
  <si>
    <t>바이오발효융합학과</t>
  </si>
  <si>
    <t>지구과학교육과</t>
  </si>
  <si>
    <t>산업경영공학과(야)</t>
  </si>
  <si>
    <t>실내건축학과</t>
  </si>
  <si>
    <t>생명공학부</t>
  </si>
  <si>
    <t>에너지IT학과</t>
  </si>
  <si>
    <t>산림환경시스템학과</t>
  </si>
  <si>
    <t>컴퓨터공학부</t>
  </si>
  <si>
    <t>생명과학부</t>
  </si>
  <si>
    <t>운동재활복지학과</t>
  </si>
  <si>
    <t>화학교육과</t>
  </si>
  <si>
    <t>소비자·아동학과</t>
  </si>
  <si>
    <t>응급구조학과</t>
  </si>
  <si>
    <t>화학부</t>
  </si>
  <si>
    <t>수학과</t>
  </si>
  <si>
    <t>가천대</t>
    <phoneticPr fontId="2" type="noConversion"/>
  </si>
  <si>
    <t>가천대</t>
    <phoneticPr fontId="2" type="noConversion"/>
  </si>
  <si>
    <t>에너지기계공학전공</t>
  </si>
  <si>
    <t>화학생물공학부</t>
  </si>
  <si>
    <t>의용생체공학과</t>
  </si>
  <si>
    <t>에너지전자융합전공</t>
  </si>
  <si>
    <t>건축학부(건축공학)</t>
    <phoneticPr fontId="2" type="noConversion"/>
  </si>
  <si>
    <t>신소재공학과</t>
  </si>
  <si>
    <t>전기공학과</t>
  </si>
  <si>
    <t>융합기계공학전공</t>
  </si>
  <si>
    <t>건축학부(건축학)</t>
    <phoneticPr fontId="2" type="noConversion"/>
  </si>
  <si>
    <t>안전공학과</t>
  </si>
  <si>
    <t>융합전자공학전공</t>
  </si>
  <si>
    <t>에너지화학공학과</t>
  </si>
  <si>
    <t>조경학과</t>
  </si>
  <si>
    <t>응용화학과</t>
  </si>
  <si>
    <t>교통공학과</t>
  </si>
  <si>
    <t>임베디드시스템공학과</t>
  </si>
  <si>
    <t>치위생학과</t>
  </si>
  <si>
    <t>임산생명공학과</t>
  </si>
  <si>
    <t>기계정보공학과</t>
  </si>
  <si>
    <t>자동차IT융합학과</t>
  </si>
  <si>
    <t>토목환경공학과</t>
  </si>
  <si>
    <t>자동차공학과</t>
  </si>
  <si>
    <t>전자공학과(야)</t>
  </si>
  <si>
    <t>전자시스템공학전공</t>
  </si>
  <si>
    <t>정보통신공학과</t>
  </si>
  <si>
    <t>전자화학재료전공</t>
  </si>
  <si>
    <t>화공생명공학과</t>
  </si>
  <si>
    <t>정보보안암호수학과</t>
  </si>
  <si>
    <t>컴퓨터공학부(야)</t>
  </si>
  <si>
    <t>가톨릭관동대</t>
  </si>
  <si>
    <t>단국대(죽)</t>
    <phoneticPr fontId="2" type="noConversion"/>
  </si>
  <si>
    <t>백분위</t>
    <phoneticPr fontId="2" type="noConversion"/>
  </si>
  <si>
    <t>전자전기컴퓨터공학부</t>
  </si>
  <si>
    <t>표+백</t>
    <phoneticPr fontId="2" type="noConversion"/>
  </si>
  <si>
    <t>패션산업학과</t>
  </si>
  <si>
    <t>간호학과</t>
    <phoneticPr fontId="2" type="noConversion"/>
  </si>
  <si>
    <t>단국대(죽)</t>
    <phoneticPr fontId="2" type="noConversion"/>
  </si>
  <si>
    <t>해양학과</t>
  </si>
  <si>
    <t>미디어기술콘텐츠학과</t>
  </si>
  <si>
    <t>고분자공학과</t>
  </si>
  <si>
    <t>컴퓨터과학부</t>
  </si>
  <si>
    <t>생명·환경학부</t>
  </si>
  <si>
    <t>과학교육과</t>
  </si>
  <si>
    <t>토목공학과</t>
  </si>
  <si>
    <t>생활과학부</t>
  </si>
  <si>
    <t>가톨릭대의</t>
    <phoneticPr fontId="2" type="noConversion"/>
  </si>
  <si>
    <t>모바일시스템공학과</t>
  </si>
  <si>
    <t>자연과학부</t>
  </si>
  <si>
    <t>환경공학부</t>
  </si>
  <si>
    <t>공간정보공학과</t>
    <phoneticPr fontId="2" type="noConversion"/>
  </si>
  <si>
    <t>정보통신전자공학부</t>
  </si>
  <si>
    <t>환경원예학과</t>
  </si>
  <si>
    <t>응용컴퓨터공학과</t>
  </si>
  <si>
    <t>강릉원주대</t>
    <phoneticPr fontId="2" type="noConversion"/>
  </si>
  <si>
    <t>전자전기공학부</t>
  </si>
  <si>
    <t>공학계열</t>
  </si>
  <si>
    <t>강원대</t>
    <phoneticPr fontId="2" type="noConversion"/>
  </si>
  <si>
    <t>글로벌바이오메디컬공학과</t>
  </si>
  <si>
    <t>사회인프라공학과</t>
  </si>
  <si>
    <t>파이버시스템공학과</t>
  </si>
  <si>
    <t>반도체시스템공학과</t>
  </si>
  <si>
    <t>기계공학부</t>
  </si>
  <si>
    <t>생명공학과</t>
  </si>
  <si>
    <t>기술융합공학과</t>
  </si>
  <si>
    <t>단국대(천)</t>
    <phoneticPr fontId="2" type="noConversion"/>
  </si>
  <si>
    <t>동물자원과학과</t>
  </si>
  <si>
    <t>녹지조경학과</t>
  </si>
  <si>
    <t>동물자원학과</t>
  </si>
  <si>
    <t>자연과학계열</t>
  </si>
  <si>
    <t>미래에너지공학과</t>
  </si>
  <si>
    <t>디스플레이공학과</t>
  </si>
  <si>
    <t>사회환경공학부</t>
  </si>
  <si>
    <t>컴퓨터교육과</t>
  </si>
  <si>
    <t>산림조경학과</t>
  </si>
  <si>
    <t>산업공학과</t>
  </si>
  <si>
    <t>미생물학과</t>
  </si>
  <si>
    <t>글로벌의과학과</t>
  </si>
  <si>
    <t>에너지자원공학과</t>
  </si>
  <si>
    <t>생명과학특성학과</t>
  </si>
  <si>
    <t>분자생물학과</t>
  </si>
  <si>
    <t>바이오생명공학과</t>
  </si>
  <si>
    <t>생물공학과</t>
  </si>
  <si>
    <t>바이오식품공학과</t>
  </si>
  <si>
    <t>서비스·디자인공학과</t>
  </si>
  <si>
    <t>건국대</t>
    <phoneticPr fontId="2" type="noConversion"/>
  </si>
  <si>
    <t>수의예과</t>
  </si>
  <si>
    <t>식량생명공학과</t>
  </si>
  <si>
    <t>식품공학과</t>
  </si>
  <si>
    <t>스마트ICT융합공학과</t>
  </si>
  <si>
    <t>융합보안공학과</t>
  </si>
  <si>
    <t>스마트운행체공학과</t>
  </si>
  <si>
    <t>의류산업학과</t>
  </si>
  <si>
    <t>시스템생명공학과</t>
  </si>
  <si>
    <t>심리치료학과</t>
  </si>
  <si>
    <t>정보시스템공학과</t>
  </si>
  <si>
    <t>항공우주공학과</t>
  </si>
  <si>
    <t>식량자원과학과</t>
  </si>
  <si>
    <t>에너지공학과</t>
  </si>
  <si>
    <t>청정융합에너지공학과</t>
  </si>
  <si>
    <t>해양과학과</t>
  </si>
  <si>
    <t>식품유통공학과</t>
  </si>
  <si>
    <t>원자력융합공학과</t>
  </si>
  <si>
    <t>융합생명공학과</t>
  </si>
  <si>
    <t>단국대의</t>
    <phoneticPr fontId="2" type="noConversion"/>
  </si>
  <si>
    <t>의생명공학과</t>
  </si>
  <si>
    <t>임상병리학과</t>
  </si>
  <si>
    <t>전기전자공학부</t>
  </si>
  <si>
    <t>제약공학과</t>
  </si>
  <si>
    <t>세명대</t>
  </si>
  <si>
    <t>전남대</t>
    <phoneticPr fontId="2" type="noConversion"/>
  </si>
  <si>
    <t>줄기세포재생공학과</t>
  </si>
  <si>
    <t>건설환경공학과</t>
  </si>
  <si>
    <t>축산식품생명공학과</t>
  </si>
  <si>
    <t>건축공학부</t>
  </si>
  <si>
    <t>국방시스템공학과</t>
  </si>
  <si>
    <t>전북대</t>
    <phoneticPr fontId="2" type="noConversion"/>
  </si>
  <si>
    <t>항공우주정보시스템공학과</t>
  </si>
  <si>
    <t>기계항공우주공학부</t>
  </si>
  <si>
    <t>전북대</t>
  </si>
  <si>
    <t>화장품공학과</t>
  </si>
  <si>
    <t>대구가톨릭대</t>
  </si>
  <si>
    <t>나노신소재공학과</t>
  </si>
  <si>
    <t>화학공학부</t>
  </si>
  <si>
    <t>데이터사이언스학과</t>
  </si>
  <si>
    <t>제주대</t>
    <phoneticPr fontId="2" type="noConversion"/>
  </si>
  <si>
    <t>디자인이노베이션전공</t>
  </si>
  <si>
    <t>의예과</t>
    <phoneticPr fontId="2" type="noConversion"/>
  </si>
  <si>
    <t>환경보건과학과</t>
  </si>
  <si>
    <t>가정교육과</t>
  </si>
  <si>
    <t>만화애니메이션텍전공</t>
  </si>
  <si>
    <t>조선대</t>
  </si>
  <si>
    <t>건양대</t>
    <phoneticPr fontId="2" type="noConversion"/>
  </si>
  <si>
    <t>물리천문학과</t>
  </si>
  <si>
    <t>생명시스템학부</t>
  </si>
  <si>
    <t>기계로봇에너지공학과</t>
  </si>
  <si>
    <t>건축학전공</t>
  </si>
  <si>
    <t>기계시스템공학과</t>
  </si>
  <si>
    <t>멀티미디어공학과</t>
  </si>
  <si>
    <t>수학통계학부</t>
  </si>
  <si>
    <t>공과대학</t>
  </si>
  <si>
    <t>도시교통공학과</t>
  </si>
  <si>
    <t>물리·반도체과학부</t>
  </si>
  <si>
    <t>바이오융합학부</t>
  </si>
  <si>
    <t>바이오환경과학과</t>
  </si>
  <si>
    <t>원자력공학과</t>
  </si>
  <si>
    <t>산업시스템공학과</t>
  </si>
  <si>
    <t>전자정보통신공학과</t>
  </si>
  <si>
    <t>정보보호학과</t>
  </si>
  <si>
    <t>지능기전공학부</t>
  </si>
  <si>
    <t>창의ICT공과대학</t>
  </si>
  <si>
    <t>전자물리학과</t>
  </si>
  <si>
    <t>식품생명공학과</t>
  </si>
  <si>
    <t>항공시스템공학과</t>
  </si>
  <si>
    <t>융합에너지신소재공학과</t>
  </si>
  <si>
    <t>중앙대(안)</t>
    <phoneticPr fontId="2" type="noConversion"/>
  </si>
  <si>
    <t>생명공학대학</t>
  </si>
  <si>
    <t>환경에너지공간융합학과</t>
  </si>
  <si>
    <t>충남대</t>
    <phoneticPr fontId="2" type="noConversion"/>
  </si>
  <si>
    <t>IT공학전공</t>
  </si>
  <si>
    <t>충남대</t>
  </si>
  <si>
    <t>정보통신공학전공</t>
  </si>
  <si>
    <t>기계시스템학부</t>
  </si>
  <si>
    <t>충북대</t>
    <phoneticPr fontId="2" type="noConversion"/>
  </si>
  <si>
    <t xml:space="preserve">수의예과 </t>
    <phoneticPr fontId="2" type="noConversion"/>
  </si>
  <si>
    <t>표준</t>
    <phoneticPr fontId="2" type="noConversion"/>
  </si>
  <si>
    <t>환경에너지공학과</t>
  </si>
  <si>
    <t>컴퓨터공학전공</t>
  </si>
  <si>
    <t>기초공학부</t>
  </si>
  <si>
    <t>충북대</t>
  </si>
  <si>
    <t>경북대</t>
    <phoneticPr fontId="2" type="noConversion"/>
  </si>
  <si>
    <t>한국외대(글)</t>
    <phoneticPr fontId="2" type="noConversion"/>
  </si>
  <si>
    <t>바이오메디컬공학부</t>
  </si>
  <si>
    <t>경북대</t>
    <phoneticPr fontId="2" type="noConversion"/>
  </si>
  <si>
    <t>화공생물공학과</t>
  </si>
  <si>
    <t>소프트웨어융합전공</t>
  </si>
  <si>
    <t>경상대</t>
    <phoneticPr fontId="2" type="noConversion"/>
  </si>
  <si>
    <t>동국대(경)</t>
    <phoneticPr fontId="2" type="noConversion"/>
  </si>
  <si>
    <t>응용물리전공</t>
  </si>
  <si>
    <t>동신대</t>
  </si>
  <si>
    <t>동아대</t>
  </si>
  <si>
    <t>전자공학전공</t>
  </si>
  <si>
    <t>생물학과</t>
  </si>
  <si>
    <t>컴퓨터과학전공</t>
  </si>
  <si>
    <t>컴퓨터·전자시스템공학부</t>
  </si>
  <si>
    <t>기계산업경영공학부</t>
  </si>
  <si>
    <t>화공생명공학부</t>
  </si>
  <si>
    <t>약과학과</t>
  </si>
  <si>
    <t>융합공학부</t>
  </si>
  <si>
    <t>환경학과</t>
  </si>
  <si>
    <t>융합소프트웨어학부</t>
  </si>
  <si>
    <t>순천향대</t>
  </si>
  <si>
    <t>정보디스플레이학과</t>
  </si>
  <si>
    <t>자연과학대학</t>
  </si>
  <si>
    <t>IT융합전공</t>
  </si>
  <si>
    <t>지리학과</t>
    <phoneticPr fontId="2" type="noConversion"/>
  </si>
  <si>
    <t>전공자유학부</t>
    <phoneticPr fontId="2" type="noConversion"/>
  </si>
  <si>
    <t>항공교통물류학부</t>
  </si>
  <si>
    <t>글로벌미디어학부</t>
  </si>
  <si>
    <t>항공우주 및 기계공학부</t>
  </si>
  <si>
    <t>한약학과</t>
  </si>
  <si>
    <t>항공운항학과</t>
  </si>
  <si>
    <t>항공재료공학과</t>
  </si>
  <si>
    <t>토목교통공학부</t>
  </si>
  <si>
    <t>산업·정보시스템공학과</t>
  </si>
  <si>
    <t>항공전자정보공학부</t>
  </si>
  <si>
    <t>경희대(국)</t>
    <phoneticPr fontId="2" type="noConversion"/>
  </si>
  <si>
    <t>화공신소재환경공학부</t>
  </si>
  <si>
    <t>한림대</t>
  </si>
  <si>
    <t>건축학과</t>
    <phoneticPr fontId="2" type="noConversion"/>
  </si>
  <si>
    <t>부산대</t>
    <phoneticPr fontId="2" type="noConversion"/>
  </si>
  <si>
    <t>IT공과대학</t>
  </si>
  <si>
    <t>스마트시스템소프트웨어학과</t>
  </si>
  <si>
    <t>사회기반시스템공학과</t>
  </si>
  <si>
    <t>실내건축전공</t>
  </si>
  <si>
    <t>게임학과</t>
  </si>
  <si>
    <t>유기신소재·파이버공학과</t>
  </si>
  <si>
    <t>생체의공학과</t>
  </si>
  <si>
    <t>건축학부(자연)</t>
  </si>
  <si>
    <t>소프트웨어융합학과</t>
  </si>
  <si>
    <t>의생명시스템학부</t>
  </si>
  <si>
    <t>식물·환경신소재공학과</t>
  </si>
  <si>
    <t>전기공학부</t>
  </si>
  <si>
    <t>융합전자공학과</t>
  </si>
  <si>
    <t>우주과학과</t>
  </si>
  <si>
    <t>정보통계·보험수리학과</t>
  </si>
  <si>
    <t>미래자동차공학과</t>
  </si>
  <si>
    <t>원예생명공학과</t>
  </si>
  <si>
    <t>컴퓨터학부</t>
  </si>
  <si>
    <t>컴퓨터과학과</t>
  </si>
  <si>
    <t>유전공학과</t>
  </si>
  <si>
    <t>화공신소재학과</t>
  </si>
  <si>
    <t>응용물리학과</t>
  </si>
  <si>
    <t>화학에너지공학과</t>
  </si>
  <si>
    <t>건설시스템공학과</t>
  </si>
  <si>
    <t>응용수학과</t>
  </si>
  <si>
    <t>휴먼지능정보공학과</t>
  </si>
  <si>
    <t>교통시스템공학과</t>
  </si>
  <si>
    <t>상지대</t>
  </si>
  <si>
    <t>국방디지털융합학과</t>
  </si>
  <si>
    <t>신소재공학부</t>
  </si>
  <si>
    <t>기계공학전공</t>
  </si>
  <si>
    <t>정보전자신소재공학과</t>
  </si>
  <si>
    <t>물리학전공</t>
  </si>
  <si>
    <t>생명과학전공</t>
  </si>
  <si>
    <t>미디어학과</t>
  </si>
  <si>
    <t>유기나노공학과</t>
  </si>
  <si>
    <t>한방재료공학과</t>
  </si>
  <si>
    <t>수학전공</t>
  </si>
  <si>
    <t>사이버보안학과</t>
  </si>
  <si>
    <t>융합전자공학부</t>
  </si>
  <si>
    <t>환경학및환경공학과</t>
  </si>
  <si>
    <t>자원환경공학과</t>
  </si>
  <si>
    <t>계명대</t>
  </si>
  <si>
    <t>화공생명공학전공</t>
  </si>
  <si>
    <t>응용화학생명공학과</t>
  </si>
  <si>
    <t>전기·생체공학부</t>
  </si>
  <si>
    <t>화학전공</t>
  </si>
  <si>
    <t>아주의</t>
    <phoneticPr fontId="2" type="noConversion"/>
  </si>
  <si>
    <t>컴퓨터소프트웨어학부</t>
  </si>
  <si>
    <t>간호대학</t>
    <phoneticPr fontId="2" type="noConversion"/>
  </si>
  <si>
    <t>ITM전공</t>
    <phoneticPr fontId="2" type="noConversion"/>
  </si>
  <si>
    <t>파이낸스경영학과(자연)</t>
  </si>
  <si>
    <t>건축사회환경공학부</t>
  </si>
  <si>
    <t>MSDE전공</t>
  </si>
  <si>
    <t>환경안전공학과</t>
  </si>
  <si>
    <t>간호학과(자연)</t>
  </si>
  <si>
    <t>건축학부(건축공)</t>
  </si>
  <si>
    <t>한양대(에)</t>
    <phoneticPr fontId="2" type="noConversion"/>
  </si>
  <si>
    <t>ICT융합학부(자연)</t>
  </si>
  <si>
    <t>바이오시스템의과학부</t>
  </si>
  <si>
    <t>기계시스템디자인공학과</t>
  </si>
  <si>
    <t>대기과학과</t>
  </si>
  <si>
    <t>바이오의공학부</t>
  </si>
  <si>
    <t>기계자동차공학과</t>
  </si>
  <si>
    <t>교통·물류공학과(자연)</t>
  </si>
  <si>
    <t>보건환경융합과학부</t>
  </si>
  <si>
    <t>산업정보시스템</t>
    <phoneticPr fontId="2" type="noConversion"/>
  </si>
  <si>
    <t>국방정보공학과</t>
  </si>
  <si>
    <t>사이버국방학과</t>
  </si>
  <si>
    <t>사회환경시스템공학부</t>
  </si>
  <si>
    <t>산업경영공학부</t>
  </si>
  <si>
    <t>나노광전자학과</t>
  </si>
  <si>
    <t>안경광학과</t>
  </si>
  <si>
    <t>로봇공학과</t>
  </si>
  <si>
    <t>생화학과</t>
  </si>
  <si>
    <t>분자생명과학과</t>
  </si>
  <si>
    <t>전기정보공학과</t>
  </si>
  <si>
    <t>전자IT미디어공학과</t>
  </si>
  <si>
    <t>시스템생물학과</t>
  </si>
  <si>
    <t>생명나노공학과</t>
  </si>
  <si>
    <t>정밀화학과</t>
  </si>
  <si>
    <t>식품영양학과(자연)</t>
  </si>
  <si>
    <t>실내건축학과(자연)</t>
  </si>
  <si>
    <t>환경공학과(환경공)</t>
  </si>
  <si>
    <t>의류환경학과(자연)</t>
  </si>
  <si>
    <t>재료화학공학과</t>
  </si>
  <si>
    <t>지구환경과학과</t>
  </si>
  <si>
    <t>간호대학</t>
  </si>
  <si>
    <t>전자공학부</t>
  </si>
  <si>
    <t>컴퓨터학과</t>
    <phoneticPr fontId="2" type="noConversion"/>
  </si>
  <si>
    <t>해양융합공학과</t>
  </si>
  <si>
    <t>지구시스템과학과</t>
  </si>
  <si>
    <t>화학분자공학과</t>
  </si>
  <si>
    <t>기계공학전공</t>
    <phoneticPr fontId="2" type="noConversion"/>
  </si>
  <si>
    <t>천문우주학과</t>
  </si>
  <si>
    <t>건설·도시공학부</t>
  </si>
  <si>
    <t>환경생태공학부</t>
  </si>
  <si>
    <t>물리·천문학부(물리학)</t>
    <phoneticPr fontId="2" type="noConversion"/>
  </si>
  <si>
    <t>고신대</t>
  </si>
  <si>
    <t>물리·천문학부(천문학)</t>
    <phoneticPr fontId="2" type="noConversion"/>
  </si>
  <si>
    <t>기계·시스템디자인공학과</t>
  </si>
  <si>
    <t>물리교육과</t>
  </si>
  <si>
    <t>바이오시스템·소재학부</t>
  </si>
  <si>
    <t>로봇학부</t>
  </si>
  <si>
    <t>산림과학부</t>
  </si>
  <si>
    <t>연세대(원)</t>
    <phoneticPr fontId="2" type="noConversion"/>
  </si>
  <si>
    <t>신소재·화공시스템공학부</t>
  </si>
  <si>
    <t>영남대</t>
  </si>
  <si>
    <t>실내건축학전공</t>
  </si>
  <si>
    <t>우석대</t>
  </si>
  <si>
    <t>전자·전기공학부</t>
  </si>
  <si>
    <t>생물교육과</t>
  </si>
  <si>
    <t>울산대</t>
  </si>
  <si>
    <t>정보·컴퓨터공학부</t>
  </si>
  <si>
    <t>중앙대(안)</t>
    <phoneticPr fontId="2" type="noConversion"/>
  </si>
  <si>
    <t>가톨릭관동대</t>
    <phoneticPr fontId="2" type="noConversion"/>
  </si>
  <si>
    <t>대구가톨릭대</t>
    <phoneticPr fontId="2" type="noConversion"/>
  </si>
  <si>
    <t>부산대</t>
    <phoneticPr fontId="2" type="noConversion"/>
  </si>
  <si>
    <t xml:space="preserve">The assessment table analyzed by 한강의흐름           </t>
    <phoneticPr fontId="2" type="noConversion"/>
  </si>
  <si>
    <t>수학(가)</t>
    <phoneticPr fontId="2" type="noConversion"/>
  </si>
  <si>
    <t>무지개색(빨주노초파남보)의 순서로 가능성이 표시되며 빨강의 경우가 가능성의 확률이 제일 올라갑니다. 보라의 경우가 확률상 제일 적은 것이고, 80%-20% 확률로 정해진 것입니다.
각 색깔에 마우스를 올려놓으면 설명이 나옵니다.
전 과목 점수를 넣었는데 아무런 색깔도 나오지 않고 글씨도 안보이면 현재의 점수로는 가기 힘든 대학으로 보입니다.</t>
    <phoneticPr fontId="2" type="noConversion"/>
  </si>
  <si>
    <t>화학I</t>
    <phoneticPr fontId="2" type="noConversion"/>
  </si>
  <si>
    <t>물리I</t>
    <phoneticPr fontId="2" type="noConversion"/>
  </si>
  <si>
    <t>물리II</t>
    <phoneticPr fontId="2" type="noConversion"/>
  </si>
  <si>
    <t>화학II</t>
    <phoneticPr fontId="2" type="noConversion"/>
  </si>
  <si>
    <t>총점</t>
    <phoneticPr fontId="2" type="noConversion"/>
  </si>
  <si>
    <t>원점수</t>
    <phoneticPr fontId="2" type="noConversion"/>
  </si>
  <si>
    <t>생명I</t>
    <phoneticPr fontId="2" type="noConversion"/>
  </si>
  <si>
    <t>지학I</t>
    <phoneticPr fontId="2" type="noConversion"/>
  </si>
  <si>
    <t>생명II</t>
    <phoneticPr fontId="2" type="noConversion"/>
  </si>
  <si>
    <t>지학II</t>
    <phoneticPr fontId="2" type="noConversion"/>
  </si>
  <si>
    <t>단국대의</t>
    <phoneticPr fontId="2" type="noConversion"/>
  </si>
  <si>
    <t>한양대</t>
    <phoneticPr fontId="2" type="noConversion"/>
  </si>
  <si>
    <t>원점→표점</t>
    <phoneticPr fontId="2" type="noConversion"/>
  </si>
  <si>
    <t>서울대과탐2필수</t>
    <phoneticPr fontId="2" type="noConversion"/>
  </si>
  <si>
    <t>경상대 과탐2필수</t>
    <phoneticPr fontId="2" type="noConversion"/>
  </si>
  <si>
    <r>
      <t>본표의 저작권은 “</t>
    </r>
    <r>
      <rPr>
        <b/>
        <sz val="11"/>
        <rFont val="맑은 고딕"/>
        <family val="3"/>
        <charset val="129"/>
        <scheme val="minor"/>
      </rPr>
      <t>한강의흐름</t>
    </r>
    <r>
      <rPr>
        <sz val="10"/>
        <rFont val="맑은 고딕"/>
        <family val="3"/>
        <charset val="129"/>
        <scheme val="minor"/>
      </rPr>
      <t>”에 있으며 
저자의 동의 없이 배포와 사용가능합니다.
배포시 원출처를 명확히 밝혀주시고 
타 용도의 사용과 변형 수정 불가하고,
상업적 사용시 저작자 허락이 필요합니다.
문의사항은 orbi 쪽지 '한강의흐름'으로 주시거나 flowofhan@naver.com 로 주세요.</t>
    </r>
    <phoneticPr fontId="2" type="noConversion"/>
  </si>
  <si>
    <t>현재의 시험을 가장 최근 수능으로 바꾼 표입니다.
현재 자신의 위치나 정시 지원시 가능 대학 라인과
수능점수에 따른 수시 지원 여부 판단에 이용가능합니다.
영어 대학별 반영비에 맞춘 가감점과
한국사 가감점이 반영되었습니다. 
또한 과탐II 가중치대학과 필수반영 대학을 포함하였습니다. 
표준범위는 영어 국사 1등급기준입니다. 
그리고 영어 한국사를 제외한 
국수탐은 대학별 반영비를 고려하지 않았습니다.</t>
    <phoneticPr fontId="2" type="noConversion"/>
  </si>
  <si>
    <t>과기원 KAIST</t>
    <phoneticPr fontId="2" type="noConversion"/>
  </si>
  <si>
    <t>자유전공</t>
    <phoneticPr fontId="2" type="noConversion"/>
  </si>
  <si>
    <t>과기원 KAIST</t>
    <phoneticPr fontId="2" type="noConversion"/>
  </si>
  <si>
    <t>고신대</t>
    <phoneticPr fontId="2" type="noConversion"/>
  </si>
  <si>
    <t>화II 생II 표점 3점 가산</t>
    <phoneticPr fontId="2" type="noConversion"/>
  </si>
  <si>
    <t>동아대의</t>
    <phoneticPr fontId="2" type="noConversion"/>
  </si>
  <si>
    <t>KAIST과탐2필수</t>
    <phoneticPr fontId="2" type="noConversion"/>
  </si>
  <si>
    <t>표준</t>
    <phoneticPr fontId="2" type="noConversion"/>
  </si>
  <si>
    <t>표준점수</t>
    <phoneticPr fontId="2" type="noConversion"/>
  </si>
  <si>
    <t>산업보안학과</t>
  </si>
  <si>
    <t>자연과학대학-물리</t>
  </si>
  <si>
    <t>자연과학대학-생명</t>
  </si>
  <si>
    <t>자연과학대학-수학</t>
  </si>
  <si>
    <t>자연과학대학-화학</t>
  </si>
  <si>
    <t>표+백</t>
  </si>
  <si>
    <t>화공생명공학과</t>
    <phoneticPr fontId="2" type="noConversion"/>
  </si>
  <si>
    <t>경상대.</t>
    <phoneticPr fontId="2" type="noConversion"/>
  </si>
  <si>
    <t>경상대.</t>
    <phoneticPr fontId="2" type="noConversion"/>
  </si>
  <si>
    <t>수의예</t>
    <phoneticPr fontId="2" type="noConversion"/>
  </si>
  <si>
    <t>의예 과탐2필수</t>
    <phoneticPr fontId="2" type="noConversion"/>
  </si>
  <si>
    <t>연세대(원)</t>
    <phoneticPr fontId="2" type="noConversion"/>
  </si>
  <si>
    <t>동국대경주의예</t>
    <phoneticPr fontId="2" type="noConversion"/>
  </si>
  <si>
    <t>경상대.</t>
    <phoneticPr fontId="2" type="noConversion"/>
  </si>
  <si>
    <t>컴퓨터학과</t>
    <phoneticPr fontId="2" type="noConversion"/>
  </si>
  <si>
    <t>산업정보시스템</t>
    <phoneticPr fontId="2" type="noConversion"/>
  </si>
  <si>
    <t>기계공학전공</t>
    <phoneticPr fontId="2" type="noConversion"/>
  </si>
  <si>
    <t>물리·천문학부(천문학)</t>
    <phoneticPr fontId="2" type="noConversion"/>
  </si>
  <si>
    <t>중앙대(안)</t>
    <phoneticPr fontId="2" type="noConversion"/>
  </si>
  <si>
    <t>가천대</t>
    <phoneticPr fontId="2" type="noConversion"/>
  </si>
  <si>
    <t>가톨릭관동대</t>
    <phoneticPr fontId="2" type="noConversion"/>
  </si>
  <si>
    <t>백분위</t>
    <phoneticPr fontId="2" type="noConversion"/>
  </si>
  <si>
    <t>간호학과</t>
    <phoneticPr fontId="2" type="noConversion"/>
  </si>
  <si>
    <t>가톨릭대의</t>
    <phoneticPr fontId="2" type="noConversion"/>
  </si>
  <si>
    <t>지리학과</t>
    <phoneticPr fontId="2" type="noConversion"/>
  </si>
  <si>
    <t>자유전공</t>
    <phoneticPr fontId="2" type="noConversion"/>
  </si>
  <si>
    <t>단국대(천)</t>
    <phoneticPr fontId="2" type="noConversion"/>
  </si>
  <si>
    <t>동국대(경)</t>
    <phoneticPr fontId="2" type="noConversion"/>
  </si>
  <si>
    <t>전공자유학부</t>
    <phoneticPr fontId="2" type="noConversion"/>
  </si>
  <si>
    <t>물리·천문학부(물리학)</t>
    <phoneticPr fontId="2" type="noConversion"/>
  </si>
  <si>
    <t>우주항공공학전공</t>
    <phoneticPr fontId="2" type="noConversion"/>
  </si>
  <si>
    <t>건축학부(건축공학)</t>
    <phoneticPr fontId="2" type="noConversion"/>
  </si>
  <si>
    <t>공간정보공학과</t>
    <phoneticPr fontId="2" type="noConversion"/>
  </si>
  <si>
    <t>제주대</t>
    <phoneticPr fontId="2" type="noConversion"/>
  </si>
  <si>
    <t>물리I</t>
  </si>
  <si>
    <t>화학I</t>
  </si>
  <si>
    <t>생명I</t>
  </si>
  <si>
    <t>지학I</t>
  </si>
  <si>
    <t>물리II</t>
  </si>
  <si>
    <t>화학II</t>
  </si>
  <si>
    <t>생명II</t>
  </si>
  <si>
    <t>지학II</t>
  </si>
  <si>
    <t>원점수</t>
  </si>
  <si>
    <t>표준점수</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</si>
</sst>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 #,##0_-;_-* &quot;-&quot;_-;_-@_-"/>
    <numFmt numFmtId="176" formatCode="_-[$€-2]* #,##0.00_-;\-[$€-2]* #,##0.00_-;_-[$€-2]* &quot;-&quot;??_-"/>
    <numFmt numFmtId="177" formatCode="0.00_ "/>
  </numFmts>
  <fonts count="72">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11"/>
      <color theme="1"/>
      <name val="맑은 고딕"/>
      <family val="3"/>
      <charset val="129"/>
      <scheme val="minor"/>
    </font>
    <font>
      <b/>
      <sz val="11"/>
      <color theme="1"/>
      <name val="맑은 고딕"/>
      <family val="3"/>
      <charset val="129"/>
      <scheme val="minor"/>
    </font>
    <font>
      <sz val="10"/>
      <color theme="1"/>
      <name val="맑은 고딕"/>
      <family val="3"/>
      <charset val="129"/>
      <scheme val="minor"/>
    </font>
    <font>
      <sz val="11"/>
      <name val="돋움"/>
      <family val="3"/>
      <charset val="129"/>
    </font>
    <font>
      <sz val="11"/>
      <color theme="1"/>
      <name val="나눔고딕코딩"/>
      <family val="3"/>
      <charset val="129"/>
    </font>
    <font>
      <sz val="11"/>
      <color theme="0"/>
      <name val="맑은 고딕"/>
      <family val="3"/>
      <charset val="129"/>
      <scheme val="minor"/>
    </font>
    <font>
      <sz val="11"/>
      <color theme="0"/>
      <name val="나눔고딕코딩"/>
      <family val="3"/>
      <charset val="129"/>
    </font>
    <font>
      <sz val="10"/>
      <color theme="0"/>
      <name val="맑은 고딕"/>
      <family val="3"/>
      <charset val="129"/>
      <scheme val="minor"/>
    </font>
    <font>
      <sz val="11"/>
      <color rgb="FFFF0000"/>
      <name val="맑은 고딕"/>
      <family val="3"/>
      <charset val="129"/>
      <scheme val="minor"/>
    </font>
    <font>
      <sz val="11"/>
      <color rgb="FFFF0000"/>
      <name val="나눔고딕코딩"/>
      <family val="3"/>
      <charset val="129"/>
    </font>
    <font>
      <b/>
      <sz val="11"/>
      <color rgb="FFFA7D00"/>
      <name val="맑은 고딕"/>
      <family val="3"/>
      <charset val="129"/>
      <scheme val="minor"/>
    </font>
    <font>
      <b/>
      <sz val="11"/>
      <color rgb="FFFA7D00"/>
      <name val="나눔고딕코딩"/>
      <family val="3"/>
      <charset val="129"/>
    </font>
    <font>
      <sz val="10"/>
      <color rgb="FF9C0006"/>
      <name val="맑은 고딕"/>
      <family val="3"/>
      <charset val="129"/>
      <scheme val="minor"/>
    </font>
    <font>
      <sz val="11"/>
      <color rgb="FF9C0006"/>
      <name val="맑은 고딕"/>
      <family val="3"/>
      <charset val="129"/>
      <scheme val="minor"/>
    </font>
    <font>
      <sz val="11"/>
      <color rgb="FF9C0006"/>
      <name val="나눔고딕코딩"/>
      <family val="3"/>
      <charset val="129"/>
    </font>
    <font>
      <sz val="10"/>
      <name val="굴림체"/>
      <family val="3"/>
      <charset val="129"/>
    </font>
    <font>
      <sz val="11"/>
      <color rgb="FF9C6500"/>
      <name val="맑은 고딕"/>
      <family val="3"/>
      <charset val="129"/>
      <scheme val="minor"/>
    </font>
    <font>
      <sz val="11"/>
      <color rgb="FF9C6500"/>
      <name val="나눔고딕코딩"/>
      <family val="3"/>
      <charset val="129"/>
    </font>
    <font>
      <i/>
      <sz val="11"/>
      <color rgb="FF7F7F7F"/>
      <name val="맑은 고딕"/>
      <family val="3"/>
      <charset val="129"/>
      <scheme val="minor"/>
    </font>
    <font>
      <i/>
      <sz val="11"/>
      <color rgb="FF7F7F7F"/>
      <name val="나눔고딕코딩"/>
      <family val="3"/>
      <charset val="129"/>
    </font>
    <font>
      <b/>
      <sz val="11"/>
      <color theme="0"/>
      <name val="맑은 고딕"/>
      <family val="3"/>
      <charset val="129"/>
      <scheme val="minor"/>
    </font>
    <font>
      <b/>
      <sz val="11"/>
      <color theme="0"/>
      <name val="나눔고딕코딩"/>
      <family val="3"/>
      <charset val="129"/>
    </font>
    <font>
      <sz val="9"/>
      <name val="돋움"/>
      <family val="3"/>
      <charset val="129"/>
    </font>
    <font>
      <sz val="11"/>
      <color rgb="FFFA7D00"/>
      <name val="맑은 고딕"/>
      <family val="3"/>
      <charset val="129"/>
      <scheme val="minor"/>
    </font>
    <font>
      <sz val="11"/>
      <color rgb="FFFA7D00"/>
      <name val="나눔고딕코딩"/>
      <family val="3"/>
      <charset val="129"/>
    </font>
    <font>
      <u/>
      <sz val="11"/>
      <color rgb="FF800080"/>
      <name val="맑은 고딕"/>
      <family val="3"/>
      <charset val="129"/>
      <scheme val="minor"/>
    </font>
    <font>
      <b/>
      <sz val="11"/>
      <color theme="1"/>
      <name val="나눔고딕코딩"/>
      <family val="3"/>
      <charset val="129"/>
    </font>
    <font>
      <sz val="11"/>
      <color rgb="FF3F3F76"/>
      <name val="맑은 고딕"/>
      <family val="3"/>
      <charset val="129"/>
      <scheme val="minor"/>
    </font>
    <font>
      <sz val="11"/>
      <color rgb="FF3F3F76"/>
      <name val="나눔고딕코딩"/>
      <family val="3"/>
      <charset val="129"/>
    </font>
    <font>
      <b/>
      <sz val="15"/>
      <color theme="3"/>
      <name val="맑은 고딕"/>
      <family val="3"/>
      <charset val="129"/>
      <scheme val="minor"/>
    </font>
    <font>
      <b/>
      <sz val="15"/>
      <color theme="3"/>
      <name val="나눔고딕코딩"/>
      <family val="3"/>
      <charset val="129"/>
    </font>
    <font>
      <b/>
      <sz val="13"/>
      <color theme="3"/>
      <name val="맑은 고딕"/>
      <family val="3"/>
      <charset val="129"/>
      <scheme val="minor"/>
    </font>
    <font>
      <b/>
      <sz val="13"/>
      <color theme="3"/>
      <name val="나눔고딕코딩"/>
      <family val="3"/>
      <charset val="129"/>
    </font>
    <font>
      <b/>
      <sz val="11"/>
      <color theme="3"/>
      <name val="맑은 고딕"/>
      <family val="3"/>
      <charset val="129"/>
      <scheme val="minor"/>
    </font>
    <font>
      <b/>
      <sz val="11"/>
      <color theme="3"/>
      <name val="나눔고딕코딩"/>
      <family val="3"/>
      <charset val="129"/>
    </font>
    <font>
      <b/>
      <sz val="18"/>
      <color theme="3"/>
      <name val="맑은 고딕"/>
      <family val="3"/>
      <charset val="129"/>
      <scheme val="major"/>
    </font>
    <font>
      <sz val="11"/>
      <color rgb="FF006100"/>
      <name val="맑은 고딕"/>
      <family val="3"/>
      <charset val="129"/>
      <scheme val="minor"/>
    </font>
    <font>
      <sz val="11"/>
      <color rgb="FF006100"/>
      <name val="나눔고딕코딩"/>
      <family val="3"/>
      <charset val="129"/>
    </font>
    <font>
      <b/>
      <sz val="11"/>
      <color rgb="FF3F3F3F"/>
      <name val="맑은 고딕"/>
      <family val="3"/>
      <charset val="129"/>
      <scheme val="minor"/>
    </font>
    <font>
      <b/>
      <sz val="11"/>
      <color rgb="FF3F3F3F"/>
      <name val="나눔고딕코딩"/>
      <family val="3"/>
      <charset val="129"/>
    </font>
    <font>
      <sz val="10"/>
      <name val="Arial"/>
      <family val="2"/>
    </font>
    <font>
      <sz val="11"/>
      <color theme="1"/>
      <name val="돋움"/>
      <family val="3"/>
      <charset val="129"/>
    </font>
    <font>
      <sz val="11"/>
      <color theme="1"/>
      <name val="나눔고딕코딩"/>
      <family val="2"/>
      <charset val="129"/>
    </font>
    <font>
      <sz val="10"/>
      <color indexed="8"/>
      <name val="맑은 고딕"/>
      <family val="3"/>
      <charset val="129"/>
    </font>
    <font>
      <sz val="10"/>
      <color theme="1"/>
      <name val="나눔고딕"/>
      <family val="3"/>
      <charset val="129"/>
    </font>
    <font>
      <u/>
      <sz val="11"/>
      <color theme="10"/>
      <name val="맑은 고딕"/>
      <family val="3"/>
      <charset val="129"/>
      <scheme val="minor"/>
    </font>
    <font>
      <u/>
      <sz val="11"/>
      <color rgb="FF0000FF"/>
      <name val="맑은 고딕"/>
      <family val="3"/>
      <charset val="129"/>
      <scheme val="minor"/>
    </font>
    <font>
      <u/>
      <sz val="11"/>
      <color indexed="12"/>
      <name val="돋움"/>
      <family val="3"/>
      <charset val="129"/>
    </font>
    <font>
      <sz val="10"/>
      <name val="맑은 고딕"/>
      <family val="3"/>
      <charset val="129"/>
      <scheme val="minor"/>
    </font>
    <font>
      <b/>
      <sz val="11"/>
      <name val="맑은 고딕"/>
      <family val="3"/>
      <charset val="129"/>
      <scheme val="minor"/>
    </font>
    <font>
      <sz val="11"/>
      <name val="맑은 고딕"/>
      <family val="3"/>
      <charset val="129"/>
      <scheme val="minor"/>
    </font>
    <font>
      <b/>
      <sz val="10"/>
      <name val="맑은 고딕"/>
      <family val="3"/>
      <charset val="129"/>
      <scheme val="minor"/>
    </font>
    <font>
      <b/>
      <sz val="10"/>
      <color theme="1"/>
      <name val="맑은 고딕"/>
      <family val="3"/>
      <charset val="129"/>
      <scheme val="minor"/>
    </font>
    <font>
      <sz val="10"/>
      <color theme="1"/>
      <name val="맑은 고딕"/>
      <family val="2"/>
      <charset val="129"/>
      <scheme val="minor"/>
    </font>
    <font>
      <b/>
      <sz val="28"/>
      <name val="맑은 고딕"/>
      <family val="3"/>
      <charset val="129"/>
      <scheme val="minor"/>
    </font>
    <font>
      <b/>
      <sz val="10"/>
      <color indexed="81"/>
      <name val="맑은 고딕"/>
      <family val="3"/>
      <charset val="129"/>
    </font>
    <font>
      <b/>
      <sz val="10"/>
      <color indexed="22"/>
      <name val="맑은 고딕"/>
      <family val="3"/>
      <charset val="129"/>
    </font>
    <font>
      <b/>
      <sz val="9"/>
      <color indexed="81"/>
      <name val="맑은 고딕"/>
      <family val="3"/>
      <charset val="129"/>
      <scheme val="major"/>
    </font>
    <font>
      <b/>
      <sz val="9"/>
      <color indexed="81"/>
      <name val="맑은 고딕"/>
      <family val="3"/>
      <charset val="129"/>
      <scheme val="minor"/>
    </font>
    <font>
      <sz val="9"/>
      <color indexed="81"/>
      <name val="Tahoma"/>
      <family val="2"/>
    </font>
    <font>
      <b/>
      <sz val="9"/>
      <color indexed="81"/>
      <name val="Tahoma"/>
      <family val="2"/>
    </font>
    <font>
      <b/>
      <sz val="9"/>
      <color indexed="81"/>
      <name val="맑은 고딕"/>
      <family val="3"/>
      <charset val="129"/>
    </font>
    <font>
      <b/>
      <sz val="9"/>
      <color indexed="81"/>
      <name val="맑은 고딕"/>
      <family val="2"/>
      <charset val="129"/>
    </font>
    <font>
      <sz val="9"/>
      <color indexed="81"/>
      <name val="맑은 고딕"/>
      <family val="3"/>
      <charset val="129"/>
      <scheme val="major"/>
    </font>
    <font>
      <sz val="9"/>
      <color theme="1"/>
      <name val="맑은 고딕"/>
      <family val="3"/>
      <charset val="129"/>
      <scheme val="minor"/>
    </font>
    <font>
      <b/>
      <sz val="9"/>
      <name val="맑은 고딕"/>
      <family val="3"/>
      <charset val="129"/>
      <scheme val="minor"/>
    </font>
    <font>
      <b/>
      <sz val="9"/>
      <color theme="1"/>
      <name val="맑은 고딕"/>
      <family val="3"/>
      <charset val="129"/>
      <scheme val="minor"/>
    </font>
    <font>
      <sz val="12"/>
      <color theme="1"/>
      <name val="맑은 고딕"/>
      <family val="3"/>
      <charset val="129"/>
      <scheme val="minor"/>
    </font>
    <font>
      <sz val="12"/>
      <color theme="1" tint="0.34998626667073579"/>
      <name val="맑은 고딕"/>
      <family val="3"/>
      <charset val="129"/>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rgb="FFFF660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
      <patternFill patternType="solid">
        <fgColor rgb="FF660066"/>
        <bgColor indexed="64"/>
      </patternFill>
    </fill>
    <fill>
      <patternFill patternType="solid">
        <fgColor theme="3" tint="0.79998168889431442"/>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right/>
      <top/>
      <bottom style="hair">
        <color auto="1"/>
      </bottom>
      <diagonal/>
    </border>
    <border>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style="hair">
        <color auto="1"/>
      </right>
      <top/>
      <bottom style="hair">
        <color auto="1"/>
      </bottom>
      <diagonal/>
    </border>
    <border>
      <left style="medium">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hair">
        <color auto="1"/>
      </left>
      <right style="hair">
        <color auto="1"/>
      </right>
      <top style="hair">
        <color auto="1"/>
      </top>
      <bottom style="medium">
        <color auto="1"/>
      </bottom>
      <diagonal/>
    </border>
    <border>
      <left style="medium">
        <color auto="1"/>
      </left>
      <right/>
      <top style="hair">
        <color auto="1"/>
      </top>
      <bottom style="hair">
        <color auto="1"/>
      </bottom>
      <diagonal/>
    </border>
    <border>
      <left/>
      <right style="hair">
        <color auto="1"/>
      </right>
      <top style="hair">
        <color auto="1"/>
      </top>
      <bottom style="medium">
        <color auto="1"/>
      </bottom>
      <diagonal/>
    </border>
    <border>
      <left style="hair">
        <color auto="1"/>
      </left>
      <right style="hair">
        <color auto="1"/>
      </right>
      <top style="hair">
        <color auto="1"/>
      </top>
      <bottom/>
      <diagonal/>
    </border>
  </borders>
  <cellStyleXfs count="1522">
    <xf numFmtId="0" fontId="0" fillId="0" borderId="0">
      <alignment vertical="center"/>
    </xf>
    <xf numFmtId="0" fontId="3" fillId="0" borderId="0">
      <alignment vertical="center"/>
    </xf>
    <xf numFmtId="0" fontId="5" fillId="0" borderId="0">
      <alignment vertical="center"/>
    </xf>
    <xf numFmtId="0" fontId="6" fillId="0" borderId="0">
      <alignment vertical="center"/>
    </xf>
    <xf numFmtId="0" fontId="3" fillId="0" borderId="0">
      <alignment vertical="center"/>
    </xf>
    <xf numFmtId="0" fontId="7" fillId="10" borderId="0" applyNumberFormat="0" applyBorder="0" applyAlignment="0" applyProtection="0">
      <alignment vertical="center"/>
    </xf>
    <xf numFmtId="0" fontId="3" fillId="10" borderId="0" applyNumberFormat="0" applyBorder="0" applyAlignment="0" applyProtection="0">
      <alignment vertical="center"/>
    </xf>
    <xf numFmtId="0" fontId="7"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7" fillId="14" borderId="0" applyNumberFormat="0" applyBorder="0" applyAlignment="0" applyProtection="0">
      <alignment vertical="center"/>
    </xf>
    <xf numFmtId="0" fontId="3" fillId="14" borderId="0" applyNumberFormat="0" applyBorder="0" applyAlignment="0" applyProtection="0">
      <alignment vertical="center"/>
    </xf>
    <xf numFmtId="0" fontId="7"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7" fillId="18" borderId="0" applyNumberFormat="0" applyBorder="0" applyAlignment="0" applyProtection="0">
      <alignment vertical="center"/>
    </xf>
    <xf numFmtId="0" fontId="3" fillId="18" borderId="0" applyNumberFormat="0" applyBorder="0" applyAlignment="0" applyProtection="0">
      <alignment vertical="center"/>
    </xf>
    <xf numFmtId="0" fontId="7"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7" fillId="22" borderId="0" applyNumberFormat="0" applyBorder="0" applyAlignment="0" applyProtection="0">
      <alignment vertical="center"/>
    </xf>
    <xf numFmtId="0" fontId="3" fillId="22" borderId="0" applyNumberFormat="0" applyBorder="0" applyAlignment="0" applyProtection="0">
      <alignment vertical="center"/>
    </xf>
    <xf numFmtId="0" fontId="7"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7" fillId="26" borderId="0" applyNumberFormat="0" applyBorder="0" applyAlignment="0" applyProtection="0">
      <alignment vertical="center"/>
    </xf>
    <xf numFmtId="0" fontId="3" fillId="26" borderId="0" applyNumberFormat="0" applyBorder="0" applyAlignment="0" applyProtection="0">
      <alignment vertical="center"/>
    </xf>
    <xf numFmtId="0" fontId="7"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7" fillId="30" borderId="0" applyNumberFormat="0" applyBorder="0" applyAlignment="0" applyProtection="0">
      <alignment vertical="center"/>
    </xf>
    <xf numFmtId="0" fontId="3" fillId="30" borderId="0" applyNumberFormat="0" applyBorder="0" applyAlignment="0" applyProtection="0">
      <alignment vertical="center"/>
    </xf>
    <xf numFmtId="0" fontId="7"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7" fillId="11" borderId="0" applyNumberFormat="0" applyBorder="0" applyAlignment="0" applyProtection="0">
      <alignment vertical="center"/>
    </xf>
    <xf numFmtId="0" fontId="3" fillId="11" borderId="0" applyNumberFormat="0" applyBorder="0" applyAlignment="0" applyProtection="0">
      <alignment vertical="center"/>
    </xf>
    <xf numFmtId="0" fontId="7"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7" fillId="15" borderId="0" applyNumberFormat="0" applyBorder="0" applyAlignment="0" applyProtection="0">
      <alignment vertical="center"/>
    </xf>
    <xf numFmtId="0" fontId="3" fillId="15" borderId="0" applyNumberFormat="0" applyBorder="0" applyAlignment="0" applyProtection="0">
      <alignment vertical="center"/>
    </xf>
    <xf numFmtId="0" fontId="7"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7" fillId="19" borderId="0" applyNumberFormat="0" applyBorder="0" applyAlignment="0" applyProtection="0">
      <alignment vertical="center"/>
    </xf>
    <xf numFmtId="0" fontId="3" fillId="19" borderId="0" applyNumberFormat="0" applyBorder="0" applyAlignment="0" applyProtection="0">
      <alignment vertical="center"/>
    </xf>
    <xf numFmtId="0" fontId="7"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7" fillId="23" borderId="0" applyNumberFormat="0" applyBorder="0" applyAlignment="0" applyProtection="0">
      <alignment vertical="center"/>
    </xf>
    <xf numFmtId="0" fontId="3" fillId="23" borderId="0" applyNumberFormat="0" applyBorder="0" applyAlignment="0" applyProtection="0">
      <alignment vertical="center"/>
    </xf>
    <xf numFmtId="0" fontId="7"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7" fillId="27" borderId="0" applyNumberFormat="0" applyBorder="0" applyAlignment="0" applyProtection="0">
      <alignment vertical="center"/>
    </xf>
    <xf numFmtId="0" fontId="3" fillId="27" borderId="0" applyNumberFormat="0" applyBorder="0" applyAlignment="0" applyProtection="0">
      <alignment vertical="center"/>
    </xf>
    <xf numFmtId="0" fontId="7"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7" fillId="31" borderId="0" applyNumberFormat="0" applyBorder="0" applyAlignment="0" applyProtection="0">
      <alignment vertical="center"/>
    </xf>
    <xf numFmtId="0" fontId="3" fillId="31" borderId="0" applyNumberFormat="0" applyBorder="0" applyAlignment="0" applyProtection="0">
      <alignment vertical="center"/>
    </xf>
    <xf numFmtId="0" fontId="7"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8" fillId="12" borderId="0" applyNumberFormat="0" applyBorder="0" applyAlignment="0" applyProtection="0">
      <alignment vertical="center"/>
    </xf>
    <xf numFmtId="0" fontId="9" fillId="12" borderId="0" applyNumberFormat="0" applyBorder="0" applyAlignment="0" applyProtection="0">
      <alignment vertical="center"/>
    </xf>
    <xf numFmtId="0" fontId="8" fillId="12" borderId="0" applyNumberFormat="0" applyBorder="0" applyAlignment="0" applyProtection="0">
      <alignment vertical="center"/>
    </xf>
    <xf numFmtId="0" fontId="9" fillId="12" borderId="0" applyNumberFormat="0" applyBorder="0" applyAlignment="0" applyProtection="0">
      <alignment vertical="center"/>
    </xf>
    <xf numFmtId="0" fontId="8" fillId="16" borderId="0" applyNumberFormat="0" applyBorder="0" applyAlignment="0" applyProtection="0">
      <alignment vertical="center"/>
    </xf>
    <xf numFmtId="0" fontId="9" fillId="16" borderId="0" applyNumberFormat="0" applyBorder="0" applyAlignment="0" applyProtection="0">
      <alignment vertical="center"/>
    </xf>
    <xf numFmtId="0" fontId="8" fillId="16" borderId="0" applyNumberFormat="0" applyBorder="0" applyAlignment="0" applyProtection="0">
      <alignment vertical="center"/>
    </xf>
    <xf numFmtId="0" fontId="9" fillId="16" borderId="0" applyNumberFormat="0" applyBorder="0" applyAlignment="0" applyProtection="0">
      <alignment vertical="center"/>
    </xf>
    <xf numFmtId="0" fontId="8" fillId="20" borderId="0" applyNumberFormat="0" applyBorder="0" applyAlignment="0" applyProtection="0">
      <alignment vertical="center"/>
    </xf>
    <xf numFmtId="0" fontId="9" fillId="20" borderId="0" applyNumberFormat="0" applyBorder="0" applyAlignment="0" applyProtection="0">
      <alignment vertical="center"/>
    </xf>
    <xf numFmtId="0" fontId="8" fillId="20" borderId="0" applyNumberFormat="0" applyBorder="0" applyAlignment="0" applyProtection="0">
      <alignment vertical="center"/>
    </xf>
    <xf numFmtId="0" fontId="9" fillId="20" borderId="0" applyNumberFormat="0" applyBorder="0" applyAlignment="0" applyProtection="0">
      <alignment vertical="center"/>
    </xf>
    <xf numFmtId="0" fontId="8" fillId="24" borderId="0" applyNumberFormat="0" applyBorder="0" applyAlignment="0" applyProtection="0">
      <alignment vertical="center"/>
    </xf>
    <xf numFmtId="0" fontId="9" fillId="24" borderId="0" applyNumberFormat="0" applyBorder="0" applyAlignment="0" applyProtection="0">
      <alignment vertical="center"/>
    </xf>
    <xf numFmtId="0" fontId="8" fillId="24" borderId="0" applyNumberFormat="0" applyBorder="0" applyAlignment="0" applyProtection="0">
      <alignment vertical="center"/>
    </xf>
    <xf numFmtId="0" fontId="9" fillId="24" borderId="0" applyNumberFormat="0" applyBorder="0" applyAlignment="0" applyProtection="0">
      <alignment vertical="center"/>
    </xf>
    <xf numFmtId="0" fontId="8" fillId="28" borderId="0" applyNumberFormat="0" applyBorder="0" applyAlignment="0" applyProtection="0">
      <alignment vertical="center"/>
    </xf>
    <xf numFmtId="0" fontId="9" fillId="28" borderId="0" applyNumberFormat="0" applyBorder="0" applyAlignment="0" applyProtection="0">
      <alignment vertical="center"/>
    </xf>
    <xf numFmtId="0" fontId="8" fillId="28" borderId="0" applyNumberFormat="0" applyBorder="0" applyAlignment="0" applyProtection="0">
      <alignment vertical="center"/>
    </xf>
    <xf numFmtId="0" fontId="9" fillId="28" borderId="0" applyNumberFormat="0" applyBorder="0" applyAlignment="0" applyProtection="0">
      <alignment vertical="center"/>
    </xf>
    <xf numFmtId="0" fontId="8" fillId="32" borderId="0" applyNumberFormat="0" applyBorder="0" applyAlignment="0" applyProtection="0">
      <alignment vertical="center"/>
    </xf>
    <xf numFmtId="0" fontId="9" fillId="32" borderId="0" applyNumberFormat="0" applyBorder="0" applyAlignment="0" applyProtection="0">
      <alignment vertical="center"/>
    </xf>
    <xf numFmtId="0" fontId="8" fillId="32" borderId="0" applyNumberFormat="0" applyBorder="0" applyAlignment="0" applyProtection="0">
      <alignment vertical="center"/>
    </xf>
    <xf numFmtId="0" fontId="9" fillId="32" borderId="0" applyNumberFormat="0" applyBorder="0" applyAlignment="0" applyProtection="0">
      <alignment vertical="center"/>
    </xf>
    <xf numFmtId="176" fontId="6" fillId="0" borderId="0" applyFont="0" applyFill="0" applyBorder="0" applyAlignment="0" applyProtection="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10" fillId="13" borderId="0" applyNumberFormat="0" applyBorder="0" applyAlignment="0" applyProtection="0">
      <alignment vertical="center"/>
    </xf>
    <xf numFmtId="0" fontId="8" fillId="13" borderId="0" applyNumberFormat="0" applyBorder="0" applyAlignment="0" applyProtection="0">
      <alignment vertical="center"/>
    </xf>
    <xf numFmtId="0" fontId="9" fillId="13" borderId="0" applyNumberFormat="0" applyBorder="0" applyAlignment="0" applyProtection="0">
      <alignment vertical="center"/>
    </xf>
    <xf numFmtId="0" fontId="8" fillId="13" borderId="0" applyNumberFormat="0" applyBorder="0" applyAlignment="0" applyProtection="0">
      <alignment vertical="center"/>
    </xf>
    <xf numFmtId="0" fontId="9" fillId="13" borderId="0" applyNumberFormat="0" applyBorder="0" applyAlignment="0" applyProtection="0">
      <alignment vertical="center"/>
    </xf>
    <xf numFmtId="0" fontId="8" fillId="17" borderId="0" applyNumberFormat="0" applyBorder="0" applyAlignment="0" applyProtection="0">
      <alignment vertical="center"/>
    </xf>
    <xf numFmtId="0" fontId="9" fillId="17" borderId="0" applyNumberFormat="0" applyBorder="0" applyAlignment="0" applyProtection="0">
      <alignment vertical="center"/>
    </xf>
    <xf numFmtId="0" fontId="8" fillId="17" borderId="0" applyNumberFormat="0" applyBorder="0" applyAlignment="0" applyProtection="0">
      <alignment vertical="center"/>
    </xf>
    <xf numFmtId="0" fontId="9" fillId="17"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8" fillId="21" borderId="0" applyNumberFormat="0" applyBorder="0" applyAlignment="0" applyProtection="0">
      <alignment vertical="center"/>
    </xf>
    <xf numFmtId="0" fontId="9" fillId="21" borderId="0" applyNumberFormat="0" applyBorder="0" applyAlignment="0" applyProtection="0">
      <alignment vertical="center"/>
    </xf>
    <xf numFmtId="0" fontId="8" fillId="21" borderId="0" applyNumberFormat="0" applyBorder="0" applyAlignment="0" applyProtection="0">
      <alignment vertical="center"/>
    </xf>
    <xf numFmtId="0" fontId="9" fillId="21" borderId="0" applyNumberFormat="0" applyBorder="0" applyAlignment="0" applyProtection="0">
      <alignment vertical="center"/>
    </xf>
    <xf numFmtId="0" fontId="8" fillId="25" borderId="0" applyNumberFormat="0" applyBorder="0" applyAlignment="0" applyProtection="0">
      <alignment vertical="center"/>
    </xf>
    <xf numFmtId="0" fontId="9" fillId="25" borderId="0" applyNumberFormat="0" applyBorder="0" applyAlignment="0" applyProtection="0">
      <alignment vertical="center"/>
    </xf>
    <xf numFmtId="0" fontId="8" fillId="25" borderId="0" applyNumberFormat="0" applyBorder="0" applyAlignment="0" applyProtection="0">
      <alignment vertical="center"/>
    </xf>
    <xf numFmtId="0" fontId="9" fillId="25" borderId="0" applyNumberFormat="0" applyBorder="0" applyAlignment="0" applyProtection="0">
      <alignment vertical="center"/>
    </xf>
    <xf numFmtId="0" fontId="10" fillId="29" borderId="0" applyNumberFormat="0" applyBorder="0" applyAlignment="0" applyProtection="0">
      <alignment vertical="center"/>
    </xf>
    <xf numFmtId="0" fontId="8" fillId="29" borderId="0" applyNumberFormat="0" applyBorder="0" applyAlignment="0" applyProtection="0">
      <alignment vertical="center"/>
    </xf>
    <xf numFmtId="0" fontId="9" fillId="29" borderId="0" applyNumberFormat="0" applyBorder="0" applyAlignment="0" applyProtection="0">
      <alignment vertical="center"/>
    </xf>
    <xf numFmtId="0" fontId="8" fillId="29" borderId="0" applyNumberFormat="0" applyBorder="0" applyAlignment="0" applyProtection="0">
      <alignment vertical="center"/>
    </xf>
    <xf numFmtId="0" fontId="9" fillId="29"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6" borderId="4" applyNumberFormat="0" applyAlignment="0" applyProtection="0">
      <alignment vertical="center"/>
    </xf>
    <xf numFmtId="0" fontId="14" fillId="6" borderId="4" applyNumberFormat="0" applyAlignment="0" applyProtection="0">
      <alignment vertical="center"/>
    </xf>
    <xf numFmtId="0" fontId="13" fillId="6" borderId="4" applyNumberFormat="0" applyAlignment="0" applyProtection="0">
      <alignment vertical="center"/>
    </xf>
    <xf numFmtId="0" fontId="14" fillId="6" borderId="4" applyNumberFormat="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6" fillId="3" borderId="0" applyNumberFormat="0" applyBorder="0" applyAlignment="0" applyProtection="0">
      <alignment vertical="center"/>
    </xf>
    <xf numFmtId="0" fontId="17" fillId="3" borderId="0" applyNumberFormat="0" applyBorder="0" applyAlignment="0" applyProtection="0">
      <alignment vertical="center"/>
    </xf>
    <xf numFmtId="0" fontId="16" fillId="3" borderId="0" applyNumberFormat="0" applyBorder="0" applyAlignment="0" applyProtection="0">
      <alignment vertical="center"/>
    </xf>
    <xf numFmtId="0" fontId="17" fillId="3" borderId="0" applyNumberFormat="0" applyBorder="0" applyAlignment="0" applyProtection="0">
      <alignment vertical="center"/>
    </xf>
    <xf numFmtId="0" fontId="5"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5" fillId="8" borderId="8" applyNumberFormat="0" applyFont="0" applyAlignment="0" applyProtection="0">
      <alignment vertical="center"/>
    </xf>
    <xf numFmtId="0" fontId="3"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9" fontId="18"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6" fillId="0" borderId="0" applyFont="0" applyFill="0" applyBorder="0" applyAlignment="0" applyProtection="0">
      <alignment vertical="center"/>
    </xf>
    <xf numFmtId="9" fontId="7"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19" fillId="4" borderId="0" applyNumberFormat="0" applyBorder="0" applyAlignment="0" applyProtection="0">
      <alignment vertical="center"/>
    </xf>
    <xf numFmtId="0" fontId="20" fillId="4" borderId="0" applyNumberFormat="0" applyBorder="0" applyAlignment="0" applyProtection="0">
      <alignment vertical="center"/>
    </xf>
    <xf numFmtId="0" fontId="19" fillId="4" borderId="0" applyNumberFormat="0" applyBorder="0" applyAlignment="0" applyProtection="0">
      <alignment vertical="center"/>
    </xf>
    <xf numFmtId="0" fontId="20" fillId="4"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7" borderId="7" applyNumberFormat="0" applyAlignment="0" applyProtection="0">
      <alignment vertical="center"/>
    </xf>
    <xf numFmtId="0" fontId="24" fillId="7" borderId="7" applyNumberFormat="0" applyAlignment="0" applyProtection="0">
      <alignment vertical="center"/>
    </xf>
    <xf numFmtId="0" fontId="23" fillId="7" borderId="7" applyNumberFormat="0" applyAlignment="0" applyProtection="0">
      <alignment vertical="center"/>
    </xf>
    <xf numFmtId="0" fontId="24" fillId="7" borderId="7" applyNumberFormat="0" applyAlignment="0" applyProtection="0">
      <alignment vertical="center"/>
    </xf>
    <xf numFmtId="41" fontId="5" fillId="0" borderId="0" applyFont="0" applyFill="0" applyBorder="0" applyAlignment="0" applyProtection="0">
      <alignment vertical="center"/>
    </xf>
    <xf numFmtId="41" fontId="25" fillId="0" borderId="0" applyFont="0" applyFill="0" applyBorder="0" applyAlignment="0" applyProtection="0">
      <alignment vertical="center"/>
    </xf>
    <xf numFmtId="41" fontId="7" fillId="0" borderId="0" applyFont="0" applyFill="0" applyBorder="0" applyAlignment="0" applyProtection="0">
      <alignment vertical="center"/>
    </xf>
    <xf numFmtId="41" fontId="25" fillId="0" borderId="0" applyFont="0" applyFill="0" applyBorder="0" applyAlignment="0" applyProtection="0">
      <alignment vertical="center"/>
    </xf>
    <xf numFmtId="41" fontId="25" fillId="0" borderId="0" applyFont="0" applyFill="0" applyBorder="0" applyAlignment="0" applyProtection="0">
      <alignment vertical="center"/>
    </xf>
    <xf numFmtId="41" fontId="7" fillId="0" borderId="0" applyFont="0" applyFill="0" applyBorder="0" applyAlignment="0" applyProtection="0">
      <alignment vertical="center"/>
    </xf>
    <xf numFmtId="41" fontId="3" fillId="0" borderId="0" applyFont="0" applyFill="0" applyBorder="0" applyAlignment="0" applyProtection="0">
      <alignment vertical="center"/>
    </xf>
    <xf numFmtId="41" fontId="6" fillId="0" borderId="0" applyFont="0" applyFill="0" applyBorder="0" applyAlignment="0" applyProtection="0">
      <alignment vertical="center"/>
    </xf>
    <xf numFmtId="41" fontId="5"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5" fillId="0" borderId="0" applyFont="0" applyFill="0" applyBorder="0" applyAlignment="0" applyProtection="0">
      <alignment vertical="center"/>
    </xf>
    <xf numFmtId="41" fontId="5" fillId="0" borderId="0" applyFont="0" applyFill="0" applyBorder="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8" fillId="0" borderId="0" applyNumberFormat="0" applyFill="0" applyBorder="0" applyAlignment="0" applyProtection="0">
      <alignment vertical="center"/>
    </xf>
    <xf numFmtId="0" fontId="4" fillId="0" borderId="9" applyNumberFormat="0" applyFill="0" applyAlignment="0" applyProtection="0">
      <alignment vertical="center"/>
    </xf>
    <xf numFmtId="0" fontId="29" fillId="0" borderId="9" applyNumberFormat="0" applyFill="0" applyAlignment="0" applyProtection="0">
      <alignment vertical="center"/>
    </xf>
    <xf numFmtId="0" fontId="4" fillId="0" borderId="9" applyNumberFormat="0" applyFill="0" applyAlignment="0" applyProtection="0">
      <alignment vertical="center"/>
    </xf>
    <xf numFmtId="0" fontId="29" fillId="0" borderId="9" applyNumberFormat="0" applyFill="0" applyAlignment="0" applyProtection="0">
      <alignment vertical="center"/>
    </xf>
    <xf numFmtId="0" fontId="30" fillId="5" borderId="4" applyNumberFormat="0" applyAlignment="0" applyProtection="0">
      <alignment vertical="center"/>
    </xf>
    <xf numFmtId="0" fontId="31" fillId="5" borderId="4" applyNumberFormat="0" applyAlignment="0" applyProtection="0">
      <alignment vertical="center"/>
    </xf>
    <xf numFmtId="0" fontId="30" fillId="5" borderId="4" applyNumberFormat="0" applyAlignment="0" applyProtection="0">
      <alignment vertical="center"/>
    </xf>
    <xf numFmtId="0" fontId="31" fillId="5" borderId="4" applyNumberFormat="0" applyAlignment="0" applyProtection="0">
      <alignment vertical="center"/>
    </xf>
    <xf numFmtId="0" fontId="32" fillId="0" borderId="1" applyNumberFormat="0" applyFill="0" applyAlignment="0" applyProtection="0">
      <alignment vertical="center"/>
    </xf>
    <xf numFmtId="0" fontId="33" fillId="0" borderId="1" applyNumberFormat="0" applyFill="0" applyAlignment="0" applyProtection="0">
      <alignment vertical="center"/>
    </xf>
    <xf numFmtId="0" fontId="32" fillId="0" borderId="1" applyNumberFormat="0" applyFill="0" applyAlignment="0" applyProtection="0">
      <alignment vertical="center"/>
    </xf>
    <xf numFmtId="0" fontId="33" fillId="0" borderId="1" applyNumberFormat="0" applyFill="0" applyAlignment="0" applyProtection="0">
      <alignment vertical="center"/>
    </xf>
    <xf numFmtId="0" fontId="34" fillId="0" borderId="2" applyNumberFormat="0" applyFill="0" applyAlignment="0" applyProtection="0">
      <alignment vertical="center"/>
    </xf>
    <xf numFmtId="0" fontId="35" fillId="0" borderId="2" applyNumberFormat="0" applyFill="0" applyAlignment="0" applyProtection="0">
      <alignment vertical="center"/>
    </xf>
    <xf numFmtId="0" fontId="34" fillId="0" borderId="2" applyNumberFormat="0" applyFill="0" applyAlignment="0" applyProtection="0">
      <alignment vertical="center"/>
    </xf>
    <xf numFmtId="0" fontId="35" fillId="0" borderId="2" applyNumberFormat="0" applyFill="0" applyAlignment="0" applyProtection="0">
      <alignment vertical="center"/>
    </xf>
    <xf numFmtId="0" fontId="36" fillId="0" borderId="3" applyNumberFormat="0" applyFill="0" applyAlignment="0" applyProtection="0">
      <alignment vertical="center"/>
    </xf>
    <xf numFmtId="0" fontId="37" fillId="0" borderId="3" applyNumberFormat="0" applyFill="0" applyAlignment="0" applyProtection="0">
      <alignment vertical="center"/>
    </xf>
    <xf numFmtId="0" fontId="36" fillId="0" borderId="3" applyNumberFormat="0" applyFill="0" applyAlignment="0" applyProtection="0">
      <alignment vertical="center"/>
    </xf>
    <xf numFmtId="0" fontId="37" fillId="0" borderId="3" applyNumberFormat="0" applyFill="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2" borderId="0" applyNumberFormat="0" applyBorder="0" applyAlignment="0" applyProtection="0">
      <alignment vertical="center"/>
    </xf>
    <xf numFmtId="0" fontId="40" fillId="2" borderId="0" applyNumberFormat="0" applyBorder="0" applyAlignment="0" applyProtection="0">
      <alignment vertical="center"/>
    </xf>
    <xf numFmtId="0" fontId="39" fillId="2" borderId="0" applyNumberFormat="0" applyBorder="0" applyAlignment="0" applyProtection="0">
      <alignment vertical="center"/>
    </xf>
    <xf numFmtId="0" fontId="40" fillId="2" borderId="0" applyNumberFormat="0" applyBorder="0" applyAlignment="0" applyProtection="0">
      <alignment vertical="center"/>
    </xf>
    <xf numFmtId="0" fontId="41" fillId="6" borderId="5" applyNumberFormat="0" applyAlignment="0" applyProtection="0">
      <alignment vertical="center"/>
    </xf>
    <xf numFmtId="0" fontId="42" fillId="6" borderId="5" applyNumberFormat="0" applyAlignment="0" applyProtection="0">
      <alignment vertical="center"/>
    </xf>
    <xf numFmtId="0" fontId="41" fillId="6" borderId="5" applyNumberFormat="0" applyAlignment="0" applyProtection="0">
      <alignment vertical="center"/>
    </xf>
    <xf numFmtId="0" fontId="42" fillId="6" borderId="5" applyNumberFormat="0" applyAlignment="0" applyProtection="0">
      <alignment vertical="center"/>
    </xf>
    <xf numFmtId="0" fontId="18" fillId="0" borderId="0">
      <alignment vertical="center"/>
    </xf>
    <xf numFmtId="0" fontId="3" fillId="0" borderId="0">
      <alignment vertical="center"/>
    </xf>
    <xf numFmtId="0" fontId="3" fillId="0" borderId="0">
      <alignment vertical="center"/>
    </xf>
    <xf numFmtId="0" fontId="18"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6" fillId="0" borderId="0"/>
    <xf numFmtId="0" fontId="1" fillId="0" borderId="0">
      <alignment vertical="center"/>
    </xf>
    <xf numFmtId="0" fontId="18" fillId="0" borderId="0">
      <alignment vertical="center"/>
    </xf>
    <xf numFmtId="0" fontId="3" fillId="0" borderId="0">
      <alignment vertical="center"/>
    </xf>
    <xf numFmtId="0" fontId="6" fillId="0" borderId="0">
      <alignment vertical="center"/>
    </xf>
    <xf numFmtId="0" fontId="3"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xf numFmtId="0" fontId="18" fillId="0" borderId="0">
      <alignment vertical="center"/>
    </xf>
    <xf numFmtId="0" fontId="3" fillId="0" borderId="0">
      <alignment vertical="center"/>
    </xf>
    <xf numFmtId="0" fontId="6" fillId="0" borderId="0">
      <alignment vertical="center"/>
    </xf>
    <xf numFmtId="0" fontId="6" fillId="0" borderId="0"/>
    <xf numFmtId="0" fontId="18" fillId="0" borderId="0">
      <alignment vertical="center"/>
    </xf>
    <xf numFmtId="0" fontId="3" fillId="0" borderId="0">
      <alignment vertical="center"/>
    </xf>
    <xf numFmtId="0" fontId="6"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3" fillId="0" borderId="0">
      <alignment vertical="center"/>
    </xf>
    <xf numFmtId="0" fontId="6" fillId="0" borderId="0">
      <alignment vertical="center"/>
    </xf>
    <xf numFmtId="0" fontId="6" fillId="0" borderId="0"/>
    <xf numFmtId="0" fontId="1" fillId="0" borderId="0">
      <alignment vertical="center"/>
    </xf>
    <xf numFmtId="0" fontId="3" fillId="0" borderId="0">
      <alignment vertical="center"/>
    </xf>
    <xf numFmtId="0" fontId="6" fillId="0" borderId="0">
      <alignment vertical="center"/>
    </xf>
    <xf numFmtId="0" fontId="1" fillId="0" borderId="0">
      <alignment vertical="center"/>
    </xf>
    <xf numFmtId="0" fontId="6" fillId="0" borderId="0"/>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25" fillId="0" borderId="0">
      <alignment vertical="center"/>
    </xf>
    <xf numFmtId="0" fontId="5"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6" fillId="0" borderId="0"/>
    <xf numFmtId="0" fontId="1" fillId="0" borderId="0">
      <alignment vertical="center"/>
    </xf>
    <xf numFmtId="0" fontId="25"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6" fillId="0" borderId="0"/>
    <xf numFmtId="0" fontId="25" fillId="0" borderId="0">
      <alignment vertical="center"/>
    </xf>
    <xf numFmtId="0" fontId="6" fillId="0" borderId="0">
      <alignment vertical="center"/>
    </xf>
    <xf numFmtId="0" fontId="25" fillId="0" borderId="0">
      <alignment vertical="center"/>
    </xf>
    <xf numFmtId="0" fontId="2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5"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5" fillId="0" borderId="0">
      <alignment vertical="center"/>
    </xf>
    <xf numFmtId="0" fontId="6" fillId="0" borderId="0"/>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applyNumberFormat="0" applyFill="0" applyBorder="0" applyAlignment="0" applyProtection="0"/>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3" fillId="0" borderId="0">
      <alignment vertical="center"/>
    </xf>
    <xf numFmtId="0" fontId="5" fillId="0" borderId="0">
      <alignment vertical="center"/>
    </xf>
    <xf numFmtId="0" fontId="6" fillId="0" borderId="0"/>
    <xf numFmtId="0" fontId="6" fillId="0" borderId="0"/>
    <xf numFmtId="0" fontId="5"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5" fillId="0" borderId="0">
      <alignment vertical="center"/>
    </xf>
    <xf numFmtId="0" fontId="1" fillId="0" borderId="0">
      <alignment vertical="center"/>
    </xf>
    <xf numFmtId="0" fontId="6" fillId="0" borderId="0"/>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44" fillId="0" borderId="0">
      <alignment vertical="center"/>
    </xf>
    <xf numFmtId="0" fontId="1" fillId="0" borderId="0">
      <alignment vertical="center"/>
    </xf>
    <xf numFmtId="0" fontId="6" fillId="0" borderId="0"/>
    <xf numFmtId="0" fontId="1" fillId="0" borderId="0">
      <alignment vertical="center"/>
    </xf>
    <xf numFmtId="0" fontId="44" fillId="0" borderId="0">
      <alignment vertical="center"/>
    </xf>
    <xf numFmtId="0" fontId="6" fillId="0" borderId="0">
      <alignment vertical="center"/>
    </xf>
    <xf numFmtId="0" fontId="6" fillId="0" borderId="0"/>
    <xf numFmtId="0" fontId="6" fillId="0" borderId="0">
      <alignment vertical="center"/>
    </xf>
    <xf numFmtId="0" fontId="44" fillId="0" borderId="0">
      <alignment vertical="center"/>
    </xf>
    <xf numFmtId="0" fontId="6" fillId="0" borderId="0"/>
    <xf numFmtId="0" fontId="44"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3" fillId="0" borderId="0">
      <alignment vertical="center"/>
    </xf>
    <xf numFmtId="0" fontId="6" fillId="0" borderId="0"/>
    <xf numFmtId="0" fontId="3" fillId="0" borderId="0">
      <alignment vertical="center"/>
    </xf>
    <xf numFmtId="0" fontId="6" fillId="0" borderId="0"/>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xf numFmtId="0" fontId="6" fillId="0" borderId="0"/>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6"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45" fillId="0" borderId="0">
      <alignment vertical="center"/>
    </xf>
    <xf numFmtId="0" fontId="3" fillId="0" borderId="0">
      <alignment vertical="center"/>
    </xf>
    <xf numFmtId="0" fontId="6" fillId="0" borderId="0">
      <alignment vertical="center"/>
    </xf>
    <xf numFmtId="0" fontId="6" fillId="0" borderId="0"/>
    <xf numFmtId="0" fontId="3" fillId="0" borderId="0">
      <alignment vertical="center"/>
    </xf>
    <xf numFmtId="0" fontId="6"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3" fillId="0" borderId="0">
      <alignment vertical="center"/>
    </xf>
    <xf numFmtId="0" fontId="6" fillId="0" borderId="0"/>
    <xf numFmtId="0" fontId="7" fillId="0" borderId="0">
      <alignment vertical="center"/>
    </xf>
    <xf numFmtId="0" fontId="6" fillId="0" borderId="0">
      <alignment vertical="center"/>
    </xf>
    <xf numFmtId="0" fontId="3" fillId="0" borderId="0">
      <alignment vertical="center"/>
    </xf>
    <xf numFmtId="0" fontId="6" fillId="0" borderId="0"/>
    <xf numFmtId="0" fontId="7" fillId="0" borderId="0">
      <alignment vertical="center"/>
    </xf>
    <xf numFmtId="0" fontId="6" fillId="0" borderId="0">
      <alignment vertical="center"/>
    </xf>
    <xf numFmtId="0" fontId="6" fillId="0" borderId="0"/>
    <xf numFmtId="0" fontId="7" fillId="0" borderId="0">
      <alignment vertical="center"/>
    </xf>
    <xf numFmtId="0" fontId="6" fillId="0" borderId="0">
      <alignment vertical="center"/>
    </xf>
    <xf numFmtId="0" fontId="6" fillId="0" borderId="0"/>
    <xf numFmtId="0" fontId="46" fillId="0" borderId="0">
      <alignment vertical="center"/>
    </xf>
    <xf numFmtId="0" fontId="46" fillId="0" borderId="0">
      <alignment vertical="center"/>
    </xf>
    <xf numFmtId="0" fontId="7" fillId="0" borderId="0">
      <alignment vertical="center"/>
    </xf>
    <xf numFmtId="0" fontId="6" fillId="0" borderId="0">
      <alignment vertical="center"/>
    </xf>
    <xf numFmtId="0" fontId="6" fillId="0" borderId="0"/>
    <xf numFmtId="0" fontId="3" fillId="0" borderId="0">
      <alignment vertical="center"/>
    </xf>
    <xf numFmtId="0" fontId="3" fillId="0" borderId="0">
      <alignment vertical="center"/>
    </xf>
    <xf numFmtId="0" fontId="6" fillId="0" borderId="0">
      <alignment vertical="center"/>
    </xf>
    <xf numFmtId="0" fontId="6" fillId="0" borderId="0"/>
    <xf numFmtId="0" fontId="7" fillId="0" borderId="0">
      <alignment vertical="center"/>
    </xf>
    <xf numFmtId="0" fontId="6" fillId="0" borderId="0">
      <alignment vertical="center"/>
    </xf>
    <xf numFmtId="0" fontId="6" fillId="0" borderId="0"/>
    <xf numFmtId="0" fontId="3" fillId="0" borderId="0">
      <alignment vertical="center"/>
    </xf>
    <xf numFmtId="0" fontId="6" fillId="0" borderId="0">
      <alignment vertical="center"/>
    </xf>
    <xf numFmtId="0" fontId="6" fillId="0" borderId="0"/>
    <xf numFmtId="0" fontId="5"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5" fillId="0" borderId="0">
      <alignment vertical="center"/>
    </xf>
    <xf numFmtId="0" fontId="3" fillId="0" borderId="0">
      <alignment vertical="center"/>
    </xf>
    <xf numFmtId="0" fontId="4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43" fillId="0" borderId="0"/>
    <xf numFmtId="0" fontId="3" fillId="0" borderId="0">
      <alignment vertical="center"/>
    </xf>
    <xf numFmtId="0" fontId="43"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3" fillId="0" borderId="0">
      <alignment vertical="center"/>
    </xf>
    <xf numFmtId="0" fontId="6" fillId="0" borderId="0">
      <alignment vertical="center"/>
    </xf>
    <xf numFmtId="0" fontId="6" fillId="0" borderId="0"/>
    <xf numFmtId="0" fontId="1" fillId="0" borderId="0">
      <alignment vertical="center"/>
    </xf>
    <xf numFmtId="0" fontId="3" fillId="0" borderId="0">
      <alignment vertical="center"/>
    </xf>
    <xf numFmtId="0" fontId="6" fillId="0" borderId="0">
      <alignment vertical="center"/>
    </xf>
    <xf numFmtId="0" fontId="3"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6" fillId="0" borderId="0">
      <alignment vertical="center"/>
    </xf>
    <xf numFmtId="0" fontId="6" fillId="0" borderId="0"/>
    <xf numFmtId="0" fontId="1" fillId="0" borderId="0">
      <alignment vertical="center"/>
    </xf>
    <xf numFmtId="0" fontId="6" fillId="0" borderId="0">
      <alignment vertical="center"/>
    </xf>
    <xf numFmtId="0" fontId="6" fillId="0" borderId="0"/>
    <xf numFmtId="0" fontId="5" fillId="0" borderId="0">
      <alignment vertical="center"/>
    </xf>
    <xf numFmtId="0" fontId="6" fillId="0" borderId="0">
      <alignment vertical="center"/>
    </xf>
    <xf numFmtId="0" fontId="6" fillId="0" borderId="0"/>
    <xf numFmtId="0" fontId="1" fillId="0" borderId="0">
      <alignment vertical="center"/>
    </xf>
    <xf numFmtId="0" fontId="6" fillId="0" borderId="0">
      <alignment vertical="center"/>
    </xf>
    <xf numFmtId="0" fontId="6" fillId="0" borderId="0"/>
    <xf numFmtId="0" fontId="1" fillId="0" borderId="0">
      <alignment vertical="center"/>
    </xf>
    <xf numFmtId="0" fontId="6" fillId="0" borderId="0">
      <alignment vertical="center"/>
    </xf>
    <xf numFmtId="0" fontId="6" fillId="0" borderId="0"/>
    <xf numFmtId="0" fontId="5" fillId="0" borderId="0">
      <alignment vertical="center"/>
    </xf>
    <xf numFmtId="0" fontId="6" fillId="0" borderId="0">
      <alignment vertical="center"/>
    </xf>
    <xf numFmtId="0" fontId="6" fillId="0" borderId="0"/>
    <xf numFmtId="0" fontId="6" fillId="0" borderId="0"/>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3" fillId="0" borderId="0">
      <alignment vertical="center"/>
    </xf>
    <xf numFmtId="0" fontId="6" fillId="0" borderId="0"/>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43" fillId="0" borderId="0"/>
    <xf numFmtId="0" fontId="3" fillId="0" borderId="0">
      <alignment vertical="center"/>
    </xf>
    <xf numFmtId="0" fontId="43"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5" fillId="0" borderId="0">
      <alignment vertical="center"/>
    </xf>
    <xf numFmtId="0" fontId="6" fillId="0" borderId="0"/>
    <xf numFmtId="0" fontId="6" fillId="0" borderId="0">
      <alignment vertical="center"/>
    </xf>
    <xf numFmtId="0" fontId="5" fillId="0" borderId="0">
      <alignment vertical="center"/>
    </xf>
    <xf numFmtId="0" fontId="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7"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3"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43" fillId="0" borderId="0"/>
    <xf numFmtId="0" fontId="1" fillId="0" borderId="0">
      <alignment vertical="center"/>
    </xf>
    <xf numFmtId="0" fontId="3" fillId="0" borderId="0">
      <alignment vertical="center"/>
    </xf>
    <xf numFmtId="0" fontId="43"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18" fillId="0" borderId="0">
      <alignment vertical="center"/>
    </xf>
    <xf numFmtId="0" fontId="3" fillId="0" borderId="0">
      <alignment vertical="center"/>
    </xf>
    <xf numFmtId="0" fontId="6"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7" fillId="0" borderId="0">
      <alignment vertical="center"/>
    </xf>
    <xf numFmtId="0" fontId="3" fillId="0" borderId="0">
      <alignment vertical="center"/>
    </xf>
    <xf numFmtId="0" fontId="7"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1" fillId="0" borderId="0">
      <alignment vertical="center"/>
    </xf>
    <xf numFmtId="0" fontId="6" fillId="0" borderId="0"/>
    <xf numFmtId="0" fontId="3" fillId="0" borderId="0">
      <alignment vertical="center"/>
    </xf>
    <xf numFmtId="0" fontId="6" fillId="0" borderId="0"/>
    <xf numFmtId="0" fontId="1" fillId="0" borderId="0">
      <alignment vertical="center"/>
    </xf>
    <xf numFmtId="0" fontId="1" fillId="0" borderId="0">
      <alignment vertical="center"/>
    </xf>
    <xf numFmtId="0" fontId="6" fillId="0" borderId="0"/>
    <xf numFmtId="0" fontId="1" fillId="0" borderId="0">
      <alignment vertical="center"/>
    </xf>
    <xf numFmtId="0" fontId="6" fillId="0" borderId="0"/>
    <xf numFmtId="0" fontId="6" fillId="0" borderId="0"/>
    <xf numFmtId="0" fontId="6" fillId="0" borderId="0"/>
    <xf numFmtId="0" fontId="3" fillId="0" borderId="0">
      <alignment vertical="center"/>
    </xf>
    <xf numFmtId="0" fontId="18" fillId="0" borderId="0">
      <alignment vertical="center"/>
    </xf>
    <xf numFmtId="0" fontId="3" fillId="0" borderId="0">
      <alignment vertical="center"/>
    </xf>
    <xf numFmtId="0" fontId="5" fillId="0" borderId="0">
      <alignment vertical="center"/>
    </xf>
    <xf numFmtId="0" fontId="6" fillId="0" borderId="0">
      <alignment vertical="center"/>
    </xf>
    <xf numFmtId="0" fontId="3" fillId="0" borderId="0">
      <alignment vertical="center"/>
    </xf>
    <xf numFmtId="0" fontId="3" fillId="0" borderId="0">
      <alignment vertical="center"/>
    </xf>
    <xf numFmtId="0" fontId="6" fillId="0" borderId="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top"/>
      <protection locked="0"/>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50" fillId="0" borderId="0" applyNumberFormat="0" applyFill="0" applyBorder="0" applyAlignment="0" applyProtection="0">
      <alignment vertical="top"/>
      <protection locked="0"/>
    </xf>
  </cellStyleXfs>
  <cellXfs count="141">
    <xf numFmtId="0" fontId="0" fillId="0" borderId="0" xfId="0">
      <alignment vertical="center"/>
    </xf>
    <xf numFmtId="0" fontId="51" fillId="0" borderId="11" xfId="0" applyNumberFormat="1" applyFont="1" applyFill="1" applyBorder="1" applyAlignment="1">
      <alignment vertical="center"/>
    </xf>
    <xf numFmtId="0" fontId="5" fillId="0" borderId="0" xfId="0" applyFont="1">
      <alignment vertical="center"/>
    </xf>
    <xf numFmtId="0" fontId="55" fillId="0" borderId="0" xfId="0" applyFont="1">
      <alignment vertical="center"/>
    </xf>
    <xf numFmtId="0" fontId="56" fillId="0" borderId="10" xfId="0" applyFont="1" applyBorder="1" applyAlignment="1">
      <alignment horizontal="center" vertical="center"/>
    </xf>
    <xf numFmtId="0" fontId="51" fillId="0" borderId="10" xfId="1" applyFont="1" applyFill="1" applyBorder="1" applyAlignment="1">
      <alignment horizontal="center" vertical="center" shrinkToFit="1"/>
    </xf>
    <xf numFmtId="0" fontId="51" fillId="0" borderId="10"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5" fillId="0" borderId="10" xfId="0" applyFont="1" applyFill="1" applyBorder="1" applyAlignment="1">
      <alignment horizontal="center" vertical="center"/>
    </xf>
    <xf numFmtId="0" fontId="51" fillId="35" borderId="11" xfId="0" applyNumberFormat="1" applyFont="1" applyFill="1" applyBorder="1" applyAlignment="1">
      <alignment vertical="center"/>
    </xf>
    <xf numFmtId="0" fontId="5" fillId="35" borderId="10" xfId="0" applyNumberFormat="1" applyFont="1" applyFill="1" applyBorder="1">
      <alignment vertical="center"/>
    </xf>
    <xf numFmtId="0" fontId="55" fillId="0" borderId="10" xfId="0" applyNumberFormat="1" applyFont="1" applyFill="1" applyBorder="1">
      <alignment vertical="center"/>
    </xf>
    <xf numFmtId="0" fontId="5" fillId="0" borderId="10" xfId="0" applyNumberFormat="1" applyFont="1" applyFill="1" applyBorder="1">
      <alignment vertical="center"/>
    </xf>
    <xf numFmtId="0" fontId="51" fillId="34" borderId="11" xfId="0" applyNumberFormat="1" applyFont="1" applyFill="1" applyBorder="1" applyAlignment="1">
      <alignment vertical="center"/>
    </xf>
    <xf numFmtId="0" fontId="5" fillId="34" borderId="10" xfId="0" applyNumberFormat="1" applyFont="1" applyFill="1" applyBorder="1">
      <alignment vertical="center"/>
    </xf>
    <xf numFmtId="0" fontId="5" fillId="33" borderId="10" xfId="0" applyNumberFormat="1" applyFont="1" applyFill="1" applyBorder="1">
      <alignment vertical="center"/>
    </xf>
    <xf numFmtId="0" fontId="51" fillId="33" borderId="11" xfId="0" applyNumberFormat="1" applyFont="1" applyFill="1" applyBorder="1" applyAlignment="1">
      <alignment vertical="center"/>
    </xf>
    <xf numFmtId="0" fontId="5" fillId="33" borderId="0" xfId="0" applyFont="1" applyFill="1">
      <alignment vertical="center"/>
    </xf>
    <xf numFmtId="9" fontId="55" fillId="0" borderId="10" xfId="0" applyNumberFormat="1" applyFont="1" applyFill="1" applyBorder="1">
      <alignment vertical="center"/>
    </xf>
    <xf numFmtId="0" fontId="52" fillId="0" borderId="16" xfId="0" applyFont="1" applyFill="1" applyBorder="1">
      <alignment vertical="center"/>
    </xf>
    <xf numFmtId="0" fontId="5" fillId="0" borderId="10" xfId="0" applyFont="1" applyFill="1" applyBorder="1">
      <alignment vertical="center"/>
    </xf>
    <xf numFmtId="1" fontId="5" fillId="33" borderId="10" xfId="0" applyNumberFormat="1" applyFont="1" applyFill="1" applyBorder="1">
      <alignment vertical="center"/>
    </xf>
    <xf numFmtId="0" fontId="52" fillId="0" borderId="11" xfId="0" applyFont="1" applyFill="1" applyBorder="1">
      <alignment vertical="center"/>
    </xf>
    <xf numFmtId="0" fontId="52" fillId="0" borderId="28" xfId="0" applyFont="1" applyFill="1" applyBorder="1">
      <alignment vertical="center"/>
    </xf>
    <xf numFmtId="0" fontId="52" fillId="0" borderId="28" xfId="0" applyFont="1" applyBorder="1">
      <alignment vertical="center"/>
    </xf>
    <xf numFmtId="0" fontId="52" fillId="0" borderId="16" xfId="0" applyFont="1" applyBorder="1">
      <alignment vertical="center"/>
    </xf>
    <xf numFmtId="2" fontId="5" fillId="33" borderId="10" xfId="0" applyNumberFormat="1" applyFont="1" applyFill="1" applyBorder="1">
      <alignment vertical="center"/>
    </xf>
    <xf numFmtId="0" fontId="0" fillId="0" borderId="0" xfId="0" applyFill="1" applyBorder="1">
      <alignment vertical="center"/>
    </xf>
    <xf numFmtId="0" fontId="0" fillId="33" borderId="0" xfId="0" applyFill="1">
      <alignment vertical="center"/>
    </xf>
    <xf numFmtId="0" fontId="54" fillId="0" borderId="17" xfId="0" applyFont="1" applyBorder="1" applyAlignment="1">
      <alignment horizontal="center" vertical="center"/>
    </xf>
    <xf numFmtId="0" fontId="54" fillId="0" borderId="19" xfId="0" applyFont="1" applyBorder="1" applyAlignment="1">
      <alignment horizontal="center" vertical="center"/>
    </xf>
    <xf numFmtId="0" fontId="55" fillId="0" borderId="0" xfId="0" applyFont="1" applyAlignment="1">
      <alignment horizontal="center" vertical="center"/>
    </xf>
    <xf numFmtId="0" fontId="54" fillId="0" borderId="11" xfId="0" applyFont="1" applyFill="1" applyBorder="1" applyAlignment="1">
      <alignment horizontal="center" vertical="center"/>
    </xf>
    <xf numFmtId="0" fontId="54" fillId="36" borderId="21" xfId="0" applyFont="1" applyFill="1" applyBorder="1" applyAlignment="1">
      <alignment horizontal="center" vertical="center"/>
    </xf>
    <xf numFmtId="0" fontId="54" fillId="36" borderId="29" xfId="0" applyFont="1" applyFill="1" applyBorder="1" applyAlignment="1">
      <alignment horizontal="center" vertical="center"/>
    </xf>
    <xf numFmtId="0" fontId="54" fillId="36" borderId="11" xfId="0" applyFont="1" applyFill="1" applyBorder="1" applyAlignment="1">
      <alignment horizontal="center" vertical="center"/>
    </xf>
    <xf numFmtId="0" fontId="54" fillId="0" borderId="11" xfId="0" applyFont="1" applyBorder="1" applyAlignment="1">
      <alignment horizontal="center" vertical="center"/>
    </xf>
    <xf numFmtId="0" fontId="55" fillId="0" borderId="11" xfId="0" applyFont="1" applyBorder="1" applyAlignment="1">
      <alignment horizontal="center" vertical="center"/>
    </xf>
    <xf numFmtId="0" fontId="5" fillId="38" borderId="0" xfId="0" applyFont="1" applyFill="1">
      <alignment vertical="center"/>
    </xf>
    <xf numFmtId="177" fontId="55" fillId="0" borderId="0" xfId="0" applyNumberFormat="1" applyFont="1">
      <alignment vertical="center"/>
    </xf>
    <xf numFmtId="0" fontId="55" fillId="0" borderId="0" xfId="0" applyNumberFormat="1" applyFont="1" applyFill="1" applyBorder="1">
      <alignment vertical="center"/>
    </xf>
    <xf numFmtId="0" fontId="67" fillId="33" borderId="0" xfId="0" applyFont="1" applyFill="1">
      <alignment vertical="center"/>
    </xf>
    <xf numFmtId="1" fontId="67" fillId="33" borderId="10" xfId="0" applyNumberFormat="1" applyFont="1" applyFill="1" applyBorder="1">
      <alignment vertical="center"/>
    </xf>
    <xf numFmtId="0" fontId="68" fillId="33" borderId="28" xfId="0" applyFont="1" applyFill="1" applyBorder="1">
      <alignment vertical="center"/>
    </xf>
    <xf numFmtId="0" fontId="68" fillId="33" borderId="16" xfId="0" applyFont="1" applyFill="1" applyBorder="1">
      <alignment vertical="center"/>
    </xf>
    <xf numFmtId="2" fontId="67" fillId="33" borderId="10" xfId="0" applyNumberFormat="1" applyFont="1" applyFill="1" applyBorder="1">
      <alignment vertical="center"/>
    </xf>
    <xf numFmtId="0" fontId="68" fillId="33" borderId="11" xfId="0" applyFont="1" applyFill="1" applyBorder="1">
      <alignment vertical="center"/>
    </xf>
    <xf numFmtId="0" fontId="67" fillId="0" borderId="0" xfId="0" applyFont="1" applyFill="1">
      <alignment vertical="center"/>
    </xf>
    <xf numFmtId="0" fontId="69" fillId="33" borderId="0" xfId="0" applyFont="1" applyFill="1">
      <alignment vertical="center"/>
    </xf>
    <xf numFmtId="1" fontId="67" fillId="40" borderId="10" xfId="0" applyNumberFormat="1" applyFont="1" applyFill="1" applyBorder="1">
      <alignment vertical="center"/>
    </xf>
    <xf numFmtId="0" fontId="68" fillId="40" borderId="11" xfId="0" applyFont="1" applyFill="1" applyBorder="1">
      <alignment vertical="center"/>
    </xf>
    <xf numFmtId="0" fontId="53" fillId="37" borderId="12" xfId="0" applyFont="1" applyFill="1" applyBorder="1" applyAlignment="1" applyProtection="1">
      <alignment horizontal="center" vertical="center"/>
      <protection locked="0" hidden="1"/>
    </xf>
    <xf numFmtId="0" fontId="53" fillId="37" borderId="11" xfId="0" applyFont="1" applyFill="1" applyBorder="1" applyAlignment="1" applyProtection="1">
      <alignment horizontal="center" vertical="center"/>
      <protection locked="0" hidden="1"/>
    </xf>
    <xf numFmtId="0" fontId="53" fillId="37" borderId="17" xfId="0" applyFont="1" applyFill="1" applyBorder="1" applyAlignment="1" applyProtection="1">
      <alignment horizontal="center" vertical="center"/>
      <protection locked="0" hidden="1"/>
    </xf>
    <xf numFmtId="0" fontId="55" fillId="33" borderId="0" xfId="0" applyFont="1" applyFill="1">
      <alignment vertical="center"/>
    </xf>
    <xf numFmtId="0" fontId="51" fillId="33" borderId="10" xfId="1" applyFont="1" applyFill="1" applyBorder="1" applyAlignment="1">
      <alignment horizontal="center" vertical="center" shrinkToFit="1"/>
    </xf>
    <xf numFmtId="0" fontId="0" fillId="0" borderId="0" xfId="0" applyFill="1">
      <alignment vertical="center"/>
    </xf>
    <xf numFmtId="0" fontId="71" fillId="0" borderId="0" xfId="0" applyFont="1" applyFill="1" applyBorder="1" applyAlignment="1" applyProtection="1">
      <alignment horizontal="center" vertical="center"/>
      <protection locked="0"/>
    </xf>
    <xf numFmtId="0" fontId="5" fillId="0" borderId="0" xfId="0" applyFont="1" applyFill="1">
      <alignment vertical="center"/>
    </xf>
    <xf numFmtId="0" fontId="55" fillId="0" borderId="0" xfId="0" applyFont="1" applyFill="1">
      <alignment vertical="center"/>
    </xf>
    <xf numFmtId="1" fontId="55" fillId="0" borderId="0" xfId="0" applyNumberFormat="1" applyFont="1">
      <alignment vertical="center"/>
    </xf>
    <xf numFmtId="0" fontId="0" fillId="0" borderId="0" xfId="0">
      <alignment vertical="center"/>
    </xf>
    <xf numFmtId="0" fontId="52" fillId="0" borderId="11" xfId="0" applyFont="1" applyFill="1" applyBorder="1">
      <alignment vertical="center"/>
    </xf>
    <xf numFmtId="0" fontId="52" fillId="0" borderId="28" xfId="0" applyFont="1" applyFill="1" applyBorder="1">
      <alignment vertical="center"/>
    </xf>
    <xf numFmtId="0" fontId="52" fillId="0" borderId="28" xfId="0" applyFont="1" applyBorder="1">
      <alignment vertical="center"/>
    </xf>
    <xf numFmtId="0" fontId="52" fillId="0" borderId="16" xfId="0" applyFont="1" applyBorder="1">
      <alignment vertical="center"/>
    </xf>
    <xf numFmtId="0" fontId="52" fillId="0" borderId="18" xfId="0" applyFont="1" applyBorder="1">
      <alignment vertical="center"/>
    </xf>
    <xf numFmtId="0" fontId="0" fillId="0" borderId="0" xfId="0" applyFill="1" applyBorder="1">
      <alignment vertical="center"/>
    </xf>
    <xf numFmtId="0" fontId="0" fillId="0" borderId="0" xfId="0" applyFill="1">
      <alignment vertical="center"/>
    </xf>
    <xf numFmtId="0" fontId="71" fillId="0" borderId="0" xfId="0" applyFont="1" applyFill="1" applyBorder="1" applyAlignment="1" applyProtection="1">
      <alignment horizontal="center" vertical="center"/>
      <protection locked="0"/>
    </xf>
    <xf numFmtId="0" fontId="70" fillId="0" borderId="0" xfId="0" applyFont="1" applyFill="1">
      <alignment vertical="center"/>
    </xf>
    <xf numFmtId="0" fontId="54" fillId="44" borderId="11" xfId="0" applyFont="1" applyFill="1" applyBorder="1" applyAlignment="1">
      <alignment horizontal="center" vertical="center"/>
    </xf>
    <xf numFmtId="0" fontId="54" fillId="36" borderId="14" xfId="0" applyFont="1" applyFill="1" applyBorder="1" applyAlignment="1">
      <alignment horizontal="center" vertical="center"/>
    </xf>
    <xf numFmtId="0" fontId="54" fillId="36" borderId="15" xfId="0" applyFont="1" applyFill="1" applyBorder="1" applyAlignment="1">
      <alignment horizontal="center" vertical="center"/>
    </xf>
    <xf numFmtId="0" fontId="52" fillId="0" borderId="13" xfId="0" applyFont="1" applyFill="1" applyBorder="1" applyAlignment="1" applyProtection="1">
      <alignment horizontal="center" vertical="center"/>
      <protection hidden="1"/>
    </xf>
    <xf numFmtId="0" fontId="52" fillId="0" borderId="14" xfId="0" applyFont="1" applyFill="1" applyBorder="1" applyAlignment="1" applyProtection="1">
      <alignment horizontal="center" vertical="center"/>
      <protection hidden="1"/>
    </xf>
    <xf numFmtId="0" fontId="52" fillId="0" borderId="15" xfId="0" applyFont="1" applyFill="1" applyBorder="1" applyAlignment="1" applyProtection="1">
      <alignment horizontal="center" vertical="center"/>
      <protection hidden="1"/>
    </xf>
    <xf numFmtId="0" fontId="52" fillId="0" borderId="25" xfId="0" applyFont="1" applyFill="1" applyBorder="1" applyAlignment="1" applyProtection="1">
      <alignment horizontal="center" vertical="center"/>
      <protection hidden="1"/>
    </xf>
    <xf numFmtId="0" fontId="52" fillId="0" borderId="26" xfId="0" applyFont="1" applyFill="1" applyBorder="1" applyAlignment="1" applyProtection="1">
      <alignment horizontal="center" vertical="center"/>
      <protection hidden="1"/>
    </xf>
    <xf numFmtId="0" fontId="10" fillId="0" borderId="0" xfId="0" applyFont="1" applyProtection="1">
      <alignment vertical="center"/>
      <protection hidden="1"/>
    </xf>
    <xf numFmtId="0" fontId="51" fillId="0" borderId="0" xfId="0" applyFont="1" applyAlignment="1" applyProtection="1">
      <alignment horizontal="left" vertical="center" wrapText="1"/>
      <protection hidden="1"/>
    </xf>
    <xf numFmtId="0" fontId="51" fillId="0" borderId="0" xfId="0" applyFont="1" applyAlignment="1" applyProtection="1">
      <alignment horizontal="left" vertical="center"/>
      <protection hidden="1"/>
    </xf>
    <xf numFmtId="0" fontId="51" fillId="38" borderId="0" xfId="0" applyFont="1" applyFill="1" applyProtection="1">
      <alignment vertical="center"/>
      <protection hidden="1"/>
    </xf>
    <xf numFmtId="0" fontId="51" fillId="0" borderId="0" xfId="0" applyFont="1" applyAlignment="1" applyProtection="1">
      <alignment horizontal="center" vertical="center" wrapText="1"/>
      <protection hidden="1"/>
    </xf>
    <xf numFmtId="0" fontId="51" fillId="0" borderId="0" xfId="0" applyFont="1" applyProtection="1">
      <alignment vertical="center"/>
      <protection hidden="1"/>
    </xf>
    <xf numFmtId="0" fontId="52" fillId="0" borderId="16" xfId="0" applyFont="1" applyFill="1" applyBorder="1" applyProtection="1">
      <alignment vertical="center"/>
      <protection hidden="1"/>
    </xf>
    <xf numFmtId="0" fontId="52" fillId="0" borderId="11" xfId="0" applyFont="1" applyFill="1" applyBorder="1" applyProtection="1">
      <alignment vertical="center"/>
      <protection hidden="1"/>
    </xf>
    <xf numFmtId="0" fontId="51" fillId="39" borderId="0" xfId="0" applyFont="1" applyFill="1" applyProtection="1">
      <alignment vertical="center"/>
      <protection hidden="1"/>
    </xf>
    <xf numFmtId="0" fontId="52" fillId="0" borderId="28" xfId="0" applyFont="1" applyFill="1" applyBorder="1" applyProtection="1">
      <alignment vertical="center"/>
      <protection hidden="1"/>
    </xf>
    <xf numFmtId="0" fontId="51" fillId="33" borderId="0" xfId="0" applyFont="1" applyFill="1" applyProtection="1">
      <alignment vertical="center"/>
      <protection hidden="1"/>
    </xf>
    <xf numFmtId="0" fontId="52" fillId="0" borderId="28" xfId="0" applyFont="1" applyBorder="1" applyProtection="1">
      <alignment vertical="center"/>
      <protection hidden="1"/>
    </xf>
    <xf numFmtId="0" fontId="53" fillId="0" borderId="16" xfId="0" applyFont="1" applyFill="1" applyBorder="1" applyProtection="1">
      <alignment vertical="center"/>
      <protection hidden="1"/>
    </xf>
    <xf numFmtId="0" fontId="53" fillId="0" borderId="17" xfId="0" applyFont="1" applyFill="1" applyBorder="1" applyAlignment="1" applyProtection="1">
      <alignment horizontal="center" vertical="center"/>
      <protection hidden="1"/>
    </xf>
    <xf numFmtId="0" fontId="51" fillId="40" borderId="0" xfId="0" applyFont="1" applyFill="1" applyProtection="1">
      <alignment vertical="center"/>
      <protection hidden="1"/>
    </xf>
    <xf numFmtId="0" fontId="51" fillId="41" borderId="0" xfId="0" applyFont="1" applyFill="1" applyProtection="1">
      <alignment vertical="center"/>
      <protection hidden="1"/>
    </xf>
    <xf numFmtId="0" fontId="52" fillId="0" borderId="16" xfId="0" applyFont="1" applyBorder="1" applyProtection="1">
      <alignment vertical="center"/>
      <protection hidden="1"/>
    </xf>
    <xf numFmtId="0" fontId="51" fillId="42" borderId="0" xfId="0" applyFont="1" applyFill="1" applyProtection="1">
      <alignment vertical="center"/>
      <protection hidden="1"/>
    </xf>
    <xf numFmtId="0" fontId="52" fillId="0" borderId="18" xfId="0" applyFont="1" applyBorder="1" applyProtection="1">
      <alignment vertical="center"/>
      <protection hidden="1"/>
    </xf>
    <xf numFmtId="0" fontId="51" fillId="0" borderId="27" xfId="0" applyFont="1" applyFill="1" applyBorder="1" applyProtection="1">
      <alignment vertical="center"/>
      <protection hidden="1"/>
    </xf>
    <xf numFmtId="0" fontId="52" fillId="0" borderId="27" xfId="0" applyFont="1" applyBorder="1" applyProtection="1">
      <alignment vertical="center"/>
      <protection hidden="1"/>
    </xf>
    <xf numFmtId="1" fontId="53" fillId="0" borderId="19" xfId="0" applyNumberFormat="1" applyFont="1" applyBorder="1" applyAlignment="1" applyProtection="1">
      <alignment horizontal="center" vertical="center"/>
      <protection hidden="1"/>
    </xf>
    <xf numFmtId="0" fontId="51" fillId="0" borderId="18" xfId="0" applyFont="1" applyBorder="1" applyProtection="1">
      <alignment vertical="center"/>
      <protection hidden="1"/>
    </xf>
    <xf numFmtId="0" fontId="51" fillId="0" borderId="19" xfId="0" applyFont="1" applyBorder="1" applyProtection="1">
      <alignment vertical="center"/>
      <protection hidden="1"/>
    </xf>
    <xf numFmtId="0" fontId="51" fillId="0" borderId="20" xfId="0" applyFont="1" applyBorder="1" applyAlignment="1" applyProtection="1">
      <alignment horizontal="left" vertical="center"/>
      <protection hidden="1"/>
    </xf>
    <xf numFmtId="0" fontId="51" fillId="43" borderId="0" xfId="0" applyFont="1" applyFill="1" applyProtection="1">
      <alignment vertical="center"/>
      <protection hidden="1"/>
    </xf>
    <xf numFmtId="0" fontId="51" fillId="0" borderId="20" xfId="0" applyFont="1" applyBorder="1" applyAlignment="1" applyProtection="1">
      <alignment horizontal="center" vertical="center" wrapText="1"/>
      <protection hidden="1"/>
    </xf>
    <xf numFmtId="0" fontId="54" fillId="0" borderId="22" xfId="0" applyNumberFormat="1" applyFont="1" applyFill="1" applyBorder="1" applyProtection="1">
      <alignment vertical="center"/>
      <protection hidden="1"/>
    </xf>
    <xf numFmtId="0" fontId="54" fillId="0" borderId="23" xfId="0" applyNumberFormat="1" applyFont="1" applyFill="1" applyBorder="1" applyProtection="1">
      <alignment vertical="center"/>
      <protection hidden="1"/>
    </xf>
    <xf numFmtId="0" fontId="54" fillId="0" borderId="24" xfId="0" applyNumberFormat="1" applyFont="1" applyFill="1" applyBorder="1" applyProtection="1">
      <alignment vertical="center"/>
      <protection hidden="1"/>
    </xf>
    <xf numFmtId="0" fontId="54" fillId="0" borderId="22" xfId="0" applyNumberFormat="1" applyFont="1" applyFill="1" applyBorder="1" applyAlignment="1" applyProtection="1">
      <alignment horizontal="center" vertical="center"/>
      <protection hidden="1"/>
    </xf>
    <xf numFmtId="0" fontId="10" fillId="0" borderId="0" xfId="0" applyNumberFormat="1" applyFont="1" applyProtection="1">
      <alignment vertical="center"/>
      <protection hidden="1"/>
    </xf>
    <xf numFmtId="0" fontId="54" fillId="0" borderId="11" xfId="0" applyNumberFormat="1" applyFont="1" applyFill="1" applyBorder="1" applyProtection="1">
      <alignment vertical="center"/>
      <protection hidden="1"/>
    </xf>
    <xf numFmtId="0" fontId="54" fillId="0" borderId="11" xfId="0" applyNumberFormat="1" applyFont="1" applyFill="1" applyBorder="1" applyAlignment="1" applyProtection="1">
      <alignment horizontal="center" vertical="center"/>
      <protection hidden="1"/>
    </xf>
    <xf numFmtId="0" fontId="55" fillId="0" borderId="11" xfId="0" applyNumberFormat="1" applyFont="1" applyFill="1" applyBorder="1" applyAlignment="1" applyProtection="1">
      <alignment horizontal="left" vertical="center"/>
      <protection hidden="1"/>
    </xf>
    <xf numFmtId="0" fontId="56" fillId="0" borderId="12" xfId="0" applyNumberFormat="1" applyFont="1" applyFill="1" applyBorder="1" applyAlignment="1" applyProtection="1">
      <alignment horizontal="left" vertical="center"/>
      <protection hidden="1"/>
    </xf>
    <xf numFmtId="0" fontId="56" fillId="0" borderId="21" xfId="0" applyNumberFormat="1" applyFont="1" applyFill="1" applyBorder="1" applyAlignment="1" applyProtection="1">
      <alignment horizontal="center" vertical="center"/>
      <protection hidden="1"/>
    </xf>
    <xf numFmtId="0" fontId="56" fillId="0" borderId="11" xfId="0" applyNumberFormat="1" applyFont="1" applyFill="1" applyBorder="1" applyAlignment="1" applyProtection="1">
      <alignment horizontal="center" vertical="center"/>
      <protection hidden="1"/>
    </xf>
    <xf numFmtId="0" fontId="5" fillId="0" borderId="11" xfId="1" applyNumberFormat="1" applyFont="1" applyFill="1" applyBorder="1" applyAlignment="1" applyProtection="1">
      <alignment vertical="center" shrinkToFit="1"/>
      <protection hidden="1"/>
    </xf>
    <xf numFmtId="0" fontId="51" fillId="0" borderId="11" xfId="1" applyNumberFormat="1" applyFont="1" applyFill="1" applyBorder="1" applyAlignment="1" applyProtection="1">
      <alignment horizontal="left" vertical="center" shrinkToFit="1"/>
      <protection hidden="1"/>
    </xf>
    <xf numFmtId="0" fontId="51" fillId="0" borderId="11" xfId="0" applyNumberFormat="1" applyFont="1" applyFill="1" applyBorder="1" applyAlignment="1" applyProtection="1">
      <alignment horizontal="center" vertical="center" shrinkToFit="1"/>
      <protection hidden="1"/>
    </xf>
    <xf numFmtId="0" fontId="51" fillId="0" borderId="11" xfId="1" applyNumberFormat="1" applyFont="1" applyFill="1" applyBorder="1" applyAlignment="1" applyProtection="1">
      <alignment vertical="center" shrinkToFit="1"/>
      <protection hidden="1"/>
    </xf>
    <xf numFmtId="0" fontId="51" fillId="0" borderId="11" xfId="1" applyNumberFormat="1" applyFont="1" applyFill="1" applyBorder="1" applyAlignment="1" applyProtection="1">
      <alignment horizontal="center" vertical="center" shrinkToFit="1"/>
      <protection hidden="1"/>
    </xf>
    <xf numFmtId="0" fontId="5" fillId="0" borderId="11" xfId="0" applyNumberFormat="1" applyFont="1" applyFill="1" applyBorder="1" applyAlignment="1" applyProtection="1">
      <alignment horizontal="center" vertical="center" shrinkToFit="1"/>
      <protection hidden="1"/>
    </xf>
    <xf numFmtId="0" fontId="56" fillId="0" borderId="11" xfId="0" applyNumberFormat="1" applyFont="1" applyFill="1" applyBorder="1" applyAlignment="1" applyProtection="1">
      <alignment horizontal="left" vertical="center"/>
      <protection hidden="1"/>
    </xf>
    <xf numFmtId="0" fontId="5" fillId="0" borderId="11" xfId="0" applyNumberFormat="1" applyFont="1" applyFill="1" applyBorder="1" applyAlignment="1" applyProtection="1">
      <alignment horizontal="left" vertical="center"/>
      <protection hidden="1"/>
    </xf>
    <xf numFmtId="0" fontId="51" fillId="0" borderId="11" xfId="0" applyNumberFormat="1" applyFont="1" applyFill="1" applyBorder="1" applyAlignment="1" applyProtection="1">
      <alignment horizontal="left" vertical="center" shrinkToFit="1"/>
      <protection hidden="1"/>
    </xf>
    <xf numFmtId="0" fontId="5" fillId="0" borderId="11" xfId="0" applyNumberFormat="1" applyFont="1" applyFill="1" applyBorder="1" applyAlignment="1" applyProtection="1">
      <alignment horizontal="center" vertical="center"/>
      <protection hidden="1"/>
    </xf>
    <xf numFmtId="0" fontId="54" fillId="0" borderId="11" xfId="1" applyNumberFormat="1" applyFont="1" applyFill="1" applyBorder="1" applyAlignment="1" applyProtection="1">
      <alignment horizontal="left" vertical="center" shrinkToFit="1"/>
      <protection hidden="1"/>
    </xf>
    <xf numFmtId="0" fontId="51" fillId="0" borderId="12" xfId="1" applyNumberFormat="1" applyFont="1" applyFill="1" applyBorder="1" applyAlignment="1" applyProtection="1">
      <alignment horizontal="left" vertical="center"/>
      <protection hidden="1"/>
    </xf>
    <xf numFmtId="0" fontId="51" fillId="0" borderId="21" xfId="1" applyNumberFormat="1" applyFont="1" applyFill="1" applyBorder="1" applyAlignment="1" applyProtection="1">
      <alignment horizontal="center" vertical="center" shrinkToFit="1"/>
      <protection hidden="1"/>
    </xf>
    <xf numFmtId="0" fontId="5" fillId="0" borderId="12" xfId="0" applyNumberFormat="1" applyFont="1" applyFill="1" applyBorder="1" applyAlignment="1" applyProtection="1">
      <alignment horizontal="left" vertical="center"/>
      <protection hidden="1"/>
    </xf>
    <xf numFmtId="0" fontId="5" fillId="0" borderId="21" xfId="0" applyNumberFormat="1" applyFont="1" applyFill="1" applyBorder="1" applyAlignment="1" applyProtection="1">
      <alignment horizontal="center" vertical="center"/>
      <protection hidden="1"/>
    </xf>
    <xf numFmtId="0" fontId="51" fillId="0" borderId="12" xfId="0" applyNumberFormat="1" applyFont="1" applyFill="1" applyBorder="1" applyAlignment="1" applyProtection="1">
      <alignment horizontal="left" vertical="center"/>
      <protection hidden="1"/>
    </xf>
    <xf numFmtId="0" fontId="51" fillId="0" borderId="21" xfId="0" applyNumberFormat="1" applyFont="1" applyFill="1" applyBorder="1" applyAlignment="1" applyProtection="1">
      <alignment horizontal="center" vertical="center" shrinkToFit="1"/>
      <protection hidden="1"/>
    </xf>
    <xf numFmtId="0" fontId="56" fillId="0" borderId="30" xfId="0" applyNumberFormat="1" applyFont="1" applyFill="1" applyBorder="1" applyAlignment="1" applyProtection="1">
      <alignment horizontal="left" vertical="center"/>
      <protection hidden="1"/>
    </xf>
    <xf numFmtId="0" fontId="55" fillId="0" borderId="12" xfId="0" applyNumberFormat="1" applyFont="1" applyFill="1" applyBorder="1" applyAlignment="1" applyProtection="1">
      <alignment horizontal="left" vertical="center"/>
      <protection hidden="1"/>
    </xf>
    <xf numFmtId="0" fontId="51" fillId="0" borderId="11" xfId="1" applyFont="1" applyFill="1" applyBorder="1" applyAlignment="1" applyProtection="1">
      <alignment horizontal="left" vertical="center" shrinkToFit="1"/>
      <protection hidden="1"/>
    </xf>
    <xf numFmtId="0" fontId="56" fillId="0" borderId="11" xfId="0" applyFont="1" applyBorder="1" applyAlignment="1" applyProtection="1">
      <alignment horizontal="left" vertical="center"/>
      <protection hidden="1"/>
    </xf>
    <xf numFmtId="0" fontId="51" fillId="0" borderId="11" xfId="0" applyNumberFormat="1" applyFont="1" applyFill="1" applyBorder="1" applyProtection="1">
      <alignment vertical="center"/>
      <protection hidden="1"/>
    </xf>
    <xf numFmtId="0" fontId="51" fillId="0" borderId="0" xfId="0" applyFont="1" applyFill="1" applyProtection="1">
      <alignment vertical="center"/>
      <protection hidden="1"/>
    </xf>
    <xf numFmtId="0" fontId="57" fillId="0" borderId="0" xfId="0" applyFont="1" applyAlignment="1" applyProtection="1">
      <alignment horizontal="right" vertical="center"/>
      <protection hidden="1"/>
    </xf>
  </cellXfs>
  <cellStyles count="1522">
    <cellStyle name="20% - 강조색1 10" xfId="5"/>
    <cellStyle name="20% - 강조색1 2" xfId="6"/>
    <cellStyle name="20% - 강조색1 3" xfId="7"/>
    <cellStyle name="20% - 강조색1 4" xfId="8"/>
    <cellStyle name="20% - 강조색1 4 2" xfId="9"/>
    <cellStyle name="20% - 강조색1 4 2 2" xfId="10"/>
    <cellStyle name="20% - 강조색1 4 3" xfId="11"/>
    <cellStyle name="20% - 강조색1 5" xfId="12"/>
    <cellStyle name="20% - 강조색1 6" xfId="13"/>
    <cellStyle name="20% - 강조색1 7" xfId="14"/>
    <cellStyle name="20% - 강조색1 8" xfId="15"/>
    <cellStyle name="20% - 강조색1 8 2" xfId="16"/>
    <cellStyle name="20% - 강조색1 8 2 2" xfId="17"/>
    <cellStyle name="20% - 강조색1 8 3" xfId="18"/>
    <cellStyle name="20% - 강조색1 9" xfId="19"/>
    <cellStyle name="20% - 강조색1 9 2" xfId="20"/>
    <cellStyle name="20% - 강조색2 10" xfId="21"/>
    <cellStyle name="20% - 강조색2 2" xfId="22"/>
    <cellStyle name="20% - 강조색2 3" xfId="23"/>
    <cellStyle name="20% - 강조색2 4" xfId="24"/>
    <cellStyle name="20% - 강조색2 4 2" xfId="25"/>
    <cellStyle name="20% - 강조색2 4 2 2" xfId="26"/>
    <cellStyle name="20% - 강조색2 4 3" xfId="27"/>
    <cellStyle name="20% - 강조색2 5" xfId="28"/>
    <cellStyle name="20% - 강조색2 6" xfId="29"/>
    <cellStyle name="20% - 강조색2 7" xfId="30"/>
    <cellStyle name="20% - 강조색2 8" xfId="31"/>
    <cellStyle name="20% - 강조색2 8 2" xfId="32"/>
    <cellStyle name="20% - 강조색2 8 2 2" xfId="33"/>
    <cellStyle name="20% - 강조색2 8 3" xfId="34"/>
    <cellStyle name="20% - 강조색2 9" xfId="35"/>
    <cellStyle name="20% - 강조색2 9 2" xfId="36"/>
    <cellStyle name="20% - 강조색3 10" xfId="37"/>
    <cellStyle name="20% - 강조색3 2" xfId="38"/>
    <cellStyle name="20% - 강조색3 3" xfId="39"/>
    <cellStyle name="20% - 강조색3 4" xfId="40"/>
    <cellStyle name="20% - 강조색3 4 2" xfId="41"/>
    <cellStyle name="20% - 강조색3 4 2 2" xfId="42"/>
    <cellStyle name="20% - 강조색3 4 3" xfId="43"/>
    <cellStyle name="20% - 강조색3 5" xfId="44"/>
    <cellStyle name="20% - 강조색3 6" xfId="45"/>
    <cellStyle name="20% - 강조색3 7" xfId="46"/>
    <cellStyle name="20% - 강조색3 8" xfId="47"/>
    <cellStyle name="20% - 강조색3 8 2" xfId="48"/>
    <cellStyle name="20% - 강조색3 8 2 2" xfId="49"/>
    <cellStyle name="20% - 강조색3 8 3" xfId="50"/>
    <cellStyle name="20% - 강조색3 9" xfId="51"/>
    <cellStyle name="20% - 강조색3 9 2" xfId="52"/>
    <cellStyle name="20% - 강조색4 10" xfId="53"/>
    <cellStyle name="20% - 강조색4 2" xfId="54"/>
    <cellStyle name="20% - 강조색4 3" xfId="55"/>
    <cellStyle name="20% - 강조색4 4" xfId="56"/>
    <cellStyle name="20% - 강조색4 4 2" xfId="57"/>
    <cellStyle name="20% - 강조색4 4 2 2" xfId="58"/>
    <cellStyle name="20% - 강조색4 4 3" xfId="59"/>
    <cellStyle name="20% - 강조색4 5" xfId="60"/>
    <cellStyle name="20% - 강조색4 6" xfId="61"/>
    <cellStyle name="20% - 강조색4 7" xfId="62"/>
    <cellStyle name="20% - 강조색4 8" xfId="63"/>
    <cellStyle name="20% - 강조색4 8 2" xfId="64"/>
    <cellStyle name="20% - 강조색4 8 2 2" xfId="65"/>
    <cellStyle name="20% - 강조색4 8 3" xfId="66"/>
    <cellStyle name="20% - 강조색4 9" xfId="67"/>
    <cellStyle name="20% - 강조색4 9 2" xfId="68"/>
    <cellStyle name="20% - 강조색5 10" xfId="69"/>
    <cellStyle name="20% - 강조색5 2" xfId="70"/>
    <cellStyle name="20% - 강조색5 3" xfId="71"/>
    <cellStyle name="20% - 강조색5 4" xfId="72"/>
    <cellStyle name="20% - 강조색5 4 2" xfId="73"/>
    <cellStyle name="20% - 강조색5 4 2 2" xfId="74"/>
    <cellStyle name="20% - 강조색5 4 3" xfId="75"/>
    <cellStyle name="20% - 강조색5 5" xfId="76"/>
    <cellStyle name="20% - 강조색5 6" xfId="77"/>
    <cellStyle name="20% - 강조색5 7" xfId="78"/>
    <cellStyle name="20% - 강조색5 8" xfId="79"/>
    <cellStyle name="20% - 강조색5 8 2" xfId="80"/>
    <cellStyle name="20% - 강조색5 8 2 2" xfId="81"/>
    <cellStyle name="20% - 강조색5 8 3" xfId="82"/>
    <cellStyle name="20% - 강조색5 9" xfId="83"/>
    <cellStyle name="20% - 강조색5 9 2" xfId="84"/>
    <cellStyle name="20% - 강조색6 10" xfId="85"/>
    <cellStyle name="20% - 강조색6 2" xfId="86"/>
    <cellStyle name="20% - 강조색6 3" xfId="87"/>
    <cellStyle name="20% - 강조색6 4" xfId="88"/>
    <cellStyle name="20% - 강조색6 4 2" xfId="89"/>
    <cellStyle name="20% - 강조색6 4 2 2" xfId="90"/>
    <cellStyle name="20% - 강조색6 4 3" xfId="91"/>
    <cellStyle name="20% - 강조색6 5" xfId="92"/>
    <cellStyle name="20% - 강조색6 6" xfId="93"/>
    <cellStyle name="20% - 강조색6 7" xfId="94"/>
    <cellStyle name="20% - 강조색6 8" xfId="95"/>
    <cellStyle name="20% - 강조색6 8 2" xfId="96"/>
    <cellStyle name="20% - 강조색6 8 2 2" xfId="97"/>
    <cellStyle name="20% - 강조색6 8 3" xfId="98"/>
    <cellStyle name="20% - 강조색6 9" xfId="99"/>
    <cellStyle name="20% - 강조색6 9 2" xfId="100"/>
    <cellStyle name="40% - 강조색1 10" xfId="101"/>
    <cellStyle name="40% - 강조색1 2" xfId="102"/>
    <cellStyle name="40% - 강조색1 3" xfId="103"/>
    <cellStyle name="40% - 강조색1 4" xfId="104"/>
    <cellStyle name="40% - 강조색1 4 2" xfId="105"/>
    <cellStyle name="40% - 강조색1 4 2 2" xfId="106"/>
    <cellStyle name="40% - 강조색1 4 3" xfId="107"/>
    <cellStyle name="40% - 강조색1 5" xfId="108"/>
    <cellStyle name="40% - 강조색1 6" xfId="109"/>
    <cellStyle name="40% - 강조색1 7" xfId="110"/>
    <cellStyle name="40% - 강조색1 8" xfId="111"/>
    <cellStyle name="40% - 강조색1 8 2" xfId="112"/>
    <cellStyle name="40% - 강조색1 8 2 2" xfId="113"/>
    <cellStyle name="40% - 강조색1 8 3" xfId="114"/>
    <cellStyle name="40% - 강조색1 9" xfId="115"/>
    <cellStyle name="40% - 강조색1 9 2" xfId="116"/>
    <cellStyle name="40% - 강조색2 10" xfId="117"/>
    <cellStyle name="40% - 강조색2 2" xfId="118"/>
    <cellStyle name="40% - 강조색2 3" xfId="119"/>
    <cellStyle name="40% - 강조색2 4" xfId="120"/>
    <cellStyle name="40% - 강조색2 4 2" xfId="121"/>
    <cellStyle name="40% - 강조색2 4 2 2" xfId="122"/>
    <cellStyle name="40% - 강조색2 4 3" xfId="123"/>
    <cellStyle name="40% - 강조색2 5" xfId="124"/>
    <cellStyle name="40% - 강조색2 6" xfId="125"/>
    <cellStyle name="40% - 강조색2 7" xfId="126"/>
    <cellStyle name="40% - 강조색2 8" xfId="127"/>
    <cellStyle name="40% - 강조색2 8 2" xfId="128"/>
    <cellStyle name="40% - 강조색2 8 2 2" xfId="129"/>
    <cellStyle name="40% - 강조색2 8 3" xfId="130"/>
    <cellStyle name="40% - 강조색2 9" xfId="131"/>
    <cellStyle name="40% - 강조색2 9 2" xfId="132"/>
    <cellStyle name="40% - 강조색3 10" xfId="133"/>
    <cellStyle name="40% - 강조색3 2" xfId="134"/>
    <cellStyle name="40% - 강조색3 3" xfId="135"/>
    <cellStyle name="40% - 강조색3 4" xfId="136"/>
    <cellStyle name="40% - 강조색3 4 2" xfId="137"/>
    <cellStyle name="40% - 강조색3 4 2 2" xfId="138"/>
    <cellStyle name="40% - 강조색3 4 3" xfId="139"/>
    <cellStyle name="40% - 강조색3 5" xfId="140"/>
    <cellStyle name="40% - 강조색3 6" xfId="141"/>
    <cellStyle name="40% - 강조색3 7" xfId="142"/>
    <cellStyle name="40% - 강조색3 8" xfId="143"/>
    <cellStyle name="40% - 강조색3 8 2" xfId="144"/>
    <cellStyle name="40% - 강조색3 8 2 2" xfId="145"/>
    <cellStyle name="40% - 강조색3 8 3" xfId="146"/>
    <cellStyle name="40% - 강조색3 9" xfId="147"/>
    <cellStyle name="40% - 강조색3 9 2" xfId="148"/>
    <cellStyle name="40% - 강조색4 10" xfId="149"/>
    <cellStyle name="40% - 강조색4 2" xfId="150"/>
    <cellStyle name="40% - 강조색4 3" xfId="151"/>
    <cellStyle name="40% - 강조색4 4" xfId="152"/>
    <cellStyle name="40% - 강조색4 4 2" xfId="153"/>
    <cellStyle name="40% - 강조색4 4 2 2" xfId="154"/>
    <cellStyle name="40% - 강조색4 4 3" xfId="155"/>
    <cellStyle name="40% - 강조색4 5" xfId="156"/>
    <cellStyle name="40% - 강조색4 6" xfId="157"/>
    <cellStyle name="40% - 강조색4 7" xfId="158"/>
    <cellStyle name="40% - 강조색4 8" xfId="159"/>
    <cellStyle name="40% - 강조색4 8 2" xfId="160"/>
    <cellStyle name="40% - 강조색4 8 2 2" xfId="161"/>
    <cellStyle name="40% - 강조색4 8 3" xfId="162"/>
    <cellStyle name="40% - 강조색4 9" xfId="163"/>
    <cellStyle name="40% - 강조색4 9 2" xfId="164"/>
    <cellStyle name="40% - 강조색5 10" xfId="165"/>
    <cellStyle name="40% - 강조색5 2" xfId="166"/>
    <cellStyle name="40% - 강조색5 3" xfId="167"/>
    <cellStyle name="40% - 강조색5 4" xfId="168"/>
    <cellStyle name="40% - 강조색5 4 2" xfId="169"/>
    <cellStyle name="40% - 강조색5 4 2 2" xfId="170"/>
    <cellStyle name="40% - 강조색5 4 3" xfId="171"/>
    <cellStyle name="40% - 강조색5 5" xfId="172"/>
    <cellStyle name="40% - 강조색5 6" xfId="173"/>
    <cellStyle name="40% - 강조색5 7" xfId="174"/>
    <cellStyle name="40% - 강조색5 8" xfId="175"/>
    <cellStyle name="40% - 강조색5 8 2" xfId="176"/>
    <cellStyle name="40% - 강조색5 8 2 2" xfId="177"/>
    <cellStyle name="40% - 강조색5 8 3" xfId="178"/>
    <cellStyle name="40% - 강조색5 9" xfId="179"/>
    <cellStyle name="40% - 강조색5 9 2" xfId="180"/>
    <cellStyle name="40% - 강조색6 10" xfId="181"/>
    <cellStyle name="40% - 강조색6 2" xfId="182"/>
    <cellStyle name="40% - 강조색6 3" xfId="183"/>
    <cellStyle name="40% - 강조색6 4" xfId="184"/>
    <cellStyle name="40% - 강조색6 4 2" xfId="185"/>
    <cellStyle name="40% - 강조색6 4 2 2" xfId="186"/>
    <cellStyle name="40% - 강조색6 4 3" xfId="187"/>
    <cellStyle name="40% - 강조색6 5" xfId="188"/>
    <cellStyle name="40% - 강조색6 6" xfId="189"/>
    <cellStyle name="40% - 강조색6 7" xfId="190"/>
    <cellStyle name="40% - 강조색6 8" xfId="191"/>
    <cellStyle name="40% - 강조색6 8 2" xfId="192"/>
    <cellStyle name="40% - 강조색6 8 2 2" xfId="193"/>
    <cellStyle name="40% - 강조색6 8 3" xfId="194"/>
    <cellStyle name="40% - 강조색6 9" xfId="195"/>
    <cellStyle name="40% - 강조색6 9 2" xfId="196"/>
    <cellStyle name="60% - 강조색1 2" xfId="197"/>
    <cellStyle name="60% - 강조색1 3" xfId="198"/>
    <cellStyle name="60% - 강조색1 4" xfId="199"/>
    <cellStyle name="60% - 강조색1 5" xfId="200"/>
    <cellStyle name="60% - 강조색2 2" xfId="201"/>
    <cellStyle name="60% - 강조색2 3" xfId="202"/>
    <cellStyle name="60% - 강조색2 4" xfId="203"/>
    <cellStyle name="60% - 강조색2 5" xfId="204"/>
    <cellStyle name="60% - 강조색3 2" xfId="205"/>
    <cellStyle name="60% - 강조색3 3" xfId="206"/>
    <cellStyle name="60% - 강조색3 4" xfId="207"/>
    <cellStyle name="60% - 강조색3 5" xfId="208"/>
    <cellStyle name="60% - 강조색4 2" xfId="209"/>
    <cellStyle name="60% - 강조색4 3" xfId="210"/>
    <cellStyle name="60% - 강조색4 4" xfId="211"/>
    <cellStyle name="60% - 강조색4 5" xfId="212"/>
    <cellStyle name="60% - 강조색5 2" xfId="213"/>
    <cellStyle name="60% - 강조색5 3" xfId="214"/>
    <cellStyle name="60% - 강조색5 4" xfId="215"/>
    <cellStyle name="60% - 강조색5 5" xfId="216"/>
    <cellStyle name="60% - 강조색6 2" xfId="217"/>
    <cellStyle name="60% - 강조색6 3" xfId="218"/>
    <cellStyle name="60% - 강조색6 4" xfId="219"/>
    <cellStyle name="60% - 강조색6 5" xfId="220"/>
    <cellStyle name="Euro" xfId="221"/>
    <cellStyle name="강조색1 2" xfId="222"/>
    <cellStyle name="강조색1 3" xfId="223"/>
    <cellStyle name="강조색1 4" xfId="224"/>
    <cellStyle name="강조색1 5" xfId="225"/>
    <cellStyle name="강조색2 2" xfId="226"/>
    <cellStyle name="강조색2 2 2" xfId="227"/>
    <cellStyle name="강조색2 3" xfId="228"/>
    <cellStyle name="강조색2 4" xfId="229"/>
    <cellStyle name="강조색2 5" xfId="230"/>
    <cellStyle name="강조색3 2" xfId="231"/>
    <cellStyle name="강조색3 3" xfId="232"/>
    <cellStyle name="강조색3 4" xfId="233"/>
    <cellStyle name="강조색3 5" xfId="234"/>
    <cellStyle name="강조색4 2" xfId="235"/>
    <cellStyle name="강조색4 2 2" xfId="236"/>
    <cellStyle name="강조색4 2 3" xfId="237"/>
    <cellStyle name="강조색4 3" xfId="238"/>
    <cellStyle name="강조색4 4" xfId="239"/>
    <cellStyle name="강조색4 5" xfId="240"/>
    <cellStyle name="강조색5 2" xfId="241"/>
    <cellStyle name="강조색5 3" xfId="242"/>
    <cellStyle name="강조색5 4" xfId="243"/>
    <cellStyle name="강조색5 5" xfId="244"/>
    <cellStyle name="강조색6 2" xfId="245"/>
    <cellStyle name="강조색6 2 2" xfId="246"/>
    <cellStyle name="강조색6 3" xfId="247"/>
    <cellStyle name="강조색6 4" xfId="248"/>
    <cellStyle name="강조색6 5" xfId="249"/>
    <cellStyle name="경고문 2" xfId="250"/>
    <cellStyle name="경고문 3" xfId="251"/>
    <cellStyle name="경고문 4" xfId="252"/>
    <cellStyle name="경고문 5" xfId="253"/>
    <cellStyle name="계산 2" xfId="254"/>
    <cellStyle name="계산 3" xfId="255"/>
    <cellStyle name="계산 4" xfId="256"/>
    <cellStyle name="계산 5" xfId="257"/>
    <cellStyle name="나쁨 2" xfId="258"/>
    <cellStyle name="나쁨 2 2" xfId="259"/>
    <cellStyle name="나쁨 2 3" xfId="260"/>
    <cellStyle name="나쁨 3" xfId="261"/>
    <cellStyle name="나쁨 4" xfId="262"/>
    <cellStyle name="나쁨 5" xfId="263"/>
    <cellStyle name="메모 2" xfId="264"/>
    <cellStyle name="메모 2 2" xfId="265"/>
    <cellStyle name="메모 2 2 2" xfId="266"/>
    <cellStyle name="메모 2 2 2 2" xfId="267"/>
    <cellStyle name="메모 2 2 3" xfId="268"/>
    <cellStyle name="메모 2 3" xfId="269"/>
    <cellStyle name="메모 2 3 2" xfId="270"/>
    <cellStyle name="메모 2 4" xfId="271"/>
    <cellStyle name="메모 2 5" xfId="272"/>
    <cellStyle name="메모 3" xfId="273"/>
    <cellStyle name="메모 4" xfId="274"/>
    <cellStyle name="메모 5" xfId="275"/>
    <cellStyle name="메모 6" xfId="276"/>
    <cellStyle name="메모 7" xfId="277"/>
    <cellStyle name="메모 8" xfId="278"/>
    <cellStyle name="메모 9" xfId="279"/>
    <cellStyle name="백분율 2" xfId="280"/>
    <cellStyle name="백분율 2 2" xfId="281"/>
    <cellStyle name="백분율 2 2 2" xfId="282"/>
    <cellStyle name="백분율 2 3" xfId="283"/>
    <cellStyle name="백분율 3" xfId="284"/>
    <cellStyle name="백분율 3 2" xfId="285"/>
    <cellStyle name="백분율 3 3" xfId="286"/>
    <cellStyle name="백분율 4" xfId="287"/>
    <cellStyle name="백분율 4 2" xfId="288"/>
    <cellStyle name="백분율 5" xfId="289"/>
    <cellStyle name="백분율 6" xfId="290"/>
    <cellStyle name="백분율 7" xfId="291"/>
    <cellStyle name="보통 2" xfId="292"/>
    <cellStyle name="보통 3" xfId="293"/>
    <cellStyle name="보통 4" xfId="294"/>
    <cellStyle name="보통 5" xfId="295"/>
    <cellStyle name="설명 텍스트 2" xfId="296"/>
    <cellStyle name="설명 텍스트 3" xfId="297"/>
    <cellStyle name="설명 텍스트 4" xfId="298"/>
    <cellStyle name="설명 텍스트 5" xfId="299"/>
    <cellStyle name="셀 확인 2" xfId="300"/>
    <cellStyle name="셀 확인 3" xfId="301"/>
    <cellStyle name="셀 확인 4" xfId="302"/>
    <cellStyle name="셀 확인 5" xfId="303"/>
    <cellStyle name="쉼표 [0] 2" xfId="304"/>
    <cellStyle name="쉼표 [0] 2 2" xfId="305"/>
    <cellStyle name="쉼표 [0] 2 2 2" xfId="306"/>
    <cellStyle name="쉼표 [0] 2 2 2 2" xfId="307"/>
    <cellStyle name="쉼표 [0] 2 2 3" xfId="308"/>
    <cellStyle name="쉼표 [0] 2 2 3 2" xfId="309"/>
    <cellStyle name="쉼표 [0] 2 2 4" xfId="310"/>
    <cellStyle name="쉼표 [0] 2 3" xfId="311"/>
    <cellStyle name="쉼표 [0] 3" xfId="312"/>
    <cellStyle name="쉼표 [0] 3 2" xfId="313"/>
    <cellStyle name="쉼표 [0] 4" xfId="314"/>
    <cellStyle name="쉼표 [0] 5" xfId="315"/>
    <cellStyle name="쉼표 [0] 6" xfId="316"/>
    <cellStyle name="쉼표 [0] 7" xfId="317"/>
    <cellStyle name="쉼표 [0] 8" xfId="318"/>
    <cellStyle name="쉼표 [0] 9" xfId="319"/>
    <cellStyle name="연결된 셀 2" xfId="320"/>
    <cellStyle name="연결된 셀 3" xfId="321"/>
    <cellStyle name="연결된 셀 4" xfId="322"/>
    <cellStyle name="연결된 셀 5" xfId="323"/>
    <cellStyle name="열어 본 하이퍼링크 2" xfId="324"/>
    <cellStyle name="요약 2" xfId="325"/>
    <cellStyle name="요약 3" xfId="326"/>
    <cellStyle name="요약 4" xfId="327"/>
    <cellStyle name="요약 5" xfId="328"/>
    <cellStyle name="입력 2" xfId="329"/>
    <cellStyle name="입력 3" xfId="330"/>
    <cellStyle name="입력 4" xfId="331"/>
    <cellStyle name="입력 5" xfId="332"/>
    <cellStyle name="제목 1 2" xfId="333"/>
    <cellStyle name="제목 1 3" xfId="334"/>
    <cellStyle name="제목 1 4" xfId="335"/>
    <cellStyle name="제목 1 5" xfId="336"/>
    <cellStyle name="제목 2 2" xfId="337"/>
    <cellStyle name="제목 2 3" xfId="338"/>
    <cellStyle name="제목 2 4" xfId="339"/>
    <cellStyle name="제목 2 5" xfId="340"/>
    <cellStyle name="제목 3 2" xfId="341"/>
    <cellStyle name="제목 3 3" xfId="342"/>
    <cellStyle name="제목 3 4" xfId="343"/>
    <cellStyle name="제목 3 5" xfId="344"/>
    <cellStyle name="제목 4 2" xfId="345"/>
    <cellStyle name="제목 4 3" xfId="346"/>
    <cellStyle name="제목 4 4" xfId="347"/>
    <cellStyle name="제목 4 5" xfId="348"/>
    <cellStyle name="제목 5" xfId="349"/>
    <cellStyle name="제목 6" xfId="350"/>
    <cellStyle name="좋음 2" xfId="351"/>
    <cellStyle name="좋음 3" xfId="352"/>
    <cellStyle name="좋음 4" xfId="353"/>
    <cellStyle name="좋음 5" xfId="354"/>
    <cellStyle name="출력 2" xfId="355"/>
    <cellStyle name="출력 3" xfId="356"/>
    <cellStyle name="출력 4" xfId="357"/>
    <cellStyle name="출력 5" xfId="358"/>
    <cellStyle name="표준" xfId="0" builtinId="0"/>
    <cellStyle name="표준 10" xfId="359"/>
    <cellStyle name="표준 10 2" xfId="360"/>
    <cellStyle name="표준 10 2 2" xfId="361"/>
    <cellStyle name="표준 10 2 3" xfId="362"/>
    <cellStyle name="표준 10 2 4" xfId="3"/>
    <cellStyle name="표준 10 3" xfId="1"/>
    <cellStyle name="표준 10 3 7" xfId="363"/>
    <cellStyle name="표준 10 4" xfId="364"/>
    <cellStyle name="표준 10 5" xfId="365"/>
    <cellStyle name="표준 10 6" xfId="366"/>
    <cellStyle name="표준 10 7" xfId="367"/>
    <cellStyle name="표준 11" xfId="368"/>
    <cellStyle name="표준 11 2" xfId="369"/>
    <cellStyle name="표준 11 2 2" xfId="370"/>
    <cellStyle name="표준 11 2 2 2" xfId="371"/>
    <cellStyle name="표준 11 2 3" xfId="372"/>
    <cellStyle name="표준 11 2 3 2" xfId="373"/>
    <cellStyle name="표준 11 2 4" xfId="374"/>
    <cellStyle name="표준 11 2 5" xfId="375"/>
    <cellStyle name="표준 11 3" xfId="376"/>
    <cellStyle name="표준 11 3 2" xfId="377"/>
    <cellStyle name="표준 11 3 3" xfId="378"/>
    <cellStyle name="표준 11 3 4" xfId="379"/>
    <cellStyle name="표준 11 4" xfId="380"/>
    <cellStyle name="표준 11 4 2" xfId="381"/>
    <cellStyle name="표준 11 4 3" xfId="382"/>
    <cellStyle name="표준 11 5" xfId="383"/>
    <cellStyle name="표준 12" xfId="384"/>
    <cellStyle name="표준 12 2" xfId="385"/>
    <cellStyle name="표준 12 2 2" xfId="386"/>
    <cellStyle name="표준 12 3" xfId="387"/>
    <cellStyle name="표준 12 4" xfId="388"/>
    <cellStyle name="표준 13" xfId="389"/>
    <cellStyle name="표준 13 2" xfId="390"/>
    <cellStyle name="표준 13 2 2" xfId="391"/>
    <cellStyle name="표준 13 2 2 2" xfId="392"/>
    <cellStyle name="표준 13 2 3" xfId="393"/>
    <cellStyle name="표준 13 2 3 2" xfId="394"/>
    <cellStyle name="표준 13 2 4" xfId="395"/>
    <cellStyle name="표준 13 2 5" xfId="396"/>
    <cellStyle name="표준 13 3" xfId="397"/>
    <cellStyle name="표준 13 3 2" xfId="398"/>
    <cellStyle name="표준 13 3 3" xfId="399"/>
    <cellStyle name="표준 13 4" xfId="400"/>
    <cellStyle name="표준 13 4 2" xfId="401"/>
    <cellStyle name="표준 13 5" xfId="402"/>
    <cellStyle name="표준 13 6" xfId="403"/>
    <cellStyle name="표준 14" xfId="404"/>
    <cellStyle name="표준 14 2" xfId="405"/>
    <cellStyle name="표준 14 2 2" xfId="406"/>
    <cellStyle name="표준 14 2 3" xfId="407"/>
    <cellStyle name="표준 14 2 4" xfId="408"/>
    <cellStyle name="표준 14 3" xfId="409"/>
    <cellStyle name="표준 14 3 2" xfId="410"/>
    <cellStyle name="표준 14 3 2 3 3 2" xfId="411"/>
    <cellStyle name="표준 14 4" xfId="412"/>
    <cellStyle name="표준 14 5" xfId="413"/>
    <cellStyle name="표준 15" xfId="414"/>
    <cellStyle name="표준 15 2" xfId="415"/>
    <cellStyle name="표준 15 2 2" xfId="416"/>
    <cellStyle name="표준 15 3" xfId="417"/>
    <cellStyle name="표준 16" xfId="418"/>
    <cellStyle name="표준 16 2" xfId="419"/>
    <cellStyle name="표준 16 2 2" xfId="420"/>
    <cellStyle name="표준 16 3" xfId="421"/>
    <cellStyle name="표준 17" xfId="422"/>
    <cellStyle name="표준 17 2" xfId="423"/>
    <cellStyle name="표준 17 2 2" xfId="424"/>
    <cellStyle name="표준 17 2 3" xfId="425"/>
    <cellStyle name="표준 17 2 4" xfId="426"/>
    <cellStyle name="표준 17 3" xfId="427"/>
    <cellStyle name="표준 17 3 2" xfId="428"/>
    <cellStyle name="표준 17 4" xfId="429"/>
    <cellStyle name="표준 17 5" xfId="430"/>
    <cellStyle name="표준 18" xfId="2"/>
    <cellStyle name="표준 18 2" xfId="431"/>
    <cellStyle name="표준 18 2 2" xfId="432"/>
    <cellStyle name="표준 18 3" xfId="433"/>
    <cellStyle name="표준 19" xfId="434"/>
    <cellStyle name="표준 19 2" xfId="435"/>
    <cellStyle name="표준 19 2 2" xfId="436"/>
    <cellStyle name="표준 19 3" xfId="437"/>
    <cellStyle name="표준 19 4" xfId="438"/>
    <cellStyle name="표준 2" xfId="439"/>
    <cellStyle name="표준 2 10" xfId="440"/>
    <cellStyle name="표준 2 10 2" xfId="441"/>
    <cellStyle name="표준 2 10 3" xfId="442"/>
    <cellStyle name="표준 2 10 4" xfId="443"/>
    <cellStyle name="표준 2 10 5" xfId="444"/>
    <cellStyle name="표준 2 10 6" xfId="445"/>
    <cellStyle name="표준 2 10 7" xfId="446"/>
    <cellStyle name="표준 2 10 7 2" xfId="447"/>
    <cellStyle name="표준 2 10 7 3" xfId="448"/>
    <cellStyle name="표준 2 10 7 4" xfId="449"/>
    <cellStyle name="표준 2 10 8" xfId="450"/>
    <cellStyle name="표준 2 11" xfId="451"/>
    <cellStyle name="표준 2 11 2" xfId="452"/>
    <cellStyle name="표준 2 11 3" xfId="453"/>
    <cellStyle name="표준 2 11 4" xfId="454"/>
    <cellStyle name="표준 2 11 5" xfId="455"/>
    <cellStyle name="표준 2 11 6" xfId="456"/>
    <cellStyle name="표준 2 11 7" xfId="457"/>
    <cellStyle name="표준 2 11 7 2" xfId="458"/>
    <cellStyle name="표준 2 11 7 3" xfId="459"/>
    <cellStyle name="표준 2 11 7 4" xfId="460"/>
    <cellStyle name="표준 2 11 8" xfId="461"/>
    <cellStyle name="표준 2 12" xfId="462"/>
    <cellStyle name="표준 2 12 2" xfId="463"/>
    <cellStyle name="표준 2 12 3" xfId="464"/>
    <cellStyle name="표준 2 12 4" xfId="465"/>
    <cellStyle name="표준 2 12 5" xfId="466"/>
    <cellStyle name="표준 2 12 6" xfId="467"/>
    <cellStyle name="표준 2 12 6 2" xfId="468"/>
    <cellStyle name="표준 2 12 6 3" xfId="469"/>
    <cellStyle name="표준 2 12 6 4" xfId="470"/>
    <cellStyle name="표준 2 12 7" xfId="471"/>
    <cellStyle name="표준 2 13" xfId="472"/>
    <cellStyle name="표준 2 13 2" xfId="473"/>
    <cellStyle name="표준 2 13 3" xfId="474"/>
    <cellStyle name="표준 2 13 4" xfId="475"/>
    <cellStyle name="표준 2 13 5" xfId="476"/>
    <cellStyle name="표준 2 13 6" xfId="477"/>
    <cellStyle name="표준 2 13 6 2" xfId="478"/>
    <cellStyle name="표준 2 13 6 3" xfId="479"/>
    <cellStyle name="표준 2 13 6 4" xfId="480"/>
    <cellStyle name="표준 2 13 7" xfId="481"/>
    <cellStyle name="표준 2 14" xfId="482"/>
    <cellStyle name="표준 2 14 2" xfId="483"/>
    <cellStyle name="표준 2 14 3" xfId="484"/>
    <cellStyle name="표준 2 14 4" xfId="485"/>
    <cellStyle name="표준 2 14 5" xfId="486"/>
    <cellStyle name="표준 2 14 6" xfId="487"/>
    <cellStyle name="표준 2 14 6 2" xfId="488"/>
    <cellStyle name="표준 2 14 6 3" xfId="489"/>
    <cellStyle name="표준 2 14 6 4" xfId="490"/>
    <cellStyle name="표준 2 14 7" xfId="491"/>
    <cellStyle name="표준 2 15" xfId="492"/>
    <cellStyle name="표준 2 15 2" xfId="493"/>
    <cellStyle name="표준 2 15 3" xfId="494"/>
    <cellStyle name="표준 2 15 4" xfId="495"/>
    <cellStyle name="표준 2 15 5" xfId="496"/>
    <cellStyle name="표준 2 15 6" xfId="497"/>
    <cellStyle name="표준 2 15 6 2" xfId="498"/>
    <cellStyle name="표준 2 15 6 3" xfId="499"/>
    <cellStyle name="표준 2 15 6 4" xfId="500"/>
    <cellStyle name="표준 2 15 7" xfId="501"/>
    <cellStyle name="표준 2 16" xfId="502"/>
    <cellStyle name="표준 2 16 2" xfId="503"/>
    <cellStyle name="표준 2 16 3" xfId="504"/>
    <cellStyle name="표준 2 16 4" xfId="505"/>
    <cellStyle name="표준 2 16 5" xfId="506"/>
    <cellStyle name="표준 2 16 6" xfId="507"/>
    <cellStyle name="표준 2 16 6 2" xfId="508"/>
    <cellStyle name="표준 2 16 6 3" xfId="509"/>
    <cellStyle name="표준 2 16 6 4" xfId="510"/>
    <cellStyle name="표준 2 16 7" xfId="511"/>
    <cellStyle name="표준 2 17" xfId="512"/>
    <cellStyle name="표준 2 17 2" xfId="513"/>
    <cellStyle name="표준 2 17 3" xfId="514"/>
    <cellStyle name="표준 2 17 4" xfId="515"/>
    <cellStyle name="표준 2 17 5" xfId="516"/>
    <cellStyle name="표준 2 17 6" xfId="517"/>
    <cellStyle name="표준 2 17 6 2" xfId="518"/>
    <cellStyle name="표준 2 17 6 3" xfId="519"/>
    <cellStyle name="표준 2 17 6 4" xfId="520"/>
    <cellStyle name="표준 2 17 7" xfId="521"/>
    <cellStyle name="표준 2 18" xfId="522"/>
    <cellStyle name="표준 2 18 2" xfId="523"/>
    <cellStyle name="표준 2 18 3" xfId="524"/>
    <cellStyle name="표준 2 18 4" xfId="525"/>
    <cellStyle name="표준 2 18 5" xfId="526"/>
    <cellStyle name="표준 2 18 6" xfId="527"/>
    <cellStyle name="표준 2 18 6 2" xfId="528"/>
    <cellStyle name="표준 2 18 6 3" xfId="529"/>
    <cellStyle name="표준 2 18 6 4" xfId="530"/>
    <cellStyle name="표준 2 18 7" xfId="531"/>
    <cellStyle name="표준 2 19" xfId="532"/>
    <cellStyle name="표준 2 19 2" xfId="533"/>
    <cellStyle name="표준 2 19 3" xfId="534"/>
    <cellStyle name="표준 2 19 4" xfId="535"/>
    <cellStyle name="표준 2 19 5" xfId="536"/>
    <cellStyle name="표준 2 19 6" xfId="537"/>
    <cellStyle name="표준 2 19 6 2" xfId="538"/>
    <cellStyle name="표준 2 19 6 3" xfId="539"/>
    <cellStyle name="표준 2 19 6 4" xfId="540"/>
    <cellStyle name="표준 2 19 7" xfId="541"/>
    <cellStyle name="표준 2 2" xfId="542"/>
    <cellStyle name="표준 2 2 10" xfId="543"/>
    <cellStyle name="표준 2 2 11" xfId="544"/>
    <cellStyle name="표준 2 2 2" xfId="545"/>
    <cellStyle name="표준 2 2 2 2" xfId="546"/>
    <cellStyle name="표준 2 2 2 2 2" xfId="547"/>
    <cellStyle name="표준 2 2 2 2 2 2" xfId="548"/>
    <cellStyle name="표준 2 2 2 2 2 2 2" xfId="549"/>
    <cellStyle name="표준 2 2 2 2 2 3" xfId="550"/>
    <cellStyle name="표준 2 2 2 2 2 3 2" xfId="551"/>
    <cellStyle name="표준 2 2 2 2 2 4" xfId="552"/>
    <cellStyle name="표준 2 2 2 2 3" xfId="553"/>
    <cellStyle name="표준 2 2 2 2 3 2" xfId="554"/>
    <cellStyle name="표준 2 2 2 2 4" xfId="555"/>
    <cellStyle name="표준 2 2 2 2 4 2" xfId="556"/>
    <cellStyle name="표준 2 2 2 2 5" xfId="557"/>
    <cellStyle name="표준 2 2 2 3" xfId="558"/>
    <cellStyle name="표준 2 2 2 3 2" xfId="559"/>
    <cellStyle name="표준 2 2 2 3 2 2" xfId="560"/>
    <cellStyle name="표준 2 2 2 3 3" xfId="561"/>
    <cellStyle name="표준 2 2 2 3 3 2" xfId="562"/>
    <cellStyle name="표준 2 2 2 3 4" xfId="563"/>
    <cellStyle name="표준 2 2 2 4" xfId="564"/>
    <cellStyle name="표준 2 2 2 4 2" xfId="565"/>
    <cellStyle name="표준 2 2 2 4 3" xfId="566"/>
    <cellStyle name="표준 2 2 2 5" xfId="567"/>
    <cellStyle name="표준 2 2 2 5 2" xfId="568"/>
    <cellStyle name="표준 2 2 2 6" xfId="569"/>
    <cellStyle name="표준 2 2 2 7" xfId="570"/>
    <cellStyle name="표준 2 2 3" xfId="571"/>
    <cellStyle name="표준 2 2 3 2" xfId="572"/>
    <cellStyle name="표준 2 2 3 2 2" xfId="573"/>
    <cellStyle name="표준 2 2 3 2 2 2" xfId="574"/>
    <cellStyle name="표준 2 2 3 2 2 3" xfId="575"/>
    <cellStyle name="표준 2 2 3 2 3" xfId="576"/>
    <cellStyle name="표준 2 2 3 2 3 2" xfId="577"/>
    <cellStyle name="표준 2 2 3 2 4" xfId="578"/>
    <cellStyle name="표준 2 2 3 3" xfId="579"/>
    <cellStyle name="표준 2 2 3 3 2" xfId="580"/>
    <cellStyle name="표준 2 2 3 3 3" xfId="581"/>
    <cellStyle name="표준 2 2 3 4" xfId="582"/>
    <cellStyle name="표준 2 2 3 5" xfId="583"/>
    <cellStyle name="표준 2 2 3 5 2" xfId="584"/>
    <cellStyle name="표준 2 2 3 6" xfId="585"/>
    <cellStyle name="표준 2 2 4" xfId="586"/>
    <cellStyle name="표준 2 2 4 2" xfId="587"/>
    <cellStyle name="표준 2 2 4 2 2" xfId="588"/>
    <cellStyle name="표준 2 2 4 2 3" xfId="589"/>
    <cellStyle name="표준 2 2 4 3" xfId="590"/>
    <cellStyle name="표준 2 2 4 3 2" xfId="591"/>
    <cellStyle name="표준 2 2 4 4" xfId="592"/>
    <cellStyle name="표준 2 2 5" xfId="593"/>
    <cellStyle name="표준 2 2 5 2" xfId="594"/>
    <cellStyle name="표준 2 2 5 2 2" xfId="595"/>
    <cellStyle name="표준 2 2 5 2 3" xfId="596"/>
    <cellStyle name="표준 2 2 5 2 4" xfId="597"/>
    <cellStyle name="표준 2 2 5 3" xfId="598"/>
    <cellStyle name="표준 2 2 5 3 2" xfId="599"/>
    <cellStyle name="표준 2 2 5 4" xfId="600"/>
    <cellStyle name="표준 2 2 5 4 2" xfId="601"/>
    <cellStyle name="표준 2 2 5 5" xfId="602"/>
    <cellStyle name="표준 2 2 6" xfId="603"/>
    <cellStyle name="표준 2 2 7" xfId="604"/>
    <cellStyle name="표준 2 2 7 2" xfId="605"/>
    <cellStyle name="표준 2 2 8" xfId="606"/>
    <cellStyle name="표준 2 2 8 2" xfId="607"/>
    <cellStyle name="표준 2 2 9" xfId="608"/>
    <cellStyle name="표준 2 20" xfId="609"/>
    <cellStyle name="표준 2 20 2" xfId="610"/>
    <cellStyle name="표준 2 20 3" xfId="611"/>
    <cellStyle name="표준 2 20 4" xfId="612"/>
    <cellStyle name="표준 2 20 5" xfId="613"/>
    <cellStyle name="표준 2 20 6" xfId="614"/>
    <cellStyle name="표준 2 20 6 2" xfId="615"/>
    <cellStyle name="표준 2 20 6 3" xfId="616"/>
    <cellStyle name="표준 2 20 6 4" xfId="617"/>
    <cellStyle name="표준 2 20 7" xfId="618"/>
    <cellStyle name="표준 2 21" xfId="619"/>
    <cellStyle name="표준 2 21 2" xfId="620"/>
    <cellStyle name="표준 2 22" xfId="621"/>
    <cellStyle name="표준 2 22 2" xfId="622"/>
    <cellStyle name="표준 2 22 3" xfId="623"/>
    <cellStyle name="표준 2 22 4" xfId="624"/>
    <cellStyle name="표준 2 22 5" xfId="625"/>
    <cellStyle name="표준 2 22 6" xfId="626"/>
    <cellStyle name="표준 2 22 6 2" xfId="627"/>
    <cellStyle name="표준 2 22 6 3" xfId="628"/>
    <cellStyle name="표준 2 22 6 4" xfId="629"/>
    <cellStyle name="표준 2 22 7" xfId="630"/>
    <cellStyle name="표준 2 23" xfId="631"/>
    <cellStyle name="표준 2 23 2" xfId="632"/>
    <cellStyle name="표준 2 23 3" xfId="633"/>
    <cellStyle name="표준 2 23 4" xfId="634"/>
    <cellStyle name="표준 2 23 5" xfId="635"/>
    <cellStyle name="표준 2 23 6" xfId="636"/>
    <cellStyle name="표준 2 23 6 2" xfId="637"/>
    <cellStyle name="표준 2 23 6 3" xfId="638"/>
    <cellStyle name="표준 2 23 6 4" xfId="639"/>
    <cellStyle name="표준 2 23 7" xfId="640"/>
    <cellStyle name="표준 2 24" xfId="641"/>
    <cellStyle name="표준 2 24 2" xfId="642"/>
    <cellStyle name="표준 2 24 3" xfId="643"/>
    <cellStyle name="표준 2 24 4" xfId="644"/>
    <cellStyle name="표준 2 24 5" xfId="645"/>
    <cellStyle name="표준 2 24 6" xfId="646"/>
    <cellStyle name="표준 2 24 6 2" xfId="647"/>
    <cellStyle name="표준 2 24 6 3" xfId="648"/>
    <cellStyle name="표준 2 24 6 4" xfId="649"/>
    <cellStyle name="표준 2 24 7" xfId="650"/>
    <cellStyle name="표준 2 25" xfId="651"/>
    <cellStyle name="표준 2 25 2" xfId="652"/>
    <cellStyle name="표준 2 25 3" xfId="653"/>
    <cellStyle name="표준 2 25 4" xfId="654"/>
    <cellStyle name="표준 2 25 5" xfId="655"/>
    <cellStyle name="표준 2 25 6" xfId="656"/>
    <cellStyle name="표준 2 25 6 2" xfId="657"/>
    <cellStyle name="표준 2 25 6 3" xfId="658"/>
    <cellStyle name="표준 2 25 6 4" xfId="659"/>
    <cellStyle name="표준 2 26" xfId="660"/>
    <cellStyle name="표준 2 26 2" xfId="661"/>
    <cellStyle name="표준 2 26 3" xfId="662"/>
    <cellStyle name="표준 2 26 4" xfId="663"/>
    <cellStyle name="표준 2 26 5" xfId="664"/>
    <cellStyle name="표준 2 26 6" xfId="665"/>
    <cellStyle name="표준 2 26 6 2" xfId="666"/>
    <cellStyle name="표준 2 26 6 3" xfId="667"/>
    <cellStyle name="표준 2 26 6 4" xfId="668"/>
    <cellStyle name="표준 2 26 7" xfId="669"/>
    <cellStyle name="표준 2 27" xfId="670"/>
    <cellStyle name="표준 2 27 2" xfId="671"/>
    <cellStyle name="표준 2 27 3" xfId="672"/>
    <cellStyle name="표준 2 27 4" xfId="673"/>
    <cellStyle name="표준 2 27 5" xfId="674"/>
    <cellStyle name="표준 2 27 6" xfId="675"/>
    <cellStyle name="표준 2 27 6 2" xfId="676"/>
    <cellStyle name="표준 2 27 6 3" xfId="677"/>
    <cellStyle name="표준 2 27 6 4" xfId="678"/>
    <cellStyle name="표준 2 28" xfId="679"/>
    <cellStyle name="표준 2 28 2" xfId="680"/>
    <cellStyle name="표준 2 28 3" xfId="681"/>
    <cellStyle name="표준 2 28 4" xfId="682"/>
    <cellStyle name="표준 2 28 5" xfId="683"/>
    <cellStyle name="표준 2 28 6" xfId="684"/>
    <cellStyle name="표준 2 28 6 2" xfId="685"/>
    <cellStyle name="표준 2 28 6 3" xfId="686"/>
    <cellStyle name="표준 2 28 6 4" xfId="687"/>
    <cellStyle name="표준 2 29" xfId="688"/>
    <cellStyle name="표준 2 29 2" xfId="689"/>
    <cellStyle name="표준 2 29 3" xfId="690"/>
    <cellStyle name="표준 2 29 4" xfId="691"/>
    <cellStyle name="표준 2 29 5" xfId="692"/>
    <cellStyle name="표준 2 29 6" xfId="693"/>
    <cellStyle name="표준 2 29 6 2" xfId="694"/>
    <cellStyle name="표준 2 29 6 3" xfId="695"/>
    <cellStyle name="표준 2 29 6 4" xfId="696"/>
    <cellStyle name="표준 2 3" xfId="697"/>
    <cellStyle name="표준 2 3 10" xfId="698"/>
    <cellStyle name="표준 2 3 10 2" xfId="699"/>
    <cellStyle name="표준 2 3 11" xfId="700"/>
    <cellStyle name="표준 2 3 2" xfId="701"/>
    <cellStyle name="표준 2 3 2 2" xfId="702"/>
    <cellStyle name="표준 2 3 2 2 2" xfId="703"/>
    <cellStyle name="표준 2 3 2 2 2 2" xfId="704"/>
    <cellStyle name="표준 2 3 2 2 2 3" xfId="705"/>
    <cellStyle name="표준 2 3 2 2 3" xfId="706"/>
    <cellStyle name="표준 2 3 2 2 3 2" xfId="707"/>
    <cellStyle name="표준 2 3 2 2 4" xfId="708"/>
    <cellStyle name="표준 2 3 2 3" xfId="709"/>
    <cellStyle name="표준 2 3 2 3 2" xfId="710"/>
    <cellStyle name="표준 2 3 2 3 3" xfId="711"/>
    <cellStyle name="표준 2 3 2 4" xfId="712"/>
    <cellStyle name="표준 2 3 2 4 2" xfId="713"/>
    <cellStyle name="표준 2 3 2 5" xfId="714"/>
    <cellStyle name="표준 2 3 2 6" xfId="715"/>
    <cellStyle name="표준 2 3 2 6 2" xfId="716"/>
    <cellStyle name="표준 2 3 2 7" xfId="717"/>
    <cellStyle name="표준 2 3 2 8" xfId="718"/>
    <cellStyle name="표준 2 3 3" xfId="719"/>
    <cellStyle name="표준 2 3 3 2" xfId="720"/>
    <cellStyle name="표준 2 3 3 2 2" xfId="721"/>
    <cellStyle name="표준 2 3 3 2 3" xfId="722"/>
    <cellStyle name="표준 2 3 3 3" xfId="723"/>
    <cellStyle name="표준 2 3 3 3 2" xfId="724"/>
    <cellStyle name="표준 2 3 3 4" xfId="725"/>
    <cellStyle name="표준 2 3 4" xfId="726"/>
    <cellStyle name="표준 2 3 4 2" xfId="727"/>
    <cellStyle name="표준 2 3 4 2 2" xfId="728"/>
    <cellStyle name="표준 2 3 4 3" xfId="729"/>
    <cellStyle name="표준 2 3 5" xfId="730"/>
    <cellStyle name="표준 2 3 5 2" xfId="731"/>
    <cellStyle name="표준 2 3 5 2 2" xfId="732"/>
    <cellStyle name="표준 2 3 5 3" xfId="733"/>
    <cellStyle name="표준 2 3 5 3 2" xfId="734"/>
    <cellStyle name="표준 2 3 6" xfId="735"/>
    <cellStyle name="표준 2 3 6 2" xfId="736"/>
    <cellStyle name="표준 2 3 6 2 2" xfId="737"/>
    <cellStyle name="표준 2 3 6 2 3" xfId="738"/>
    <cellStyle name="표준 2 3 6 3" xfId="739"/>
    <cellStyle name="표준 2 3 6 4" xfId="740"/>
    <cellStyle name="표준 2 3 6 5" xfId="741"/>
    <cellStyle name="표준 2 3 7" xfId="742"/>
    <cellStyle name="표준 2 3 8" xfId="743"/>
    <cellStyle name="표준 2 3 9" xfId="744"/>
    <cellStyle name="표준 2 30" xfId="745"/>
    <cellStyle name="표준 2 30 2" xfId="746"/>
    <cellStyle name="표준 2 30 3" xfId="747"/>
    <cellStyle name="표준 2 30 4" xfId="748"/>
    <cellStyle name="표준 2 30 5" xfId="749"/>
    <cellStyle name="표준 2 30 6" xfId="750"/>
    <cellStyle name="표준 2 30 6 2" xfId="751"/>
    <cellStyle name="표준 2 30 6 3" xfId="752"/>
    <cellStyle name="표준 2 30 6 4" xfId="753"/>
    <cellStyle name="표준 2 31" xfId="754"/>
    <cellStyle name="표준 2 31 2" xfId="755"/>
    <cellStyle name="표준 2 31 3" xfId="756"/>
    <cellStyle name="표준 2 31 4" xfId="757"/>
    <cellStyle name="표준 2 31 5" xfId="758"/>
    <cellStyle name="표준 2 31 6" xfId="759"/>
    <cellStyle name="표준 2 31 6 2" xfId="760"/>
    <cellStyle name="표준 2 31 6 3" xfId="761"/>
    <cellStyle name="표준 2 31 6 4" xfId="762"/>
    <cellStyle name="표준 2 32" xfId="763"/>
    <cellStyle name="표준 2 32 2" xfId="764"/>
    <cellStyle name="표준 2 32 3" xfId="765"/>
    <cellStyle name="표준 2 32 4" xfId="766"/>
    <cellStyle name="표준 2 32 5" xfId="767"/>
    <cellStyle name="표준 2 32 6" xfId="768"/>
    <cellStyle name="표준 2 32 6 2" xfId="769"/>
    <cellStyle name="표준 2 32 6 3" xfId="770"/>
    <cellStyle name="표준 2 32 6 4" xfId="771"/>
    <cellStyle name="표준 2 33" xfId="772"/>
    <cellStyle name="표준 2 34" xfId="773"/>
    <cellStyle name="표준 2 35" xfId="774"/>
    <cellStyle name="표준 2 36" xfId="775"/>
    <cellStyle name="표준 2 37" xfId="776"/>
    <cellStyle name="표준 2 38" xfId="777"/>
    <cellStyle name="표준 2 39" xfId="778"/>
    <cellStyle name="표준 2 4" xfId="779"/>
    <cellStyle name="표준 2 4 10" xfId="780"/>
    <cellStyle name="표준 2 4 10 2" xfId="781"/>
    <cellStyle name="표준 2 4 11" xfId="782"/>
    <cellStyle name="표준 2 4 12" xfId="783"/>
    <cellStyle name="표준 2 4 13" xfId="784"/>
    <cellStyle name="표준 2 4 13 2" xfId="785"/>
    <cellStyle name="표준 2 4 13 3" xfId="786"/>
    <cellStyle name="표준 2 4 13 4" xfId="787"/>
    <cellStyle name="표준 2 4 14" xfId="788"/>
    <cellStyle name="표준 2 4 14 2" xfId="789"/>
    <cellStyle name="표준 2 4 15" xfId="790"/>
    <cellStyle name="표준 2 4 2" xfId="791"/>
    <cellStyle name="표준 2 4 2 2" xfId="792"/>
    <cellStyle name="표준 2 4 2 2 2" xfId="793"/>
    <cellStyle name="표준 2 4 2 2 3" xfId="794"/>
    <cellStyle name="표준 2 4 2 2 4" xfId="795"/>
    <cellStyle name="표준 2 4 2 3" xfId="796"/>
    <cellStyle name="표준 2 4 2 3 2" xfId="797"/>
    <cellStyle name="표준 2 4 2 4" xfId="798"/>
    <cellStyle name="표준 2 4 2 4 2" xfId="799"/>
    <cellStyle name="표준 2 4 2 5" xfId="800"/>
    <cellStyle name="표준 2 4 2 6" xfId="801"/>
    <cellStyle name="표준 2 4 3" xfId="802"/>
    <cellStyle name="표준 2 4 3 2" xfId="803"/>
    <cellStyle name="표준 2 4 3 3" xfId="804"/>
    <cellStyle name="표준 2 4 3 4" xfId="805"/>
    <cellStyle name="표준 2 4 4" xfId="806"/>
    <cellStyle name="표준 2 4 4 2" xfId="807"/>
    <cellStyle name="표준 2 4 4 3" xfId="808"/>
    <cellStyle name="표준 2 4 4 4" xfId="809"/>
    <cellStyle name="표준 2 4 5" xfId="810"/>
    <cellStyle name="표준 2 4 5 2" xfId="811"/>
    <cellStyle name="표준 2 4 6" xfId="812"/>
    <cellStyle name="표준 2 4 6 2" xfId="813"/>
    <cellStyle name="표준 2 4 7" xfId="814"/>
    <cellStyle name="표준 2 4 8" xfId="815"/>
    <cellStyle name="표준 2 4 9" xfId="816"/>
    <cellStyle name="표준 2 40" xfId="817"/>
    <cellStyle name="표준 2 41" xfId="818"/>
    <cellStyle name="표준 2 41 2" xfId="819"/>
    <cellStyle name="표준 2 42" xfId="820"/>
    <cellStyle name="표준 2 5" xfId="821"/>
    <cellStyle name="표준 2 5 10" xfId="822"/>
    <cellStyle name="표준 2 5 11" xfId="823"/>
    <cellStyle name="표준 2 5 2" xfId="824"/>
    <cellStyle name="표준 2 5 2 2" xfId="825"/>
    <cellStyle name="표준 2 5 2 3" xfId="826"/>
    <cellStyle name="표준 2 5 3" xfId="827"/>
    <cellStyle name="표준 2 5 3 2" xfId="828"/>
    <cellStyle name="표준 2 5 3 3" xfId="829"/>
    <cellStyle name="표준 2 5 4" xfId="830"/>
    <cellStyle name="표준 2 5 5" xfId="831"/>
    <cellStyle name="표준 2 5 5 2" xfId="832"/>
    <cellStyle name="표준 2 5 6" xfId="833"/>
    <cellStyle name="표준 2 5 7" xfId="834"/>
    <cellStyle name="표준 2 5 8" xfId="835"/>
    <cellStyle name="표준 2 5 8 2" xfId="836"/>
    <cellStyle name="표준 2 5 8 3" xfId="837"/>
    <cellStyle name="표준 2 5 8 4" xfId="838"/>
    <cellStyle name="표준 2 5 9" xfId="839"/>
    <cellStyle name="표준 2 5 9 2" xfId="840"/>
    <cellStyle name="표준 2 6" xfId="841"/>
    <cellStyle name="표준 2 6 10" xfId="842"/>
    <cellStyle name="표준 2 6 11" xfId="843"/>
    <cellStyle name="표준 2 6 2" xfId="844"/>
    <cellStyle name="표준 2 6 2 2" xfId="845"/>
    <cellStyle name="표준 2 6 2 3" xfId="846"/>
    <cellStyle name="표준 2 6 2 3 2" xfId="847"/>
    <cellStyle name="표준 2 6 2 4" xfId="848"/>
    <cellStyle name="표준 2 6 2 5" xfId="849"/>
    <cellStyle name="표준 2 6 2 6" xfId="850"/>
    <cellStyle name="표준 2 6 3" xfId="851"/>
    <cellStyle name="표준 2 6 3 2" xfId="852"/>
    <cellStyle name="표준 2 6 3 3" xfId="853"/>
    <cellStyle name="표준 2 6 4" xfId="854"/>
    <cellStyle name="표준 2 6 5" xfId="855"/>
    <cellStyle name="표준 2 6 5 2" xfId="856"/>
    <cellStyle name="표준 2 6 6" xfId="857"/>
    <cellStyle name="표준 2 6 7" xfId="858"/>
    <cellStyle name="표준 2 6 8" xfId="859"/>
    <cellStyle name="표준 2 6 8 2" xfId="860"/>
    <cellStyle name="표준 2 6 8 3" xfId="861"/>
    <cellStyle name="표준 2 6 8 4" xfId="862"/>
    <cellStyle name="표준 2 6 9" xfId="863"/>
    <cellStyle name="표준 2 6 9 2" xfId="864"/>
    <cellStyle name="표준 2 7" xfId="865"/>
    <cellStyle name="표준 2 7 2" xfId="866"/>
    <cellStyle name="표준 2 7 3" xfId="867"/>
    <cellStyle name="표준 2 7 3 2" xfId="868"/>
    <cellStyle name="표준 2 7 3 3" xfId="869"/>
    <cellStyle name="표준 2 7 4" xfId="870"/>
    <cellStyle name="표준 2 7 5" xfId="871"/>
    <cellStyle name="표준 2 7 5 2" xfId="872"/>
    <cellStyle name="표준 2 7 6" xfId="873"/>
    <cellStyle name="표준 2 7 7" xfId="874"/>
    <cellStyle name="표준 2 7 8" xfId="875"/>
    <cellStyle name="표준 2 7 8 2" xfId="876"/>
    <cellStyle name="표준 2 7 8 3" xfId="877"/>
    <cellStyle name="표준 2 7 8 4" xfId="878"/>
    <cellStyle name="표준 2 8" xfId="879"/>
    <cellStyle name="표준 2 8 2" xfId="880"/>
    <cellStyle name="표준 2 8 3" xfId="881"/>
    <cellStyle name="표준 2 8 4" xfId="882"/>
    <cellStyle name="표준 2 8 5" xfId="883"/>
    <cellStyle name="표준 2 8 5 2" xfId="884"/>
    <cellStyle name="표준 2 8 6" xfId="885"/>
    <cellStyle name="표준 2 8 7" xfId="886"/>
    <cellStyle name="표준 2 8 8" xfId="887"/>
    <cellStyle name="표준 2 8 8 2" xfId="888"/>
    <cellStyle name="표준 2 8 8 3" xfId="889"/>
    <cellStyle name="표준 2 8 8 4" xfId="890"/>
    <cellStyle name="표준 2 8 9" xfId="891"/>
    <cellStyle name="표준 2 9" xfId="892"/>
    <cellStyle name="표준 2 9 2" xfId="893"/>
    <cellStyle name="표준 2 9 3" xfId="894"/>
    <cellStyle name="표준 2 9 4" xfId="895"/>
    <cellStyle name="표준 2 9 5" xfId="896"/>
    <cellStyle name="표준 2 9 6" xfId="897"/>
    <cellStyle name="표준 2 9 7" xfId="898"/>
    <cellStyle name="표준 2 9 8" xfId="899"/>
    <cellStyle name="표준 2 9 8 2" xfId="900"/>
    <cellStyle name="표준 2 9 8 3" xfId="901"/>
    <cellStyle name="표준 2 9 8 4" xfId="902"/>
    <cellStyle name="표준 2 9 9" xfId="903"/>
    <cellStyle name="표준 20" xfId="904"/>
    <cellStyle name="표준 20 2" xfId="905"/>
    <cellStyle name="표준 20 2 2" xfId="906"/>
    <cellStyle name="표준 20 3" xfId="907"/>
    <cellStyle name="표준 21" xfId="908"/>
    <cellStyle name="표준 21 2" xfId="909"/>
    <cellStyle name="표준 21 3" xfId="910"/>
    <cellStyle name="표준 22" xfId="911"/>
    <cellStyle name="표준 22 2" xfId="912"/>
    <cellStyle name="표준 22 2 2" xfId="913"/>
    <cellStyle name="표준 22 2 3" xfId="914"/>
    <cellStyle name="표준 22 3" xfId="915"/>
    <cellStyle name="표준 22 4" xfId="916"/>
    <cellStyle name="표준 23" xfId="917"/>
    <cellStyle name="표준 23 2" xfId="918"/>
    <cellStyle name="표준 23 3" xfId="919"/>
    <cellStyle name="표준 23 4" xfId="920"/>
    <cellStyle name="표준 24" xfId="921"/>
    <cellStyle name="표준 24 2" xfId="922"/>
    <cellStyle name="표준 24 3" xfId="923"/>
    <cellStyle name="표준 25" xfId="924"/>
    <cellStyle name="표준 25 2" xfId="925"/>
    <cellStyle name="표준 25 3" xfId="926"/>
    <cellStyle name="표준 252" xfId="927"/>
    <cellStyle name="표준 252 2" xfId="928"/>
    <cellStyle name="표준 26" xfId="929"/>
    <cellStyle name="표준 26 2" xfId="930"/>
    <cellStyle name="표준 26 3" xfId="931"/>
    <cellStyle name="표준 27" xfId="932"/>
    <cellStyle name="표준 27 2" xfId="933"/>
    <cellStyle name="표준 27 2 2" xfId="934"/>
    <cellStyle name="표준 27 3" xfId="935"/>
    <cellStyle name="표준 28" xfId="936"/>
    <cellStyle name="표준 28 2" xfId="937"/>
    <cellStyle name="표준 28 3" xfId="938"/>
    <cellStyle name="표준 29" xfId="939"/>
    <cellStyle name="표준 29 2" xfId="940"/>
    <cellStyle name="표준 29 3" xfId="941"/>
    <cellStyle name="표준 3" xfId="942"/>
    <cellStyle name="표준 3 2" xfId="943"/>
    <cellStyle name="표준 3 2 2" xfId="944"/>
    <cellStyle name="표준 3 2 2 2" xfId="945"/>
    <cellStyle name="표준 3 2 2 2 2" xfId="946"/>
    <cellStyle name="표준 3 2 2 2 3" xfId="947"/>
    <cellStyle name="표준 3 2 2 3" xfId="948"/>
    <cellStyle name="표준 3 2 2 4" xfId="949"/>
    <cellStyle name="표준 3 2 2 5" xfId="950"/>
    <cellStyle name="표준 3 2 2 6" xfId="951"/>
    <cellStyle name="표준 3 2 2 7" xfId="952"/>
    <cellStyle name="표준 3 2 2 7 2" xfId="953"/>
    <cellStyle name="표준 3 2 2 7 3" xfId="954"/>
    <cellStyle name="표준 3 2 2 7 4" xfId="955"/>
    <cellStyle name="표준 3 2 2 8" xfId="956"/>
    <cellStyle name="표준 3 2 3" xfId="957"/>
    <cellStyle name="표준 3 2 3 2" xfId="958"/>
    <cellStyle name="표준 3 2 3 2 2" xfId="959"/>
    <cellStyle name="표준 3 2 3 3" xfId="960"/>
    <cellStyle name="표준 3 2 3 4" xfId="961"/>
    <cellStyle name="표준 3 2 3 5" xfId="962"/>
    <cellStyle name="표준 3 2 3 6" xfId="963"/>
    <cellStyle name="표준 3 2 3 7" xfId="964"/>
    <cellStyle name="표준 3 2 3 7 2" xfId="965"/>
    <cellStyle name="표준 3 2 3 7 3" xfId="966"/>
    <cellStyle name="표준 3 2 3 7 4" xfId="967"/>
    <cellStyle name="표준 3 2 3 8" xfId="968"/>
    <cellStyle name="표준 3 2 3 8 2" xfId="969"/>
    <cellStyle name="표준 3 2 3 9" xfId="970"/>
    <cellStyle name="표준 3 2 4" xfId="971"/>
    <cellStyle name="표준 3 2 4 2" xfId="972"/>
    <cellStyle name="표준 3 2 4 3" xfId="973"/>
    <cellStyle name="표준 3 2 4 4" xfId="974"/>
    <cellStyle name="표준 3 2 4 5" xfId="975"/>
    <cellStyle name="표준 3 2 4 6" xfId="976"/>
    <cellStyle name="표준 3 2 4 6 2" xfId="977"/>
    <cellStyle name="표준 3 2 4 6 3" xfId="978"/>
    <cellStyle name="표준 3 2 4 6 4" xfId="979"/>
    <cellStyle name="표준 3 2 4 7" xfId="980"/>
    <cellStyle name="표준 3 2 4 8" xfId="981"/>
    <cellStyle name="표준 3 2 5" xfId="982"/>
    <cellStyle name="표준 3 2 6" xfId="983"/>
    <cellStyle name="표준 3 3" xfId="984"/>
    <cellStyle name="표준 3 3 10" xfId="985"/>
    <cellStyle name="표준 3 3 11" xfId="986"/>
    <cellStyle name="표준 3 3 12" xfId="987"/>
    <cellStyle name="표준 3 3 13" xfId="988"/>
    <cellStyle name="표준 3 3 14" xfId="989"/>
    <cellStyle name="표준 3 3 2" xfId="990"/>
    <cellStyle name="표준 3 3 2 2" xfId="991"/>
    <cellStyle name="표준 3 3 2 3" xfId="992"/>
    <cellStyle name="표준 3 3 2 3 2" xfId="993"/>
    <cellStyle name="표준 3 3 2 3 3" xfId="994"/>
    <cellStyle name="표준 3 3 2 4" xfId="995"/>
    <cellStyle name="표준 3 3 3" xfId="996"/>
    <cellStyle name="표준 3 3 3 2" xfId="997"/>
    <cellStyle name="표준 3 3 3 3" xfId="998"/>
    <cellStyle name="표준 3 3 3 4" xfId="999"/>
    <cellStyle name="표준 3 3 4" xfId="1000"/>
    <cellStyle name="표준 3 3 4 2" xfId="1001"/>
    <cellStyle name="표준 3 3 4 3" xfId="1002"/>
    <cellStyle name="표준 3 3 5" xfId="1003"/>
    <cellStyle name="표준 3 3 6" xfId="1004"/>
    <cellStyle name="표준 3 3 7" xfId="1005"/>
    <cellStyle name="표준 3 3 8" xfId="1006"/>
    <cellStyle name="표준 3 3 9" xfId="1007"/>
    <cellStyle name="표준 3 3 9 2" xfId="1008"/>
    <cellStyle name="표준 3 3 9 3" xfId="1009"/>
    <cellStyle name="표준 3 3 9 4" xfId="1010"/>
    <cellStyle name="표준 3 4" xfId="1011"/>
    <cellStyle name="표준 3 4 10" xfId="1012"/>
    <cellStyle name="표준 3 4 2" xfId="1013"/>
    <cellStyle name="표준 3 4 2 2" xfId="1014"/>
    <cellStyle name="표준 3 4 2 3" xfId="1015"/>
    <cellStyle name="표준 3 4 2 4" xfId="1016"/>
    <cellStyle name="표준 3 4 3" xfId="1017"/>
    <cellStyle name="표준 3 4 3 2" xfId="1018"/>
    <cellStyle name="표준 3 4 3 3" xfId="1019"/>
    <cellStyle name="표준 3 4 3 4" xfId="1020"/>
    <cellStyle name="표준 3 4 4" xfId="1021"/>
    <cellStyle name="표준 3 4 5" xfId="1022"/>
    <cellStyle name="표준 3 4 5 2" xfId="1023"/>
    <cellStyle name="표준 3 4 5 3" xfId="1024"/>
    <cellStyle name="표준 3 4 6" xfId="1025"/>
    <cellStyle name="표준 3 4 7" xfId="1026"/>
    <cellStyle name="표준 3 4 8" xfId="1027"/>
    <cellStyle name="표준 3 4 9" xfId="1028"/>
    <cellStyle name="표준 3 4 9 2" xfId="1029"/>
    <cellStyle name="표준 3 4 9 3" xfId="1030"/>
    <cellStyle name="표준 3 4 9 4" xfId="1031"/>
    <cellStyle name="표준 3 5" xfId="1032"/>
    <cellStyle name="표준 3 5 10" xfId="1033"/>
    <cellStyle name="표준 3 5 2" xfId="1034"/>
    <cellStyle name="표준 3 5 2 2" xfId="1035"/>
    <cellStyle name="표준 3 5 2 3" xfId="1036"/>
    <cellStyle name="표준 3 5 2 4" xfId="1037"/>
    <cellStyle name="표준 3 5 3" xfId="1038"/>
    <cellStyle name="표준 3 5 3 2" xfId="1039"/>
    <cellStyle name="표준 3 5 3 3" xfId="1040"/>
    <cellStyle name="표준 3 5 3 4" xfId="1041"/>
    <cellStyle name="표준 3 5 4" xfId="1042"/>
    <cellStyle name="표준 3 5 5" xfId="1043"/>
    <cellStyle name="표준 3 5 5 2" xfId="1044"/>
    <cellStyle name="표준 3 5 5 3" xfId="1045"/>
    <cellStyle name="표준 3 5 6" xfId="1046"/>
    <cellStyle name="표준 3 5 7" xfId="1047"/>
    <cellStyle name="표준 3 5 8" xfId="1048"/>
    <cellStyle name="표준 3 5 9" xfId="1049"/>
    <cellStyle name="표준 3 5 9 2" xfId="1050"/>
    <cellStyle name="표준 3 5 9 3" xfId="1051"/>
    <cellStyle name="표준 3 5 9 4" xfId="1052"/>
    <cellStyle name="표준 3 6" xfId="1053"/>
    <cellStyle name="표준 3 6 2" xfId="1054"/>
    <cellStyle name="표준 3 7" xfId="1055"/>
    <cellStyle name="표준 30" xfId="1056"/>
    <cellStyle name="표준 30 2" xfId="1057"/>
    <cellStyle name="표준 31" xfId="1058"/>
    <cellStyle name="표준 31 2" xfId="1059"/>
    <cellStyle name="표준 31 3" xfId="1060"/>
    <cellStyle name="표준 32" xfId="1061"/>
    <cellStyle name="표준 32 2" xfId="1062"/>
    <cellStyle name="표준 32 2 2" xfId="1063"/>
    <cellStyle name="표준 32 3" xfId="1064"/>
    <cellStyle name="표준 32 4" xfId="1065"/>
    <cellStyle name="표준 32 5" xfId="1066"/>
    <cellStyle name="표준 33" xfId="1067"/>
    <cellStyle name="표준 33 2" xfId="1068"/>
    <cellStyle name="표준 33 2 2" xfId="1069"/>
    <cellStyle name="표준 33 3" xfId="1070"/>
    <cellStyle name="표준 34" xfId="1071"/>
    <cellStyle name="표준 34 2" xfId="1072"/>
    <cellStyle name="표준 34 3" xfId="1073"/>
    <cellStyle name="표준 35" xfId="1074"/>
    <cellStyle name="표준 35 2" xfId="1075"/>
    <cellStyle name="표준 35 3" xfId="1076"/>
    <cellStyle name="표준 36" xfId="1077"/>
    <cellStyle name="표준 36 2" xfId="1078"/>
    <cellStyle name="표준 36 3" xfId="1079"/>
    <cellStyle name="표준 37" xfId="1080"/>
    <cellStyle name="표준 37 2" xfId="1081"/>
    <cellStyle name="표준 37 3" xfId="1082"/>
    <cellStyle name="표준 38" xfId="1083"/>
    <cellStyle name="표준 38 2" xfId="1084"/>
    <cellStyle name="표준 38 3" xfId="1085"/>
    <cellStyle name="표준 39" xfId="1086"/>
    <cellStyle name="표준 39 2" xfId="1087"/>
    <cellStyle name="표준 4" xfId="1088"/>
    <cellStyle name="표준 4 10" xfId="1089"/>
    <cellStyle name="표준 4 10 2" xfId="1090"/>
    <cellStyle name="표준 4 10 3" xfId="1091"/>
    <cellStyle name="표준 4 10 4" xfId="1092"/>
    <cellStyle name="표준 4 10 5" xfId="1093"/>
    <cellStyle name="표준 4 10 6" xfId="1094"/>
    <cellStyle name="표준 4 10 6 2" xfId="1095"/>
    <cellStyle name="표준 4 10 6 3" xfId="1096"/>
    <cellStyle name="표준 4 10 6 4" xfId="1097"/>
    <cellStyle name="표준 4 11" xfId="1098"/>
    <cellStyle name="표준 4 12" xfId="1099"/>
    <cellStyle name="표준 4 12 2" xfId="1100"/>
    <cellStyle name="표준 4 13" xfId="1101"/>
    <cellStyle name="표준 4 14" xfId="1102"/>
    <cellStyle name="표준 4 2" xfId="1103"/>
    <cellStyle name="표준 4 2 10" xfId="1104"/>
    <cellStyle name="표준 4 2 10 2" xfId="1105"/>
    <cellStyle name="표준 4 2 10 3" xfId="1106"/>
    <cellStyle name="표준 4 2 10 4" xfId="1107"/>
    <cellStyle name="표준 4 2 11" xfId="1108"/>
    <cellStyle name="표준 4 2 11 2" xfId="1109"/>
    <cellStyle name="표준 4 2 12" xfId="1110"/>
    <cellStyle name="표준 4 2 13" xfId="1111"/>
    <cellStyle name="표준 4 2 2" xfId="1112"/>
    <cellStyle name="표준 4 2 2 2" xfId="1113"/>
    <cellStyle name="표준 4 2 2 2 2" xfId="1114"/>
    <cellStyle name="표준 4 2 2 2 2 2" xfId="1115"/>
    <cellStyle name="표준 4 2 2 2 2 2 2" xfId="1116"/>
    <cellStyle name="표준 4 2 2 2 2 3" xfId="1117"/>
    <cellStyle name="표준 4 2 2 2 2 3 2" xfId="1118"/>
    <cellStyle name="표준 4 2 2 2 2 4" xfId="1119"/>
    <cellStyle name="표준 4 2 2 2 3" xfId="1120"/>
    <cellStyle name="표준 4 2 2 2 3 2" xfId="1121"/>
    <cellStyle name="표준 4 2 2 2 3 3" xfId="1122"/>
    <cellStyle name="표준 4 2 2 2 4" xfId="1123"/>
    <cellStyle name="표준 4 2 2 2 4 2" xfId="1124"/>
    <cellStyle name="표준 4 2 2 2 5" xfId="1125"/>
    <cellStyle name="표준 4 2 2 3" xfId="1126"/>
    <cellStyle name="표준 4 2 2 3 2" xfId="1127"/>
    <cellStyle name="표준 4 2 2 3 2 2" xfId="1128"/>
    <cellStyle name="표준 4 2 2 3 2 3" xfId="1129"/>
    <cellStyle name="표준 4 2 2 3 3" xfId="1130"/>
    <cellStyle name="표준 4 2 2 3 3 2" xfId="1131"/>
    <cellStyle name="표준 4 2 2 3 4" xfId="1132"/>
    <cellStyle name="표준 4 2 2 4" xfId="1133"/>
    <cellStyle name="표준 4 2 2 4 2" xfId="1134"/>
    <cellStyle name="표준 4 2 2 4 3" xfId="1135"/>
    <cellStyle name="표준 4 2 2 5" xfId="1136"/>
    <cellStyle name="표준 4 2 2 5 2" xfId="1137"/>
    <cellStyle name="표준 4 2 2 6" xfId="1138"/>
    <cellStyle name="표준 4 2 2 7" xfId="1139"/>
    <cellStyle name="표준 4 2 3" xfId="1140"/>
    <cellStyle name="표준 4 2 3 2" xfId="1141"/>
    <cellStyle name="표준 4 2 3 2 2" xfId="1142"/>
    <cellStyle name="표준 4 2 3 2 2 2" xfId="1143"/>
    <cellStyle name="표준 4 2 3 2 2 3" xfId="1144"/>
    <cellStyle name="표준 4 2 3 2 3" xfId="1145"/>
    <cellStyle name="표준 4 2 3 2 3 2" xfId="1146"/>
    <cellStyle name="표준 4 2 3 2 4" xfId="1147"/>
    <cellStyle name="표준 4 2 3 3" xfId="1148"/>
    <cellStyle name="표준 4 2 3 3 2" xfId="1149"/>
    <cellStyle name="표준 4 2 3 3 3" xfId="1150"/>
    <cellStyle name="표준 4 2 3 4" xfId="1151"/>
    <cellStyle name="표준 4 2 3 4 2" xfId="1152"/>
    <cellStyle name="표준 4 2 3 5" xfId="1153"/>
    <cellStyle name="표준 4 2 4" xfId="1154"/>
    <cellStyle name="표준 4 2 4 2" xfId="1155"/>
    <cellStyle name="표준 4 2 4 2 2" xfId="1156"/>
    <cellStyle name="표준 4 2 4 2 3" xfId="1157"/>
    <cellStyle name="표준 4 2 4 3" xfId="1158"/>
    <cellStyle name="표준 4 2 4 3 2" xfId="1159"/>
    <cellStyle name="표준 4 2 4 4" xfId="1160"/>
    <cellStyle name="표준 4 2 5" xfId="1161"/>
    <cellStyle name="표준 4 2 5 2" xfId="1162"/>
    <cellStyle name="표준 4 2 5 2 2" xfId="1163"/>
    <cellStyle name="표준 4 2 5 3" xfId="1164"/>
    <cellStyle name="표준 4 2 5 4" xfId="1165"/>
    <cellStyle name="표준 4 2 6" xfId="1166"/>
    <cellStyle name="표준 4 2 7" xfId="1167"/>
    <cellStyle name="표준 4 2 8" xfId="1168"/>
    <cellStyle name="표준 4 2 9" xfId="1169"/>
    <cellStyle name="표준 4 3" xfId="1170"/>
    <cellStyle name="표준 4 3 10" xfId="1171"/>
    <cellStyle name="표준 4 3 10 2" xfId="1172"/>
    <cellStyle name="표준 4 3 11" xfId="1173"/>
    <cellStyle name="표준 4 3 2" xfId="1174"/>
    <cellStyle name="표준 4 3 2 2" xfId="1175"/>
    <cellStyle name="표준 4 3 2 2 2" xfId="1176"/>
    <cellStyle name="표준 4 3 2 2 2 2" xfId="1177"/>
    <cellStyle name="표준 4 3 2 2 2 3" xfId="1178"/>
    <cellStyle name="표준 4 3 2 2 3" xfId="1179"/>
    <cellStyle name="표준 4 3 2 2 3 2" xfId="1180"/>
    <cellStyle name="표준 4 3 2 2 4" xfId="1181"/>
    <cellStyle name="표준 4 3 2 3" xfId="1182"/>
    <cellStyle name="표준 4 3 2 3 2" xfId="1183"/>
    <cellStyle name="표준 4 3 2 3 3" xfId="1184"/>
    <cellStyle name="표준 4 3 2 4" xfId="1185"/>
    <cellStyle name="표준 4 3 2 4 2" xfId="1186"/>
    <cellStyle name="표준 4 3 2 5" xfId="1187"/>
    <cellStyle name="표준 4 3 3" xfId="1188"/>
    <cellStyle name="표준 4 3 3 2" xfId="1189"/>
    <cellStyle name="표준 4 3 3 2 2" xfId="1190"/>
    <cellStyle name="표준 4 3 3 2 3" xfId="1191"/>
    <cellStyle name="표준 4 3 3 3" xfId="1192"/>
    <cellStyle name="표준 4 3 3 4" xfId="1193"/>
    <cellStyle name="표준 4 3 3 4 2" xfId="1194"/>
    <cellStyle name="표준 4 3 3 5" xfId="1195"/>
    <cellStyle name="표준 4 3 4" xfId="1196"/>
    <cellStyle name="표준 4 3 4 2" xfId="1197"/>
    <cellStyle name="표준 4 3 4 3" xfId="1198"/>
    <cellStyle name="표준 4 3 5" xfId="1199"/>
    <cellStyle name="표준 4 3 6" xfId="1200"/>
    <cellStyle name="표준 4 3 7" xfId="1201"/>
    <cellStyle name="표준 4 3 8" xfId="1202"/>
    <cellStyle name="표준 4 3 9" xfId="1203"/>
    <cellStyle name="표준 4 3 9 2" xfId="1204"/>
    <cellStyle name="표준 4 3 9 3" xfId="1205"/>
    <cellStyle name="표준 4 3 9 4" xfId="1206"/>
    <cellStyle name="표준 4 4" xfId="1207"/>
    <cellStyle name="표준 4 4 10" xfId="1208"/>
    <cellStyle name="표준 4 4 2" xfId="1209"/>
    <cellStyle name="표준 4 4 2 2" xfId="1210"/>
    <cellStyle name="표준 4 4 2 2 2" xfId="1211"/>
    <cellStyle name="표준 4 4 2 2 3" xfId="1212"/>
    <cellStyle name="표준 4 4 2 3" xfId="1213"/>
    <cellStyle name="표준 4 4 2 3 2" xfId="1214"/>
    <cellStyle name="표준 4 4 2 4" xfId="1215"/>
    <cellStyle name="표준 4 4 3" xfId="1216"/>
    <cellStyle name="표준 4 4 3 2" xfId="1217"/>
    <cellStyle name="표준 4 4 3 2 2" xfId="1218"/>
    <cellStyle name="표준 4 4 3 3" xfId="1219"/>
    <cellStyle name="표준 4 4 3 4" xfId="1220"/>
    <cellStyle name="표준 4 4 3 5" xfId="1221"/>
    <cellStyle name="표준 4 4 4" xfId="1222"/>
    <cellStyle name="표준 4 4 5" xfId="1223"/>
    <cellStyle name="표준 4 4 6" xfId="1224"/>
    <cellStyle name="표준 4 4 7" xfId="1225"/>
    <cellStyle name="표준 4 4 7 2" xfId="1226"/>
    <cellStyle name="표준 4 4 7 3" xfId="1227"/>
    <cellStyle name="표준 4 4 7 4" xfId="1228"/>
    <cellStyle name="표준 4 4 8" xfId="1229"/>
    <cellStyle name="표준 4 4 8 2" xfId="1230"/>
    <cellStyle name="표준 4 4 9" xfId="1231"/>
    <cellStyle name="표준 4 5" xfId="1232"/>
    <cellStyle name="표준 4 5 2" xfId="1233"/>
    <cellStyle name="표준 4 5 2 2" xfId="1234"/>
    <cellStyle name="표준 4 5 2 3" xfId="1235"/>
    <cellStyle name="표준 4 5 3" xfId="1236"/>
    <cellStyle name="표준 4 5 3 2" xfId="1237"/>
    <cellStyle name="표준 4 5 3 3" xfId="1238"/>
    <cellStyle name="표준 4 5 4" xfId="1239"/>
    <cellStyle name="표준 4 5 5" xfId="1240"/>
    <cellStyle name="표준 4 5 6" xfId="1241"/>
    <cellStyle name="표준 4 5 7" xfId="1242"/>
    <cellStyle name="표준 4 5 7 2" xfId="1243"/>
    <cellStyle name="표준 4 5 7 3" xfId="1244"/>
    <cellStyle name="표준 4 5 7 4" xfId="1245"/>
    <cellStyle name="표준 4 5 8" xfId="1246"/>
    <cellStyle name="표준 4 5 8 2" xfId="1247"/>
    <cellStyle name="표준 4 5 9" xfId="1248"/>
    <cellStyle name="표준 4 6" xfId="1249"/>
    <cellStyle name="표준 4 6 2" xfId="1250"/>
    <cellStyle name="표준 4 6 2 2" xfId="1251"/>
    <cellStyle name="표준 4 6 3" xfId="1252"/>
    <cellStyle name="표준 4 6 4" xfId="1253"/>
    <cellStyle name="표준 4 6 5" xfId="1254"/>
    <cellStyle name="표준 4 6 6" xfId="1255"/>
    <cellStyle name="표준 4 6 7" xfId="1256"/>
    <cellStyle name="표준 4 6 7 2" xfId="1257"/>
    <cellStyle name="표준 4 6 7 3" xfId="1258"/>
    <cellStyle name="표준 4 6 7 4" xfId="1259"/>
    <cellStyle name="표준 4 7" xfId="1260"/>
    <cellStyle name="표준 4 7 2" xfId="1261"/>
    <cellStyle name="표준 4 7 2 2" xfId="1262"/>
    <cellStyle name="표준 4 7 2 3" xfId="1263"/>
    <cellStyle name="표준 4 7 3" xfId="1264"/>
    <cellStyle name="표준 4 7 4" xfId="1265"/>
    <cellStyle name="표준 4 7 5" xfId="1266"/>
    <cellStyle name="표준 4 7 6" xfId="1267"/>
    <cellStyle name="표준 4 7 6 2" xfId="1268"/>
    <cellStyle name="표준 4 7 6 3" xfId="1269"/>
    <cellStyle name="표준 4 7 6 4" xfId="1270"/>
    <cellStyle name="표준 4 7 7" xfId="1271"/>
    <cellStyle name="표준 4 7 8" xfId="1272"/>
    <cellStyle name="표준 4 8" xfId="1273"/>
    <cellStyle name="표준 4 8 2" xfId="1274"/>
    <cellStyle name="표준 4 8 3" xfId="1275"/>
    <cellStyle name="표준 4 8 4" xfId="1276"/>
    <cellStyle name="표준 4 8 5" xfId="1277"/>
    <cellStyle name="표준 4 8 6" xfId="1278"/>
    <cellStyle name="표준 4 8 6 2" xfId="1279"/>
    <cellStyle name="표준 4 8 6 3" xfId="1280"/>
    <cellStyle name="표준 4 8 6 4" xfId="1281"/>
    <cellStyle name="표준 4 9" xfId="1282"/>
    <cellStyle name="표준 4 9 2" xfId="1283"/>
    <cellStyle name="표준 4 9 3" xfId="1284"/>
    <cellStyle name="표준 4 9 4" xfId="1285"/>
    <cellStyle name="표준 4 9 5" xfId="1286"/>
    <cellStyle name="표준 4 9 6" xfId="1287"/>
    <cellStyle name="표준 4 9 6 2" xfId="1288"/>
    <cellStyle name="표준 4 9 6 3" xfId="1289"/>
    <cellStyle name="표준 4 9 6 4" xfId="1290"/>
    <cellStyle name="표준 40" xfId="1291"/>
    <cellStyle name="표준 40 2" xfId="1292"/>
    <cellStyle name="표준 41" xfId="1293"/>
    <cellStyle name="표준 41 2" xfId="1294"/>
    <cellStyle name="표준 42" xfId="1295"/>
    <cellStyle name="표준 42 2" xfId="1296"/>
    <cellStyle name="표준 43" xfId="1297"/>
    <cellStyle name="표준 43 2" xfId="1298"/>
    <cellStyle name="표준 44" xfId="1299"/>
    <cellStyle name="표준 44 2" xfId="1300"/>
    <cellStyle name="표준 45" xfId="1301"/>
    <cellStyle name="표준 45 2" xfId="1302"/>
    <cellStyle name="표준 46" xfId="1303"/>
    <cellStyle name="표준 46 2" xfId="1304"/>
    <cellStyle name="표준 47" xfId="1305"/>
    <cellStyle name="표준 48" xfId="1306"/>
    <cellStyle name="표준 49" xfId="1307"/>
    <cellStyle name="표준 5" xfId="1308"/>
    <cellStyle name="표준 5 10" xfId="1309"/>
    <cellStyle name="표준 5 11" xfId="1310"/>
    <cellStyle name="표준 5 12" xfId="1311"/>
    <cellStyle name="표준 5 13" xfId="1312"/>
    <cellStyle name="표준 5 14" xfId="1313"/>
    <cellStyle name="표준 5 15" xfId="1314"/>
    <cellStyle name="표준 5 16" xfId="1315"/>
    <cellStyle name="표준 5 17" xfId="1316"/>
    <cellStyle name="표준 5 18" xfId="1317"/>
    <cellStyle name="표준 5 19" xfId="1318"/>
    <cellStyle name="표준 5 2" xfId="1319"/>
    <cellStyle name="표준 5 2 2" xfId="1320"/>
    <cellStyle name="표준 5 2 2 2" xfId="1321"/>
    <cellStyle name="표준 5 2 2 3" xfId="1322"/>
    <cellStyle name="표준 5 2 3" xfId="1323"/>
    <cellStyle name="표준 5 2 3 2" xfId="1324"/>
    <cellStyle name="표준 5 2 4" xfId="1325"/>
    <cellStyle name="표준 5 20" xfId="1326"/>
    <cellStyle name="표준 5 21" xfId="1327"/>
    <cellStyle name="표준 5 22" xfId="1328"/>
    <cellStyle name="표준 5 23" xfId="1329"/>
    <cellStyle name="표준 5 24" xfId="1330"/>
    <cellStyle name="표준 5 25" xfId="1331"/>
    <cellStyle name="표준 5 26" xfId="1332"/>
    <cellStyle name="표준 5 27" xfId="1333"/>
    <cellStyle name="표준 5 28" xfId="1334"/>
    <cellStyle name="표준 5 29" xfId="1335"/>
    <cellStyle name="표준 5 3" xfId="1336"/>
    <cellStyle name="표준 5 3 2" xfId="1337"/>
    <cellStyle name="표준 5 3 2 2" xfId="1338"/>
    <cellStyle name="표준 5 3 3" xfId="1339"/>
    <cellStyle name="표준 5 3 4" xfId="1340"/>
    <cellStyle name="표준 5 4" xfId="1341"/>
    <cellStyle name="표준 5 4 2" xfId="1342"/>
    <cellStyle name="표준 5 5" xfId="1343"/>
    <cellStyle name="표준 5 5 2" xfId="1344"/>
    <cellStyle name="표준 5 5 3" xfId="1345"/>
    <cellStyle name="표준 5 5 4" xfId="1346"/>
    <cellStyle name="표준 5 5 5" xfId="1347"/>
    <cellStyle name="표준 5 5 6" xfId="1348"/>
    <cellStyle name="표준 5 6" xfId="1349"/>
    <cellStyle name="표준 5 6 2" xfId="1350"/>
    <cellStyle name="표준 5 7" xfId="1351"/>
    <cellStyle name="표준 5 8" xfId="1352"/>
    <cellStyle name="표준 5 9" xfId="1353"/>
    <cellStyle name="표준 50" xfId="1354"/>
    <cellStyle name="표준 51" xfId="1355"/>
    <cellStyle name="표준 52" xfId="1356"/>
    <cellStyle name="표준 53" xfId="1357"/>
    <cellStyle name="표준 54" xfId="1358"/>
    <cellStyle name="표준 55" xfId="1359"/>
    <cellStyle name="표준 56" xfId="1360"/>
    <cellStyle name="표준 57" xfId="1361"/>
    <cellStyle name="표준 58" xfId="1362"/>
    <cellStyle name="표준 59" xfId="1363"/>
    <cellStyle name="표준 6" xfId="1364"/>
    <cellStyle name="표준 6 2" xfId="1365"/>
    <cellStyle name="표준 6 2 2" xfId="1366"/>
    <cellStyle name="표준 6 2 2 2" xfId="1367"/>
    <cellStyle name="표준 6 2 2 2 2" xfId="1368"/>
    <cellStyle name="표준 6 2 2 2 2 2" xfId="1369"/>
    <cellStyle name="표준 6 2 2 2 3" xfId="1370"/>
    <cellStyle name="표준 6 2 2 2 3 2" xfId="1371"/>
    <cellStyle name="표준 6 2 2 2 4" xfId="1372"/>
    <cellStyle name="표준 6 2 2 3" xfId="1373"/>
    <cellStyle name="표준 6 2 2 3 2" xfId="1374"/>
    <cellStyle name="표준 6 2 2 4" xfId="1375"/>
    <cellStyle name="표준 6 2 2 4 2" xfId="1376"/>
    <cellStyle name="표준 6 2 2 5" xfId="1377"/>
    <cellStyle name="표준 6 2 3" xfId="1378"/>
    <cellStyle name="표준 6 2 3 2" xfId="1379"/>
    <cellStyle name="표준 6 2 3 2 2" xfId="1380"/>
    <cellStyle name="표준 6 2 3 3" xfId="1381"/>
    <cellStyle name="표준 6 2 3 3 2" xfId="1382"/>
    <cellStyle name="표준 6 2 3 4" xfId="1383"/>
    <cellStyle name="표준 6 2 4" xfId="1384"/>
    <cellStyle name="표준 6 2 4 2" xfId="1385"/>
    <cellStyle name="표준 6 2 4 3" xfId="1386"/>
    <cellStyle name="표준 6 2 5" xfId="1387"/>
    <cellStyle name="표준 6 2 5 2" xfId="1388"/>
    <cellStyle name="표준 6 2 6" xfId="1389"/>
    <cellStyle name="표준 6 2 7" xfId="1390"/>
    <cellStyle name="표준 6 3" xfId="1391"/>
    <cellStyle name="표준 6 3 2" xfId="1392"/>
    <cellStyle name="표준 6 3 2 2" xfId="1393"/>
    <cellStyle name="표준 6 3 2 2 2" xfId="1394"/>
    <cellStyle name="표준 6 3 2 2 3" xfId="1395"/>
    <cellStyle name="표준 6 3 2 3" xfId="1396"/>
    <cellStyle name="표준 6 3 2 3 2" xfId="1397"/>
    <cellStyle name="표준 6 3 2 4" xfId="1398"/>
    <cellStyle name="표준 6 3 2 5" xfId="1399"/>
    <cellStyle name="표준 6 3 3" xfId="1400"/>
    <cellStyle name="표준 6 3 3 2" xfId="1401"/>
    <cellStyle name="표준 6 3 3 3" xfId="1402"/>
    <cellStyle name="표준 6 3 3 4" xfId="1403"/>
    <cellStyle name="표준 6 3 4" xfId="1404"/>
    <cellStyle name="표준 6 3 4 2" xfId="1405"/>
    <cellStyle name="표준 6 3 5" xfId="1406"/>
    <cellStyle name="표준 6 3 5 2" xfId="1407"/>
    <cellStyle name="표준 6 3 6" xfId="1408"/>
    <cellStyle name="표준 6 4" xfId="1409"/>
    <cellStyle name="표준 6 4 2" xfId="1410"/>
    <cellStyle name="표준 6 4 2 2" xfId="1411"/>
    <cellStyle name="표준 6 4 2 3" xfId="1412"/>
    <cellStyle name="표준 6 4 3" xfId="1413"/>
    <cellStyle name="표준 6 4 3 2" xfId="1414"/>
    <cellStyle name="표준 6 4 4" xfId="1415"/>
    <cellStyle name="표준 6 4 5" xfId="1416"/>
    <cellStyle name="표준 6 5" xfId="1417"/>
    <cellStyle name="표준 6 5 2" xfId="1418"/>
    <cellStyle name="표준 6 5 2 2" xfId="1419"/>
    <cellStyle name="표준 6 5 2 3" xfId="1420"/>
    <cellStyle name="표준 6 5 3" xfId="1421"/>
    <cellStyle name="표준 6 5 3 2" xfId="1422"/>
    <cellStyle name="표준 6 5 4" xfId="1423"/>
    <cellStyle name="표준 6 6" xfId="1424"/>
    <cellStyle name="표준 6 6 2" xfId="1425"/>
    <cellStyle name="표준 6 6 2 2" xfId="1426"/>
    <cellStyle name="표준 6 6 2 3" xfId="1427"/>
    <cellStyle name="표준 6 6 3" xfId="1428"/>
    <cellStyle name="표준 60" xfId="1429"/>
    <cellStyle name="표준 61" xfId="1430"/>
    <cellStyle name="표준 61 2" xfId="1431"/>
    <cellStyle name="표준 62" xfId="1432"/>
    <cellStyle name="표준 63" xfId="1433"/>
    <cellStyle name="표준 64" xfId="1434"/>
    <cellStyle name="표준 65" xfId="1435"/>
    <cellStyle name="표준 66" xfId="1436"/>
    <cellStyle name="표준 67" xfId="1437"/>
    <cellStyle name="표준 68" xfId="1438"/>
    <cellStyle name="표준 69" xfId="1439"/>
    <cellStyle name="표준 7" xfId="1440"/>
    <cellStyle name="표준 7 2" xfId="1441"/>
    <cellStyle name="표준 7 2 2" xfId="1442"/>
    <cellStyle name="표준 7 2 3" xfId="1443"/>
    <cellStyle name="표준 7 3" xfId="1444"/>
    <cellStyle name="표준 7 3 2" xfId="1445"/>
    <cellStyle name="표준 7 3 2 2" xfId="1446"/>
    <cellStyle name="표준 7 3 2 3" xfId="1447"/>
    <cellStyle name="표준 7 3 3" xfId="1448"/>
    <cellStyle name="표준 7 3 3 2" xfId="1449"/>
    <cellStyle name="표준 7 3 4" xfId="1450"/>
    <cellStyle name="표준 7 4" xfId="1451"/>
    <cellStyle name="표준 7 5" xfId="1452"/>
    <cellStyle name="표준 7 5 2" xfId="1453"/>
    <cellStyle name="표준 7 6" xfId="1454"/>
    <cellStyle name="표준 7 7" xfId="1455"/>
    <cellStyle name="표준 7 7 2" xfId="1456"/>
    <cellStyle name="표준 7 7 3" xfId="1457"/>
    <cellStyle name="표준 7 7 4" xfId="1458"/>
    <cellStyle name="표준 70" xfId="1459"/>
    <cellStyle name="표준 78" xfId="1460"/>
    <cellStyle name="표준 78 2" xfId="1461"/>
    <cellStyle name="표준 8" xfId="1462"/>
    <cellStyle name="표준 8 10" xfId="1463"/>
    <cellStyle name="표준 8 11" xfId="1464"/>
    <cellStyle name="표준 8 12" xfId="1465"/>
    <cellStyle name="표준 8 13" xfId="1466"/>
    <cellStyle name="표준 8 14" xfId="1467"/>
    <cellStyle name="표준 8 15" xfId="1468"/>
    <cellStyle name="표준 8 16" xfId="1469"/>
    <cellStyle name="표준 8 17" xfId="1470"/>
    <cellStyle name="표준 8 18" xfId="1471"/>
    <cellStyle name="표준 8 19" xfId="1472"/>
    <cellStyle name="표준 8 2" xfId="1473"/>
    <cellStyle name="표준 8 2 2" xfId="1474"/>
    <cellStyle name="표준 8 2 2 2" xfId="1475"/>
    <cellStyle name="표준 8 2 2 2 2" xfId="1476"/>
    <cellStyle name="표준 8 2 2 3" xfId="1477"/>
    <cellStyle name="표준 8 2 2 3 2" xfId="1478"/>
    <cellStyle name="표준 8 2 2 4" xfId="1479"/>
    <cellStyle name="표준 8 2 2 5" xfId="1480"/>
    <cellStyle name="표준 8 2 3" xfId="1481"/>
    <cellStyle name="표준 8 2 3 2" xfId="1482"/>
    <cellStyle name="표준 8 2 3 3" xfId="1483"/>
    <cellStyle name="표준 8 2 4" xfId="1484"/>
    <cellStyle name="표준 8 2 4 2" xfId="1485"/>
    <cellStyle name="표준 8 2 5" xfId="1486"/>
    <cellStyle name="표준 8 2 6" xfId="1487"/>
    <cellStyle name="표준 8 3" xfId="1488"/>
    <cellStyle name="표준 8 3 2" xfId="1489"/>
    <cellStyle name="표준 8 3 2 2" xfId="1490"/>
    <cellStyle name="표준 8 3 3" xfId="1491"/>
    <cellStyle name="표준 8 3 3 2" xfId="1492"/>
    <cellStyle name="표준 8 3 4" xfId="1493"/>
    <cellStyle name="표준 8 3 5" xfId="1494"/>
    <cellStyle name="표준 8 4" xfId="1495"/>
    <cellStyle name="표준 8 4 2" xfId="1496"/>
    <cellStyle name="표준 8 4 3" xfId="1497"/>
    <cellStyle name="표준 8 4 4" xfId="1498"/>
    <cellStyle name="표준 8 5" xfId="1499"/>
    <cellStyle name="표준 8 5 2" xfId="1500"/>
    <cellStyle name="표준 8 6" xfId="1501"/>
    <cellStyle name="표준 8 6 2" xfId="1502"/>
    <cellStyle name="표준 8 6 3" xfId="1503"/>
    <cellStyle name="표준 8 7" xfId="1504"/>
    <cellStyle name="표준 8 7 2" xfId="1505"/>
    <cellStyle name="표준 8 8" xfId="1506"/>
    <cellStyle name="표준 8 9" xfId="1507"/>
    <cellStyle name="표준 80" xfId="1508"/>
    <cellStyle name="표준 80 2" xfId="4"/>
    <cellStyle name="표준 9" xfId="1509"/>
    <cellStyle name="표준 9 2" xfId="1510"/>
    <cellStyle name="표준 9 2 2" xfId="1511"/>
    <cellStyle name="표준 9 2 3" xfId="1512"/>
    <cellStyle name="표준 9 3" xfId="1513"/>
    <cellStyle name="표준 9 4" xfId="1514"/>
    <cellStyle name="표준 9 5" xfId="1515"/>
    <cellStyle name="하이퍼링크 2" xfId="1516"/>
    <cellStyle name="하이퍼링크 2 2" xfId="1517"/>
    <cellStyle name="하이퍼링크 2 3" xfId="1518"/>
    <cellStyle name="하이퍼링크 3" xfId="1519"/>
    <cellStyle name="하이퍼링크 4" xfId="1520"/>
    <cellStyle name="하이퍼링크 5" xfId="1521"/>
  </cellStyles>
  <dxfs count="35">
    <dxf>
      <font>
        <b/>
        <i val="0"/>
      </font>
      <fill>
        <patternFill>
          <bgColor rgb="FFFFFFCC"/>
        </patternFill>
      </fill>
      <border>
        <bottom style="thin">
          <color theme="0" tint="-0.34998626667073579"/>
        </bottom>
      </border>
    </dxf>
    <dxf>
      <font>
        <b/>
        <i val="0"/>
      </font>
      <fill>
        <patternFill>
          <bgColor rgb="FFFFFFCC"/>
        </patternFill>
      </fill>
      <border>
        <bottom style="thin">
          <color theme="0" tint="-0.34998626667073579"/>
        </bottom>
      </border>
    </dxf>
    <dxf>
      <font>
        <b/>
        <i val="0"/>
      </font>
      <fill>
        <patternFill>
          <bgColor rgb="FFFFFFCC"/>
        </patternFill>
      </fill>
      <border>
        <bottom style="thin">
          <color theme="0" tint="-0.34998626667073579"/>
        </bottom>
      </border>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s>
  <tableStyles count="0" defaultTableStyle="TableStyleMedium2" defaultPivotStyle="PivotStyleLight16"/>
  <colors>
    <mruColors>
      <color rgb="FF660066"/>
      <color rgb="FFFF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73"/>
  <sheetViews>
    <sheetView showGridLines="0" tabSelected="1" zoomScaleNormal="100" workbookViewId="0">
      <pane ySplit="8" topLeftCell="A9" activePane="bottomLeft" state="frozen"/>
      <selection pane="bottomLeft" activeCell="B2" sqref="B2"/>
    </sheetView>
  </sheetViews>
  <sheetFormatPr defaultColWidth="0" defaultRowHeight="13.5" zeroHeight="1"/>
  <cols>
    <col min="1" max="1" width="8.625" style="84" customWidth="1"/>
    <col min="2" max="3" width="8.125" style="139" customWidth="1"/>
    <col min="4" max="4" width="6.75" style="139" bestFit="1" customWidth="1"/>
    <col min="5" max="6" width="7.125" style="139" customWidth="1"/>
    <col min="7" max="7" width="0.875" style="79" customWidth="1"/>
    <col min="8" max="8" width="8.625" style="84" customWidth="1"/>
    <col min="9" max="9" width="15.625" style="84" customWidth="1"/>
    <col min="10" max="10" width="7.375" style="84" customWidth="1"/>
    <col min="11" max="12" width="7.125" style="84" customWidth="1"/>
    <col min="13" max="13" width="0.875" style="79" customWidth="1"/>
    <col min="14" max="14" width="8.625" style="84" customWidth="1"/>
    <col min="15" max="15" width="15.625" style="139" customWidth="1"/>
    <col min="16" max="16" width="9" style="139" customWidth="1"/>
    <col min="17" max="18" width="7.125" style="139" customWidth="1"/>
    <col min="19" max="19" width="0.875" style="79" customWidth="1"/>
    <col min="20" max="20" width="8.625" style="84" customWidth="1"/>
    <col min="21" max="21" width="15.625" style="84" customWidth="1"/>
    <col min="22" max="22" width="9" style="84" customWidth="1"/>
    <col min="23" max="24" width="7.125" style="84" customWidth="1"/>
    <col min="25" max="25" width="0.875" style="79" customWidth="1"/>
    <col min="26" max="16384" width="9" style="84" hidden="1"/>
  </cols>
  <sheetData>
    <row r="1" spans="1:25" ht="18" customHeight="1">
      <c r="A1" s="74" t="s">
        <v>560</v>
      </c>
      <c r="B1" s="75"/>
      <c r="C1" s="75"/>
      <c r="D1" s="76"/>
      <c r="E1" s="77" t="s">
        <v>147</v>
      </c>
      <c r="F1" s="78"/>
      <c r="H1" s="80" t="s">
        <v>571</v>
      </c>
      <c r="I1" s="81"/>
      <c r="J1" s="81"/>
      <c r="K1" s="81"/>
      <c r="L1" s="81"/>
      <c r="N1" s="82"/>
      <c r="O1" s="83" t="s">
        <v>554</v>
      </c>
      <c r="P1" s="83"/>
      <c r="Q1" s="83"/>
      <c r="R1" s="83"/>
      <c r="S1" s="83"/>
      <c r="T1" s="83"/>
      <c r="U1" s="83" t="s">
        <v>570</v>
      </c>
      <c r="V1" s="83"/>
      <c r="W1" s="83"/>
      <c r="X1" s="83"/>
    </row>
    <row r="2" spans="1:25" ht="18" customHeight="1">
      <c r="A2" s="85" t="s">
        <v>53</v>
      </c>
      <c r="B2" s="51"/>
      <c r="C2" s="86" t="s">
        <v>553</v>
      </c>
      <c r="D2" s="53"/>
      <c r="E2" s="85" t="s">
        <v>54</v>
      </c>
      <c r="F2" s="53"/>
      <c r="H2" s="81"/>
      <c r="I2" s="81"/>
      <c r="J2" s="81"/>
      <c r="K2" s="81"/>
      <c r="L2" s="81"/>
      <c r="N2" s="87"/>
      <c r="O2" s="83"/>
      <c r="P2" s="83"/>
      <c r="Q2" s="83"/>
      <c r="R2" s="83"/>
      <c r="S2" s="83"/>
      <c r="T2" s="83"/>
      <c r="U2" s="83"/>
      <c r="V2" s="83"/>
      <c r="W2" s="83"/>
      <c r="X2" s="83"/>
    </row>
    <row r="3" spans="1:25" ht="18" customHeight="1">
      <c r="A3" s="88" t="s">
        <v>556</v>
      </c>
      <c r="B3" s="52"/>
      <c r="C3" s="86" t="s">
        <v>557</v>
      </c>
      <c r="D3" s="53"/>
      <c r="E3" s="85" t="s">
        <v>55</v>
      </c>
      <c r="F3" s="53"/>
      <c r="H3" s="81"/>
      <c r="I3" s="81"/>
      <c r="J3" s="81"/>
      <c r="K3" s="81"/>
      <c r="L3" s="81"/>
      <c r="N3" s="89"/>
      <c r="O3" s="83"/>
      <c r="P3" s="83"/>
      <c r="Q3" s="83"/>
      <c r="R3" s="83"/>
      <c r="S3" s="83"/>
      <c r="T3" s="83"/>
      <c r="U3" s="83"/>
      <c r="V3" s="83"/>
      <c r="W3" s="83"/>
      <c r="X3" s="83"/>
    </row>
    <row r="4" spans="1:25" ht="18" customHeight="1">
      <c r="A4" s="90" t="s">
        <v>555</v>
      </c>
      <c r="B4" s="52"/>
      <c r="C4" s="86" t="s">
        <v>558</v>
      </c>
      <c r="D4" s="53"/>
      <c r="E4" s="91"/>
      <c r="F4" s="92"/>
      <c r="H4" s="81"/>
      <c r="I4" s="81"/>
      <c r="J4" s="81"/>
      <c r="K4" s="81"/>
      <c r="L4" s="81"/>
      <c r="N4" s="93"/>
      <c r="O4" s="83"/>
      <c r="P4" s="83"/>
      <c r="Q4" s="83"/>
      <c r="R4" s="83"/>
      <c r="S4" s="83"/>
      <c r="T4" s="83"/>
      <c r="U4" s="83"/>
      <c r="V4" s="83"/>
      <c r="W4" s="83"/>
      <c r="X4" s="83"/>
    </row>
    <row r="5" spans="1:25" ht="18" customHeight="1">
      <c r="A5" s="90" t="s">
        <v>561</v>
      </c>
      <c r="B5" s="52"/>
      <c r="C5" s="86" t="s">
        <v>563</v>
      </c>
      <c r="D5" s="53"/>
      <c r="E5" s="91"/>
      <c r="F5" s="92"/>
      <c r="H5" s="81"/>
      <c r="I5" s="81"/>
      <c r="J5" s="81"/>
      <c r="K5" s="81"/>
      <c r="L5" s="81"/>
      <c r="N5" s="94"/>
      <c r="O5" s="83"/>
      <c r="P5" s="83"/>
      <c r="Q5" s="83"/>
      <c r="R5" s="83"/>
      <c r="S5" s="83"/>
      <c r="T5" s="83"/>
      <c r="U5" s="83"/>
      <c r="V5" s="83"/>
      <c r="W5" s="83"/>
      <c r="X5" s="83"/>
    </row>
    <row r="6" spans="1:25" ht="18" customHeight="1">
      <c r="A6" s="95" t="s">
        <v>562</v>
      </c>
      <c r="B6" s="52"/>
      <c r="C6" s="86" t="s">
        <v>564</v>
      </c>
      <c r="D6" s="53"/>
      <c r="E6" s="91"/>
      <c r="F6" s="92"/>
      <c r="H6" s="81"/>
      <c r="I6" s="81"/>
      <c r="J6" s="81"/>
      <c r="K6" s="81"/>
      <c r="L6" s="81"/>
      <c r="N6" s="96"/>
      <c r="O6" s="83"/>
      <c r="P6" s="83"/>
      <c r="Q6" s="83"/>
      <c r="R6" s="83"/>
      <c r="S6" s="83"/>
      <c r="T6" s="83"/>
      <c r="U6" s="83"/>
      <c r="V6" s="83"/>
      <c r="W6" s="83"/>
      <c r="X6" s="83"/>
    </row>
    <row r="7" spans="1:25" ht="18" customHeight="1" thickBot="1">
      <c r="A7" s="97"/>
      <c r="B7" s="98"/>
      <c r="C7" s="99" t="s">
        <v>559</v>
      </c>
      <c r="D7" s="100" t="str">
        <f>IF(이과!P13&gt;300,이과!P13,"")</f>
        <v/>
      </c>
      <c r="E7" s="101"/>
      <c r="F7" s="102"/>
      <c r="H7" s="103"/>
      <c r="I7" s="103"/>
      <c r="J7" s="103"/>
      <c r="K7" s="103"/>
      <c r="L7" s="103"/>
      <c r="N7" s="104"/>
      <c r="O7" s="83"/>
      <c r="P7" s="83"/>
      <c r="Q7" s="83"/>
      <c r="R7" s="83"/>
      <c r="S7" s="83"/>
      <c r="T7" s="83"/>
      <c r="U7" s="105"/>
      <c r="V7" s="105"/>
      <c r="W7" s="105"/>
      <c r="X7" s="105"/>
    </row>
    <row r="8" spans="1:25">
      <c r="A8" s="106" t="s">
        <v>56</v>
      </c>
      <c r="B8" s="107" t="s">
        <v>57</v>
      </c>
      <c r="C8" s="108"/>
      <c r="D8" s="106" t="s">
        <v>58</v>
      </c>
      <c r="E8" s="109" t="s">
        <v>59</v>
      </c>
      <c r="F8" s="109"/>
      <c r="G8" s="110"/>
      <c r="H8" s="111" t="s">
        <v>56</v>
      </c>
      <c r="I8" s="111" t="s">
        <v>57</v>
      </c>
      <c r="J8" s="111" t="s">
        <v>58</v>
      </c>
      <c r="K8" s="112" t="s">
        <v>59</v>
      </c>
      <c r="L8" s="112"/>
      <c r="M8" s="110"/>
      <c r="N8" s="111" t="s">
        <v>56</v>
      </c>
      <c r="O8" s="111" t="s">
        <v>57</v>
      </c>
      <c r="P8" s="111" t="s">
        <v>58</v>
      </c>
      <c r="Q8" s="112" t="s">
        <v>59</v>
      </c>
      <c r="R8" s="112"/>
      <c r="S8" s="110"/>
      <c r="T8" s="111" t="s">
        <v>56</v>
      </c>
      <c r="U8" s="111" t="s">
        <v>57</v>
      </c>
      <c r="V8" s="111" t="s">
        <v>58</v>
      </c>
      <c r="W8" s="112" t="s">
        <v>59</v>
      </c>
      <c r="X8" s="112"/>
      <c r="Y8" s="110"/>
    </row>
    <row r="9" spans="1:25">
      <c r="A9" s="113" t="s">
        <v>151</v>
      </c>
      <c r="B9" s="114" t="s">
        <v>24</v>
      </c>
      <c r="C9" s="115"/>
      <c r="D9" s="116" t="s">
        <v>4</v>
      </c>
      <c r="E9" s="117">
        <f t="array" ref="E9">INDEX(가나다!$D$1:$D$644,MATCH(1,(가나다!$A$1:$A$644=한강대학라인!A9)*(가나다!$B$1:$B$644=한강대학라인!B9),0))</f>
        <v>375</v>
      </c>
      <c r="F9" s="116">
        <f t="array" ref="F9">INDEX(가나다!$E$1:$E$644,MATCH(1,(가나다!$A$1:$A$644=한강대학라인!A9)*(가나다!$B$1:$B$644=한강대학라인!B9),0))</f>
        <v>371</v>
      </c>
      <c r="G9" s="110">
        <f>IFERROR(INDEX(이과!$M$2:$M$305,MATCH(A9,이과!$A$2:$A$305,0)),0)</f>
        <v>-300</v>
      </c>
      <c r="H9" s="113" t="s">
        <v>47</v>
      </c>
      <c r="I9" s="118" t="s">
        <v>152</v>
      </c>
      <c r="J9" s="119" t="s">
        <v>153</v>
      </c>
      <c r="K9" s="120">
        <f t="array" ref="K9">INDEX(가나다!$D$1:$D$644,MATCH(1,(가나다!$A$1:$A$644=한강대학라인!H9)*(가나다!$B$1:$B$644=한강대학라인!I9),0))</f>
        <v>370.5</v>
      </c>
      <c r="L9" s="116">
        <f t="array" ref="L9">INDEX(가나다!$E$1:$E$644,MATCH(1,(가나다!$A$1:$A$644=한강대학라인!H9)*(가나다!$B$1:$B$644=한강대학라인!I9),0))</f>
        <v>368</v>
      </c>
      <c r="M9" s="110">
        <f>IFERROR(INDEX(이과!$M$2:$M$305,MATCH(H9,이과!$A$2:$A$305,0)),0)</f>
        <v>-300</v>
      </c>
      <c r="N9" s="113" t="s">
        <v>39</v>
      </c>
      <c r="O9" s="118" t="s">
        <v>154</v>
      </c>
      <c r="P9" s="121" t="s">
        <v>153</v>
      </c>
      <c r="Q9" s="120">
        <f t="array" ref="Q9">INDEX(가나다!$D$1:$D$644,MATCH(1,(가나다!$A$1:$A$644=한강대학라인!N9)*(가나다!$B$1:$B$644=한강대학라인!O9),0))</f>
        <v>403.7</v>
      </c>
      <c r="R9" s="122">
        <f t="array" ref="R9">INDEX(가나다!$E$1:$E$644,MATCH(1,(가나다!$A$1:$A$644=한강대학라인!N9)*(가나다!$B$1:$B$644=한강대학라인!O9),0))</f>
        <v>401.7</v>
      </c>
      <c r="S9" s="110">
        <f>IFERROR(INDEX(이과!$M$2:$M$305,MATCH(N9,이과!$A$2:$A$305,0)),0)</f>
        <v>-300</v>
      </c>
      <c r="T9" s="113" t="s">
        <v>8</v>
      </c>
      <c r="U9" s="123" t="s">
        <v>26</v>
      </c>
      <c r="V9" s="116" t="s">
        <v>52</v>
      </c>
      <c r="W9" s="120">
        <f t="array" ref="W9">INDEX(가나다!$D$1:$D$644,MATCH(1,(가나다!$A$1:$A$644=한강대학라인!T9)*(가나다!$B$1:$B$644=한강대학라인!U9),0))</f>
        <v>401.5</v>
      </c>
      <c r="X9" s="122">
        <f t="array" ref="X9">INDEX(가나다!$E$1:$E$644,MATCH(1,(가나다!$A$1:$A$644=한강대학라인!T9)*(가나다!$B$1:$B$644=한강대학라인!U9),0))</f>
        <v>399.5</v>
      </c>
      <c r="Y9" s="110">
        <f>IFERROR(INDEX(이과!$M$2:$M$305,MATCH(T9,이과!$A$2:$A$305,0)),0)</f>
        <v>-300</v>
      </c>
    </row>
    <row r="10" spans="1:25">
      <c r="A10" s="113" t="s">
        <v>151</v>
      </c>
      <c r="B10" s="114" t="s">
        <v>155</v>
      </c>
      <c r="C10" s="115"/>
      <c r="D10" s="116" t="s">
        <v>4</v>
      </c>
      <c r="E10" s="120">
        <f t="array" ref="E10">INDEX(가나다!$D$1:$D$644,MATCH(1,(가나다!$A$1:$A$644=한강대학라인!A10)*(가나다!$B$1:$B$644=한강대학라인!B10),0))</f>
        <v>360</v>
      </c>
      <c r="F10" s="116">
        <f t="array" ref="F10">INDEX(가나다!$E$1:$E$644,MATCH(1,(가나다!$A$1:$A$644=한강대학라인!A10)*(가나다!$B$1:$B$644=한강대학라인!B10),0))</f>
        <v>355</v>
      </c>
      <c r="G10" s="110">
        <f>IFERROR(INDEX(이과!$M$2:$M$305,MATCH(A10,이과!$A$2:$A$305,0)),0)</f>
        <v>-300</v>
      </c>
      <c r="H10" s="113" t="s">
        <v>47</v>
      </c>
      <c r="I10" s="118" t="s">
        <v>156</v>
      </c>
      <c r="J10" s="119" t="s">
        <v>153</v>
      </c>
      <c r="K10" s="120">
        <f t="array" ref="K10">INDEX(가나다!$D$1:$D$644,MATCH(1,(가나다!$A$1:$A$644=한강대학라인!H10)*(가나다!$B$1:$B$644=한강대학라인!I10),0))</f>
        <v>365</v>
      </c>
      <c r="L10" s="116">
        <f t="array" ref="L10">INDEX(가나다!$E$1:$E$644,MATCH(1,(가나다!$A$1:$A$644=한강대학라인!H10)*(가나다!$B$1:$B$644=한강대학라인!I10),0))</f>
        <v>361</v>
      </c>
      <c r="M10" s="110">
        <f>IFERROR(INDEX(이과!$M$2:$M$305,MATCH(H10,이과!$A$2:$A$305,0)),0)</f>
        <v>-300</v>
      </c>
      <c r="N10" s="113" t="s">
        <v>157</v>
      </c>
      <c r="O10" s="124" t="s">
        <v>158</v>
      </c>
      <c r="P10" s="121" t="s">
        <v>159</v>
      </c>
      <c r="Q10" s="120">
        <f t="array" ref="Q10">INDEX(가나다!$D$1:$D$644,MATCH(1,(가나다!$A$1:$A$644=한강대학라인!N10)*(가나다!$B$1:$B$644=한강대학라인!O10),0))</f>
        <v>401</v>
      </c>
      <c r="R10" s="122">
        <f t="array" ref="R10">INDEX(가나다!$E$1:$E$644,MATCH(1,(가나다!$A$1:$A$644=한강대학라인!N10)*(가나다!$B$1:$B$644=한강대학라인!O10),0))</f>
        <v>399</v>
      </c>
      <c r="S10" s="110">
        <f>IFERROR(INDEX(이과!$M$2:$M$305,MATCH(N10,이과!$A$2:$A$305,0)),0)</f>
        <v>-300</v>
      </c>
      <c r="T10" s="113" t="s">
        <v>8</v>
      </c>
      <c r="U10" s="123" t="s">
        <v>160</v>
      </c>
      <c r="V10" s="116" t="s">
        <v>161</v>
      </c>
      <c r="W10" s="120">
        <f t="array" ref="W10">INDEX(가나다!$D$1:$D$644,MATCH(1,(가나다!$A$1:$A$644=한강대학라인!T10)*(가나다!$B$1:$B$644=한강대학라인!U10),0))</f>
        <v>396</v>
      </c>
      <c r="X10" s="122">
        <f t="array" ref="X10">INDEX(가나다!$E$1:$E$644,MATCH(1,(가나다!$A$1:$A$644=한강대학라인!T10)*(가나다!$B$1:$B$644=한강대학라인!U10),0))</f>
        <v>394</v>
      </c>
      <c r="Y10" s="110">
        <f>IFERROR(INDEX(이과!$M$2:$M$305,MATCH(T10,이과!$A$2:$A$305,0)),0)</f>
        <v>-300</v>
      </c>
    </row>
    <row r="11" spans="1:25">
      <c r="A11" s="113" t="s">
        <v>151</v>
      </c>
      <c r="B11" s="114" t="s">
        <v>162</v>
      </c>
      <c r="C11" s="115"/>
      <c r="D11" s="116" t="s">
        <v>4</v>
      </c>
      <c r="E11" s="120">
        <f t="array" ref="E11">INDEX(가나다!$D$1:$D$644,MATCH(1,(가나다!$A$1:$A$644=한강대학라인!A11)*(가나다!$B$1:$B$644=한강대학라인!B11),0))</f>
        <v>365</v>
      </c>
      <c r="F11" s="116">
        <f t="array" ref="F11">INDEX(가나다!$E$1:$E$644,MATCH(1,(가나다!$A$1:$A$644=한강대학라인!A11)*(가나다!$B$1:$B$644=한강대학라인!B11),0))</f>
        <v>360</v>
      </c>
      <c r="G11" s="110">
        <f>IFERROR(INDEX(이과!$M$2:$M$305,MATCH(A11,이과!$A$2:$A$305,0)),0)</f>
        <v>-300</v>
      </c>
      <c r="H11" s="113" t="s">
        <v>47</v>
      </c>
      <c r="I11" s="118" t="s">
        <v>163</v>
      </c>
      <c r="J11" s="119" t="s">
        <v>159</v>
      </c>
      <c r="K11" s="120">
        <f t="array" ref="K11">INDEX(가나다!$D$1:$D$644,MATCH(1,(가나다!$A$1:$A$644=한강대학라인!H11)*(가나다!$B$1:$B$644=한강대학라인!I11),0))</f>
        <v>370</v>
      </c>
      <c r="L11" s="116">
        <f t="array" ref="L11">INDEX(가나다!$E$1:$E$644,MATCH(1,(가나다!$A$1:$A$644=한강대학라인!H11)*(가나다!$B$1:$B$644=한강대학라인!I11),0))</f>
        <v>366</v>
      </c>
      <c r="M11" s="110">
        <f>IFERROR(INDEX(이과!$M$2:$M$305,MATCH(H11,이과!$A$2:$A$305,0)),0)</f>
        <v>-300</v>
      </c>
      <c r="N11" s="113" t="s">
        <v>39</v>
      </c>
      <c r="O11" s="118" t="s">
        <v>164</v>
      </c>
      <c r="P11" s="121" t="s">
        <v>159</v>
      </c>
      <c r="Q11" s="120">
        <f t="array" ref="Q11">INDEX(가나다!$D$1:$D$644,MATCH(1,(가나다!$A$1:$A$644=한강대학라인!N11)*(가나다!$B$1:$B$644=한강대학라인!O11),0))</f>
        <v>401</v>
      </c>
      <c r="R11" s="122">
        <f t="array" ref="R11">INDEX(가나다!$E$1:$E$644,MATCH(1,(가나다!$A$1:$A$644=한강대학라인!N11)*(가나다!$B$1:$B$644=한강대학라인!O11),0))</f>
        <v>399</v>
      </c>
      <c r="S11" s="110">
        <f>IFERROR(INDEX(이과!$M$2:$M$305,MATCH(N11,이과!$A$2:$A$305,0)),0)</f>
        <v>-300</v>
      </c>
      <c r="T11" s="113" t="s">
        <v>8</v>
      </c>
      <c r="U11" s="123" t="s">
        <v>11</v>
      </c>
      <c r="V11" s="116" t="s">
        <v>161</v>
      </c>
      <c r="W11" s="120">
        <f t="array" ref="W11">INDEX(가나다!$D$1:$D$644,MATCH(1,(가나다!$A$1:$A$644=한강대학라인!T11)*(가나다!$B$1:$B$644=한강대학라인!U11),0))</f>
        <v>395.8</v>
      </c>
      <c r="X11" s="122">
        <f t="array" ref="X11">INDEX(가나다!$E$1:$E$644,MATCH(1,(가나다!$A$1:$A$644=한강대학라인!T11)*(가나다!$B$1:$B$644=한강대학라인!U11),0))</f>
        <v>393.5</v>
      </c>
      <c r="Y11" s="110">
        <f>IFERROR(INDEX(이과!$M$2:$M$305,MATCH(T11,이과!$A$2:$A$305,0)),0)</f>
        <v>-300</v>
      </c>
    </row>
    <row r="12" spans="1:25">
      <c r="A12" s="113" t="s">
        <v>151</v>
      </c>
      <c r="B12" s="114" t="s">
        <v>165</v>
      </c>
      <c r="C12" s="115"/>
      <c r="D12" s="116" t="s">
        <v>4</v>
      </c>
      <c r="E12" s="120">
        <f t="array" ref="E12">INDEX(가나다!$D$1:$D$644,MATCH(1,(가나다!$A$1:$A$644=한강대학라인!A12)*(가나다!$B$1:$B$644=한강대학라인!B12),0))</f>
        <v>366</v>
      </c>
      <c r="F12" s="116">
        <f t="array" ref="F12">INDEX(가나다!$E$1:$E$644,MATCH(1,(가나다!$A$1:$A$644=한강대학라인!A12)*(가나다!$B$1:$B$644=한강대학라인!B12),0))</f>
        <v>361</v>
      </c>
      <c r="G12" s="110">
        <f>IFERROR(INDEX(이과!$M$2:$M$305,MATCH(A12,이과!$A$2:$A$305,0)),0)</f>
        <v>-300</v>
      </c>
      <c r="H12" s="113" t="s">
        <v>47</v>
      </c>
      <c r="I12" s="118" t="s">
        <v>166</v>
      </c>
      <c r="J12" s="119" t="s">
        <v>159</v>
      </c>
      <c r="K12" s="120">
        <f t="array" ref="K12">INDEX(가나다!$D$1:$D$644,MATCH(1,(가나다!$A$1:$A$644=한강대학라인!H12)*(가나다!$B$1:$B$644=한강대학라인!I12),0))</f>
        <v>368</v>
      </c>
      <c r="L12" s="116">
        <f t="array" ref="L12">INDEX(가나다!$E$1:$E$644,MATCH(1,(가나다!$A$1:$A$644=한강대학라인!H12)*(가나다!$B$1:$B$644=한강대학라인!I12),0))</f>
        <v>364</v>
      </c>
      <c r="M12" s="110">
        <f>IFERROR(INDEX(이과!$M$2:$M$305,MATCH(H12,이과!$A$2:$A$305,0)),0)</f>
        <v>-300</v>
      </c>
      <c r="N12" s="113" t="s">
        <v>39</v>
      </c>
      <c r="O12" s="118" t="s">
        <v>167</v>
      </c>
      <c r="P12" s="121" t="s">
        <v>159</v>
      </c>
      <c r="Q12" s="120">
        <f t="array" ref="Q12">INDEX(가나다!$D$1:$D$644,MATCH(1,(가나다!$A$1:$A$644=한강대학라인!N12)*(가나다!$B$1:$B$644=한강대학라인!O12),0))</f>
        <v>395.3</v>
      </c>
      <c r="R12" s="122">
        <f t="array" ref="R12">INDEX(가나다!$E$1:$E$644,MATCH(1,(가나다!$A$1:$A$644=한강대학라인!N12)*(가나다!$B$1:$B$644=한강대학라인!O12),0))</f>
        <v>393</v>
      </c>
      <c r="S12" s="110">
        <f>IFERROR(INDEX(이과!$M$2:$M$305,MATCH(N12,이과!$A$2:$A$305,0)),0)</f>
        <v>-300</v>
      </c>
      <c r="T12" s="113" t="s">
        <v>168</v>
      </c>
      <c r="U12" s="123" t="s">
        <v>26</v>
      </c>
      <c r="V12" s="116" t="s">
        <v>169</v>
      </c>
      <c r="W12" s="120">
        <f t="array" ref="W12">INDEX(가나다!$D$1:$D$644,MATCH(1,(가나다!$A$1:$A$644=한강대학라인!T12)*(가나다!$B$1:$B$644=한강대학라인!U12),0))</f>
        <v>400</v>
      </c>
      <c r="X12" s="122">
        <f t="array" ref="X12">INDEX(가나다!$E$1:$E$644,MATCH(1,(가나다!$A$1:$A$644=한강대학라인!T12)*(가나다!$B$1:$B$644=한강대학라인!U12),0))</f>
        <v>398</v>
      </c>
      <c r="Y12" s="110">
        <f>IFERROR(INDEX(이과!$M$2:$M$305,MATCH(T12,이과!$A$2:$A$305,0)),0)</f>
        <v>-300</v>
      </c>
    </row>
    <row r="13" spans="1:25">
      <c r="A13" s="113" t="s">
        <v>151</v>
      </c>
      <c r="B13" s="114" t="s">
        <v>170</v>
      </c>
      <c r="C13" s="115"/>
      <c r="D13" s="116" t="s">
        <v>4</v>
      </c>
      <c r="E13" s="120">
        <f t="array" ref="E13">INDEX(가나다!$D$1:$D$644,MATCH(1,(가나다!$A$1:$A$644=한강대학라인!A13)*(가나다!$B$1:$B$644=한강대학라인!B13),0))</f>
        <v>360</v>
      </c>
      <c r="F13" s="116">
        <f t="array" ref="F13">INDEX(가나다!$E$1:$E$644,MATCH(1,(가나다!$A$1:$A$644=한강대학라인!A13)*(가나다!$B$1:$B$644=한강대학라인!B13),0))</f>
        <v>355</v>
      </c>
      <c r="G13" s="110">
        <f>IFERROR(INDEX(이과!$M$2:$M$305,MATCH(A13,이과!$A$2:$A$305,0)),0)</f>
        <v>-300</v>
      </c>
      <c r="H13" s="113" t="s">
        <v>47</v>
      </c>
      <c r="I13" s="118" t="s">
        <v>171</v>
      </c>
      <c r="J13" s="119" t="s">
        <v>159</v>
      </c>
      <c r="K13" s="120">
        <f t="array" ref="K13">INDEX(가나다!$D$1:$D$644,MATCH(1,(가나다!$A$1:$A$644=한강대학라인!H13)*(가나다!$B$1:$B$644=한강대학라인!I13),0))</f>
        <v>370</v>
      </c>
      <c r="L13" s="116">
        <f t="array" ref="L13">INDEX(가나다!$E$1:$E$644,MATCH(1,(가나다!$A$1:$A$644=한강대학라인!H13)*(가나다!$B$1:$B$644=한강대학라인!I13),0))</f>
        <v>366</v>
      </c>
      <c r="M13" s="110">
        <f>IFERROR(INDEX(이과!$M$2:$M$305,MATCH(H13,이과!$A$2:$A$305,0)),0)</f>
        <v>-300</v>
      </c>
      <c r="N13" s="113" t="s">
        <v>39</v>
      </c>
      <c r="O13" s="118" t="s">
        <v>172</v>
      </c>
      <c r="P13" s="121" t="s">
        <v>159</v>
      </c>
      <c r="Q13" s="120">
        <f t="array" ref="Q13">INDEX(가나다!$D$1:$D$644,MATCH(1,(가나다!$A$1:$A$644=한강대학라인!N13)*(가나다!$B$1:$B$644=한강대학라인!O13),0))</f>
        <v>396</v>
      </c>
      <c r="R13" s="122">
        <f t="array" ref="R13">INDEX(가나다!$E$1:$E$644,MATCH(1,(가나다!$A$1:$A$644=한강대학라인!N13)*(가나다!$B$1:$B$644=한강대학라인!O13),0))</f>
        <v>394</v>
      </c>
      <c r="S13" s="110">
        <f>IFERROR(INDEX(이과!$M$2:$M$305,MATCH(N13,이과!$A$2:$A$305,0)),0)</f>
        <v>-300</v>
      </c>
      <c r="T13" s="113" t="s">
        <v>25</v>
      </c>
      <c r="U13" s="123" t="s">
        <v>26</v>
      </c>
      <c r="V13" s="116" t="s">
        <v>159</v>
      </c>
      <c r="W13" s="120">
        <f t="array" ref="W13">INDEX(가나다!$D$1:$D$644,MATCH(1,(가나다!$A$1:$A$644=한강대학라인!T13)*(가나다!$B$1:$B$644=한강대학라인!U13),0))</f>
        <v>405</v>
      </c>
      <c r="X13" s="122">
        <f t="array" ref="X13">INDEX(가나다!$E$1:$E$644,MATCH(1,(가나다!$A$1:$A$644=한강대학라인!T13)*(가나다!$B$1:$B$644=한강대학라인!U13),0))</f>
        <v>403</v>
      </c>
      <c r="Y13" s="110">
        <f>IFERROR(INDEX(이과!$M$2:$M$305,MATCH(T13,이과!$A$2:$A$305,0)),0)</f>
        <v>-300</v>
      </c>
    </row>
    <row r="14" spans="1:25">
      <c r="A14" s="113" t="s">
        <v>151</v>
      </c>
      <c r="B14" s="114" t="s">
        <v>173</v>
      </c>
      <c r="C14" s="115"/>
      <c r="D14" s="116" t="s">
        <v>4</v>
      </c>
      <c r="E14" s="120">
        <f t="array" ref="E14">INDEX(가나다!$D$1:$D$644,MATCH(1,(가나다!$A$1:$A$644=한강대학라인!A14)*(가나다!$B$1:$B$644=한강대학라인!B14),0))</f>
        <v>366</v>
      </c>
      <c r="F14" s="116">
        <f t="array" ref="F14">INDEX(가나다!$E$1:$E$644,MATCH(1,(가나다!$A$1:$A$644=한강대학라인!A14)*(가나다!$B$1:$B$644=한강대학라인!B14),0))</f>
        <v>361</v>
      </c>
      <c r="G14" s="110">
        <f>IFERROR(INDEX(이과!$M$2:$M$305,MATCH(A14,이과!$A$2:$A$305,0)),0)</f>
        <v>-300</v>
      </c>
      <c r="H14" s="113" t="s">
        <v>47</v>
      </c>
      <c r="I14" s="118" t="s">
        <v>174</v>
      </c>
      <c r="J14" s="119" t="s">
        <v>159</v>
      </c>
      <c r="K14" s="120">
        <f t="array" ref="K14">INDEX(가나다!$D$1:$D$644,MATCH(1,(가나다!$A$1:$A$644=한강대학라인!H14)*(가나다!$B$1:$B$644=한강대학라인!I14),0))</f>
        <v>364.5</v>
      </c>
      <c r="L14" s="116">
        <f t="array" ref="L14">INDEX(가나다!$E$1:$E$644,MATCH(1,(가나다!$A$1:$A$644=한강대학라인!H14)*(가나다!$B$1:$B$644=한강대학라인!I14),0))</f>
        <v>361</v>
      </c>
      <c r="M14" s="110">
        <f>IFERROR(INDEX(이과!$M$2:$M$305,MATCH(H14,이과!$A$2:$A$305,0)),0)</f>
        <v>-300</v>
      </c>
      <c r="N14" s="113" t="s">
        <v>39</v>
      </c>
      <c r="O14" s="118" t="s">
        <v>175</v>
      </c>
      <c r="P14" s="121" t="s">
        <v>159</v>
      </c>
      <c r="Q14" s="120">
        <f t="array" ref="Q14">INDEX(가나다!$D$1:$D$644,MATCH(1,(가나다!$A$1:$A$644=한강대학라인!N14)*(가나다!$B$1:$B$644=한강대학라인!O14),0))</f>
        <v>395.7</v>
      </c>
      <c r="R14" s="122">
        <f t="array" ref="R14">INDEX(가나다!$E$1:$E$644,MATCH(1,(가나다!$A$1:$A$644=한강대학라인!N14)*(가나다!$B$1:$B$644=한강대학라인!O14),0))</f>
        <v>393.5</v>
      </c>
      <c r="S14" s="110">
        <f>IFERROR(INDEX(이과!$M$2:$M$305,MATCH(N14,이과!$A$2:$A$305,0)),0)</f>
        <v>-300</v>
      </c>
      <c r="T14" s="113" t="s">
        <v>25</v>
      </c>
      <c r="U14" s="118" t="s">
        <v>176</v>
      </c>
      <c r="V14" s="116" t="s">
        <v>159</v>
      </c>
      <c r="W14" s="120">
        <f t="array" ref="W14">INDEX(가나다!$D$1:$D$644,MATCH(1,(가나다!$A$1:$A$644=한강대학라인!T14)*(가나다!$B$1:$B$644=한강대학라인!U14),0))</f>
        <v>386</v>
      </c>
      <c r="X14" s="122">
        <f t="array" ref="X14">INDEX(가나다!$E$1:$E$644,MATCH(1,(가나다!$A$1:$A$644=한강대학라인!T14)*(가나다!$B$1:$B$644=한강대학라인!U14),0))</f>
        <v>383</v>
      </c>
      <c r="Y14" s="110">
        <f>IFERROR(INDEX(이과!$M$2:$M$305,MATCH(T14,이과!$A$2:$A$305,0)),0)</f>
        <v>-300</v>
      </c>
    </row>
    <row r="15" spans="1:25">
      <c r="A15" s="113" t="s">
        <v>151</v>
      </c>
      <c r="B15" s="114" t="s">
        <v>177</v>
      </c>
      <c r="C15" s="115"/>
      <c r="D15" s="116" t="s">
        <v>4</v>
      </c>
      <c r="E15" s="120">
        <f t="array" ref="E15">INDEX(가나다!$D$1:$D$644,MATCH(1,(가나다!$A$1:$A$644=한강대학라인!A15)*(가나다!$B$1:$B$644=한강대학라인!B15),0))</f>
        <v>368</v>
      </c>
      <c r="F15" s="116">
        <f t="array" ref="F15">INDEX(가나다!$E$1:$E$644,MATCH(1,(가나다!$A$1:$A$644=한강대학라인!A15)*(가나다!$B$1:$B$644=한강대학라인!B15),0))</f>
        <v>363</v>
      </c>
      <c r="G15" s="110">
        <f>IFERROR(INDEX(이과!$M$2:$M$305,MATCH(A15,이과!$A$2:$A$305,0)),0)</f>
        <v>-300</v>
      </c>
      <c r="H15" s="113" t="s">
        <v>47</v>
      </c>
      <c r="I15" s="125" t="s">
        <v>178</v>
      </c>
      <c r="J15" s="119" t="s">
        <v>159</v>
      </c>
      <c r="K15" s="120">
        <f t="array" ref="K15">INDEX(가나다!$D$1:$D$644,MATCH(1,(가나다!$A$1:$A$644=한강대학라인!H15)*(가나다!$B$1:$B$644=한강대학라인!I15),0))</f>
        <v>367</v>
      </c>
      <c r="L15" s="116">
        <f t="array" ref="L15">INDEX(가나다!$E$1:$E$644,MATCH(1,(가나다!$A$1:$A$644=한강대학라인!H15)*(가나다!$B$1:$B$644=한강대학라인!I15),0))</f>
        <v>364</v>
      </c>
      <c r="M15" s="110">
        <f>IFERROR(INDEX(이과!$M$2:$M$305,MATCH(H15,이과!$A$2:$A$305,0)),0)</f>
        <v>-300</v>
      </c>
      <c r="N15" s="113" t="s">
        <v>39</v>
      </c>
      <c r="O15" s="118" t="s">
        <v>179</v>
      </c>
      <c r="P15" s="121" t="s">
        <v>159</v>
      </c>
      <c r="Q15" s="120">
        <f t="array" ref="Q15">INDEX(가나다!$D$1:$D$644,MATCH(1,(가나다!$A$1:$A$644=한강대학라인!N15)*(가나다!$B$1:$B$644=한강대학라인!O15),0))</f>
        <v>402</v>
      </c>
      <c r="R15" s="122">
        <f t="array" ref="R15">INDEX(가나다!$E$1:$E$644,MATCH(1,(가나다!$A$1:$A$644=한강대학라인!N15)*(가나다!$B$1:$B$644=한강대학라인!O15),0))</f>
        <v>400</v>
      </c>
      <c r="S15" s="110">
        <f>IFERROR(INDEX(이과!$M$2:$M$305,MATCH(N15,이과!$A$2:$A$305,0)),0)</f>
        <v>-300</v>
      </c>
      <c r="T15" s="113" t="s">
        <v>180</v>
      </c>
      <c r="U15" s="123" t="s">
        <v>26</v>
      </c>
      <c r="V15" s="116" t="s">
        <v>161</v>
      </c>
      <c r="W15" s="120">
        <f t="array" ref="W15">INDEX(가나다!$D$1:$D$644,MATCH(1,(가나다!$A$1:$A$644=한강대학라인!T15)*(가나다!$B$1:$B$644=한강대학라인!U15),0))</f>
        <v>404</v>
      </c>
      <c r="X15" s="122">
        <f t="array" ref="X15">INDEX(가나다!$E$1:$E$644,MATCH(1,(가나다!$A$1:$A$644=한강대학라인!T15)*(가나다!$B$1:$B$644=한강대학라인!U15),0))</f>
        <v>402</v>
      </c>
      <c r="Y15" s="110">
        <f>IFERROR(INDEX(이과!$M$2:$M$305,MATCH(T15,이과!$A$2:$A$305,0)),0)</f>
        <v>-300</v>
      </c>
    </row>
    <row r="16" spans="1:25">
      <c r="A16" s="113" t="s">
        <v>151</v>
      </c>
      <c r="B16" s="114" t="s">
        <v>181</v>
      </c>
      <c r="C16" s="115"/>
      <c r="D16" s="116" t="s">
        <v>4</v>
      </c>
      <c r="E16" s="120">
        <f t="array" ref="E16">INDEX(가나다!$D$1:$D$644,MATCH(1,(가나다!$A$1:$A$644=한강대학라인!A16)*(가나다!$B$1:$B$644=한강대학라인!B16),0))</f>
        <v>373</v>
      </c>
      <c r="F16" s="116">
        <f t="array" ref="F16">INDEX(가나다!$E$1:$E$644,MATCH(1,(가나다!$A$1:$A$644=한강대학라인!A16)*(가나다!$B$1:$B$644=한강대학라인!B16),0))</f>
        <v>368</v>
      </c>
      <c r="G16" s="110">
        <f>IFERROR(INDEX(이과!$M$2:$M$305,MATCH(A16,이과!$A$2:$A$305,0)),0)</f>
        <v>-300</v>
      </c>
      <c r="H16" s="113" t="s">
        <v>47</v>
      </c>
      <c r="I16" s="118" t="s">
        <v>182</v>
      </c>
      <c r="J16" s="119" t="s">
        <v>159</v>
      </c>
      <c r="K16" s="120">
        <f t="array" ref="K16">INDEX(가나다!$D$1:$D$644,MATCH(1,(가나다!$A$1:$A$644=한강대학라인!H16)*(가나다!$B$1:$B$644=한강대학라인!I16),0))</f>
        <v>368</v>
      </c>
      <c r="L16" s="116">
        <f t="array" ref="L16">INDEX(가나다!$E$1:$E$644,MATCH(1,(가나다!$A$1:$A$644=한강대학라인!H16)*(가나다!$B$1:$B$644=한강대학라인!I16),0))</f>
        <v>365</v>
      </c>
      <c r="M16" s="110">
        <f>IFERROR(INDEX(이과!$M$2:$M$305,MATCH(H16,이과!$A$2:$A$305,0)),0)</f>
        <v>-300</v>
      </c>
      <c r="N16" s="113" t="s">
        <v>39</v>
      </c>
      <c r="O16" s="118" t="s">
        <v>183</v>
      </c>
      <c r="P16" s="121" t="s">
        <v>159</v>
      </c>
      <c r="Q16" s="120">
        <f t="array" ref="Q16">INDEX(가나다!$D$1:$D$644,MATCH(1,(가나다!$A$1:$A$644=한강대학라인!N16)*(가나다!$B$1:$B$644=한강대학라인!O16),0))</f>
        <v>399</v>
      </c>
      <c r="R16" s="122">
        <f t="array" ref="R16">INDEX(가나다!$E$1:$E$644,MATCH(1,(가나다!$A$1:$A$644=한강대학라인!N16)*(가나다!$B$1:$B$644=한강대학라인!O16),0))</f>
        <v>397</v>
      </c>
      <c r="S16" s="110">
        <f>IFERROR(INDEX(이과!$M$2:$M$305,MATCH(N16,이과!$A$2:$A$305,0)),0)</f>
        <v>-300</v>
      </c>
      <c r="T16" s="113" t="s">
        <v>7</v>
      </c>
      <c r="U16" s="118" t="s">
        <v>184</v>
      </c>
      <c r="V16" s="119" t="s">
        <v>169</v>
      </c>
      <c r="W16" s="120">
        <f t="array" ref="W16">INDEX(가나다!$D$1:$D$644,MATCH(1,(가나다!$A$1:$A$644=한강대학라인!T16)*(가나다!$B$1:$B$644=한강대학라인!U16),0))</f>
        <v>353</v>
      </c>
      <c r="X16" s="126">
        <f t="array" ref="X16">INDEX(가나다!$E$1:$E$644,MATCH(1,(가나다!$A$1:$A$644=한강대학라인!T16)*(가나다!$B$1:$B$644=한강대학라인!U16),0))</f>
        <v>349</v>
      </c>
      <c r="Y16" s="110">
        <f>IFERROR(INDEX(이과!$M$2:$M$305,MATCH(T16,이과!$A$2:$A$305,0)),0)</f>
        <v>-300</v>
      </c>
    </row>
    <row r="17" spans="1:25">
      <c r="A17" s="113" t="s">
        <v>151</v>
      </c>
      <c r="B17" s="114" t="s">
        <v>185</v>
      </c>
      <c r="C17" s="115"/>
      <c r="D17" s="116" t="s">
        <v>4</v>
      </c>
      <c r="E17" s="120">
        <f t="array" ref="E17">INDEX(가나다!$D$1:$D$644,MATCH(1,(가나다!$A$1:$A$644=한강대학라인!A17)*(가나다!$B$1:$B$644=한강대학라인!B17),0))</f>
        <v>361</v>
      </c>
      <c r="F17" s="116">
        <f t="array" ref="F17">INDEX(가나다!$E$1:$E$644,MATCH(1,(가나다!$A$1:$A$644=한강대학라인!A17)*(가나다!$B$1:$B$644=한강대학라인!B17),0))</f>
        <v>356</v>
      </c>
      <c r="G17" s="110">
        <f>IFERROR(INDEX(이과!$M$2:$M$305,MATCH(A17,이과!$A$2:$A$305,0)),0)</f>
        <v>-300</v>
      </c>
      <c r="H17" s="113" t="s">
        <v>47</v>
      </c>
      <c r="I17" s="118" t="s">
        <v>186</v>
      </c>
      <c r="J17" s="119" t="s">
        <v>159</v>
      </c>
      <c r="K17" s="120">
        <f t="array" ref="K17">INDEX(가나다!$D$1:$D$644,MATCH(1,(가나다!$A$1:$A$644=한강대학라인!H17)*(가나다!$B$1:$B$644=한강대학라인!I17),0))</f>
        <v>364.5</v>
      </c>
      <c r="L17" s="116">
        <f t="array" ref="L17">INDEX(가나다!$E$1:$E$644,MATCH(1,(가나다!$A$1:$A$644=한강대학라인!H17)*(가나다!$B$1:$B$644=한강대학라인!I17),0))</f>
        <v>361</v>
      </c>
      <c r="M17" s="110">
        <f>IFERROR(INDEX(이과!$M$2:$M$305,MATCH(H17,이과!$A$2:$A$305,0)),0)</f>
        <v>-300</v>
      </c>
      <c r="N17" s="113" t="s">
        <v>39</v>
      </c>
      <c r="O17" s="118" t="s">
        <v>187</v>
      </c>
      <c r="P17" s="121" t="s">
        <v>159</v>
      </c>
      <c r="Q17" s="120">
        <f t="array" ref="Q17">INDEX(가나다!$D$1:$D$644,MATCH(1,(가나다!$A$1:$A$644=한강대학라인!N17)*(가나다!$B$1:$B$644=한강대학라인!O17),0))</f>
        <v>396</v>
      </c>
      <c r="R17" s="122">
        <f t="array" ref="R17">INDEX(가나다!$E$1:$E$644,MATCH(1,(가나다!$A$1:$A$644=한강대학라인!N17)*(가나다!$B$1:$B$644=한강대학라인!O17),0))</f>
        <v>394</v>
      </c>
      <c r="S17" s="110">
        <f>IFERROR(INDEX(이과!$M$2:$M$305,MATCH(N17,이과!$A$2:$A$305,0)),0)</f>
        <v>-300</v>
      </c>
      <c r="T17" s="113" t="s">
        <v>7</v>
      </c>
      <c r="U17" s="118" t="s">
        <v>165</v>
      </c>
      <c r="V17" s="119" t="s">
        <v>169</v>
      </c>
      <c r="W17" s="120">
        <f t="array" ref="W17">INDEX(가나다!$D$1:$D$644,MATCH(1,(가나다!$A$1:$A$644=한강대학라인!T17)*(가나다!$B$1:$B$644=한강대학라인!U17),0))</f>
        <v>358</v>
      </c>
      <c r="X17" s="126">
        <f t="array" ref="X17">INDEX(가나다!$E$1:$E$644,MATCH(1,(가나다!$A$1:$A$644=한강대학라인!T17)*(가나다!$B$1:$B$644=한강대학라인!U17),0))</f>
        <v>354</v>
      </c>
      <c r="Y17" s="110">
        <f>IFERROR(INDEX(이과!$M$2:$M$305,MATCH(T17,이과!$A$2:$A$305,0)),0)</f>
        <v>-300</v>
      </c>
    </row>
    <row r="18" spans="1:25">
      <c r="A18" s="113" t="s">
        <v>151</v>
      </c>
      <c r="B18" s="114" t="s">
        <v>188</v>
      </c>
      <c r="C18" s="115"/>
      <c r="D18" s="116" t="s">
        <v>4</v>
      </c>
      <c r="E18" s="120">
        <f t="array" ref="E18">INDEX(가나다!$D$1:$D$644,MATCH(1,(가나다!$A$1:$A$644=한강대학라인!A18)*(가나다!$B$1:$B$644=한강대학라인!B18),0))</f>
        <v>370</v>
      </c>
      <c r="F18" s="116">
        <f t="array" ref="F18">INDEX(가나다!$E$1:$E$644,MATCH(1,(가나다!$A$1:$A$644=한강대학라인!A18)*(가나다!$B$1:$B$644=한강대학라인!B18),0))</f>
        <v>365</v>
      </c>
      <c r="G18" s="110">
        <f>IFERROR(INDEX(이과!$M$2:$M$305,MATCH(A18,이과!$A$2:$A$305,0)),0)</f>
        <v>-300</v>
      </c>
      <c r="H18" s="113" t="s">
        <v>47</v>
      </c>
      <c r="I18" s="118" t="s">
        <v>189</v>
      </c>
      <c r="J18" s="119" t="s">
        <v>159</v>
      </c>
      <c r="K18" s="120">
        <f t="array" ref="K18">INDEX(가나다!$D$1:$D$644,MATCH(1,(가나다!$A$1:$A$644=한강대학라인!H18)*(가나다!$B$1:$B$644=한강대학라인!I18),0))</f>
        <v>365</v>
      </c>
      <c r="L18" s="116">
        <f t="array" ref="L18">INDEX(가나다!$E$1:$E$644,MATCH(1,(가나다!$A$1:$A$644=한강대학라인!H18)*(가나다!$B$1:$B$644=한강대학라인!I18),0))</f>
        <v>361</v>
      </c>
      <c r="M18" s="110">
        <f>IFERROR(INDEX(이과!$M$2:$M$305,MATCH(H18,이과!$A$2:$A$305,0)),0)</f>
        <v>-300</v>
      </c>
      <c r="N18" s="113" t="s">
        <v>39</v>
      </c>
      <c r="O18" s="118" t="s">
        <v>34</v>
      </c>
      <c r="P18" s="121" t="s">
        <v>159</v>
      </c>
      <c r="Q18" s="120">
        <f t="array" ref="Q18">INDEX(가나다!$D$1:$D$644,MATCH(1,(가나다!$A$1:$A$644=한강대학라인!N18)*(가나다!$B$1:$B$644=한강대학라인!O18),0))</f>
        <v>396.7</v>
      </c>
      <c r="R18" s="122">
        <f t="array" ref="R18">INDEX(가나다!$E$1:$E$644,MATCH(1,(가나다!$A$1:$A$644=한강대학라인!N18)*(가나다!$B$1:$B$644=한강대학라인!O18),0))</f>
        <v>394.5</v>
      </c>
      <c r="S18" s="110">
        <f>IFERROR(INDEX(이과!$M$2:$M$305,MATCH(N18,이과!$A$2:$A$305,0)),0)</f>
        <v>-300</v>
      </c>
      <c r="T18" s="113" t="s">
        <v>7</v>
      </c>
      <c r="U18" s="118" t="s">
        <v>190</v>
      </c>
      <c r="V18" s="119" t="s">
        <v>169</v>
      </c>
      <c r="W18" s="120">
        <f t="array" ref="W18">INDEX(가나다!$D$1:$D$644,MATCH(1,(가나다!$A$1:$A$644=한강대학라인!T18)*(가나다!$B$1:$B$644=한강대학라인!U18),0))</f>
        <v>342</v>
      </c>
      <c r="X18" s="126">
        <f t="array" ref="X18">INDEX(가나다!$E$1:$E$644,MATCH(1,(가나다!$A$1:$A$644=한강대학라인!T18)*(가나다!$B$1:$B$644=한강대학라인!U18),0))</f>
        <v>336</v>
      </c>
      <c r="Y18" s="110">
        <f>IFERROR(INDEX(이과!$M$2:$M$305,MATCH(T18,이과!$A$2:$A$305,0)),0)</f>
        <v>-300</v>
      </c>
    </row>
    <row r="19" spans="1:25">
      <c r="A19" s="113" t="s">
        <v>151</v>
      </c>
      <c r="B19" s="114" t="s">
        <v>1</v>
      </c>
      <c r="C19" s="115"/>
      <c r="D19" s="116" t="s">
        <v>4</v>
      </c>
      <c r="E19" s="120">
        <f t="array" ref="E19">INDEX(가나다!$D$1:$D$644,MATCH(1,(가나다!$A$1:$A$644=한강대학라인!A19)*(가나다!$B$1:$B$644=한강대학라인!B19),0))</f>
        <v>366</v>
      </c>
      <c r="F19" s="116">
        <f t="array" ref="F19">INDEX(가나다!$E$1:$E$644,MATCH(1,(가나다!$A$1:$A$644=한강대학라인!A19)*(가나다!$B$1:$B$644=한강대학라인!B19),0))</f>
        <v>361</v>
      </c>
      <c r="G19" s="110">
        <f>IFERROR(INDEX(이과!$M$2:$M$305,MATCH(A19,이과!$A$2:$A$305,0)),0)</f>
        <v>-300</v>
      </c>
      <c r="H19" s="113" t="s">
        <v>45</v>
      </c>
      <c r="I19" s="118" t="s">
        <v>191</v>
      </c>
      <c r="J19" s="119" t="s">
        <v>169</v>
      </c>
      <c r="K19" s="120">
        <f t="array" ref="K19">INDEX(가나다!$D$1:$D$644,MATCH(1,(가나다!$A$1:$A$644=한강대학라인!H19)*(가나다!$B$1:$B$644=한강대학라인!I19),0))</f>
        <v>365</v>
      </c>
      <c r="L19" s="116">
        <f t="array" ref="L19">INDEX(가나다!$E$1:$E$644,MATCH(1,(가나다!$A$1:$A$644=한강대학라인!H19)*(가나다!$B$1:$B$644=한강대학라인!I19),0))</f>
        <v>361</v>
      </c>
      <c r="M19" s="110">
        <f>IFERROR(INDEX(이과!$M$2:$M$305,MATCH(H19,이과!$A$2:$A$305,0)),0)</f>
        <v>-300</v>
      </c>
      <c r="N19" s="113" t="s">
        <v>39</v>
      </c>
      <c r="O19" s="118" t="s">
        <v>26</v>
      </c>
      <c r="P19" s="121" t="s">
        <v>159</v>
      </c>
      <c r="Q19" s="120">
        <f t="array" ref="Q19">INDEX(가나다!$D$1:$D$644,MATCH(1,(가나다!$A$1:$A$644=한강대학라인!N19)*(가나다!$B$1:$B$644=한강대학라인!O19),0))</f>
        <v>408</v>
      </c>
      <c r="R19" s="122">
        <f t="array" ref="R19">INDEX(가나다!$E$1:$E$644,MATCH(1,(가나다!$A$1:$A$644=한강대학라인!N19)*(가나다!$B$1:$B$644=한강대학라인!O19),0))</f>
        <v>406</v>
      </c>
      <c r="S19" s="110">
        <f>IFERROR(INDEX(이과!$M$2:$M$305,MATCH(N19,이과!$A$2:$A$305,0)),0)</f>
        <v>-300</v>
      </c>
      <c r="T19" s="113" t="s">
        <v>7</v>
      </c>
      <c r="U19" s="118" t="s">
        <v>192</v>
      </c>
      <c r="V19" s="119" t="s">
        <v>169</v>
      </c>
      <c r="W19" s="120">
        <f t="array" ref="W19">INDEX(가나다!$D$1:$D$644,MATCH(1,(가나다!$A$1:$A$644=한강대학라인!T19)*(가나다!$B$1:$B$644=한강대학라인!U19),0))</f>
        <v>354.8</v>
      </c>
      <c r="X19" s="126">
        <f t="array" ref="X19">INDEX(가나다!$E$1:$E$644,MATCH(1,(가나다!$A$1:$A$644=한강대학라인!T19)*(가나다!$B$1:$B$644=한강대학라인!U19),0))</f>
        <v>350</v>
      </c>
      <c r="Y19" s="110">
        <f>IFERROR(INDEX(이과!$M$2:$M$305,MATCH(T19,이과!$A$2:$A$305,0)),0)</f>
        <v>-300</v>
      </c>
    </row>
    <row r="20" spans="1:25">
      <c r="A20" s="113" t="s">
        <v>151</v>
      </c>
      <c r="B20" s="114" t="s">
        <v>193</v>
      </c>
      <c r="C20" s="115"/>
      <c r="D20" s="116" t="s">
        <v>4</v>
      </c>
      <c r="E20" s="120">
        <f t="array" ref="E20">INDEX(가나다!$D$1:$D$644,MATCH(1,(가나다!$A$1:$A$644=한강대학라인!A20)*(가나다!$B$1:$B$644=한강대학라인!B20),0))</f>
        <v>363</v>
      </c>
      <c r="F20" s="116">
        <f t="array" ref="F20">INDEX(가나다!$E$1:$E$644,MATCH(1,(가나다!$A$1:$A$644=한강대학라인!A20)*(가나다!$B$1:$B$644=한강대학라인!B20),0))</f>
        <v>358</v>
      </c>
      <c r="G20" s="110">
        <f>IFERROR(INDEX(이과!$M$2:$M$305,MATCH(A20,이과!$A$2:$A$305,0)),0)</f>
        <v>-300</v>
      </c>
      <c r="H20" s="113" t="s">
        <v>45</v>
      </c>
      <c r="I20" s="118" t="s">
        <v>0</v>
      </c>
      <c r="J20" s="119" t="s">
        <v>169</v>
      </c>
      <c r="K20" s="120">
        <f t="array" ref="K20">INDEX(가나다!$D$1:$D$644,MATCH(1,(가나다!$A$1:$A$644=한강대학라인!H20)*(가나다!$B$1:$B$644=한강대학라인!I20),0))</f>
        <v>376</v>
      </c>
      <c r="L20" s="116">
        <f t="array" ref="L20">INDEX(가나다!$E$1:$E$644,MATCH(1,(가나다!$A$1:$A$644=한강대학라인!H20)*(가나다!$B$1:$B$644=한강대학라인!I20),0))</f>
        <v>372</v>
      </c>
      <c r="M20" s="110">
        <f>IFERROR(INDEX(이과!$M$2:$M$305,MATCH(H20,이과!$A$2:$A$305,0)),0)</f>
        <v>-300</v>
      </c>
      <c r="N20" s="113" t="s">
        <v>39</v>
      </c>
      <c r="O20" s="118" t="s">
        <v>194</v>
      </c>
      <c r="P20" s="121" t="s">
        <v>159</v>
      </c>
      <c r="Q20" s="120">
        <f t="array" ref="Q20">INDEX(가나다!$D$1:$D$644,MATCH(1,(가나다!$A$1:$A$644=한강대학라인!N20)*(가나다!$B$1:$B$644=한강대학라인!O20),0))</f>
        <v>401.5</v>
      </c>
      <c r="R20" s="122">
        <f t="array" ref="R20">INDEX(가나다!$E$1:$E$644,MATCH(1,(가나다!$A$1:$A$644=한강대학라인!N20)*(가나다!$B$1:$B$644=한강대학라인!O20),0))</f>
        <v>399.5</v>
      </c>
      <c r="S20" s="110">
        <f>IFERROR(INDEX(이과!$M$2:$M$305,MATCH(N20,이과!$A$2:$A$305,0)),0)</f>
        <v>-300</v>
      </c>
      <c r="T20" s="113" t="s">
        <v>7</v>
      </c>
      <c r="U20" s="118" t="s">
        <v>195</v>
      </c>
      <c r="V20" s="119" t="s">
        <v>169</v>
      </c>
      <c r="W20" s="120">
        <f t="array" ref="W20">INDEX(가나다!$D$1:$D$644,MATCH(1,(가나다!$A$1:$A$644=한강대학라인!T20)*(가나다!$B$1:$B$644=한강대학라인!U20),0))</f>
        <v>353</v>
      </c>
      <c r="X20" s="126">
        <f t="array" ref="X20">INDEX(가나다!$E$1:$E$644,MATCH(1,(가나다!$A$1:$A$644=한강대학라인!T20)*(가나다!$B$1:$B$644=한강대학라인!U20),0))</f>
        <v>348</v>
      </c>
      <c r="Y20" s="110">
        <f>IFERROR(INDEX(이과!$M$2:$M$305,MATCH(T20,이과!$A$2:$A$305,0)),0)</f>
        <v>-300</v>
      </c>
    </row>
    <row r="21" spans="1:25">
      <c r="A21" s="113" t="s">
        <v>151</v>
      </c>
      <c r="B21" s="114" t="s">
        <v>196</v>
      </c>
      <c r="C21" s="115"/>
      <c r="D21" s="116" t="s">
        <v>4</v>
      </c>
      <c r="E21" s="120">
        <f t="array" ref="E21">INDEX(가나다!$D$1:$D$644,MATCH(1,(가나다!$A$1:$A$644=한강대학라인!A21)*(가나다!$B$1:$B$644=한강대학라인!B21),0))</f>
        <v>359</v>
      </c>
      <c r="F21" s="116">
        <f t="array" ref="F21">INDEX(가나다!$E$1:$E$644,MATCH(1,(가나다!$A$1:$A$644=한강대학라인!A21)*(가나다!$B$1:$B$644=한강대학라인!B21),0))</f>
        <v>354</v>
      </c>
      <c r="G21" s="110">
        <f>IFERROR(INDEX(이과!$M$2:$M$305,MATCH(A21,이과!$A$2:$A$305,0)),0)</f>
        <v>-300</v>
      </c>
      <c r="H21" s="113" t="s">
        <v>45</v>
      </c>
      <c r="I21" s="118" t="s">
        <v>197</v>
      </c>
      <c r="J21" s="119" t="s">
        <v>169</v>
      </c>
      <c r="K21" s="120">
        <f t="array" ref="K21">INDEX(가나다!$D$1:$D$644,MATCH(1,(가나다!$A$1:$A$644=한강대학라인!H21)*(가나다!$B$1:$B$644=한강대학라인!I21),0))</f>
        <v>370</v>
      </c>
      <c r="L21" s="116">
        <f t="array" ref="L21">INDEX(가나다!$E$1:$E$644,MATCH(1,(가나다!$A$1:$A$644=한강대학라인!H21)*(가나다!$B$1:$B$644=한강대학라인!I21),0))</f>
        <v>367</v>
      </c>
      <c r="M21" s="110">
        <f>IFERROR(INDEX(이과!$M$2:$M$305,MATCH(H21,이과!$A$2:$A$305,0)),0)</f>
        <v>-300</v>
      </c>
      <c r="N21" s="113" t="s">
        <v>39</v>
      </c>
      <c r="O21" s="118" t="s">
        <v>198</v>
      </c>
      <c r="P21" s="121" t="s">
        <v>159</v>
      </c>
      <c r="Q21" s="120">
        <f t="array" ref="Q21">INDEX(가나다!$D$1:$D$644,MATCH(1,(가나다!$A$1:$A$644=한강대학라인!N21)*(가나다!$B$1:$B$644=한강대학라인!O21),0))</f>
        <v>402.5</v>
      </c>
      <c r="R21" s="122">
        <f t="array" ref="R21">INDEX(가나다!$E$1:$E$644,MATCH(1,(가나다!$A$1:$A$644=한강대학라인!N21)*(가나다!$B$1:$B$644=한강대학라인!O21),0))</f>
        <v>400.5</v>
      </c>
      <c r="S21" s="110">
        <f>IFERROR(INDEX(이과!$M$2:$M$305,MATCH(N21,이과!$A$2:$A$305,0)),0)</f>
        <v>-300</v>
      </c>
      <c r="T21" s="113" t="s">
        <v>7</v>
      </c>
      <c r="U21" s="118" t="s">
        <v>199</v>
      </c>
      <c r="V21" s="119" t="s">
        <v>169</v>
      </c>
      <c r="W21" s="120">
        <f t="array" ref="W21">INDEX(가나다!$D$1:$D$644,MATCH(1,(가나다!$A$1:$A$644=한강대학라인!T21)*(가나다!$B$1:$B$644=한강대학라인!U21),0))</f>
        <v>357</v>
      </c>
      <c r="X21" s="126">
        <f t="array" ref="X21">INDEX(가나다!$E$1:$E$644,MATCH(1,(가나다!$A$1:$A$644=한강대학라인!T21)*(가나다!$B$1:$B$644=한강대학라인!U21),0))</f>
        <v>352</v>
      </c>
      <c r="Y21" s="110">
        <f>IFERROR(INDEX(이과!$M$2:$M$305,MATCH(T21,이과!$A$2:$A$305,0)),0)</f>
        <v>-300</v>
      </c>
    </row>
    <row r="22" spans="1:25">
      <c r="A22" s="113" t="s">
        <v>151</v>
      </c>
      <c r="B22" s="114" t="s">
        <v>200</v>
      </c>
      <c r="C22" s="115"/>
      <c r="D22" s="116" t="s">
        <v>4</v>
      </c>
      <c r="E22" s="120">
        <f t="array" ref="E22">INDEX(가나다!$D$1:$D$644,MATCH(1,(가나다!$A$1:$A$644=한강대학라인!A22)*(가나다!$B$1:$B$644=한강대학라인!B22),0))</f>
        <v>366</v>
      </c>
      <c r="F22" s="116">
        <f t="array" ref="F22">INDEX(가나다!$E$1:$E$644,MATCH(1,(가나다!$A$1:$A$644=한강대학라인!A22)*(가나다!$B$1:$B$644=한강대학라인!B22),0))</f>
        <v>361</v>
      </c>
      <c r="G22" s="110">
        <f>IFERROR(INDEX(이과!$M$2:$M$305,MATCH(A22,이과!$A$2:$A$305,0)),0)</f>
        <v>-300</v>
      </c>
      <c r="H22" s="113" t="s">
        <v>45</v>
      </c>
      <c r="I22" s="118" t="s">
        <v>201</v>
      </c>
      <c r="J22" s="119" t="s">
        <v>169</v>
      </c>
      <c r="K22" s="120">
        <f t="array" ref="K22">INDEX(가나다!$D$1:$D$644,MATCH(1,(가나다!$A$1:$A$644=한강대학라인!H22)*(가나다!$B$1:$B$644=한강대학라인!I22),0))</f>
        <v>372</v>
      </c>
      <c r="L22" s="116">
        <f t="array" ref="L22">INDEX(가나다!$E$1:$E$644,MATCH(1,(가나다!$A$1:$A$644=한강대학라인!H22)*(가나다!$B$1:$B$644=한강대학라인!I22),0))</f>
        <v>368</v>
      </c>
      <c r="M22" s="110">
        <f>IFERROR(INDEX(이과!$M$2:$M$305,MATCH(H22,이과!$A$2:$A$305,0)),0)</f>
        <v>-300</v>
      </c>
      <c r="N22" s="113" t="s">
        <v>39</v>
      </c>
      <c r="O22" s="118" t="s">
        <v>202</v>
      </c>
      <c r="P22" s="121" t="s">
        <v>159</v>
      </c>
      <c r="Q22" s="120">
        <f t="array" ref="Q22">INDEX(가나다!$D$1:$D$644,MATCH(1,(가나다!$A$1:$A$644=한강대학라인!N22)*(가나다!$B$1:$B$644=한강대학라인!O22),0))</f>
        <v>395.7</v>
      </c>
      <c r="R22" s="122">
        <f t="array" ref="R22">INDEX(가나다!$E$1:$E$644,MATCH(1,(가나다!$A$1:$A$644=한강대학라인!N22)*(가나다!$B$1:$B$644=한강대학라인!O22),0))</f>
        <v>393.5</v>
      </c>
      <c r="S22" s="110">
        <f>IFERROR(INDEX(이과!$M$2:$M$305,MATCH(N22,이과!$A$2:$A$305,0)),0)</f>
        <v>-300</v>
      </c>
      <c r="T22" s="113" t="s">
        <v>7</v>
      </c>
      <c r="U22" s="118" t="s">
        <v>203</v>
      </c>
      <c r="V22" s="119" t="s">
        <v>169</v>
      </c>
      <c r="W22" s="120">
        <f t="array" ref="W22">INDEX(가나다!$D$1:$D$644,MATCH(1,(가나다!$A$1:$A$644=한강대학라인!T22)*(가나다!$B$1:$B$644=한강대학라인!U22),0))</f>
        <v>352</v>
      </c>
      <c r="X22" s="126">
        <f t="array" ref="X22">INDEX(가나다!$E$1:$E$644,MATCH(1,(가나다!$A$1:$A$644=한강대학라인!T22)*(가나다!$B$1:$B$644=한강대학라인!U22),0))</f>
        <v>347</v>
      </c>
      <c r="Y22" s="110">
        <f>IFERROR(INDEX(이과!$M$2:$M$305,MATCH(T22,이과!$A$2:$A$305,0)),0)</f>
        <v>-300</v>
      </c>
    </row>
    <row r="23" spans="1:25">
      <c r="A23" s="113" t="s">
        <v>151</v>
      </c>
      <c r="B23" s="114" t="s">
        <v>204</v>
      </c>
      <c r="C23" s="115"/>
      <c r="D23" s="116" t="s">
        <v>4</v>
      </c>
      <c r="E23" s="120">
        <f t="array" ref="E23">INDEX(가나다!$D$1:$D$644,MATCH(1,(가나다!$A$1:$A$644=한강대학라인!A23)*(가나다!$B$1:$B$644=한강대학라인!B23),0))</f>
        <v>361</v>
      </c>
      <c r="F23" s="116">
        <f t="array" ref="F23">INDEX(가나다!$E$1:$E$644,MATCH(1,(가나다!$A$1:$A$644=한강대학라인!A23)*(가나다!$B$1:$B$644=한강대학라인!B23),0))</f>
        <v>356</v>
      </c>
      <c r="G23" s="110">
        <f>IFERROR(INDEX(이과!$M$2:$M$305,MATCH(A23,이과!$A$2:$A$305,0)),0)</f>
        <v>-300</v>
      </c>
      <c r="H23" s="113" t="s">
        <v>45</v>
      </c>
      <c r="I23" s="118" t="s">
        <v>205</v>
      </c>
      <c r="J23" s="119" t="s">
        <v>169</v>
      </c>
      <c r="K23" s="120">
        <f t="array" ref="K23">INDEX(가나다!$D$1:$D$644,MATCH(1,(가나다!$A$1:$A$644=한강대학라인!H23)*(가나다!$B$1:$B$644=한강대학라인!I23),0))</f>
        <v>364</v>
      </c>
      <c r="L23" s="116">
        <f t="array" ref="L23">INDEX(가나다!$E$1:$E$644,MATCH(1,(가나다!$A$1:$A$644=한강대학라인!H23)*(가나다!$B$1:$B$644=한강대학라인!I23),0))</f>
        <v>360</v>
      </c>
      <c r="M23" s="110">
        <f>IFERROR(INDEX(이과!$M$2:$M$305,MATCH(H23,이과!$A$2:$A$305,0)),0)</f>
        <v>-300</v>
      </c>
      <c r="N23" s="113" t="s">
        <v>39</v>
      </c>
      <c r="O23" s="118" t="s">
        <v>206</v>
      </c>
      <c r="P23" s="121" t="s">
        <v>159</v>
      </c>
      <c r="Q23" s="120">
        <f t="array" ref="Q23">INDEX(가나다!$D$1:$D$644,MATCH(1,(가나다!$A$1:$A$644=한강대학라인!N23)*(가나다!$B$1:$B$644=한강대학라인!O23),0))</f>
        <v>396.2</v>
      </c>
      <c r="R23" s="122">
        <f t="array" ref="R23">INDEX(가나다!$E$1:$E$644,MATCH(1,(가나다!$A$1:$A$644=한강대학라인!N23)*(가나다!$B$1:$B$644=한강대학라인!O23),0))</f>
        <v>394</v>
      </c>
      <c r="S23" s="110">
        <f>IFERROR(INDEX(이과!$M$2:$M$305,MATCH(N23,이과!$A$2:$A$305,0)),0)</f>
        <v>-300</v>
      </c>
      <c r="T23" s="113" t="s">
        <v>7</v>
      </c>
      <c r="U23" s="118" t="s">
        <v>1</v>
      </c>
      <c r="V23" s="119" t="s">
        <v>169</v>
      </c>
      <c r="W23" s="120">
        <f t="array" ref="W23">INDEX(가나다!$D$1:$D$644,MATCH(1,(가나다!$A$1:$A$644=한강대학라인!T23)*(가나다!$B$1:$B$644=한강대학라인!U23),0))</f>
        <v>355.5</v>
      </c>
      <c r="X23" s="126">
        <f t="array" ref="X23">INDEX(가나다!$E$1:$E$644,MATCH(1,(가나다!$A$1:$A$644=한강대학라인!T23)*(가나다!$B$1:$B$644=한강대학라인!U23),0))</f>
        <v>351</v>
      </c>
      <c r="Y23" s="110">
        <f>IFERROR(INDEX(이과!$M$2:$M$305,MATCH(T23,이과!$A$2:$A$305,0)),0)</f>
        <v>-300</v>
      </c>
    </row>
    <row r="24" spans="1:25">
      <c r="A24" s="113" t="s">
        <v>151</v>
      </c>
      <c r="B24" s="114" t="s">
        <v>175</v>
      </c>
      <c r="C24" s="115"/>
      <c r="D24" s="116" t="s">
        <v>4</v>
      </c>
      <c r="E24" s="120">
        <f t="array" ref="E24">INDEX(가나다!$D$1:$D$644,MATCH(1,(가나다!$A$1:$A$644=한강대학라인!A24)*(가나다!$B$1:$B$644=한강대학라인!B24),0))</f>
        <v>360</v>
      </c>
      <c r="F24" s="116">
        <f t="array" ref="F24">INDEX(가나다!$E$1:$E$644,MATCH(1,(가나다!$A$1:$A$644=한강대학라인!A24)*(가나다!$B$1:$B$644=한강대학라인!B24),0))</f>
        <v>355</v>
      </c>
      <c r="G24" s="110">
        <f>IFERROR(INDEX(이과!$M$2:$M$305,MATCH(A24,이과!$A$2:$A$305,0)),0)</f>
        <v>-300</v>
      </c>
      <c r="H24" s="113" t="s">
        <v>45</v>
      </c>
      <c r="I24" s="118" t="s">
        <v>207</v>
      </c>
      <c r="J24" s="119" t="s">
        <v>169</v>
      </c>
      <c r="K24" s="120">
        <f t="array" ref="K24">INDEX(가나다!$D$1:$D$644,MATCH(1,(가나다!$A$1:$A$644=한강대학라인!H24)*(가나다!$B$1:$B$644=한강대학라인!I24),0))</f>
        <v>372</v>
      </c>
      <c r="L24" s="116">
        <f t="array" ref="L24">INDEX(가나다!$E$1:$E$644,MATCH(1,(가나다!$A$1:$A$644=한강대학라인!H24)*(가나다!$B$1:$B$644=한강대학라인!I24),0))</f>
        <v>368</v>
      </c>
      <c r="M24" s="110">
        <f>IFERROR(INDEX(이과!$M$2:$M$305,MATCH(H24,이과!$A$2:$A$305,0)),0)</f>
        <v>-300</v>
      </c>
      <c r="N24" s="113" t="s">
        <v>39</v>
      </c>
      <c r="O24" s="118" t="s">
        <v>208</v>
      </c>
      <c r="P24" s="121" t="s">
        <v>159</v>
      </c>
      <c r="Q24" s="120">
        <f t="array" ref="Q24">INDEX(가나다!$D$1:$D$644,MATCH(1,(가나다!$A$1:$A$644=한강대학라인!N24)*(가나다!$B$1:$B$644=한강대학라인!O24),0))</f>
        <v>395.5</v>
      </c>
      <c r="R24" s="122">
        <f t="array" ref="R24">INDEX(가나다!$E$1:$E$644,MATCH(1,(가나다!$A$1:$A$644=한강대학라인!N24)*(가나다!$B$1:$B$644=한강대학라인!O24),0))</f>
        <v>393.5</v>
      </c>
      <c r="S24" s="110">
        <f>IFERROR(INDEX(이과!$M$2:$M$305,MATCH(N24,이과!$A$2:$A$305,0)),0)</f>
        <v>-300</v>
      </c>
      <c r="T24" s="113" t="s">
        <v>7</v>
      </c>
      <c r="U24" s="118" t="s">
        <v>209</v>
      </c>
      <c r="V24" s="119" t="s">
        <v>169</v>
      </c>
      <c r="W24" s="120">
        <f t="array" ref="W24">INDEX(가나다!$D$1:$D$644,MATCH(1,(가나다!$A$1:$A$644=한강대학라인!T24)*(가나다!$B$1:$B$644=한강대학라인!U24),0))</f>
        <v>342</v>
      </c>
      <c r="X24" s="126">
        <f t="array" ref="X24">INDEX(가나다!$E$1:$E$644,MATCH(1,(가나다!$A$1:$A$644=한강대학라인!T24)*(가나다!$B$1:$B$644=한강대학라인!U24),0))</f>
        <v>336</v>
      </c>
      <c r="Y24" s="110">
        <f>IFERROR(INDEX(이과!$M$2:$M$305,MATCH(T24,이과!$A$2:$A$305,0)),0)</f>
        <v>-300</v>
      </c>
    </row>
    <row r="25" spans="1:25">
      <c r="A25" s="113" t="s">
        <v>151</v>
      </c>
      <c r="B25" s="114" t="s">
        <v>210</v>
      </c>
      <c r="C25" s="115"/>
      <c r="D25" s="116" t="s">
        <v>4</v>
      </c>
      <c r="E25" s="120">
        <f t="array" ref="E25">INDEX(가나다!$D$1:$D$644,MATCH(1,(가나다!$A$1:$A$644=한강대학라인!A25)*(가나다!$B$1:$B$644=한강대학라인!B25),0))</f>
        <v>368</v>
      </c>
      <c r="F25" s="116">
        <f t="array" ref="F25">INDEX(가나다!$E$1:$E$644,MATCH(1,(가나다!$A$1:$A$644=한강대학라인!A25)*(가나다!$B$1:$B$644=한강대학라인!B25),0))</f>
        <v>363</v>
      </c>
      <c r="G25" s="110">
        <f>IFERROR(INDEX(이과!$M$2:$M$305,MATCH(A25,이과!$A$2:$A$305,0)),0)</f>
        <v>-300</v>
      </c>
      <c r="H25" s="113" t="s">
        <v>45</v>
      </c>
      <c r="I25" s="118" t="s">
        <v>46</v>
      </c>
      <c r="J25" s="119" t="s">
        <v>169</v>
      </c>
      <c r="K25" s="120">
        <f t="array" ref="K25">INDEX(가나다!$D$1:$D$644,MATCH(1,(가나다!$A$1:$A$644=한강대학라인!H25)*(가나다!$B$1:$B$644=한강대학라인!I25),0))</f>
        <v>374</v>
      </c>
      <c r="L25" s="116">
        <f t="array" ref="L25">INDEX(가나다!$E$1:$E$644,MATCH(1,(가나다!$A$1:$A$644=한강대학라인!H25)*(가나다!$B$1:$B$644=한강대학라인!I25),0))</f>
        <v>371</v>
      </c>
      <c r="M25" s="110">
        <f>IFERROR(INDEX(이과!$M$2:$M$305,MATCH(H25,이과!$A$2:$A$305,0)),0)</f>
        <v>-300</v>
      </c>
      <c r="N25" s="113" t="s">
        <v>39</v>
      </c>
      <c r="O25" s="123" t="s">
        <v>160</v>
      </c>
      <c r="P25" s="121" t="s">
        <v>159</v>
      </c>
      <c r="Q25" s="120">
        <f t="array" ref="Q25">INDEX(가나다!$D$1:$D$644,MATCH(1,(가나다!$A$1:$A$644=한강대학라인!N25)*(가나다!$B$1:$B$644=한강대학라인!O25),0))</f>
        <v>405</v>
      </c>
      <c r="R25" s="116">
        <f t="array" ref="R25">INDEX(가나다!$E$1:$E$644,MATCH(1,(가나다!$A$1:$A$644=한강대학라인!N25)*(가나다!$B$1:$B$644=한강대학라인!O25),0))</f>
        <v>403</v>
      </c>
      <c r="S25" s="110">
        <f>IFERROR(INDEX(이과!$M$2:$M$305,MATCH(N25,이과!$A$2:$A$305,0)),0)</f>
        <v>-300</v>
      </c>
      <c r="T25" s="113" t="s">
        <v>7</v>
      </c>
      <c r="U25" s="118" t="s">
        <v>211</v>
      </c>
      <c r="V25" s="119" t="s">
        <v>169</v>
      </c>
      <c r="W25" s="120">
        <f t="array" ref="W25">INDEX(가나다!$D$1:$D$644,MATCH(1,(가나다!$A$1:$A$644=한강대학라인!T25)*(가나다!$B$1:$B$644=한강대학라인!U25),0))</f>
        <v>356</v>
      </c>
      <c r="X25" s="126">
        <f t="array" ref="X25">INDEX(가나다!$E$1:$E$644,MATCH(1,(가나다!$A$1:$A$644=한강대학라인!T25)*(가나다!$B$1:$B$644=한강대학라인!U25),0))</f>
        <v>352</v>
      </c>
      <c r="Y25" s="110">
        <f>IFERROR(INDEX(이과!$M$2:$M$305,MATCH(T25,이과!$A$2:$A$305,0)),0)</f>
        <v>-300</v>
      </c>
    </row>
    <row r="26" spans="1:25">
      <c r="A26" s="113" t="s">
        <v>151</v>
      </c>
      <c r="B26" s="114" t="s">
        <v>212</v>
      </c>
      <c r="C26" s="115"/>
      <c r="D26" s="116" t="s">
        <v>4</v>
      </c>
      <c r="E26" s="120">
        <f t="array" ref="E26">INDEX(가나다!$D$1:$D$644,MATCH(1,(가나다!$A$1:$A$644=한강대학라인!A26)*(가나다!$B$1:$B$644=한강대학라인!B26),0))</f>
        <v>361</v>
      </c>
      <c r="F26" s="116">
        <f t="array" ref="F26">INDEX(가나다!$E$1:$E$644,MATCH(1,(가나다!$A$1:$A$644=한강대학라인!A26)*(가나다!$B$1:$B$644=한강대학라인!B26),0))</f>
        <v>356</v>
      </c>
      <c r="G26" s="110">
        <f>IFERROR(INDEX(이과!$M$2:$M$305,MATCH(A26,이과!$A$2:$A$305,0)),0)</f>
        <v>-300</v>
      </c>
      <c r="H26" s="113" t="s">
        <v>45</v>
      </c>
      <c r="I26" s="118" t="s">
        <v>213</v>
      </c>
      <c r="J26" s="119" t="s">
        <v>169</v>
      </c>
      <c r="K26" s="120">
        <f t="array" ref="K26">INDEX(가나다!$D$1:$D$644,MATCH(1,(가나다!$A$1:$A$644=한강대학라인!H26)*(가나다!$B$1:$B$644=한강대학라인!I26),0))</f>
        <v>364.5</v>
      </c>
      <c r="L26" s="116">
        <f t="array" ref="L26">INDEX(가나다!$E$1:$E$644,MATCH(1,(가나다!$A$1:$A$644=한강대학라인!H26)*(가나다!$B$1:$B$644=한강대학라인!I26),0))</f>
        <v>361</v>
      </c>
      <c r="M26" s="110">
        <f>IFERROR(INDEX(이과!$M$2:$M$305,MATCH(H26,이과!$A$2:$A$305,0)),0)</f>
        <v>-300</v>
      </c>
      <c r="N26" s="113" t="s">
        <v>39</v>
      </c>
      <c r="O26" s="118" t="s">
        <v>214</v>
      </c>
      <c r="P26" s="121" t="s">
        <v>159</v>
      </c>
      <c r="Q26" s="120">
        <f t="array" ref="Q26">INDEX(가나다!$D$1:$D$644,MATCH(1,(가나다!$A$1:$A$644=한강대학라인!N26)*(가나다!$B$1:$B$644=한강대학라인!O26),0))</f>
        <v>402.5</v>
      </c>
      <c r="R26" s="122">
        <f t="array" ref="R26">INDEX(가나다!$E$1:$E$644,MATCH(1,(가나다!$A$1:$A$644=한강대학라인!N26)*(가나다!$B$1:$B$644=한강대학라인!O26),0))</f>
        <v>400.5</v>
      </c>
      <c r="S26" s="110">
        <f>IFERROR(INDEX(이과!$M$2:$M$305,MATCH(N26,이과!$A$2:$A$305,0)),0)</f>
        <v>-300</v>
      </c>
      <c r="T26" s="113" t="s">
        <v>7</v>
      </c>
      <c r="U26" s="118" t="s">
        <v>215</v>
      </c>
      <c r="V26" s="119" t="s">
        <v>169</v>
      </c>
      <c r="W26" s="120">
        <f t="array" ref="W26">INDEX(가나다!$D$1:$D$644,MATCH(1,(가나다!$A$1:$A$644=한강대학라인!T26)*(가나다!$B$1:$B$644=한강대학라인!U26),0))</f>
        <v>356</v>
      </c>
      <c r="X26" s="126">
        <f t="array" ref="X26">INDEX(가나다!$E$1:$E$644,MATCH(1,(가나다!$A$1:$A$644=한강대학라인!T26)*(가나다!$B$1:$B$644=한강대학라인!U26),0))</f>
        <v>352</v>
      </c>
      <c r="Y26" s="110">
        <f>IFERROR(INDEX(이과!$M$2:$M$305,MATCH(T26,이과!$A$2:$A$305,0)),0)</f>
        <v>-300</v>
      </c>
    </row>
    <row r="27" spans="1:25">
      <c r="A27" s="113" t="s">
        <v>151</v>
      </c>
      <c r="B27" s="114" t="s">
        <v>216</v>
      </c>
      <c r="C27" s="115"/>
      <c r="D27" s="116" t="s">
        <v>4</v>
      </c>
      <c r="E27" s="120">
        <f t="array" ref="E27">INDEX(가나다!$D$1:$D$644,MATCH(1,(가나다!$A$1:$A$644=한강대학라인!A27)*(가나다!$B$1:$B$644=한강대학라인!B27),0))</f>
        <v>360</v>
      </c>
      <c r="F27" s="116">
        <f t="array" ref="F27">INDEX(가나다!$E$1:$E$644,MATCH(1,(가나다!$A$1:$A$644=한강대학라인!A27)*(가나다!$B$1:$B$644=한강대학라인!B27),0))</f>
        <v>355</v>
      </c>
      <c r="G27" s="110">
        <f>IFERROR(INDEX(이과!$M$2:$M$305,MATCH(A27,이과!$A$2:$A$305,0)),0)</f>
        <v>-300</v>
      </c>
      <c r="H27" s="113" t="s">
        <v>45</v>
      </c>
      <c r="I27" s="118" t="s">
        <v>2</v>
      </c>
      <c r="J27" s="119" t="s">
        <v>169</v>
      </c>
      <c r="K27" s="120">
        <f t="array" ref="K27">INDEX(가나다!$D$1:$D$644,MATCH(1,(가나다!$A$1:$A$644=한강대학라인!H27)*(가나다!$B$1:$B$644=한강대학라인!I27),0))</f>
        <v>372</v>
      </c>
      <c r="L27" s="116">
        <f t="array" ref="L27">INDEX(가나다!$E$1:$E$644,MATCH(1,(가나다!$A$1:$A$644=한강대학라인!H27)*(가나다!$B$1:$B$644=한강대학라인!I27),0))</f>
        <v>368</v>
      </c>
      <c r="M27" s="110">
        <f>IFERROR(INDEX(이과!$M$2:$M$305,MATCH(H27,이과!$A$2:$A$305,0)),0)</f>
        <v>-300</v>
      </c>
      <c r="N27" s="113" t="s">
        <v>39</v>
      </c>
      <c r="O27" s="118" t="s">
        <v>217</v>
      </c>
      <c r="P27" s="121" t="s">
        <v>159</v>
      </c>
      <c r="Q27" s="120">
        <f t="array" ref="Q27">INDEX(가나다!$D$1:$D$644,MATCH(1,(가나다!$A$1:$A$644=한강대학라인!N27)*(가나다!$B$1:$B$644=한강대학라인!O27),0))</f>
        <v>396.2</v>
      </c>
      <c r="R27" s="122">
        <f t="array" ref="R27">INDEX(가나다!$E$1:$E$644,MATCH(1,(가나다!$A$1:$A$644=한강대학라인!N27)*(가나다!$B$1:$B$644=한강대학라인!O27),0))</f>
        <v>394</v>
      </c>
      <c r="S27" s="110">
        <f>IFERROR(INDEX(이과!$M$2:$M$305,MATCH(N27,이과!$A$2:$A$305,0)),0)</f>
        <v>-300</v>
      </c>
      <c r="T27" s="113" t="s">
        <v>7</v>
      </c>
      <c r="U27" s="118" t="s">
        <v>218</v>
      </c>
      <c r="V27" s="119" t="s">
        <v>169</v>
      </c>
      <c r="W27" s="120">
        <f t="array" ref="W27">INDEX(가나다!$D$1:$D$644,MATCH(1,(가나다!$A$1:$A$644=한강대학라인!T27)*(가나다!$B$1:$B$644=한강대학라인!U27),0))</f>
        <v>362</v>
      </c>
      <c r="X27" s="126">
        <f t="array" ref="X27">INDEX(가나다!$E$1:$E$644,MATCH(1,(가나다!$A$1:$A$644=한강대학라인!T27)*(가나다!$B$1:$B$644=한강대학라인!U27),0))</f>
        <v>358</v>
      </c>
      <c r="Y27" s="110">
        <f>IFERROR(INDEX(이과!$M$2:$M$305,MATCH(T27,이과!$A$2:$A$305,0)),0)</f>
        <v>-300</v>
      </c>
    </row>
    <row r="28" spans="1:25">
      <c r="A28" s="113" t="s">
        <v>151</v>
      </c>
      <c r="B28" s="114" t="s">
        <v>219</v>
      </c>
      <c r="C28" s="115"/>
      <c r="D28" s="116" t="s">
        <v>4</v>
      </c>
      <c r="E28" s="120">
        <f t="array" ref="E28">INDEX(가나다!$D$1:$D$644,MATCH(1,(가나다!$A$1:$A$644=한강대학라인!A28)*(가나다!$B$1:$B$644=한강대학라인!B28),0))</f>
        <v>363</v>
      </c>
      <c r="F28" s="116">
        <f t="array" ref="F28">INDEX(가나다!$E$1:$E$644,MATCH(1,(가나다!$A$1:$A$644=한강대학라인!A28)*(가나다!$B$1:$B$644=한강대학라인!B28),0))</f>
        <v>358</v>
      </c>
      <c r="G28" s="110">
        <f>IFERROR(INDEX(이과!$M$2:$M$305,MATCH(A28,이과!$A$2:$A$305,0)),0)</f>
        <v>-300</v>
      </c>
      <c r="H28" s="113" t="s">
        <v>45</v>
      </c>
      <c r="I28" s="118" t="s">
        <v>175</v>
      </c>
      <c r="J28" s="119" t="s">
        <v>169</v>
      </c>
      <c r="K28" s="120">
        <f t="array" ref="K28">INDEX(가나다!$D$1:$D$644,MATCH(1,(가나다!$A$1:$A$644=한강대학라인!H28)*(가나다!$B$1:$B$644=한강대학라인!I28),0))</f>
        <v>365</v>
      </c>
      <c r="L28" s="116">
        <f t="array" ref="L28">INDEX(가나다!$E$1:$E$644,MATCH(1,(가나다!$A$1:$A$644=한강대학라인!H28)*(가나다!$B$1:$B$644=한강대학라인!I28),0))</f>
        <v>361</v>
      </c>
      <c r="M28" s="110">
        <f>IFERROR(INDEX(이과!$M$2:$M$305,MATCH(H28,이과!$A$2:$A$305,0)),0)</f>
        <v>-300</v>
      </c>
      <c r="N28" s="113" t="s">
        <v>39</v>
      </c>
      <c r="O28" s="118" t="s">
        <v>220</v>
      </c>
      <c r="P28" s="121" t="s">
        <v>159</v>
      </c>
      <c r="Q28" s="120">
        <f t="array" ref="Q28">INDEX(가나다!$D$1:$D$644,MATCH(1,(가나다!$A$1:$A$644=한강대학라인!N28)*(가나다!$B$1:$B$644=한강대학라인!O28),0))</f>
        <v>401.5</v>
      </c>
      <c r="R28" s="122">
        <f t="array" ref="R28">INDEX(가나다!$E$1:$E$644,MATCH(1,(가나다!$A$1:$A$644=한강대학라인!N28)*(가나다!$B$1:$B$644=한강대학라인!O28),0))</f>
        <v>399.5</v>
      </c>
      <c r="S28" s="110">
        <f>IFERROR(INDEX(이과!$M$2:$M$305,MATCH(N28,이과!$A$2:$A$305,0)),0)</f>
        <v>-300</v>
      </c>
      <c r="T28" s="113" t="s">
        <v>7</v>
      </c>
      <c r="U28" s="118" t="s">
        <v>221</v>
      </c>
      <c r="V28" s="119" t="s">
        <v>169</v>
      </c>
      <c r="W28" s="120">
        <f t="array" ref="W28">INDEX(가나다!$D$1:$D$644,MATCH(1,(가나다!$A$1:$A$644=한강대학라인!T28)*(가나다!$B$1:$B$644=한강대학라인!U28),0))</f>
        <v>356</v>
      </c>
      <c r="X28" s="126">
        <f t="array" ref="X28">INDEX(가나다!$E$1:$E$644,MATCH(1,(가나다!$A$1:$A$644=한강대학라인!T28)*(가나다!$B$1:$B$644=한강대학라인!U28),0))</f>
        <v>352</v>
      </c>
      <c r="Y28" s="110">
        <f>IFERROR(INDEX(이과!$M$2:$M$305,MATCH(T28,이과!$A$2:$A$305,0)),0)</f>
        <v>-300</v>
      </c>
    </row>
    <row r="29" spans="1:25">
      <c r="A29" s="127" t="s">
        <v>223</v>
      </c>
      <c r="B29" s="128" t="s">
        <v>26</v>
      </c>
      <c r="C29" s="129"/>
      <c r="D29" s="116" t="s">
        <v>4</v>
      </c>
      <c r="E29" s="120">
        <f t="array" ref="E29">INDEX(가나다!$D$1:$D$644,MATCH(1,(가나다!$A$1:$A$644=한강대학라인!A29)*(가나다!$B$1:$B$644=한강대학라인!B29),0))</f>
        <v>405</v>
      </c>
      <c r="F29" s="122">
        <f t="array" ref="F29">INDEX(가나다!$E$1:$E$644,MATCH(1,(가나다!$A$1:$A$644=한강대학라인!A29)*(가나다!$B$1:$B$644=한강대학라인!B29),0))</f>
        <v>403</v>
      </c>
      <c r="G29" s="110">
        <f>IFERROR(INDEX(이과!$M$2:$M$305,MATCH(A29,이과!$A$2:$A$305,0)),0)</f>
        <v>-300</v>
      </c>
      <c r="H29" s="113" t="s">
        <v>45</v>
      </c>
      <c r="I29" s="118" t="s">
        <v>224</v>
      </c>
      <c r="J29" s="119" t="s">
        <v>169</v>
      </c>
      <c r="K29" s="120">
        <f t="array" ref="K29">INDEX(가나다!$D$1:$D$644,MATCH(1,(가나다!$A$1:$A$644=한강대학라인!H29)*(가나다!$B$1:$B$644=한강대학라인!I29),0))</f>
        <v>372</v>
      </c>
      <c r="L29" s="116">
        <f t="array" ref="L29">INDEX(가나다!$E$1:$E$644,MATCH(1,(가나다!$A$1:$A$644=한강대학라인!H29)*(가나다!$B$1:$B$644=한강대학라인!I29),0))</f>
        <v>368</v>
      </c>
      <c r="M29" s="110">
        <f>IFERROR(INDEX(이과!$M$2:$M$305,MATCH(H29,이과!$A$2:$A$305,0)),0)</f>
        <v>-300</v>
      </c>
      <c r="N29" s="113" t="s">
        <v>39</v>
      </c>
      <c r="O29" s="118" t="s">
        <v>225</v>
      </c>
      <c r="P29" s="121" t="s">
        <v>159</v>
      </c>
      <c r="Q29" s="120">
        <f t="array" ref="Q29">INDEX(가나다!$D$1:$D$644,MATCH(1,(가나다!$A$1:$A$644=한강대학라인!N29)*(가나다!$B$1:$B$644=한강대학라인!O29),0))</f>
        <v>402.5</v>
      </c>
      <c r="R29" s="122">
        <f t="array" ref="R29">INDEX(가나다!$E$1:$E$644,MATCH(1,(가나다!$A$1:$A$644=한강대학라인!N29)*(가나다!$B$1:$B$644=한강대학라인!O29),0))</f>
        <v>400.5</v>
      </c>
      <c r="S29" s="110">
        <f>IFERROR(INDEX(이과!$M$2:$M$305,MATCH(N29,이과!$A$2:$A$305,0)),0)</f>
        <v>-300</v>
      </c>
      <c r="T29" s="113" t="s">
        <v>7</v>
      </c>
      <c r="U29" s="118" t="s">
        <v>164</v>
      </c>
      <c r="V29" s="119" t="s">
        <v>169</v>
      </c>
      <c r="W29" s="120">
        <f t="array" ref="W29">INDEX(가나다!$D$1:$D$644,MATCH(1,(가나다!$A$1:$A$644=한강대학라인!T29)*(가나다!$B$1:$B$644=한강대학라인!U29),0))</f>
        <v>364</v>
      </c>
      <c r="X29" s="126">
        <f t="array" ref="X29">INDEX(가나다!$E$1:$E$644,MATCH(1,(가나다!$A$1:$A$644=한강대학라인!T29)*(가나다!$B$1:$B$644=한강대학라인!U29),0))</f>
        <v>360</v>
      </c>
      <c r="Y29" s="110">
        <f>IFERROR(INDEX(이과!$M$2:$M$305,MATCH(T29,이과!$A$2:$A$305,0)),0)</f>
        <v>-300</v>
      </c>
    </row>
    <row r="30" spans="1:25">
      <c r="A30" s="113" t="s">
        <v>151</v>
      </c>
      <c r="B30" s="114" t="s">
        <v>226</v>
      </c>
      <c r="C30" s="115"/>
      <c r="D30" s="116" t="s">
        <v>4</v>
      </c>
      <c r="E30" s="120">
        <f t="array" ref="E30">INDEX(가나다!$D$1:$D$644,MATCH(1,(가나다!$A$1:$A$644=한강대학라인!A30)*(가나다!$B$1:$B$644=한강대학라인!B30),0))</f>
        <v>373</v>
      </c>
      <c r="F30" s="116">
        <f t="array" ref="F30">INDEX(가나다!$E$1:$E$644,MATCH(1,(가나다!$A$1:$A$644=한강대학라인!A30)*(가나다!$B$1:$B$644=한강대학라인!B30),0))</f>
        <v>368</v>
      </c>
      <c r="G30" s="110">
        <f>IFERROR(INDEX(이과!$M$2:$M$305,MATCH(A30,이과!$A$2:$A$305,0)),0)</f>
        <v>-300</v>
      </c>
      <c r="H30" s="113" t="s">
        <v>45</v>
      </c>
      <c r="I30" s="118" t="s">
        <v>227</v>
      </c>
      <c r="J30" s="119" t="s">
        <v>169</v>
      </c>
      <c r="K30" s="120">
        <f t="array" ref="K30">INDEX(가나다!$D$1:$D$644,MATCH(1,(가나다!$A$1:$A$644=한강대학라인!H30)*(가나다!$B$1:$B$644=한강대학라인!I30),0))</f>
        <v>372</v>
      </c>
      <c r="L30" s="116">
        <f t="array" ref="L30">INDEX(가나다!$E$1:$E$644,MATCH(1,(가나다!$A$1:$A$644=한강대학라인!H30)*(가나다!$B$1:$B$644=한강대학라인!I30),0))</f>
        <v>368</v>
      </c>
      <c r="M30" s="110">
        <f>IFERROR(INDEX(이과!$M$2:$M$305,MATCH(H30,이과!$A$2:$A$305,0)),0)</f>
        <v>-300</v>
      </c>
      <c r="N30" s="113" t="s">
        <v>29</v>
      </c>
      <c r="O30" s="118" t="s">
        <v>228</v>
      </c>
      <c r="P30" s="121" t="s">
        <v>159</v>
      </c>
      <c r="Q30" s="120">
        <f t="array" ref="Q30">INDEX(가나다!$D$1:$D$644,MATCH(1,(가나다!$A$1:$A$644=한강대학라인!N30)*(가나다!$B$1:$B$644=한강대학라인!O30),0))</f>
        <v>381</v>
      </c>
      <c r="R30" s="122">
        <f t="array" ref="R30">INDEX(가나다!$E$1:$E$644,MATCH(1,(가나다!$A$1:$A$644=한강대학라인!N30)*(가나다!$B$1:$B$644=한강대학라인!O30),0))</f>
        <v>379</v>
      </c>
      <c r="S30" s="110">
        <f>IFERROR(INDEX(이과!$M$2:$M$305,MATCH(N30,이과!$A$2:$A$305,0)),0)</f>
        <v>-300</v>
      </c>
      <c r="T30" s="113" t="s">
        <v>7</v>
      </c>
      <c r="U30" s="118" t="s">
        <v>229</v>
      </c>
      <c r="V30" s="119" t="s">
        <v>169</v>
      </c>
      <c r="W30" s="120">
        <f t="array" ref="W30">INDEX(가나다!$D$1:$D$644,MATCH(1,(가나다!$A$1:$A$644=한강대학라인!T30)*(가나다!$B$1:$B$644=한강대학라인!U30),0))</f>
        <v>356</v>
      </c>
      <c r="X30" s="126">
        <f t="array" ref="X30">INDEX(가나다!$E$1:$E$644,MATCH(1,(가나다!$A$1:$A$644=한강대학라인!T30)*(가나다!$B$1:$B$644=한강대학라인!U30),0))</f>
        <v>352</v>
      </c>
      <c r="Y30" s="110">
        <f>IFERROR(INDEX(이과!$M$2:$M$305,MATCH(T30,이과!$A$2:$A$305,0)),0)</f>
        <v>-300</v>
      </c>
    </row>
    <row r="31" spans="1:25">
      <c r="A31" s="113" t="s">
        <v>151</v>
      </c>
      <c r="B31" s="114" t="s">
        <v>230</v>
      </c>
      <c r="C31" s="115"/>
      <c r="D31" s="116" t="s">
        <v>4</v>
      </c>
      <c r="E31" s="120">
        <f t="array" ref="E31">INDEX(가나다!$D$1:$D$644,MATCH(1,(가나다!$A$1:$A$644=한강대학라인!A31)*(가나다!$B$1:$B$644=한강대학라인!B31),0))</f>
        <v>363</v>
      </c>
      <c r="F31" s="116">
        <f t="array" ref="F31">INDEX(가나다!$E$1:$E$644,MATCH(1,(가나다!$A$1:$A$644=한강대학라인!A31)*(가나다!$B$1:$B$644=한강대학라인!B31),0))</f>
        <v>358</v>
      </c>
      <c r="G31" s="110">
        <f>IFERROR(INDEX(이과!$M$2:$M$305,MATCH(A31,이과!$A$2:$A$305,0)),0)</f>
        <v>-300</v>
      </c>
      <c r="H31" s="113" t="s">
        <v>45</v>
      </c>
      <c r="I31" s="118" t="s">
        <v>231</v>
      </c>
      <c r="J31" s="119" t="s">
        <v>169</v>
      </c>
      <c r="K31" s="120">
        <f t="array" ref="K31">INDEX(가나다!$D$1:$D$644,MATCH(1,(가나다!$A$1:$A$644=한강대학라인!H31)*(가나다!$B$1:$B$644=한강대학라인!I31),0))</f>
        <v>372</v>
      </c>
      <c r="L31" s="116">
        <f t="array" ref="L31">INDEX(가나다!$E$1:$E$644,MATCH(1,(가나다!$A$1:$A$644=한강대학라인!H31)*(가나다!$B$1:$B$644=한강대학라인!I31),0))</f>
        <v>368</v>
      </c>
      <c r="M31" s="110">
        <f>IFERROR(INDEX(이과!$M$2:$M$305,MATCH(H31,이과!$A$2:$A$305,0)),0)</f>
        <v>-300</v>
      </c>
      <c r="N31" s="113" t="s">
        <v>29</v>
      </c>
      <c r="O31" s="118" t="s">
        <v>232</v>
      </c>
      <c r="P31" s="121" t="s">
        <v>159</v>
      </c>
      <c r="Q31" s="120">
        <f t="array" ref="Q31">INDEX(가나다!$D$1:$D$644,MATCH(1,(가나다!$A$1:$A$644=한강대학라인!N31)*(가나다!$B$1:$B$644=한강대학라인!O31),0))</f>
        <v>381</v>
      </c>
      <c r="R31" s="122">
        <f t="array" ref="R31">INDEX(가나다!$E$1:$E$644,MATCH(1,(가나다!$A$1:$A$644=한강대학라인!N31)*(가나다!$B$1:$B$644=한강대학라인!O31),0))</f>
        <v>379</v>
      </c>
      <c r="S31" s="110">
        <f>IFERROR(INDEX(이과!$M$2:$M$305,MATCH(N31,이과!$A$2:$A$305,0)),0)</f>
        <v>-300</v>
      </c>
      <c r="T31" s="113" t="s">
        <v>7</v>
      </c>
      <c r="U31" s="118" t="s">
        <v>233</v>
      </c>
      <c r="V31" s="119" t="s">
        <v>169</v>
      </c>
      <c r="W31" s="120">
        <f t="array" ref="W31">INDEX(가나다!$D$1:$D$644,MATCH(1,(가나다!$A$1:$A$644=한강대학라인!T31)*(가나다!$B$1:$B$644=한강대학라인!U31),0))</f>
        <v>354</v>
      </c>
      <c r="X31" s="126">
        <f t="array" ref="X31">INDEX(가나다!$E$1:$E$644,MATCH(1,(가나다!$A$1:$A$644=한강대학라인!T31)*(가나다!$B$1:$B$644=한강대학라인!U31),0))</f>
        <v>349</v>
      </c>
      <c r="Y31" s="110">
        <f>IFERROR(INDEX(이과!$M$2:$M$305,MATCH(T31,이과!$A$2:$A$305,0)),0)</f>
        <v>-300</v>
      </c>
    </row>
    <row r="32" spans="1:25">
      <c r="A32" s="113" t="s">
        <v>151</v>
      </c>
      <c r="B32" s="114" t="s">
        <v>152</v>
      </c>
      <c r="C32" s="115"/>
      <c r="D32" s="116" t="s">
        <v>4</v>
      </c>
      <c r="E32" s="120">
        <f t="array" ref="E32">INDEX(가나다!$D$1:$D$644,MATCH(1,(가나다!$A$1:$A$644=한강대학라인!A32)*(가나다!$B$1:$B$644=한강대학라인!B32),0))</f>
        <v>364</v>
      </c>
      <c r="F32" s="116">
        <f t="array" ref="F32">INDEX(가나다!$E$1:$E$644,MATCH(1,(가나다!$A$1:$A$644=한강대학라인!A32)*(가나다!$B$1:$B$644=한강대학라인!B32),0))</f>
        <v>359</v>
      </c>
      <c r="G32" s="110">
        <f>IFERROR(INDEX(이과!$M$2:$M$305,MATCH(A32,이과!$A$2:$A$305,0)),0)</f>
        <v>-300</v>
      </c>
      <c r="H32" s="113" t="s">
        <v>45</v>
      </c>
      <c r="I32" s="118" t="s">
        <v>234</v>
      </c>
      <c r="J32" s="119" t="s">
        <v>169</v>
      </c>
      <c r="K32" s="120">
        <f t="array" ref="K32">INDEX(가나다!$D$1:$D$644,MATCH(1,(가나다!$A$1:$A$644=한강대학라인!H32)*(가나다!$B$1:$B$644=한강대학라인!I32),0))</f>
        <v>372</v>
      </c>
      <c r="L32" s="116">
        <f t="array" ref="L32">INDEX(가나다!$E$1:$E$644,MATCH(1,(가나다!$A$1:$A$644=한강대학라인!H32)*(가나다!$B$1:$B$644=한강대학라인!I32),0))</f>
        <v>368</v>
      </c>
      <c r="M32" s="110">
        <f>IFERROR(INDEX(이과!$M$2:$M$305,MATCH(H32,이과!$A$2:$A$305,0)),0)</f>
        <v>-300</v>
      </c>
      <c r="N32" s="113" t="s">
        <v>29</v>
      </c>
      <c r="O32" s="118" t="s">
        <v>23</v>
      </c>
      <c r="P32" s="121" t="s">
        <v>159</v>
      </c>
      <c r="Q32" s="120">
        <f t="array" ref="Q32">INDEX(가나다!$D$1:$D$644,MATCH(1,(가나다!$A$1:$A$644=한강대학라인!N32)*(가나다!$B$1:$B$644=한강대학라인!O32),0))</f>
        <v>383</v>
      </c>
      <c r="R32" s="122">
        <f t="array" ref="R32">INDEX(가나다!$E$1:$E$644,MATCH(1,(가나다!$A$1:$A$644=한강대학라인!N32)*(가나다!$B$1:$B$644=한강대학라인!O32),0))</f>
        <v>380.5</v>
      </c>
      <c r="S32" s="110">
        <f>IFERROR(INDEX(이과!$M$2:$M$305,MATCH(N32,이과!$A$2:$A$305,0)),0)</f>
        <v>-300</v>
      </c>
      <c r="T32" s="113" t="s">
        <v>7</v>
      </c>
      <c r="U32" s="118" t="s">
        <v>235</v>
      </c>
      <c r="V32" s="119" t="s">
        <v>169</v>
      </c>
      <c r="W32" s="120">
        <f t="array" ref="W32">INDEX(가나다!$D$1:$D$644,MATCH(1,(가나다!$A$1:$A$644=한강대학라인!T32)*(가나다!$B$1:$B$644=한강대학라인!U32),0))</f>
        <v>359</v>
      </c>
      <c r="X32" s="126">
        <f t="array" ref="X32">INDEX(가나다!$E$1:$E$644,MATCH(1,(가나다!$A$1:$A$644=한강대학라인!T32)*(가나다!$B$1:$B$644=한강대학라인!U32),0))</f>
        <v>354</v>
      </c>
      <c r="Y32" s="110">
        <f>IFERROR(INDEX(이과!$M$2:$M$305,MATCH(T32,이과!$A$2:$A$305,0)),0)</f>
        <v>-300</v>
      </c>
    </row>
    <row r="33" spans="1:25">
      <c r="A33" s="113" t="s">
        <v>151</v>
      </c>
      <c r="B33" s="114" t="s">
        <v>236</v>
      </c>
      <c r="C33" s="115"/>
      <c r="D33" s="116" t="s">
        <v>4</v>
      </c>
      <c r="E33" s="120">
        <f t="array" ref="E33">INDEX(가나다!$D$1:$D$644,MATCH(1,(가나다!$A$1:$A$644=한강대학라인!A33)*(가나다!$B$1:$B$644=한강대학라인!B33),0))</f>
        <v>361</v>
      </c>
      <c r="F33" s="116">
        <f t="array" ref="F33">INDEX(가나다!$E$1:$E$644,MATCH(1,(가나다!$A$1:$A$644=한강대학라인!A33)*(가나다!$B$1:$B$644=한강대학라인!B33),0))</f>
        <v>356</v>
      </c>
      <c r="G33" s="110">
        <f>IFERROR(INDEX(이과!$M$2:$M$305,MATCH(A33,이과!$A$2:$A$305,0)),0)</f>
        <v>-300</v>
      </c>
      <c r="H33" s="113" t="s">
        <v>45</v>
      </c>
      <c r="I33" s="118" t="s">
        <v>237</v>
      </c>
      <c r="J33" s="119" t="s">
        <v>169</v>
      </c>
      <c r="K33" s="120">
        <f t="array" ref="K33">INDEX(가나다!$D$1:$D$644,MATCH(1,(가나다!$A$1:$A$644=한강대학라인!H33)*(가나다!$B$1:$B$644=한강대학라인!I33),0))</f>
        <v>367</v>
      </c>
      <c r="L33" s="116">
        <f t="array" ref="L33">INDEX(가나다!$E$1:$E$644,MATCH(1,(가나다!$A$1:$A$644=한강대학라인!H33)*(가나다!$B$1:$B$644=한강대학라인!I33),0))</f>
        <v>364</v>
      </c>
      <c r="M33" s="110">
        <f>IFERROR(INDEX(이과!$M$2:$M$305,MATCH(H33,이과!$A$2:$A$305,0)),0)</f>
        <v>-300</v>
      </c>
      <c r="N33" s="113" t="s">
        <v>29</v>
      </c>
      <c r="O33" s="118" t="s">
        <v>238</v>
      </c>
      <c r="P33" s="121" t="s">
        <v>159</v>
      </c>
      <c r="Q33" s="120">
        <f t="array" ref="Q33">INDEX(가나다!$D$1:$D$644,MATCH(1,(가나다!$A$1:$A$644=한강대학라인!N33)*(가나다!$B$1:$B$644=한강대학라인!O33),0))</f>
        <v>383</v>
      </c>
      <c r="R33" s="122">
        <f t="array" ref="R33">INDEX(가나다!$E$1:$E$644,MATCH(1,(가나다!$A$1:$A$644=한강대학라인!N33)*(가나다!$B$1:$B$644=한강대학라인!O33),0))</f>
        <v>380.5</v>
      </c>
      <c r="S33" s="110">
        <f>IFERROR(INDEX(이과!$M$2:$M$305,MATCH(N33,이과!$A$2:$A$305,0)),0)</f>
        <v>-300</v>
      </c>
      <c r="T33" s="113" t="s">
        <v>7</v>
      </c>
      <c r="U33" s="118" t="s">
        <v>239</v>
      </c>
      <c r="V33" s="119" t="s">
        <v>169</v>
      </c>
      <c r="W33" s="120">
        <f t="array" ref="W33">INDEX(가나다!$D$1:$D$644,MATCH(1,(가나다!$A$1:$A$644=한강대학라인!T33)*(가나다!$B$1:$B$644=한강대학라인!U33),0))</f>
        <v>359</v>
      </c>
      <c r="X33" s="126">
        <f t="array" ref="X33">INDEX(가나다!$E$1:$E$644,MATCH(1,(가나다!$A$1:$A$644=한강대학라인!T33)*(가나다!$B$1:$B$644=한강대학라인!U33),0))</f>
        <v>354</v>
      </c>
      <c r="Y33" s="110">
        <f>IFERROR(INDEX(이과!$M$2:$M$305,MATCH(T33,이과!$A$2:$A$305,0)),0)</f>
        <v>-300</v>
      </c>
    </row>
    <row r="34" spans="1:25">
      <c r="A34" s="113" t="s">
        <v>151</v>
      </c>
      <c r="B34" s="114" t="s">
        <v>240</v>
      </c>
      <c r="C34" s="115"/>
      <c r="D34" s="116" t="s">
        <v>4</v>
      </c>
      <c r="E34" s="120">
        <f t="array" ref="E34">INDEX(가나다!$D$1:$D$644,MATCH(1,(가나다!$A$1:$A$644=한강대학라인!A34)*(가나다!$B$1:$B$644=한강대학라인!B34),0))</f>
        <v>368</v>
      </c>
      <c r="F34" s="116">
        <f t="array" ref="F34">INDEX(가나다!$E$1:$E$644,MATCH(1,(가나다!$A$1:$A$644=한강대학라인!A34)*(가나다!$B$1:$B$644=한강대학라인!B34),0))</f>
        <v>363</v>
      </c>
      <c r="G34" s="110">
        <f>IFERROR(INDEX(이과!$M$2:$M$305,MATCH(A34,이과!$A$2:$A$305,0)),0)</f>
        <v>-300</v>
      </c>
      <c r="H34" s="113" t="s">
        <v>45</v>
      </c>
      <c r="I34" s="118" t="s">
        <v>241</v>
      </c>
      <c r="J34" s="119" t="s">
        <v>169</v>
      </c>
      <c r="K34" s="120">
        <f t="array" ref="K34">INDEX(가나다!$D$1:$D$644,MATCH(1,(가나다!$A$1:$A$644=한강대학라인!H34)*(가나다!$B$1:$B$644=한강대학라인!I34),0))</f>
        <v>364</v>
      </c>
      <c r="L34" s="116">
        <f t="array" ref="L34">INDEX(가나다!$E$1:$E$644,MATCH(1,(가나다!$A$1:$A$644=한강대학라인!H34)*(가나다!$B$1:$B$644=한강대학라인!I34),0))</f>
        <v>360</v>
      </c>
      <c r="M34" s="110">
        <f>IFERROR(INDEX(이과!$M$2:$M$305,MATCH(H34,이과!$A$2:$A$305,0)),0)</f>
        <v>-300</v>
      </c>
      <c r="N34" s="113" t="s">
        <v>29</v>
      </c>
      <c r="O34" s="118" t="s">
        <v>242</v>
      </c>
      <c r="P34" s="121" t="s">
        <v>159</v>
      </c>
      <c r="Q34" s="120">
        <f t="array" ref="Q34">INDEX(가나다!$D$1:$D$644,MATCH(1,(가나다!$A$1:$A$644=한강대학라인!N34)*(가나다!$B$1:$B$644=한강대학라인!O34),0))</f>
        <v>385</v>
      </c>
      <c r="R34" s="122">
        <f t="array" ref="R34">INDEX(가나다!$E$1:$E$644,MATCH(1,(가나다!$A$1:$A$644=한강대학라인!N34)*(가나다!$B$1:$B$644=한강대학라인!O34),0))</f>
        <v>383</v>
      </c>
      <c r="S34" s="110">
        <f>IFERROR(INDEX(이과!$M$2:$M$305,MATCH(N34,이과!$A$2:$A$305,0)),0)</f>
        <v>-300</v>
      </c>
      <c r="T34" s="113" t="s">
        <v>7</v>
      </c>
      <c r="U34" s="118" t="s">
        <v>230</v>
      </c>
      <c r="V34" s="119" t="s">
        <v>169</v>
      </c>
      <c r="W34" s="120">
        <f t="array" ref="W34">INDEX(가나다!$D$1:$D$644,MATCH(1,(가나다!$A$1:$A$644=한강대학라인!T34)*(가나다!$B$1:$B$644=한강대학라인!U34),0))</f>
        <v>356</v>
      </c>
      <c r="X34" s="126">
        <f t="array" ref="X34">INDEX(가나다!$E$1:$E$644,MATCH(1,(가나다!$A$1:$A$644=한강대학라인!T34)*(가나다!$B$1:$B$644=한강대학라인!U34),0))</f>
        <v>352</v>
      </c>
      <c r="Y34" s="110">
        <f>IFERROR(INDEX(이과!$M$2:$M$305,MATCH(T34,이과!$A$2:$A$305,0)),0)</f>
        <v>-300</v>
      </c>
    </row>
    <row r="35" spans="1:25">
      <c r="A35" s="113" t="s">
        <v>151</v>
      </c>
      <c r="B35" s="114" t="s">
        <v>19</v>
      </c>
      <c r="C35" s="115"/>
      <c r="D35" s="116" t="s">
        <v>4</v>
      </c>
      <c r="E35" s="120">
        <f t="array" ref="E35">INDEX(가나다!$D$1:$D$644,MATCH(1,(가나다!$A$1:$A$644=한강대학라인!A35)*(가나다!$B$1:$B$644=한강대학라인!B35),0))</f>
        <v>363</v>
      </c>
      <c r="F35" s="116">
        <f t="array" ref="F35">INDEX(가나다!$E$1:$E$644,MATCH(1,(가나다!$A$1:$A$644=한강대학라인!A35)*(가나다!$B$1:$B$644=한강대학라인!B35),0))</f>
        <v>358</v>
      </c>
      <c r="G35" s="110">
        <f>IFERROR(INDEX(이과!$M$2:$M$305,MATCH(A35,이과!$A$2:$A$305,0)),0)</f>
        <v>-300</v>
      </c>
      <c r="H35" s="113" t="s">
        <v>45</v>
      </c>
      <c r="I35" s="118" t="s">
        <v>243</v>
      </c>
      <c r="J35" s="119" t="s">
        <v>169</v>
      </c>
      <c r="K35" s="120">
        <f t="array" ref="K35">INDEX(가나다!$D$1:$D$644,MATCH(1,(가나다!$A$1:$A$644=한강대학라인!H35)*(가나다!$B$1:$B$644=한강대학라인!I35),0))</f>
        <v>379</v>
      </c>
      <c r="L35" s="116">
        <f t="array" ref="L35">INDEX(가나다!$E$1:$E$644,MATCH(1,(가나다!$A$1:$A$644=한강대학라인!H35)*(가나다!$B$1:$B$644=한강대학라인!I35),0))</f>
        <v>375</v>
      </c>
      <c r="M35" s="110">
        <f>IFERROR(INDEX(이과!$M$2:$M$305,MATCH(H35,이과!$A$2:$A$305,0)),0)</f>
        <v>-300</v>
      </c>
      <c r="N35" s="113" t="s">
        <v>29</v>
      </c>
      <c r="O35" s="118" t="s">
        <v>195</v>
      </c>
      <c r="P35" s="121" t="s">
        <v>159</v>
      </c>
      <c r="Q35" s="120">
        <f t="array" ref="Q35">INDEX(가나다!$D$1:$D$644,MATCH(1,(가나다!$A$1:$A$644=한강대학라인!N35)*(가나다!$B$1:$B$644=한강대학라인!O35),0))</f>
        <v>385</v>
      </c>
      <c r="R35" s="122">
        <f t="array" ref="R35">INDEX(가나다!$E$1:$E$644,MATCH(1,(가나다!$A$1:$A$644=한강대학라인!N35)*(가나다!$B$1:$B$644=한강대학라인!O35),0))</f>
        <v>383</v>
      </c>
      <c r="S35" s="110">
        <f>IFERROR(INDEX(이과!$M$2:$M$305,MATCH(N35,이과!$A$2:$A$305,0)),0)</f>
        <v>-300</v>
      </c>
      <c r="T35" s="113" t="s">
        <v>7</v>
      </c>
      <c r="U35" s="118" t="s">
        <v>152</v>
      </c>
      <c r="V35" s="119" t="s">
        <v>169</v>
      </c>
      <c r="W35" s="120">
        <f t="array" ref="W35">INDEX(가나다!$D$1:$D$644,MATCH(1,(가나다!$A$1:$A$644=한강대학라인!T35)*(가나다!$B$1:$B$644=한강대학라인!U35),0))</f>
        <v>358</v>
      </c>
      <c r="X35" s="126">
        <f t="array" ref="X35">INDEX(가나다!$E$1:$E$644,MATCH(1,(가나다!$A$1:$A$644=한강대학라인!T35)*(가나다!$B$1:$B$644=한강대학라인!U35),0))</f>
        <v>353</v>
      </c>
      <c r="Y35" s="110">
        <f>IFERROR(INDEX(이과!$M$2:$M$305,MATCH(T35,이과!$A$2:$A$305,0)),0)</f>
        <v>-300</v>
      </c>
    </row>
    <row r="36" spans="1:25">
      <c r="A36" s="113" t="s">
        <v>151</v>
      </c>
      <c r="B36" s="114" t="s">
        <v>244</v>
      </c>
      <c r="C36" s="115"/>
      <c r="D36" s="116" t="s">
        <v>4</v>
      </c>
      <c r="E36" s="120">
        <f t="array" ref="E36">INDEX(가나다!$D$1:$D$644,MATCH(1,(가나다!$A$1:$A$644=한강대학라인!A36)*(가나다!$B$1:$B$644=한강대학라인!B36),0))</f>
        <v>358</v>
      </c>
      <c r="F36" s="116">
        <f t="array" ref="F36">INDEX(가나다!$E$1:$E$644,MATCH(1,(가나다!$A$1:$A$644=한강대학라인!A36)*(가나다!$B$1:$B$644=한강대학라인!B36),0))</f>
        <v>353</v>
      </c>
      <c r="G36" s="110">
        <f>IFERROR(INDEX(이과!$M$2:$M$305,MATCH(A36,이과!$A$2:$A$305,0)),0)</f>
        <v>-300</v>
      </c>
      <c r="H36" s="113" t="s">
        <v>45</v>
      </c>
      <c r="I36" s="118" t="s">
        <v>245</v>
      </c>
      <c r="J36" s="119" t="s">
        <v>169</v>
      </c>
      <c r="K36" s="120">
        <f t="array" ref="K36">INDEX(가나다!$D$1:$D$644,MATCH(1,(가나다!$A$1:$A$644=한강대학라인!H36)*(가나다!$B$1:$B$644=한강대학라인!I36),0))</f>
        <v>379</v>
      </c>
      <c r="L36" s="116">
        <f t="array" ref="L36">INDEX(가나다!$E$1:$E$644,MATCH(1,(가나다!$A$1:$A$644=한강대학라인!H36)*(가나다!$B$1:$B$644=한강대학라인!I36),0))</f>
        <v>375</v>
      </c>
      <c r="M36" s="110">
        <f>IFERROR(INDEX(이과!$M$2:$M$305,MATCH(H36,이과!$A$2:$A$305,0)),0)</f>
        <v>-300</v>
      </c>
      <c r="N36" s="113" t="s">
        <v>29</v>
      </c>
      <c r="O36" s="118" t="s">
        <v>203</v>
      </c>
      <c r="P36" s="121" t="s">
        <v>159</v>
      </c>
      <c r="Q36" s="120">
        <f t="array" ref="Q36">INDEX(가나다!$D$1:$D$644,MATCH(1,(가나다!$A$1:$A$644=한강대학라인!N36)*(가나다!$B$1:$B$644=한강대학라인!O36),0))</f>
        <v>382</v>
      </c>
      <c r="R36" s="122">
        <f t="array" ref="R36">INDEX(가나다!$E$1:$E$644,MATCH(1,(가나다!$A$1:$A$644=한강대학라인!N36)*(가나다!$B$1:$B$644=한강대학라인!O36),0))</f>
        <v>379</v>
      </c>
      <c r="S36" s="110">
        <f>IFERROR(INDEX(이과!$M$2:$M$305,MATCH(N36,이과!$A$2:$A$305,0)),0)</f>
        <v>-300</v>
      </c>
      <c r="T36" s="113" t="s">
        <v>7</v>
      </c>
      <c r="U36" s="118" t="s">
        <v>246</v>
      </c>
      <c r="V36" s="119" t="s">
        <v>169</v>
      </c>
      <c r="W36" s="120">
        <f t="array" ref="W36">INDEX(가나다!$D$1:$D$644,MATCH(1,(가나다!$A$1:$A$644=한강대학라인!T36)*(가나다!$B$1:$B$644=한강대학라인!U36),0))</f>
        <v>342</v>
      </c>
      <c r="X36" s="126">
        <f t="array" ref="X36">INDEX(가나다!$E$1:$E$644,MATCH(1,(가나다!$A$1:$A$644=한강대학라인!T36)*(가나다!$B$1:$B$644=한강대학라인!U36),0))</f>
        <v>336</v>
      </c>
      <c r="Y36" s="110">
        <f>IFERROR(INDEX(이과!$M$2:$M$305,MATCH(T36,이과!$A$2:$A$305,0)),0)</f>
        <v>-300</v>
      </c>
    </row>
    <row r="37" spans="1:25">
      <c r="A37" s="127" t="s">
        <v>223</v>
      </c>
      <c r="B37" s="114" t="s">
        <v>11</v>
      </c>
      <c r="C37" s="115"/>
      <c r="D37" s="116" t="s">
        <v>4</v>
      </c>
      <c r="E37" s="120">
        <f t="array" ref="E37">INDEX(가나다!$D$1:$D$644,MATCH(1,(가나다!$A$1:$A$644=한강대학라인!A37)*(가나다!$B$1:$B$644=한강대학라인!B37),0))</f>
        <v>396</v>
      </c>
      <c r="F37" s="122">
        <f t="array" ref="F37">INDEX(가나다!$E$1:$E$644,MATCH(1,(가나다!$A$1:$A$644=한강대학라인!A37)*(가나다!$B$1:$B$644=한강대학라인!B37),0))</f>
        <v>394</v>
      </c>
      <c r="G37" s="110">
        <f>IFERROR(INDEX(이과!$M$2:$M$305,MATCH(A37,이과!$A$2:$A$305,0)),0)</f>
        <v>-300</v>
      </c>
      <c r="H37" s="113" t="s">
        <v>45</v>
      </c>
      <c r="I37" s="118" t="s">
        <v>247</v>
      </c>
      <c r="J37" s="119" t="s">
        <v>169</v>
      </c>
      <c r="K37" s="120">
        <f t="array" ref="K37">INDEX(가나다!$D$1:$D$644,MATCH(1,(가나다!$A$1:$A$644=한강대학라인!H37)*(가나다!$B$1:$B$644=한강대학라인!I37),0))</f>
        <v>367</v>
      </c>
      <c r="L37" s="116">
        <f t="array" ref="L37">INDEX(가나다!$E$1:$E$644,MATCH(1,(가나다!$A$1:$A$644=한강대학라인!H37)*(가나다!$B$1:$B$644=한강대학라인!I37),0))</f>
        <v>364</v>
      </c>
      <c r="M37" s="110">
        <f>IFERROR(INDEX(이과!$M$2:$M$305,MATCH(H37,이과!$A$2:$A$305,0)),0)</f>
        <v>-300</v>
      </c>
      <c r="N37" s="113" t="s">
        <v>29</v>
      </c>
      <c r="O37" s="118" t="s">
        <v>193</v>
      </c>
      <c r="P37" s="121" t="s">
        <v>159</v>
      </c>
      <c r="Q37" s="120">
        <f t="array" ref="Q37">INDEX(가나다!$D$1:$D$644,MATCH(1,(가나다!$A$1:$A$644=한강대학라인!N37)*(가나다!$B$1:$B$644=한강대학라인!O37),0))</f>
        <v>383.5</v>
      </c>
      <c r="R37" s="122">
        <f t="array" ref="R37">INDEX(가나다!$E$1:$E$644,MATCH(1,(가나다!$A$1:$A$644=한강대학라인!N37)*(가나다!$B$1:$B$644=한강대학라인!O37),0))</f>
        <v>381.5</v>
      </c>
      <c r="S37" s="110">
        <f>IFERROR(INDEX(이과!$M$2:$M$305,MATCH(N37,이과!$A$2:$A$305,0)),0)</f>
        <v>-300</v>
      </c>
      <c r="T37" s="113" t="s">
        <v>7</v>
      </c>
      <c r="U37" s="118" t="s">
        <v>248</v>
      </c>
      <c r="V37" s="119" t="s">
        <v>169</v>
      </c>
      <c r="W37" s="120">
        <f t="array" ref="W37">INDEX(가나다!$D$1:$D$644,MATCH(1,(가나다!$A$1:$A$644=한강대학라인!T37)*(가나다!$B$1:$B$644=한강대학라인!U37),0))</f>
        <v>356</v>
      </c>
      <c r="X37" s="126">
        <f t="array" ref="X37">INDEX(가나다!$E$1:$E$644,MATCH(1,(가나다!$A$1:$A$644=한강대학라인!T37)*(가나다!$B$1:$B$644=한강대학라인!U37),0))</f>
        <v>352</v>
      </c>
      <c r="Y37" s="110">
        <f>IFERROR(INDEX(이과!$M$2:$M$305,MATCH(T37,이과!$A$2:$A$305,0)),0)</f>
        <v>-300</v>
      </c>
    </row>
    <row r="38" spans="1:25">
      <c r="A38" s="127" t="s">
        <v>223</v>
      </c>
      <c r="B38" s="114" t="s">
        <v>587</v>
      </c>
      <c r="C38" s="115"/>
      <c r="D38" s="116" t="s">
        <v>4</v>
      </c>
      <c r="E38" s="120">
        <f t="array" ref="E38">INDEX(가나다!$D$1:$D$644,MATCH(1,(가나다!$A$1:$A$644=한강대학라인!A38)*(가나다!$B$1:$B$644=한강대학라인!B38),0))</f>
        <v>366</v>
      </c>
      <c r="F38" s="122">
        <f t="array" ref="F38">INDEX(가나다!$E$1:$E$644,MATCH(1,(가나다!$A$1:$A$644=한강대학라인!A38)*(가나다!$B$1:$B$644=한강대학라인!B38),0))</f>
        <v>361</v>
      </c>
      <c r="G38" s="110">
        <f>IFERROR(INDEX(이과!$M$2:$M$305,MATCH(A38,이과!$A$2:$A$305,0)),0)</f>
        <v>-300</v>
      </c>
      <c r="H38" s="113" t="s">
        <v>45</v>
      </c>
      <c r="I38" s="118" t="s">
        <v>249</v>
      </c>
      <c r="J38" s="119" t="s">
        <v>169</v>
      </c>
      <c r="K38" s="120">
        <f t="array" ref="K38">INDEX(가나다!$D$1:$D$644,MATCH(1,(가나다!$A$1:$A$644=한강대학라인!H38)*(가나다!$B$1:$B$644=한강대학라인!I38),0))</f>
        <v>372</v>
      </c>
      <c r="L38" s="116">
        <f t="array" ref="L38">INDEX(가나다!$E$1:$E$644,MATCH(1,(가나다!$A$1:$A$644=한강대학라인!H38)*(가나다!$B$1:$B$644=한강대학라인!I38),0))</f>
        <v>368</v>
      </c>
      <c r="M38" s="110">
        <f>IFERROR(INDEX(이과!$M$2:$M$305,MATCH(H38,이과!$A$2:$A$305,0)),0)</f>
        <v>-300</v>
      </c>
      <c r="N38" s="113" t="s">
        <v>29</v>
      </c>
      <c r="O38" s="118" t="s">
        <v>221</v>
      </c>
      <c r="P38" s="121" t="s">
        <v>159</v>
      </c>
      <c r="Q38" s="120">
        <f t="array" ref="Q38">INDEX(가나다!$D$1:$D$644,MATCH(1,(가나다!$A$1:$A$644=한강대학라인!N38)*(가나다!$B$1:$B$644=한강대학라인!O38),0))</f>
        <v>383.5</v>
      </c>
      <c r="R38" s="122">
        <f t="array" ref="R38">INDEX(가나다!$E$1:$E$644,MATCH(1,(가나다!$A$1:$A$644=한강대학라인!N38)*(가나다!$B$1:$B$644=한강대학라인!O38),0))</f>
        <v>381.5</v>
      </c>
      <c r="S38" s="110">
        <f>IFERROR(INDEX(이과!$M$2:$M$305,MATCH(N38,이과!$A$2:$A$305,0)),0)</f>
        <v>-300</v>
      </c>
      <c r="T38" s="113" t="s">
        <v>7</v>
      </c>
      <c r="U38" s="118" t="s">
        <v>214</v>
      </c>
      <c r="V38" s="119" t="s">
        <v>169</v>
      </c>
      <c r="W38" s="120">
        <f t="array" ref="W38">INDEX(가나다!$D$1:$D$644,MATCH(1,(가나다!$A$1:$A$644=한강대학라인!T38)*(가나다!$B$1:$B$644=한강대학라인!U38),0))</f>
        <v>358</v>
      </c>
      <c r="X38" s="126">
        <f t="array" ref="X38">INDEX(가나다!$E$1:$E$644,MATCH(1,(가나다!$A$1:$A$644=한강대학라인!T38)*(가나다!$B$1:$B$644=한강대학라인!U38),0))</f>
        <v>354</v>
      </c>
      <c r="Y38" s="110">
        <f>IFERROR(INDEX(이과!$M$2:$M$305,MATCH(T38,이과!$A$2:$A$305,0)),0)</f>
        <v>-300</v>
      </c>
    </row>
    <row r="39" spans="1:25">
      <c r="A39" s="113" t="s">
        <v>572</v>
      </c>
      <c r="B39" s="114" t="s">
        <v>573</v>
      </c>
      <c r="C39" s="115"/>
      <c r="D39" s="116" t="s">
        <v>579</v>
      </c>
      <c r="E39" s="120">
        <f t="array" ref="E39">INDEX(가나다!$D$1:$D$644,MATCH(1,(가나다!$A$1:$A$644=한강대학라인!A39)*(가나다!$B$1:$B$644=한강대학라인!B39),0))</f>
        <v>400</v>
      </c>
      <c r="F39" s="116">
        <f t="array" ref="F39">INDEX(가나다!$E$1:$E$644,MATCH(1,(가나다!$A$1:$A$644=한강대학라인!A39)*(가나다!$B$1:$B$644=한강대학라인!B39),0))</f>
        <v>398</v>
      </c>
      <c r="G39" s="110">
        <f>IFERROR(INDEX(이과!$M$2:$M$305,MATCH(A39,이과!$A$2:$A$305,0)),0)</f>
        <v>-300</v>
      </c>
      <c r="H39" s="113" t="s">
        <v>45</v>
      </c>
      <c r="I39" s="118" t="s">
        <v>251</v>
      </c>
      <c r="J39" s="119" t="s">
        <v>169</v>
      </c>
      <c r="K39" s="120">
        <f t="array" ref="K39">INDEX(가나다!$D$1:$D$644,MATCH(1,(가나다!$A$1:$A$644=한강대학라인!H39)*(가나다!$B$1:$B$644=한강대학라인!I39),0))</f>
        <v>371</v>
      </c>
      <c r="L39" s="116">
        <f t="array" ref="L39">INDEX(가나다!$E$1:$E$644,MATCH(1,(가나다!$A$1:$A$644=한강대학라인!H39)*(가나다!$B$1:$B$644=한강대학라인!I39),0))</f>
        <v>368</v>
      </c>
      <c r="M39" s="110">
        <f>IFERROR(INDEX(이과!$M$2:$M$305,MATCH(H39,이과!$A$2:$A$305,0)),0)</f>
        <v>-300</v>
      </c>
      <c r="N39" s="113" t="s">
        <v>29</v>
      </c>
      <c r="O39" s="118" t="s">
        <v>229</v>
      </c>
      <c r="P39" s="121" t="s">
        <v>159</v>
      </c>
      <c r="Q39" s="120">
        <f t="array" ref="Q39">INDEX(가나다!$D$1:$D$644,MATCH(1,(가나다!$A$1:$A$644=한강대학라인!N39)*(가나다!$B$1:$B$644=한강대학라인!O39),0))</f>
        <v>383.5</v>
      </c>
      <c r="R39" s="122">
        <f t="array" ref="R39">INDEX(가나다!$E$1:$E$644,MATCH(1,(가나다!$A$1:$A$644=한강대학라인!N39)*(가나다!$B$1:$B$644=한강대학라인!O39),0))</f>
        <v>381.5</v>
      </c>
      <c r="S39" s="110">
        <f>IFERROR(INDEX(이과!$M$2:$M$305,MATCH(N39,이과!$A$2:$A$305,0)),0)</f>
        <v>-300</v>
      </c>
      <c r="T39" s="113" t="s">
        <v>7</v>
      </c>
      <c r="U39" s="118" t="s">
        <v>252</v>
      </c>
      <c r="V39" s="119" t="s">
        <v>169</v>
      </c>
      <c r="W39" s="120">
        <f t="array" ref="W39">INDEX(가나다!$D$1:$D$644,MATCH(1,(가나다!$A$1:$A$644=한강대학라인!T39)*(가나다!$B$1:$B$644=한강대학라인!U39),0))</f>
        <v>342</v>
      </c>
      <c r="X39" s="126">
        <f t="array" ref="X39">INDEX(가나다!$E$1:$E$644,MATCH(1,(가나다!$A$1:$A$644=한강대학라인!T39)*(가나다!$B$1:$B$644=한강대학라인!U39),0))</f>
        <v>336</v>
      </c>
      <c r="Y39" s="110">
        <f>IFERROR(INDEX(이과!$M$2:$M$305,MATCH(T39,이과!$A$2:$A$305,0)),0)</f>
        <v>-300</v>
      </c>
    </row>
    <row r="40" spans="1:25">
      <c r="A40" s="127" t="s">
        <v>253</v>
      </c>
      <c r="B40" s="114" t="s">
        <v>26</v>
      </c>
      <c r="C40" s="115"/>
      <c r="D40" s="116" t="s">
        <v>169</v>
      </c>
      <c r="E40" s="120">
        <f t="array" ref="E40">INDEX(가나다!$D$1:$D$644,MATCH(1,(가나다!$A$1:$A$644=한강대학라인!A40)*(가나다!$B$1:$B$644=한강대학라인!B40),0))</f>
        <v>399.5</v>
      </c>
      <c r="F40" s="122">
        <f t="array" ref="F40">INDEX(가나다!$E$1:$E$644,MATCH(1,(가나다!$A$1:$A$644=한강대학라인!A40)*(가나다!$B$1:$B$644=한강대학라인!B40),0))</f>
        <v>397.5</v>
      </c>
      <c r="G40" s="110">
        <f>IFERROR(INDEX(이과!$M$2:$M$305,MATCH(A40,이과!$A$2:$A$305,0)),0)</f>
        <v>-300</v>
      </c>
      <c r="H40" s="113" t="s">
        <v>254</v>
      </c>
      <c r="I40" s="118" t="s">
        <v>155</v>
      </c>
      <c r="J40" s="119" t="s">
        <v>255</v>
      </c>
      <c r="K40" s="120">
        <f t="array" ref="K40">INDEX(가나다!$D$1:$D$644,MATCH(1,(가나다!$A$1:$A$644=한강대학라인!H40)*(가나다!$B$1:$B$644=한강대학라인!I40),0))</f>
        <v>362</v>
      </c>
      <c r="L40" s="116">
        <f t="array" ref="L40">INDEX(가나다!$E$1:$E$644,MATCH(1,(가나다!$A$1:$A$644=한강대학라인!H40)*(가나다!$B$1:$B$644=한강대학라인!I40),0))</f>
        <v>358</v>
      </c>
      <c r="M40" s="110">
        <f>IFERROR(INDEX(이과!$M$2:$M$305,MATCH(H40,이과!$A$2:$A$305,0)),0)</f>
        <v>-300</v>
      </c>
      <c r="N40" s="113" t="s">
        <v>29</v>
      </c>
      <c r="O40" s="118" t="s">
        <v>256</v>
      </c>
      <c r="P40" s="121" t="s">
        <v>257</v>
      </c>
      <c r="Q40" s="120">
        <f t="array" ref="Q40">INDEX(가나다!$D$1:$D$644,MATCH(1,(가나다!$A$1:$A$644=한강대학라인!N40)*(가나다!$B$1:$B$644=한강대학라인!O40),0))</f>
        <v>385</v>
      </c>
      <c r="R40" s="122">
        <f t="array" ref="R40">INDEX(가나다!$E$1:$E$644,MATCH(1,(가나다!$A$1:$A$644=한강대학라인!N40)*(가나다!$B$1:$B$644=한강대학라인!O40),0))</f>
        <v>383</v>
      </c>
      <c r="S40" s="110">
        <f>IFERROR(INDEX(이과!$M$2:$M$305,MATCH(N40,이과!$A$2:$A$305,0)),0)</f>
        <v>-300</v>
      </c>
      <c r="T40" s="113" t="s">
        <v>7</v>
      </c>
      <c r="U40" s="118" t="s">
        <v>258</v>
      </c>
      <c r="V40" s="119" t="s">
        <v>255</v>
      </c>
      <c r="W40" s="120">
        <f t="array" ref="W40">INDEX(가나다!$D$1:$D$644,MATCH(1,(가나다!$A$1:$A$644=한강대학라인!T40)*(가나다!$B$1:$B$644=한강대학라인!U40),0))</f>
        <v>360</v>
      </c>
      <c r="X40" s="126">
        <f t="array" ref="X40">INDEX(가나다!$E$1:$E$644,MATCH(1,(가나다!$A$1:$A$644=한강대학라인!T40)*(가나다!$B$1:$B$644=한강대학라인!U40),0))</f>
        <v>355</v>
      </c>
      <c r="Y40" s="110">
        <f>IFERROR(INDEX(이과!$M$2:$M$305,MATCH(T40,이과!$A$2:$A$305,0)),0)</f>
        <v>-300</v>
      </c>
    </row>
    <row r="41" spans="1:25">
      <c r="A41" s="127" t="s">
        <v>51</v>
      </c>
      <c r="B41" s="128" t="s">
        <v>259</v>
      </c>
      <c r="C41" s="129"/>
      <c r="D41" s="121" t="s">
        <v>159</v>
      </c>
      <c r="E41" s="120">
        <f t="array" ref="E41">INDEX(가나다!$D$1:$D$644,MATCH(1,(가나다!$A$1:$A$644=한강대학라인!A41)*(가나다!$B$1:$B$644=한강대학라인!B41),0))</f>
        <v>383.5</v>
      </c>
      <c r="F41" s="116">
        <f t="array" ref="F41">INDEX(가나다!$E$1:$E$644,MATCH(1,(가나다!$A$1:$A$644=한강대학라인!A41)*(가나다!$B$1:$B$644=한강대학라인!B41),0))</f>
        <v>381.5</v>
      </c>
      <c r="G41" s="110">
        <f>IFERROR(INDEX(이과!$M$2:$M$305,MATCH(A41,이과!$A$2:$A$305,0)),0)</f>
        <v>-300</v>
      </c>
      <c r="H41" s="113" t="s">
        <v>260</v>
      </c>
      <c r="I41" s="118" t="s">
        <v>162</v>
      </c>
      <c r="J41" s="119" t="s">
        <v>169</v>
      </c>
      <c r="K41" s="120">
        <f t="array" ref="K41">INDEX(가나다!$D$1:$D$644,MATCH(1,(가나다!$A$1:$A$644=한강대학라인!H41)*(가나다!$B$1:$B$644=한강대학라인!I41),0))</f>
        <v>368</v>
      </c>
      <c r="L41" s="116">
        <f t="array" ref="L41">INDEX(가나다!$E$1:$E$644,MATCH(1,(가나다!$A$1:$A$644=한강대학라인!H41)*(가나다!$B$1:$B$644=한강대학라인!I41),0))</f>
        <v>364</v>
      </c>
      <c r="M41" s="110">
        <f>IFERROR(INDEX(이과!$M$2:$M$305,MATCH(H41,이과!$A$2:$A$305,0)),0)</f>
        <v>-300</v>
      </c>
      <c r="N41" s="113" t="s">
        <v>29</v>
      </c>
      <c r="O41" s="118" t="s">
        <v>236</v>
      </c>
      <c r="P41" s="121" t="s">
        <v>159</v>
      </c>
      <c r="Q41" s="120">
        <f t="array" ref="Q41">INDEX(가나다!$D$1:$D$644,MATCH(1,(가나다!$A$1:$A$644=한강대학라인!N41)*(가나다!$B$1:$B$644=한강대학라인!O41),0))</f>
        <v>381.5</v>
      </c>
      <c r="R41" s="122">
        <f t="array" ref="R41">INDEX(가나다!$E$1:$E$644,MATCH(1,(가나다!$A$1:$A$644=한강대학라인!N41)*(가나다!$B$1:$B$644=한강대학라인!O41),0))</f>
        <v>379</v>
      </c>
      <c r="S41" s="110">
        <f>IFERROR(INDEX(이과!$M$2:$M$305,MATCH(N41,이과!$A$2:$A$305,0)),0)</f>
        <v>-300</v>
      </c>
      <c r="T41" s="113" t="s">
        <v>7</v>
      </c>
      <c r="U41" s="118" t="s">
        <v>261</v>
      </c>
      <c r="V41" s="119" t="s">
        <v>169</v>
      </c>
      <c r="W41" s="120">
        <f t="array" ref="W41">INDEX(가나다!$D$1:$D$644,MATCH(1,(가나다!$A$1:$A$644=한강대학라인!T41)*(가나다!$B$1:$B$644=한강대학라인!U41),0))</f>
        <v>354</v>
      </c>
      <c r="X41" s="126">
        <f t="array" ref="X41">INDEX(가나다!$E$1:$E$644,MATCH(1,(가나다!$A$1:$A$644=한강대학라인!T41)*(가나다!$B$1:$B$644=한강대학라인!U41),0))</f>
        <v>349</v>
      </c>
      <c r="Y41" s="110">
        <f>IFERROR(INDEX(이과!$M$2:$M$305,MATCH(T41,이과!$A$2:$A$305,0)),0)</f>
        <v>-300</v>
      </c>
    </row>
    <row r="42" spans="1:25">
      <c r="A42" s="127" t="s">
        <v>51</v>
      </c>
      <c r="B42" s="128" t="s">
        <v>262</v>
      </c>
      <c r="C42" s="129"/>
      <c r="D42" s="121" t="s">
        <v>159</v>
      </c>
      <c r="E42" s="120">
        <f t="array" ref="E42">INDEX(가나다!$D$1:$D$644,MATCH(1,(가나다!$A$1:$A$644=한강대학라인!A42)*(가나다!$B$1:$B$644=한강대학라인!B42),0))</f>
        <v>367</v>
      </c>
      <c r="F42" s="116">
        <f t="array" ref="F42">INDEX(가나다!$E$1:$E$644,MATCH(1,(가나다!$A$1:$A$644=한강대학라인!A42)*(가나다!$B$1:$B$644=한강대학라인!B42),0))</f>
        <v>362</v>
      </c>
      <c r="G42" s="110">
        <f>IFERROR(INDEX(이과!$M$2:$M$305,MATCH(A42,이과!$A$2:$A$305,0)),0)</f>
        <v>-300</v>
      </c>
      <c r="H42" s="113" t="s">
        <v>260</v>
      </c>
      <c r="I42" s="118" t="s">
        <v>263</v>
      </c>
      <c r="J42" s="119" t="s">
        <v>169</v>
      </c>
      <c r="K42" s="120">
        <f t="array" ref="K42">INDEX(가나다!$D$1:$D$644,MATCH(1,(가나다!$A$1:$A$644=한강대학라인!H42)*(가나다!$B$1:$B$644=한강대학라인!I42),0))</f>
        <v>363</v>
      </c>
      <c r="L42" s="116">
        <f t="array" ref="L42">INDEX(가나다!$E$1:$E$644,MATCH(1,(가나다!$A$1:$A$644=한강대학라인!H42)*(가나다!$B$1:$B$644=한강대학라인!I42),0))</f>
        <v>359</v>
      </c>
      <c r="M42" s="110">
        <f>IFERROR(INDEX(이과!$M$2:$M$305,MATCH(H42,이과!$A$2:$A$305,0)),0)</f>
        <v>-300</v>
      </c>
      <c r="N42" s="113" t="s">
        <v>29</v>
      </c>
      <c r="O42" s="118" t="s">
        <v>264</v>
      </c>
      <c r="P42" s="121" t="s">
        <v>159</v>
      </c>
      <c r="Q42" s="120">
        <f t="array" ref="Q42">INDEX(가나다!$D$1:$D$644,MATCH(1,(가나다!$A$1:$A$644=한강대학라인!N42)*(가나다!$B$1:$B$644=한강대학라인!O42),0))</f>
        <v>384.40000000000003</v>
      </c>
      <c r="R42" s="122">
        <f t="array" ref="R42">INDEX(가나다!$E$1:$E$644,MATCH(1,(가나다!$A$1:$A$644=한강대학라인!N42)*(가나다!$B$1:$B$644=한강대학라인!O42),0))</f>
        <v>382</v>
      </c>
      <c r="S42" s="110">
        <f>IFERROR(INDEX(이과!$M$2:$M$305,MATCH(N42,이과!$A$2:$A$305,0)),0)</f>
        <v>-300</v>
      </c>
      <c r="T42" s="113" t="s">
        <v>7</v>
      </c>
      <c r="U42" s="118" t="s">
        <v>186</v>
      </c>
      <c r="V42" s="119" t="s">
        <v>169</v>
      </c>
      <c r="W42" s="120">
        <f t="array" ref="W42">INDEX(가나다!$D$1:$D$644,MATCH(1,(가나다!$A$1:$A$644=한강대학라인!T42)*(가나다!$B$1:$B$644=한강대학라인!U42),0))</f>
        <v>358</v>
      </c>
      <c r="X42" s="126">
        <f t="array" ref="X42">INDEX(가나다!$E$1:$E$644,MATCH(1,(가나다!$A$1:$A$644=한강대학라인!T42)*(가나다!$B$1:$B$644=한강대학라인!U42),0))</f>
        <v>354</v>
      </c>
      <c r="Y42" s="110">
        <f>IFERROR(INDEX(이과!$M$2:$M$305,MATCH(T42,이과!$A$2:$A$305,0)),0)</f>
        <v>-300</v>
      </c>
    </row>
    <row r="43" spans="1:25">
      <c r="A43" s="127" t="s">
        <v>51</v>
      </c>
      <c r="B43" s="128" t="s">
        <v>265</v>
      </c>
      <c r="C43" s="129"/>
      <c r="D43" s="121" t="s">
        <v>159</v>
      </c>
      <c r="E43" s="120">
        <f t="array" ref="E43">INDEX(가나다!$D$1:$D$644,MATCH(1,(가나다!$A$1:$A$644=한강대학라인!A43)*(가나다!$B$1:$B$644=한강대학라인!B43),0))</f>
        <v>372</v>
      </c>
      <c r="F43" s="126">
        <f t="array" ref="F43">INDEX(가나다!$E$1:$E$644,MATCH(1,(가나다!$A$1:$A$644=한강대학라인!A43)*(가나다!$B$1:$B$644=한강대학라인!B43),0))</f>
        <v>367</v>
      </c>
      <c r="G43" s="110">
        <f>IFERROR(INDEX(이과!$M$2:$M$305,MATCH(A43,이과!$A$2:$A$305,0)),0)</f>
        <v>-300</v>
      </c>
      <c r="H43" s="113" t="s">
        <v>260</v>
      </c>
      <c r="I43" s="118" t="s">
        <v>266</v>
      </c>
      <c r="J43" s="119" t="s">
        <v>169</v>
      </c>
      <c r="K43" s="120">
        <f t="array" ref="K43">INDEX(가나다!$D$1:$D$644,MATCH(1,(가나다!$A$1:$A$644=한강대학라인!H43)*(가나다!$B$1:$B$644=한강대학라인!I43),0))</f>
        <v>363</v>
      </c>
      <c r="L43" s="116">
        <f t="array" ref="L43">INDEX(가나다!$E$1:$E$644,MATCH(1,(가나다!$A$1:$A$644=한강대학라인!H43)*(가나다!$B$1:$B$644=한강대학라인!I43),0))</f>
        <v>359</v>
      </c>
      <c r="M43" s="110">
        <f>IFERROR(INDEX(이과!$M$2:$M$305,MATCH(H43,이과!$A$2:$A$305,0)),0)</f>
        <v>-300</v>
      </c>
      <c r="N43" s="113" t="s">
        <v>29</v>
      </c>
      <c r="O43" s="118" t="s">
        <v>267</v>
      </c>
      <c r="P43" s="121" t="s">
        <v>159</v>
      </c>
      <c r="Q43" s="120">
        <f t="array" ref="Q43">INDEX(가나다!$D$1:$D$644,MATCH(1,(가나다!$A$1:$A$644=한강대학라인!N43)*(가나다!$B$1:$B$644=한강대학라인!O43),0))</f>
        <v>381</v>
      </c>
      <c r="R43" s="122">
        <f t="array" ref="R43">INDEX(가나다!$E$1:$E$644,MATCH(1,(가나다!$A$1:$A$644=한강대학라인!N43)*(가나다!$B$1:$B$644=한강대학라인!O43),0))</f>
        <v>379</v>
      </c>
      <c r="S43" s="110">
        <f>IFERROR(INDEX(이과!$M$2:$M$305,MATCH(N43,이과!$A$2:$A$305,0)),0)</f>
        <v>-300</v>
      </c>
      <c r="T43" s="113" t="s">
        <v>18</v>
      </c>
      <c r="U43" s="118" t="s">
        <v>24</v>
      </c>
      <c r="V43" s="126" t="s">
        <v>159</v>
      </c>
      <c r="W43" s="120">
        <f t="array" ref="W43">INDEX(가나다!$D$1:$D$644,MATCH(1,(가나다!$A$1:$A$644=한강대학라인!T43)*(가나다!$B$1:$B$644=한강대학라인!U43),0))</f>
        <v>374</v>
      </c>
      <c r="X43" s="116">
        <f t="array" ref="X43">INDEX(가나다!$E$1:$E$644,MATCH(1,(가나다!$A$1:$A$644=한강대학라인!T43)*(가나다!$B$1:$B$644=한강대학라인!U43),0))</f>
        <v>371</v>
      </c>
      <c r="Y43" s="110">
        <f>IFERROR(INDEX(이과!$M$2:$M$305,MATCH(T43,이과!$A$2:$A$305,0)),0)</f>
        <v>-300</v>
      </c>
    </row>
    <row r="44" spans="1:25">
      <c r="A44" s="127" t="s">
        <v>51</v>
      </c>
      <c r="B44" s="128" t="s">
        <v>268</v>
      </c>
      <c r="C44" s="129"/>
      <c r="D44" s="121" t="s">
        <v>159</v>
      </c>
      <c r="E44" s="120">
        <f t="array" ref="E44">INDEX(가나다!$D$1:$D$644,MATCH(1,(가나다!$A$1:$A$644=한강대학라인!A44)*(가나다!$B$1:$B$644=한강대학라인!B44),0))</f>
        <v>362</v>
      </c>
      <c r="F44" s="126">
        <f t="array" ref="F44">INDEX(가나다!$E$1:$E$644,MATCH(1,(가나다!$A$1:$A$644=한강대학라인!A44)*(가나다!$B$1:$B$644=한강대학라인!B44),0))</f>
        <v>358</v>
      </c>
      <c r="G44" s="110">
        <f>IFERROR(INDEX(이과!$M$2:$M$305,MATCH(A44,이과!$A$2:$A$305,0)),0)</f>
        <v>-300</v>
      </c>
      <c r="H44" s="113" t="s">
        <v>260</v>
      </c>
      <c r="I44" s="118" t="s">
        <v>165</v>
      </c>
      <c r="J44" s="119" t="s">
        <v>169</v>
      </c>
      <c r="K44" s="120">
        <f t="array" ref="K44">INDEX(가나다!$D$1:$D$644,MATCH(1,(가나다!$A$1:$A$644=한강대학라인!H44)*(가나다!$B$1:$B$644=한강대학라인!I44),0))</f>
        <v>363</v>
      </c>
      <c r="L44" s="116">
        <f t="array" ref="L44">INDEX(가나다!$E$1:$E$644,MATCH(1,(가나다!$A$1:$A$644=한강대학라인!H44)*(가나다!$B$1:$B$644=한강대학라인!I44),0))</f>
        <v>359</v>
      </c>
      <c r="M44" s="110">
        <f>IFERROR(INDEX(이과!$M$2:$M$305,MATCH(H44,이과!$A$2:$A$305,0)),0)</f>
        <v>-300</v>
      </c>
      <c r="N44" s="113" t="s">
        <v>29</v>
      </c>
      <c r="O44" s="118" t="s">
        <v>35</v>
      </c>
      <c r="P44" s="121" t="s">
        <v>159</v>
      </c>
      <c r="Q44" s="120">
        <f t="array" ref="Q44">INDEX(가나다!$D$1:$D$644,MATCH(1,(가나다!$A$1:$A$644=한강대학라인!N44)*(가나다!$B$1:$B$644=한강대학라인!O44),0))</f>
        <v>385</v>
      </c>
      <c r="R44" s="122">
        <f t="array" ref="R44">INDEX(가나다!$E$1:$E$644,MATCH(1,(가나다!$A$1:$A$644=한강대학라인!N44)*(가나다!$B$1:$B$644=한강대학라인!O44),0))</f>
        <v>383</v>
      </c>
      <c r="S44" s="110">
        <f>IFERROR(INDEX(이과!$M$2:$M$305,MATCH(N44,이과!$A$2:$A$305,0)),0)</f>
        <v>-300</v>
      </c>
      <c r="T44" s="113" t="s">
        <v>18</v>
      </c>
      <c r="U44" s="118" t="s">
        <v>0</v>
      </c>
      <c r="V44" s="126" t="s">
        <v>159</v>
      </c>
      <c r="W44" s="120">
        <f t="array" ref="W44">INDEX(가나다!$D$1:$D$644,MATCH(1,(가나다!$A$1:$A$644=한강대학라인!T44)*(가나다!$B$1:$B$644=한강대학라인!U44),0))</f>
        <v>369</v>
      </c>
      <c r="X44" s="116">
        <f t="array" ref="X44">INDEX(가나다!$E$1:$E$644,MATCH(1,(가나다!$A$1:$A$644=한강대학라인!T44)*(가나다!$B$1:$B$644=한강대학라인!U44),0))</f>
        <v>366</v>
      </c>
      <c r="Y44" s="110">
        <f>IFERROR(INDEX(이과!$M$2:$M$305,MATCH(T44,이과!$A$2:$A$305,0)),0)</f>
        <v>-300</v>
      </c>
    </row>
    <row r="45" spans="1:25">
      <c r="A45" s="127" t="s">
        <v>269</v>
      </c>
      <c r="B45" s="128" t="s">
        <v>26</v>
      </c>
      <c r="C45" s="129"/>
      <c r="D45" s="121" t="s">
        <v>159</v>
      </c>
      <c r="E45" s="120">
        <f t="array" ref="E45">INDEX(가나다!$D$1:$D$644,MATCH(1,(가나다!$A$1:$A$644=한강대학라인!A45)*(가나다!$B$1:$B$644=한강대학라인!B45),0))</f>
        <v>407</v>
      </c>
      <c r="F45" s="122">
        <f t="array" ref="F45">INDEX(가나다!$E$1:$E$644,MATCH(1,(가나다!$A$1:$A$644=한강대학라인!A45)*(가나다!$B$1:$B$644=한강대학라인!B45),0))</f>
        <v>405</v>
      </c>
      <c r="G45" s="110">
        <f>IFERROR(INDEX(이과!$M$2:$M$305,MATCH(A45,이과!$A$2:$A$305,0)),0)</f>
        <v>-300</v>
      </c>
      <c r="H45" s="113" t="s">
        <v>260</v>
      </c>
      <c r="I45" s="118" t="s">
        <v>270</v>
      </c>
      <c r="J45" s="119" t="s">
        <v>169</v>
      </c>
      <c r="K45" s="120">
        <f t="array" ref="K45">INDEX(가나다!$D$1:$D$644,MATCH(1,(가나다!$A$1:$A$644=한강대학라인!H45)*(가나다!$B$1:$B$644=한강대학라인!I45),0))</f>
        <v>363</v>
      </c>
      <c r="L45" s="116">
        <f t="array" ref="L45">INDEX(가나다!$E$1:$E$644,MATCH(1,(가나다!$A$1:$A$644=한강대학라인!H45)*(가나다!$B$1:$B$644=한강대학라인!I45),0))</f>
        <v>359</v>
      </c>
      <c r="M45" s="110">
        <f>IFERROR(INDEX(이과!$M$2:$M$305,MATCH(H45,이과!$A$2:$A$305,0)),0)</f>
        <v>-300</v>
      </c>
      <c r="N45" s="113" t="s">
        <v>29</v>
      </c>
      <c r="O45" s="118" t="s">
        <v>182</v>
      </c>
      <c r="P45" s="121" t="s">
        <v>159</v>
      </c>
      <c r="Q45" s="120">
        <f t="array" ref="Q45">INDEX(가나다!$D$1:$D$644,MATCH(1,(가나다!$A$1:$A$644=한강대학라인!N45)*(가나다!$B$1:$B$644=한강대학라인!O45),0))</f>
        <v>386</v>
      </c>
      <c r="R45" s="122">
        <f t="array" ref="R45">INDEX(가나다!$E$1:$E$644,MATCH(1,(가나다!$A$1:$A$644=한강대학라인!N45)*(가나다!$B$1:$B$644=한강대학라인!O45),0))</f>
        <v>383</v>
      </c>
      <c r="S45" s="110">
        <f>IFERROR(INDEX(이과!$M$2:$M$305,MATCH(N45,이과!$A$2:$A$305,0)),0)</f>
        <v>-300</v>
      </c>
      <c r="T45" s="113" t="s">
        <v>18</v>
      </c>
      <c r="U45" s="118" t="s">
        <v>263</v>
      </c>
      <c r="V45" s="126" t="s">
        <v>159</v>
      </c>
      <c r="W45" s="120">
        <f t="array" ref="W45">INDEX(가나다!$D$1:$D$644,MATCH(1,(가나다!$A$1:$A$644=한강대학라인!T45)*(가나다!$B$1:$B$644=한강대학라인!U45),0))</f>
        <v>377</v>
      </c>
      <c r="X45" s="116">
        <f t="array" ref="X45">INDEX(가나다!$E$1:$E$644,MATCH(1,(가나다!$A$1:$A$644=한강대학라인!T45)*(가나다!$B$1:$B$644=한강대학라인!U45),0))</f>
        <v>374</v>
      </c>
      <c r="Y45" s="110">
        <f>IFERROR(INDEX(이과!$M$2:$M$305,MATCH(T45,이과!$A$2:$A$305,0)),0)</f>
        <v>-300</v>
      </c>
    </row>
    <row r="46" spans="1:25">
      <c r="A46" s="127" t="s">
        <v>51</v>
      </c>
      <c r="B46" s="128" t="s">
        <v>271</v>
      </c>
      <c r="C46" s="129"/>
      <c r="D46" s="121" t="s">
        <v>159</v>
      </c>
      <c r="E46" s="120">
        <f t="array" ref="E46">INDEX(가나다!$D$1:$D$644,MATCH(1,(가나다!$A$1:$A$644=한강대학라인!A46)*(가나다!$B$1:$B$644=한강대학라인!B46),0))</f>
        <v>362</v>
      </c>
      <c r="F46" s="126">
        <f t="array" ref="F46">INDEX(가나다!$E$1:$E$644,MATCH(1,(가나다!$A$1:$A$644=한강대학라인!A46)*(가나다!$B$1:$B$644=한강대학라인!B46),0))</f>
        <v>358</v>
      </c>
      <c r="G46" s="110">
        <f>IFERROR(INDEX(이과!$M$2:$M$305,MATCH(A46,이과!$A$2:$A$305,0)),0)</f>
        <v>-300</v>
      </c>
      <c r="H46" s="113" t="s">
        <v>260</v>
      </c>
      <c r="I46" s="118" t="s">
        <v>200</v>
      </c>
      <c r="J46" s="119" t="s">
        <v>169</v>
      </c>
      <c r="K46" s="120">
        <f t="array" ref="K46">INDEX(가나다!$D$1:$D$644,MATCH(1,(가나다!$A$1:$A$644=한강대학라인!H46)*(가나다!$B$1:$B$644=한강대학라인!I46),0))</f>
        <v>379</v>
      </c>
      <c r="L46" s="116">
        <f t="array" ref="L46">INDEX(가나다!$E$1:$E$644,MATCH(1,(가나다!$A$1:$A$644=한강대학라인!H46)*(가나다!$B$1:$B$644=한강대학라인!I46),0))</f>
        <v>375</v>
      </c>
      <c r="M46" s="110">
        <f>IFERROR(INDEX(이과!$M$2:$M$305,MATCH(H46,이과!$A$2:$A$305,0)),0)</f>
        <v>-300</v>
      </c>
      <c r="N46" s="113" t="s">
        <v>29</v>
      </c>
      <c r="O46" s="118" t="s">
        <v>272</v>
      </c>
      <c r="P46" s="121" t="s">
        <v>159</v>
      </c>
      <c r="Q46" s="120">
        <f t="array" ref="Q46">INDEX(가나다!$D$1:$D$644,MATCH(1,(가나다!$A$1:$A$644=한강대학라인!N46)*(가나다!$B$1:$B$644=한강대학라인!O46),0))</f>
        <v>383</v>
      </c>
      <c r="R46" s="122">
        <f t="array" ref="R46">INDEX(가나다!$E$1:$E$644,MATCH(1,(가나다!$A$1:$A$644=한강대학라인!N46)*(가나다!$B$1:$B$644=한강대학라인!O46),0))</f>
        <v>381</v>
      </c>
      <c r="S46" s="110">
        <f>IFERROR(INDEX(이과!$M$2:$M$305,MATCH(N46,이과!$A$2:$A$305,0)),0)</f>
        <v>-300</v>
      </c>
      <c r="T46" s="113" t="s">
        <v>18</v>
      </c>
      <c r="U46" s="118" t="s">
        <v>273</v>
      </c>
      <c r="V46" s="126" t="s">
        <v>159</v>
      </c>
      <c r="W46" s="120">
        <f t="array" ref="W46">INDEX(가나다!$D$1:$D$644,MATCH(1,(가나다!$A$1:$A$644=한강대학라인!T46)*(가나다!$B$1:$B$644=한강대학라인!U46),0))</f>
        <v>374</v>
      </c>
      <c r="X46" s="116">
        <f t="array" ref="X46">INDEX(가나다!$E$1:$E$644,MATCH(1,(가나다!$A$1:$A$644=한강대학라인!T46)*(가나다!$B$1:$B$644=한강대학라인!U46),0))</f>
        <v>371</v>
      </c>
      <c r="Y46" s="110">
        <f>IFERROR(INDEX(이과!$M$2:$M$305,MATCH(T46,이과!$A$2:$A$305,0)),0)</f>
        <v>-300</v>
      </c>
    </row>
    <row r="47" spans="1:25">
      <c r="A47" s="127" t="s">
        <v>51</v>
      </c>
      <c r="B47" s="128" t="s">
        <v>274</v>
      </c>
      <c r="C47" s="129"/>
      <c r="D47" s="121" t="s">
        <v>159</v>
      </c>
      <c r="E47" s="120">
        <f t="array" ref="E47">INDEX(가나다!$D$1:$D$644,MATCH(1,(가나다!$A$1:$A$644=한강대학라인!A47)*(가나다!$B$1:$B$644=한강대학라인!B47),0))</f>
        <v>362</v>
      </c>
      <c r="F47" s="126">
        <f t="array" ref="F47">INDEX(가나다!$E$1:$E$644,MATCH(1,(가나다!$A$1:$A$644=한강대학라인!A47)*(가나다!$B$1:$B$644=한강대학라인!B47),0))</f>
        <v>358</v>
      </c>
      <c r="G47" s="110">
        <f>IFERROR(INDEX(이과!$M$2:$M$305,MATCH(A47,이과!$A$2:$A$305,0)),0)</f>
        <v>-300</v>
      </c>
      <c r="H47" s="113" t="s">
        <v>260</v>
      </c>
      <c r="I47" s="118" t="s">
        <v>164</v>
      </c>
      <c r="J47" s="119" t="s">
        <v>169</v>
      </c>
      <c r="K47" s="120">
        <f t="array" ref="K47">INDEX(가나다!$D$1:$D$644,MATCH(1,(가나다!$A$1:$A$644=한강대학라인!H47)*(가나다!$B$1:$B$644=한강대학라인!I47),0))</f>
        <v>376</v>
      </c>
      <c r="L47" s="116">
        <f t="array" ref="L47">INDEX(가나다!$E$1:$E$644,MATCH(1,(가나다!$A$1:$A$644=한강대학라인!H47)*(가나다!$B$1:$B$644=한강대학라인!I47),0))</f>
        <v>373</v>
      </c>
      <c r="M47" s="110">
        <f>IFERROR(INDEX(이과!$M$2:$M$305,MATCH(H47,이과!$A$2:$A$305,0)),0)</f>
        <v>-300</v>
      </c>
      <c r="N47" s="113" t="s">
        <v>29</v>
      </c>
      <c r="O47" s="118" t="s">
        <v>275</v>
      </c>
      <c r="P47" s="121" t="s">
        <v>159</v>
      </c>
      <c r="Q47" s="120">
        <f t="array" ref="Q47">INDEX(가나다!$D$1:$D$644,MATCH(1,(가나다!$A$1:$A$644=한강대학라인!N47)*(가나다!$B$1:$B$644=한강대학라인!O47),0))</f>
        <v>381</v>
      </c>
      <c r="R47" s="122">
        <f t="array" ref="R47">INDEX(가나다!$E$1:$E$644,MATCH(1,(가나다!$A$1:$A$644=한강대학라인!N47)*(가나다!$B$1:$B$644=한강대학라인!O47),0))</f>
        <v>378</v>
      </c>
      <c r="S47" s="110">
        <f>IFERROR(INDEX(이과!$M$2:$M$305,MATCH(N47,이과!$A$2:$A$305,0)),0)</f>
        <v>-300</v>
      </c>
      <c r="T47" s="113" t="s">
        <v>18</v>
      </c>
      <c r="U47" s="118" t="s">
        <v>22</v>
      </c>
      <c r="V47" s="126" t="s">
        <v>159</v>
      </c>
      <c r="W47" s="120">
        <f t="array" ref="W47">INDEX(가나다!$D$1:$D$644,MATCH(1,(가나다!$A$1:$A$644=한강대학라인!T47)*(가나다!$B$1:$B$644=한강대학라인!U47),0))</f>
        <v>374</v>
      </c>
      <c r="X47" s="116">
        <f t="array" ref="X47">INDEX(가나다!$E$1:$E$644,MATCH(1,(가나다!$A$1:$A$644=한강대학라인!T47)*(가나다!$B$1:$B$644=한강대학라인!U47),0))</f>
        <v>371</v>
      </c>
      <c r="Y47" s="110">
        <f>IFERROR(INDEX(이과!$M$2:$M$305,MATCH(T47,이과!$A$2:$A$305,0)),0)</f>
        <v>-300</v>
      </c>
    </row>
    <row r="48" spans="1:25">
      <c r="A48" s="127" t="s">
        <v>51</v>
      </c>
      <c r="B48" s="128" t="s">
        <v>178</v>
      </c>
      <c r="C48" s="129"/>
      <c r="D48" s="121" t="s">
        <v>159</v>
      </c>
      <c r="E48" s="120">
        <f t="array" ref="E48">INDEX(가나다!$D$1:$D$644,MATCH(1,(가나다!$A$1:$A$644=한강대학라인!A48)*(가나다!$B$1:$B$644=한강대학라인!B48),0))</f>
        <v>362</v>
      </c>
      <c r="F48" s="126">
        <f t="array" ref="F48">INDEX(가나다!$E$1:$E$644,MATCH(1,(가나다!$A$1:$A$644=한강대학라인!A48)*(가나다!$B$1:$B$644=한강대학라인!B48),0))</f>
        <v>358</v>
      </c>
      <c r="G48" s="110">
        <f>IFERROR(INDEX(이과!$M$2:$M$305,MATCH(A48,이과!$A$2:$A$305,0)),0)</f>
        <v>-300</v>
      </c>
      <c r="H48" s="113" t="s">
        <v>260</v>
      </c>
      <c r="I48" s="118" t="s">
        <v>276</v>
      </c>
      <c r="J48" s="119" t="s">
        <v>169</v>
      </c>
      <c r="K48" s="120">
        <f t="array" ref="K48">INDEX(가나다!$D$1:$D$644,MATCH(1,(가나다!$A$1:$A$644=한강대학라인!H48)*(가나다!$B$1:$B$644=한강대학라인!I48),0))</f>
        <v>363</v>
      </c>
      <c r="L48" s="116">
        <f t="array" ref="L48">INDEX(가나다!$E$1:$E$644,MATCH(1,(가나다!$A$1:$A$644=한강대학라인!H48)*(가나다!$B$1:$B$644=한강대학라인!I48),0))</f>
        <v>359</v>
      </c>
      <c r="M48" s="110">
        <f>IFERROR(INDEX(이과!$M$2:$M$305,MATCH(H48,이과!$A$2:$A$305,0)),0)</f>
        <v>-300</v>
      </c>
      <c r="N48" s="113" t="s">
        <v>38</v>
      </c>
      <c r="O48" s="118" t="s">
        <v>184</v>
      </c>
      <c r="P48" s="121" t="s">
        <v>159</v>
      </c>
      <c r="Q48" s="120">
        <f t="array" ref="Q48">INDEX(가나다!$D$1:$D$644,MATCH(1,(가나다!$A$1:$A$644=한강대학라인!N48)*(가나다!$B$1:$B$644=한강대학라인!O48),0))</f>
        <v>388</v>
      </c>
      <c r="R48" s="122">
        <f t="array" ref="R48">INDEX(가나다!$E$1:$E$644,MATCH(1,(가나다!$A$1:$A$644=한강대학라인!N48)*(가나다!$B$1:$B$644=한강대학라인!O48),0))</f>
        <v>385</v>
      </c>
      <c r="S48" s="110">
        <f>IFERROR(INDEX(이과!$M$2:$M$305,MATCH(N48,이과!$A$2:$A$305,0)),0)</f>
        <v>-300</v>
      </c>
      <c r="T48" s="113" t="s">
        <v>18</v>
      </c>
      <c r="U48" s="118" t="s">
        <v>165</v>
      </c>
      <c r="V48" s="126" t="s">
        <v>159</v>
      </c>
      <c r="W48" s="120">
        <f t="array" ref="W48">INDEX(가나다!$D$1:$D$644,MATCH(1,(가나다!$A$1:$A$644=한강대학라인!T48)*(가나다!$B$1:$B$644=한강대학라인!U48),0))</f>
        <v>381</v>
      </c>
      <c r="X48" s="116">
        <f t="array" ref="X48">INDEX(가나다!$E$1:$E$644,MATCH(1,(가나다!$A$1:$A$644=한강대학라인!T48)*(가나다!$B$1:$B$644=한강대학라인!U48),0))</f>
        <v>378</v>
      </c>
      <c r="Y48" s="110">
        <f>IFERROR(INDEX(이과!$M$2:$M$305,MATCH(T48,이과!$A$2:$A$305,0)),0)</f>
        <v>-300</v>
      </c>
    </row>
    <row r="49" spans="1:25">
      <c r="A49" s="127" t="s">
        <v>277</v>
      </c>
      <c r="B49" s="128" t="s">
        <v>160</v>
      </c>
      <c r="C49" s="129"/>
      <c r="D49" s="121" t="s">
        <v>169</v>
      </c>
      <c r="E49" s="120">
        <f t="array" ref="E49">INDEX(가나다!$D$1:$D$644,MATCH(1,(가나다!$A$1:$A$644=한강대학라인!A49)*(가나다!$B$1:$B$644=한강대학라인!B49),0))</f>
        <v>395.5</v>
      </c>
      <c r="F49" s="122">
        <f t="array" ref="F49">INDEX(가나다!$E$1:$E$644,MATCH(1,(가나다!$A$1:$A$644=한강대학라인!A49)*(가나다!$B$1:$B$644=한강대학라인!B49),0))</f>
        <v>393.5</v>
      </c>
      <c r="G49" s="110">
        <f>IFERROR(INDEX(이과!$M$2:$M$305,MATCH(A49,이과!$A$2:$A$305,0)),0)</f>
        <v>-300</v>
      </c>
      <c r="H49" s="113" t="s">
        <v>260</v>
      </c>
      <c r="I49" s="118" t="s">
        <v>278</v>
      </c>
      <c r="J49" s="119" t="s">
        <v>169</v>
      </c>
      <c r="K49" s="120">
        <f t="array" ref="K49">INDEX(가나다!$D$1:$D$644,MATCH(1,(가나다!$A$1:$A$644=한강대학라인!H49)*(가나다!$B$1:$B$644=한강대학라인!I49),0))</f>
        <v>364</v>
      </c>
      <c r="L49" s="116">
        <f t="array" ref="L49">INDEX(가나다!$E$1:$E$644,MATCH(1,(가나다!$A$1:$A$644=한강대학라인!H49)*(가나다!$B$1:$B$644=한강대학라인!I49),0))</f>
        <v>360</v>
      </c>
      <c r="M49" s="110">
        <f>IFERROR(INDEX(이과!$M$2:$M$305,MATCH(H49,이과!$A$2:$A$305,0)),0)</f>
        <v>-300</v>
      </c>
      <c r="N49" s="113" t="s">
        <v>38</v>
      </c>
      <c r="O49" s="118" t="s">
        <v>279</v>
      </c>
      <c r="P49" s="121" t="s">
        <v>159</v>
      </c>
      <c r="Q49" s="120">
        <f t="array" ref="Q49">INDEX(가나다!$D$1:$D$644,MATCH(1,(가나다!$A$1:$A$644=한강대학라인!N49)*(가나다!$B$1:$B$644=한강대학라인!O49),0))</f>
        <v>392.8</v>
      </c>
      <c r="R49" s="122">
        <f t="array" ref="R49">INDEX(가나다!$E$1:$E$644,MATCH(1,(가나다!$A$1:$A$644=한강대학라인!N49)*(가나다!$B$1:$B$644=한강대학라인!O49),0))</f>
        <v>390.5</v>
      </c>
      <c r="S49" s="110">
        <f>IFERROR(INDEX(이과!$M$2:$M$305,MATCH(N49,이과!$A$2:$A$305,0)),0)</f>
        <v>-300</v>
      </c>
      <c r="T49" s="113" t="s">
        <v>18</v>
      </c>
      <c r="U49" s="118" t="s">
        <v>203</v>
      </c>
      <c r="V49" s="126" t="s">
        <v>159</v>
      </c>
      <c r="W49" s="120">
        <f t="array" ref="W49">INDEX(가나다!$D$1:$D$644,MATCH(1,(가나다!$A$1:$A$644=한강대학라인!T49)*(가나다!$B$1:$B$644=한강대학라인!U49),0))</f>
        <v>371</v>
      </c>
      <c r="X49" s="116">
        <f t="array" ref="X49">INDEX(가나다!$E$1:$E$644,MATCH(1,(가나다!$A$1:$A$644=한강대학라인!T49)*(가나다!$B$1:$B$644=한강대학라인!U49),0))</f>
        <v>368</v>
      </c>
      <c r="Y49" s="110">
        <f>IFERROR(INDEX(이과!$M$2:$M$305,MATCH(T49,이과!$A$2:$A$305,0)),0)</f>
        <v>-300</v>
      </c>
    </row>
    <row r="50" spans="1:25">
      <c r="A50" s="113" t="s">
        <v>280</v>
      </c>
      <c r="B50" s="130" t="s">
        <v>158</v>
      </c>
      <c r="C50" s="131"/>
      <c r="D50" s="126" t="s">
        <v>169</v>
      </c>
      <c r="E50" s="120">
        <f t="array" ref="E50">INDEX(가나다!$D$1:$D$644,MATCH(1,(가나다!$A$1:$A$644=한강대학라인!A50)*(가나다!$B$1:$B$644=한강대학라인!B50),0))</f>
        <v>392</v>
      </c>
      <c r="F50" s="122">
        <f t="array" ref="F50">INDEX(가나다!$E$1:$E$644,MATCH(1,(가나다!$A$1:$A$644=한강대학라인!A50)*(가나다!$B$1:$B$644=한강대학라인!B50),0))</f>
        <v>389</v>
      </c>
      <c r="G50" s="110">
        <f>IFERROR(INDEX(이과!$M$2:$M$305,MATCH(A50,이과!$A$2:$A$305,0)),0)</f>
        <v>-300</v>
      </c>
      <c r="H50" s="113" t="s">
        <v>260</v>
      </c>
      <c r="I50" s="118" t="s">
        <v>244</v>
      </c>
      <c r="J50" s="119" t="s">
        <v>169</v>
      </c>
      <c r="K50" s="120">
        <f t="array" ref="K50">INDEX(가나다!$D$1:$D$644,MATCH(1,(가나다!$A$1:$A$644=한강대학라인!H50)*(가나다!$B$1:$B$644=한강대학라인!I50),0))</f>
        <v>361.5</v>
      </c>
      <c r="L50" s="116">
        <f t="array" ref="L50">INDEX(가나다!$E$1:$E$644,MATCH(1,(가나다!$A$1:$A$644=한강대학라인!H50)*(가나다!$B$1:$B$644=한강대학라인!I50),0))</f>
        <v>358</v>
      </c>
      <c r="M50" s="110">
        <f>IFERROR(INDEX(이과!$M$2:$M$305,MATCH(H50,이과!$A$2:$A$305,0)),0)</f>
        <v>-300</v>
      </c>
      <c r="N50" s="113" t="s">
        <v>38</v>
      </c>
      <c r="O50" s="118" t="s">
        <v>281</v>
      </c>
      <c r="P50" s="121" t="s">
        <v>159</v>
      </c>
      <c r="Q50" s="120">
        <f t="array" ref="Q50">INDEX(가나다!$D$1:$D$644,MATCH(1,(가나다!$A$1:$A$644=한강대학라인!N50)*(가나다!$B$1:$B$644=한강대학라인!O50),0))</f>
        <v>393.5</v>
      </c>
      <c r="R50" s="122">
        <f t="array" ref="R50">INDEX(가나다!$E$1:$E$644,MATCH(1,(가나다!$A$1:$A$644=한강대학라인!N50)*(가나다!$B$1:$B$644=한강대학라인!O50),0))</f>
        <v>391</v>
      </c>
      <c r="S50" s="110">
        <f>IFERROR(INDEX(이과!$M$2:$M$305,MATCH(N50,이과!$A$2:$A$305,0)),0)</f>
        <v>-300</v>
      </c>
      <c r="T50" s="113" t="s">
        <v>18</v>
      </c>
      <c r="U50" s="125" t="s">
        <v>282</v>
      </c>
      <c r="V50" s="126" t="s">
        <v>159</v>
      </c>
      <c r="W50" s="120">
        <f t="array" ref="W50">INDEX(가나다!$D$1:$D$644,MATCH(1,(가나다!$A$1:$A$644=한강대학라인!T50)*(가나다!$B$1:$B$644=한강대학라인!U50),0))</f>
        <v>369</v>
      </c>
      <c r="X50" s="116">
        <f t="array" ref="X50">INDEX(가나다!$E$1:$E$644,MATCH(1,(가나다!$A$1:$A$644=한강대학라인!T50)*(가나다!$B$1:$B$644=한강대학라인!U50),0))</f>
        <v>366</v>
      </c>
      <c r="Y50" s="110">
        <f>IFERROR(INDEX(이과!$M$2:$M$305,MATCH(T50,이과!$A$2:$A$305,0)),0)</f>
        <v>-300</v>
      </c>
    </row>
    <row r="51" spans="1:25">
      <c r="A51" s="127" t="s">
        <v>50</v>
      </c>
      <c r="B51" s="128" t="s">
        <v>162</v>
      </c>
      <c r="C51" s="129"/>
      <c r="D51" s="119" t="s">
        <v>159</v>
      </c>
      <c r="E51" s="120">
        <f t="array" ref="E51">INDEX(가나다!$D$1:$D$644,MATCH(1,(가나다!$A$1:$A$644=한강대학라인!A51)*(가나다!$B$1:$B$644=한강대학라인!B51),0))</f>
        <v>377</v>
      </c>
      <c r="F51" s="116">
        <f t="array" ref="F51">INDEX(가나다!$E$1:$E$644,MATCH(1,(가나다!$A$1:$A$644=한강대학라인!A51)*(가나다!$B$1:$B$644=한강대학라인!B51),0))</f>
        <v>374</v>
      </c>
      <c r="G51" s="110">
        <f>IFERROR(INDEX(이과!$M$2:$M$305,MATCH(A51,이과!$A$2:$A$305,0)),0)</f>
        <v>-300</v>
      </c>
      <c r="H51" s="113" t="s">
        <v>260</v>
      </c>
      <c r="I51" s="118" t="s">
        <v>283</v>
      </c>
      <c r="J51" s="119" t="s">
        <v>169</v>
      </c>
      <c r="K51" s="120">
        <f t="array" ref="K51">INDEX(가나다!$D$1:$D$644,MATCH(1,(가나다!$A$1:$A$644=한강대학라인!H51)*(가나다!$B$1:$B$644=한강대학라인!I51),0))</f>
        <v>362</v>
      </c>
      <c r="L51" s="116">
        <f t="array" ref="L51">INDEX(가나다!$E$1:$E$644,MATCH(1,(가나다!$A$1:$A$644=한강대학라인!H51)*(가나다!$B$1:$B$644=한강대학라인!I51),0))</f>
        <v>358</v>
      </c>
      <c r="M51" s="110">
        <f>IFERROR(INDEX(이과!$M$2:$M$305,MATCH(H51,이과!$A$2:$A$305,0)),0)</f>
        <v>-300</v>
      </c>
      <c r="N51" s="113" t="s">
        <v>38</v>
      </c>
      <c r="O51" s="118" t="s">
        <v>284</v>
      </c>
      <c r="P51" s="121" t="s">
        <v>159</v>
      </c>
      <c r="Q51" s="120">
        <f t="array" ref="Q51">INDEX(가나다!$D$1:$D$644,MATCH(1,(가나다!$A$1:$A$644=한강대학라인!N51)*(가나다!$B$1:$B$644=한강대학라인!O51),0))</f>
        <v>394.3</v>
      </c>
      <c r="R51" s="122">
        <f t="array" ref="R51">INDEX(가나다!$E$1:$E$644,MATCH(1,(가나다!$A$1:$A$644=한강대학라인!N51)*(가나다!$B$1:$B$644=한강대학라인!O51),0))</f>
        <v>392</v>
      </c>
      <c r="S51" s="110">
        <f>IFERROR(INDEX(이과!$M$2:$M$305,MATCH(N51,이과!$A$2:$A$305,0)),0)</f>
        <v>-300</v>
      </c>
      <c r="T51" s="113" t="s">
        <v>18</v>
      </c>
      <c r="U51" s="118" t="s">
        <v>1</v>
      </c>
      <c r="V51" s="126" t="s">
        <v>159</v>
      </c>
      <c r="W51" s="120">
        <f t="array" ref="W51">INDEX(가나다!$D$1:$D$644,MATCH(1,(가나다!$A$1:$A$644=한강대학라인!T51)*(가나다!$B$1:$B$644=한강대학라인!U51),0))</f>
        <v>371</v>
      </c>
      <c r="X51" s="116">
        <f t="array" ref="X51">INDEX(가나다!$E$1:$E$644,MATCH(1,(가나다!$A$1:$A$644=한강대학라인!T51)*(가나다!$B$1:$B$644=한강대학라인!U51),0))</f>
        <v>368</v>
      </c>
      <c r="Y51" s="110">
        <f>IFERROR(INDEX(이과!$M$2:$M$305,MATCH(T51,이과!$A$2:$A$305,0)),0)</f>
        <v>-300</v>
      </c>
    </row>
    <row r="52" spans="1:25">
      <c r="A52" s="127" t="s">
        <v>50</v>
      </c>
      <c r="B52" s="128" t="s">
        <v>285</v>
      </c>
      <c r="C52" s="129"/>
      <c r="D52" s="119" t="s">
        <v>159</v>
      </c>
      <c r="E52" s="120">
        <f t="array" ref="E52">INDEX(가나다!$D$1:$D$644,MATCH(1,(가나다!$A$1:$A$644=한강대학라인!A52)*(가나다!$B$1:$B$644=한강대학라인!B52),0))</f>
        <v>381</v>
      </c>
      <c r="F52" s="122">
        <f t="array" ref="F52">INDEX(가나다!$E$1:$E$644,MATCH(1,(가나다!$A$1:$A$644=한강대학라인!A52)*(가나다!$B$1:$B$644=한강대학라인!B52),0))</f>
        <v>378</v>
      </c>
      <c r="G52" s="110">
        <f>IFERROR(INDEX(이과!$M$2:$M$305,MATCH(A52,이과!$A$2:$A$305,0)),0)</f>
        <v>-300</v>
      </c>
      <c r="H52" s="113" t="s">
        <v>260</v>
      </c>
      <c r="I52" s="118" t="s">
        <v>182</v>
      </c>
      <c r="J52" s="119" t="s">
        <v>169</v>
      </c>
      <c r="K52" s="120">
        <f t="array" ref="K52">INDEX(가나다!$D$1:$D$644,MATCH(1,(가나다!$A$1:$A$644=한강대학라인!H52)*(가나다!$B$1:$B$644=한강대학라인!I52),0))</f>
        <v>372</v>
      </c>
      <c r="L52" s="116">
        <f t="array" ref="L52">INDEX(가나다!$E$1:$E$644,MATCH(1,(가나다!$A$1:$A$644=한강대학라인!H52)*(가나다!$B$1:$B$644=한강대학라인!I52),0))</f>
        <v>368</v>
      </c>
      <c r="M52" s="110">
        <f>IFERROR(INDEX(이과!$M$2:$M$305,MATCH(H52,이과!$A$2:$A$305,0)),0)</f>
        <v>-300</v>
      </c>
      <c r="N52" s="113" t="s">
        <v>38</v>
      </c>
      <c r="O52" s="118" t="s">
        <v>200</v>
      </c>
      <c r="P52" s="121" t="s">
        <v>159</v>
      </c>
      <c r="Q52" s="120">
        <f t="array" ref="Q52">INDEX(가나다!$D$1:$D$644,MATCH(1,(가나다!$A$1:$A$644=한강대학라인!N52)*(가나다!$B$1:$B$644=한강대학라인!O52),0))</f>
        <v>393.5</v>
      </c>
      <c r="R52" s="122">
        <f t="array" ref="R52">INDEX(가나다!$E$1:$E$644,MATCH(1,(가나다!$A$1:$A$644=한강대학라인!N52)*(가나다!$B$1:$B$644=한강대학라인!O52),0))</f>
        <v>391</v>
      </c>
      <c r="S52" s="110">
        <f>IFERROR(INDEX(이과!$M$2:$M$305,MATCH(N52,이과!$A$2:$A$305,0)),0)</f>
        <v>-300</v>
      </c>
      <c r="T52" s="113" t="s">
        <v>18</v>
      </c>
      <c r="U52" s="118" t="s">
        <v>286</v>
      </c>
      <c r="V52" s="126" t="s">
        <v>159</v>
      </c>
      <c r="W52" s="120">
        <f t="array" ref="W52">INDEX(가나다!$D$1:$D$644,MATCH(1,(가나다!$A$1:$A$644=한강대학라인!T52)*(가나다!$B$1:$B$644=한강대학라인!U52),0))</f>
        <v>371</v>
      </c>
      <c r="X52" s="116">
        <f t="array" ref="X52">INDEX(가나다!$E$1:$E$644,MATCH(1,(가나다!$A$1:$A$644=한강대학라인!T52)*(가나다!$B$1:$B$644=한강대학라인!U52),0))</f>
        <v>368</v>
      </c>
      <c r="Y52" s="110">
        <f>IFERROR(INDEX(이과!$M$2:$M$305,MATCH(T52,이과!$A$2:$A$305,0)),0)</f>
        <v>-300</v>
      </c>
    </row>
    <row r="53" spans="1:25">
      <c r="A53" s="127" t="s">
        <v>50</v>
      </c>
      <c r="B53" s="132" t="s">
        <v>287</v>
      </c>
      <c r="C53" s="133"/>
      <c r="D53" s="119" t="s">
        <v>159</v>
      </c>
      <c r="E53" s="120">
        <f t="array" ref="E53">INDEX(가나다!$D$1:$D$644,MATCH(1,(가나다!$A$1:$A$644=한강대학라인!A53)*(가나다!$B$1:$B$644=한강대학라인!B53),0))</f>
        <v>381.5</v>
      </c>
      <c r="F53" s="116">
        <f t="array" ref="F53">INDEX(가나다!$E$1:$E$644,MATCH(1,(가나다!$A$1:$A$644=한강대학라인!A53)*(가나다!$B$1:$B$644=한강대학라인!B53),0))</f>
        <v>379</v>
      </c>
      <c r="G53" s="110">
        <f>IFERROR(INDEX(이과!$M$2:$M$305,MATCH(A53,이과!$A$2:$A$305,0)),0)</f>
        <v>-300</v>
      </c>
      <c r="H53" s="113" t="s">
        <v>288</v>
      </c>
      <c r="I53" s="118" t="s">
        <v>24</v>
      </c>
      <c r="J53" s="119" t="s">
        <v>169</v>
      </c>
      <c r="K53" s="120">
        <f t="array" ref="K53">INDEX(가나다!$D$1:$D$644,MATCH(1,(가나다!$A$1:$A$644=한강대학라인!H53)*(가나다!$B$1:$B$644=한강대학라인!I53),0))</f>
        <v>372</v>
      </c>
      <c r="L53" s="116">
        <f t="array" ref="L53">INDEX(가나다!$E$1:$E$644,MATCH(1,(가나다!$A$1:$A$644=한강대학라인!H53)*(가나다!$B$1:$B$644=한강대학라인!I53),0))</f>
        <v>368</v>
      </c>
      <c r="M53" s="110">
        <f>IFERROR(INDEX(이과!$M$2:$M$305,MATCH(H53,이과!$A$2:$A$305,0)),0)</f>
        <v>-300</v>
      </c>
      <c r="N53" s="113" t="s">
        <v>38</v>
      </c>
      <c r="O53" s="118" t="s">
        <v>164</v>
      </c>
      <c r="P53" s="121" t="s">
        <v>159</v>
      </c>
      <c r="Q53" s="120">
        <f t="array" ref="Q53">INDEX(가나다!$D$1:$D$644,MATCH(1,(가나다!$A$1:$A$644=한강대학라인!N53)*(가나다!$B$1:$B$644=한강대학라인!O53),0))</f>
        <v>392.3</v>
      </c>
      <c r="R53" s="122">
        <f t="array" ref="R53">INDEX(가나다!$E$1:$E$644,MATCH(1,(가나다!$A$1:$A$644=한강대학라인!N53)*(가나다!$B$1:$B$644=한강대학라인!O53),0))</f>
        <v>390</v>
      </c>
      <c r="S53" s="110">
        <f>IFERROR(INDEX(이과!$M$2:$M$305,MATCH(N53,이과!$A$2:$A$305,0)),0)</f>
        <v>-300</v>
      </c>
      <c r="T53" s="113" t="s">
        <v>18</v>
      </c>
      <c r="U53" s="118" t="s">
        <v>193</v>
      </c>
      <c r="V53" s="126" t="s">
        <v>159</v>
      </c>
      <c r="W53" s="120">
        <f t="array" ref="W53">INDEX(가나다!$D$1:$D$644,MATCH(1,(가나다!$A$1:$A$644=한강대학라인!T53)*(가나다!$B$1:$B$644=한강대학라인!U53),0))</f>
        <v>371</v>
      </c>
      <c r="X53" s="116">
        <f t="array" ref="X53">INDEX(가나다!$E$1:$E$644,MATCH(1,(가나다!$A$1:$A$644=한강대학라인!T53)*(가나다!$B$1:$B$644=한강대학라인!U53),0))</f>
        <v>368</v>
      </c>
      <c r="Y53" s="110">
        <f>IFERROR(INDEX(이과!$M$2:$M$305,MATCH(T53,이과!$A$2:$A$305,0)),0)</f>
        <v>-300</v>
      </c>
    </row>
    <row r="54" spans="1:25">
      <c r="A54" s="127" t="s">
        <v>50</v>
      </c>
      <c r="B54" s="128" t="s">
        <v>289</v>
      </c>
      <c r="C54" s="129"/>
      <c r="D54" s="119" t="s">
        <v>159</v>
      </c>
      <c r="E54" s="120">
        <f t="array" ref="E54">INDEX(가나다!$D$1:$D$644,MATCH(1,(가나다!$A$1:$A$644=한강대학라인!A54)*(가나다!$B$1:$B$644=한강대학라인!B54),0))</f>
        <v>375</v>
      </c>
      <c r="F54" s="116">
        <f t="array" ref="F54">INDEX(가나다!$E$1:$E$644,MATCH(1,(가나다!$A$1:$A$644=한강대학라인!A54)*(가나다!$B$1:$B$644=한강대학라인!B54),0))</f>
        <v>372</v>
      </c>
      <c r="G54" s="110">
        <f>IFERROR(INDEX(이과!$M$2:$M$305,MATCH(A54,이과!$A$2:$A$305,0)),0)</f>
        <v>-300</v>
      </c>
      <c r="H54" s="113" t="s">
        <v>288</v>
      </c>
      <c r="I54" s="118" t="s">
        <v>290</v>
      </c>
      <c r="J54" s="119" t="s">
        <v>169</v>
      </c>
      <c r="K54" s="120">
        <f t="array" ref="K54">INDEX(가나다!$D$1:$D$644,MATCH(1,(가나다!$A$1:$A$644=한강대학라인!H54)*(가나다!$B$1:$B$644=한강대학라인!I54),0))</f>
        <v>346</v>
      </c>
      <c r="L54" s="126">
        <f t="array" ref="L54">INDEX(가나다!$E$1:$E$644,MATCH(1,(가나다!$A$1:$A$644=한강대학라인!H54)*(가나다!$B$1:$B$644=한강대학라인!I54),0))</f>
        <v>341</v>
      </c>
      <c r="M54" s="110">
        <f>IFERROR(INDEX(이과!$M$2:$M$305,MATCH(H54,이과!$A$2:$A$305,0)),0)</f>
        <v>-300</v>
      </c>
      <c r="N54" s="113" t="s">
        <v>38</v>
      </c>
      <c r="O54" s="118" t="s">
        <v>26</v>
      </c>
      <c r="P54" s="121" t="s">
        <v>159</v>
      </c>
      <c r="Q54" s="120">
        <f t="array" ref="Q54">INDEX(가나다!$D$1:$D$644,MATCH(1,(가나다!$A$1:$A$644=한강대학라인!N54)*(가나다!$B$1:$B$644=한강대학라인!O54),0))</f>
        <v>407</v>
      </c>
      <c r="R54" s="122">
        <f t="array" ref="R54">INDEX(가나다!$E$1:$E$644,MATCH(1,(가나다!$A$1:$A$644=한강대학라인!N54)*(가나다!$B$1:$B$644=한강대학라인!O54),0))</f>
        <v>405</v>
      </c>
      <c r="S54" s="110">
        <f>IFERROR(INDEX(이과!$M$2:$M$305,MATCH(N54,이과!$A$2:$A$305,0)),0)</f>
        <v>-300</v>
      </c>
      <c r="T54" s="113" t="s">
        <v>18</v>
      </c>
      <c r="U54" s="118" t="s">
        <v>221</v>
      </c>
      <c r="V54" s="126" t="s">
        <v>159</v>
      </c>
      <c r="W54" s="120">
        <f t="array" ref="W54">INDEX(가나다!$D$1:$D$644,MATCH(1,(가나다!$A$1:$A$644=한강대학라인!T54)*(가나다!$B$1:$B$644=한강대학라인!U54),0))</f>
        <v>371</v>
      </c>
      <c r="X54" s="116">
        <f t="array" ref="X54">INDEX(가나다!$E$1:$E$644,MATCH(1,(가나다!$A$1:$A$644=한강대학라인!T54)*(가나다!$B$1:$B$644=한강대학라인!U54),0))</f>
        <v>368</v>
      </c>
      <c r="Y54" s="110">
        <f>IFERROR(INDEX(이과!$M$2:$M$305,MATCH(T54,이과!$A$2:$A$305,0)),0)</f>
        <v>-300</v>
      </c>
    </row>
    <row r="55" spans="1:25">
      <c r="A55" s="127" t="s">
        <v>50</v>
      </c>
      <c r="B55" s="128" t="s">
        <v>203</v>
      </c>
      <c r="C55" s="129"/>
      <c r="D55" s="119" t="s">
        <v>159</v>
      </c>
      <c r="E55" s="120">
        <f t="array" ref="E55">INDEX(가나다!$D$1:$D$644,MATCH(1,(가나다!$A$1:$A$644=한강대학라인!A55)*(가나다!$B$1:$B$644=한강대학라인!B55),0))</f>
        <v>377</v>
      </c>
      <c r="F55" s="116">
        <f t="array" ref="F55">INDEX(가나다!$E$1:$E$644,MATCH(1,(가나다!$A$1:$A$644=한강대학라인!A55)*(가나다!$B$1:$B$644=한강대학라인!B55),0))</f>
        <v>374</v>
      </c>
      <c r="G55" s="110">
        <f>IFERROR(INDEX(이과!$M$2:$M$305,MATCH(A55,이과!$A$2:$A$305,0)),0)</f>
        <v>-300</v>
      </c>
      <c r="H55" s="113" t="s">
        <v>288</v>
      </c>
      <c r="I55" s="118" t="s">
        <v>291</v>
      </c>
      <c r="J55" s="119" t="s">
        <v>169</v>
      </c>
      <c r="K55" s="120">
        <f t="array" ref="K55">INDEX(가나다!$D$1:$D$644,MATCH(1,(가나다!$A$1:$A$644=한강대학라인!H55)*(가나다!$B$1:$B$644=한강대학라인!I55),0))</f>
        <v>345</v>
      </c>
      <c r="L55" s="126">
        <f t="array" ref="L55">INDEX(가나다!$E$1:$E$644,MATCH(1,(가나다!$A$1:$A$644=한강대학라인!H55)*(가나다!$B$1:$B$644=한강대학라인!I55),0))</f>
        <v>339</v>
      </c>
      <c r="M55" s="110">
        <f>IFERROR(INDEX(이과!$M$2:$M$305,MATCH(H55,이과!$A$2:$A$305,0)),0)</f>
        <v>-300</v>
      </c>
      <c r="N55" s="113" t="s">
        <v>38</v>
      </c>
      <c r="O55" s="118" t="s">
        <v>292</v>
      </c>
      <c r="P55" s="121" t="s">
        <v>159</v>
      </c>
      <c r="Q55" s="120">
        <f t="array" ref="Q55">INDEX(가나다!$D$1:$D$644,MATCH(1,(가나다!$A$1:$A$644=한강대학라인!N55)*(가나다!$B$1:$B$644=한강대학라인!O55),0))</f>
        <v>391</v>
      </c>
      <c r="R55" s="122">
        <f t="array" ref="R55">INDEX(가나다!$E$1:$E$644,MATCH(1,(가나다!$A$1:$A$644=한강대학라인!N55)*(가나다!$B$1:$B$644=한강대학라인!O55),0))</f>
        <v>389</v>
      </c>
      <c r="S55" s="110">
        <f>IFERROR(INDEX(이과!$M$2:$M$305,MATCH(N55,이과!$A$2:$A$305,0)),0)</f>
        <v>-300</v>
      </c>
      <c r="T55" s="113" t="s">
        <v>18</v>
      </c>
      <c r="U55" s="118" t="s">
        <v>164</v>
      </c>
      <c r="V55" s="126" t="s">
        <v>159</v>
      </c>
      <c r="W55" s="120">
        <f t="array" ref="W55">INDEX(가나다!$D$1:$D$644,MATCH(1,(가나다!$A$1:$A$644=한강대학라인!T55)*(가나다!$B$1:$B$644=한강대학라인!U55),0))</f>
        <v>378</v>
      </c>
      <c r="X55" s="116">
        <f t="array" ref="X55">INDEX(가나다!$E$1:$E$644,MATCH(1,(가나다!$A$1:$A$644=한강대학라인!T55)*(가나다!$B$1:$B$644=한강대학라인!U55),0))</f>
        <v>375</v>
      </c>
      <c r="Y55" s="110">
        <f>IFERROR(INDEX(이과!$M$2:$M$305,MATCH(T55,이과!$A$2:$A$305,0)),0)</f>
        <v>-300</v>
      </c>
    </row>
    <row r="56" spans="1:25">
      <c r="A56" s="127" t="s">
        <v>50</v>
      </c>
      <c r="B56" s="128" t="s">
        <v>293</v>
      </c>
      <c r="C56" s="129"/>
      <c r="D56" s="119" t="s">
        <v>159</v>
      </c>
      <c r="E56" s="120">
        <f t="array" ref="E56">INDEX(가나다!$D$1:$D$644,MATCH(1,(가나다!$A$1:$A$644=한강대학라인!A56)*(가나다!$B$1:$B$644=한강대학라인!B56),0))</f>
        <v>386</v>
      </c>
      <c r="F56" s="122">
        <f t="array" ref="F56">INDEX(가나다!$E$1:$E$644,MATCH(1,(가나다!$A$1:$A$644=한강대학라인!A56)*(가나다!$B$1:$B$644=한강대학라인!B56),0))</f>
        <v>383</v>
      </c>
      <c r="G56" s="110">
        <f>IFERROR(INDEX(이과!$M$2:$M$305,MATCH(A56,이과!$A$2:$A$305,0)),0)</f>
        <v>-300</v>
      </c>
      <c r="H56" s="113" t="s">
        <v>288</v>
      </c>
      <c r="I56" s="118" t="s">
        <v>294</v>
      </c>
      <c r="J56" s="119" t="s">
        <v>169</v>
      </c>
      <c r="K56" s="120">
        <f t="array" ref="K56">INDEX(가나다!$D$1:$D$644,MATCH(1,(가나다!$A$1:$A$644=한강대학라인!H56)*(가나다!$B$1:$B$644=한강대학라인!I56),0))</f>
        <v>356</v>
      </c>
      <c r="L56" s="126">
        <f t="array" ref="L56">INDEX(가나다!$E$1:$E$644,MATCH(1,(가나다!$A$1:$A$644=한강대학라인!H56)*(가나다!$B$1:$B$644=한강대학라인!I56),0))</f>
        <v>351</v>
      </c>
      <c r="M56" s="110">
        <f>IFERROR(INDEX(이과!$M$2:$M$305,MATCH(H56,이과!$A$2:$A$305,0)),0)</f>
        <v>-300</v>
      </c>
      <c r="N56" s="113" t="s">
        <v>38</v>
      </c>
      <c r="O56" s="118" t="s">
        <v>278</v>
      </c>
      <c r="P56" s="121" t="s">
        <v>159</v>
      </c>
      <c r="Q56" s="120">
        <f t="array" ref="Q56">INDEX(가나다!$D$1:$D$644,MATCH(1,(가나다!$A$1:$A$644=한강대학라인!N56)*(가나다!$B$1:$B$644=한강대학라인!O56),0))</f>
        <v>392.5</v>
      </c>
      <c r="R56" s="122">
        <f t="array" ref="R56">INDEX(가나다!$E$1:$E$644,MATCH(1,(가나다!$A$1:$A$644=한강대학라인!N56)*(가나다!$B$1:$B$644=한강대학라인!O56),0))</f>
        <v>390</v>
      </c>
      <c r="S56" s="110">
        <f>IFERROR(INDEX(이과!$M$2:$M$305,MATCH(N56,이과!$A$2:$A$305,0)),0)</f>
        <v>-300</v>
      </c>
      <c r="T56" s="113" t="s">
        <v>18</v>
      </c>
      <c r="U56" s="118" t="s">
        <v>175</v>
      </c>
      <c r="V56" s="126" t="s">
        <v>159</v>
      </c>
      <c r="W56" s="120">
        <f t="array" ref="W56">INDEX(가나다!$D$1:$D$644,MATCH(1,(가나다!$A$1:$A$644=한강대학라인!T56)*(가나다!$B$1:$B$644=한강대학라인!U56),0))</f>
        <v>366</v>
      </c>
      <c r="X56" s="116">
        <f t="array" ref="X56">INDEX(가나다!$E$1:$E$644,MATCH(1,(가나다!$A$1:$A$644=한강대학라인!T56)*(가나다!$B$1:$B$644=한강대학라인!U56),0))</f>
        <v>363</v>
      </c>
      <c r="Y56" s="110">
        <f>IFERROR(INDEX(이과!$M$2:$M$305,MATCH(T56,이과!$A$2:$A$305,0)),0)</f>
        <v>-300</v>
      </c>
    </row>
    <row r="57" spans="1:25">
      <c r="A57" s="127" t="s">
        <v>50</v>
      </c>
      <c r="B57" s="128" t="s">
        <v>295</v>
      </c>
      <c r="C57" s="129"/>
      <c r="D57" s="119" t="s">
        <v>159</v>
      </c>
      <c r="E57" s="120">
        <f t="array" ref="E57">INDEX(가나다!$D$1:$D$644,MATCH(1,(가나다!$A$1:$A$644=한강대학라인!A57)*(가나다!$B$1:$B$644=한강대학라인!B57),0))</f>
        <v>379</v>
      </c>
      <c r="F57" s="116">
        <f t="array" ref="F57">INDEX(가나다!$E$1:$E$644,MATCH(1,(가나다!$A$1:$A$644=한강대학라인!A57)*(가나다!$B$1:$B$644=한강대학라인!B57),0))</f>
        <v>376</v>
      </c>
      <c r="G57" s="110">
        <f>IFERROR(INDEX(이과!$M$2:$M$305,MATCH(A57,이과!$A$2:$A$305,0)),0)</f>
        <v>-300</v>
      </c>
      <c r="H57" s="113" t="s">
        <v>288</v>
      </c>
      <c r="I57" s="118" t="s">
        <v>181</v>
      </c>
      <c r="J57" s="119" t="s">
        <v>169</v>
      </c>
      <c r="K57" s="120">
        <f t="array" ref="K57">INDEX(가나다!$D$1:$D$644,MATCH(1,(가나다!$A$1:$A$644=한강대학라인!H57)*(가나다!$B$1:$B$644=한강대학라인!I57),0))</f>
        <v>357</v>
      </c>
      <c r="L57" s="126">
        <f t="array" ref="L57">INDEX(가나다!$E$1:$E$644,MATCH(1,(가나다!$A$1:$A$644=한강대학라인!H57)*(가나다!$B$1:$B$644=한강대학라인!I57),0))</f>
        <v>352</v>
      </c>
      <c r="M57" s="110">
        <f>IFERROR(INDEX(이과!$M$2:$M$305,MATCH(H57,이과!$A$2:$A$305,0)),0)</f>
        <v>-300</v>
      </c>
      <c r="N57" s="113" t="s">
        <v>38</v>
      </c>
      <c r="O57" s="118" t="s">
        <v>296</v>
      </c>
      <c r="P57" s="121" t="s">
        <v>159</v>
      </c>
      <c r="Q57" s="120">
        <f t="array" ref="Q57">INDEX(가나다!$D$1:$D$644,MATCH(1,(가나다!$A$1:$A$644=한강대학라인!N57)*(가나다!$B$1:$B$644=한강대학라인!O57),0))</f>
        <v>392</v>
      </c>
      <c r="R57" s="122">
        <f t="array" ref="R57">INDEX(가나다!$E$1:$E$644,MATCH(1,(가나다!$A$1:$A$644=한강대학라인!N57)*(가나다!$B$1:$B$644=한강대학라인!O57),0))</f>
        <v>389</v>
      </c>
      <c r="S57" s="110">
        <f>IFERROR(INDEX(이과!$M$2:$M$305,MATCH(N57,이과!$A$2:$A$305,0)),0)</f>
        <v>-300</v>
      </c>
      <c r="T57" s="113" t="s">
        <v>18</v>
      </c>
      <c r="U57" s="118" t="s">
        <v>229</v>
      </c>
      <c r="V57" s="126" t="s">
        <v>159</v>
      </c>
      <c r="W57" s="120">
        <f t="array" ref="W57">INDEX(가나다!$D$1:$D$644,MATCH(1,(가나다!$A$1:$A$644=한강대학라인!T57)*(가나다!$B$1:$B$644=한강대학라인!U57),0))</f>
        <v>377</v>
      </c>
      <c r="X57" s="116">
        <f t="array" ref="X57">INDEX(가나다!$E$1:$E$644,MATCH(1,(가나다!$A$1:$A$644=한강대학라인!T57)*(가나다!$B$1:$B$644=한강대학라인!U57),0))</f>
        <v>374</v>
      </c>
      <c r="Y57" s="110">
        <f>IFERROR(INDEX(이과!$M$2:$M$305,MATCH(T57,이과!$A$2:$A$305,0)),0)</f>
        <v>-300</v>
      </c>
    </row>
    <row r="58" spans="1:25">
      <c r="A58" s="127" t="s">
        <v>50</v>
      </c>
      <c r="B58" s="128" t="s">
        <v>297</v>
      </c>
      <c r="C58" s="129"/>
      <c r="D58" s="119" t="s">
        <v>159</v>
      </c>
      <c r="E58" s="120">
        <f t="array" ref="E58">INDEX(가나다!$D$1:$D$644,MATCH(1,(가나다!$A$1:$A$644=한강대학라인!A58)*(가나다!$B$1:$B$644=한강대학라인!B58),0))</f>
        <v>374</v>
      </c>
      <c r="F58" s="116">
        <f t="array" ref="F58">INDEX(가나다!$E$1:$E$644,MATCH(1,(가나다!$A$1:$A$644=한강대학라인!A58)*(가나다!$B$1:$B$644=한강대학라인!B58),0))</f>
        <v>371</v>
      </c>
      <c r="G58" s="110">
        <f>IFERROR(INDEX(이과!$M$2:$M$305,MATCH(A58,이과!$A$2:$A$305,0)),0)</f>
        <v>-300</v>
      </c>
      <c r="H58" s="113" t="s">
        <v>288</v>
      </c>
      <c r="I58" s="118" t="s">
        <v>203</v>
      </c>
      <c r="J58" s="119" t="s">
        <v>169</v>
      </c>
      <c r="K58" s="120">
        <f t="array" ref="K58">INDEX(가나다!$D$1:$D$644,MATCH(1,(가나다!$A$1:$A$644=한강대학라인!H58)*(가나다!$B$1:$B$644=한강대학라인!I58),0))</f>
        <v>343</v>
      </c>
      <c r="L58" s="126">
        <f t="array" ref="L58">INDEX(가나다!$E$1:$E$644,MATCH(1,(가나다!$A$1:$A$644=한강대학라인!H58)*(가나다!$B$1:$B$644=한강대학라인!I58),0))</f>
        <v>337</v>
      </c>
      <c r="M58" s="110">
        <f>IFERROR(INDEX(이과!$M$2:$M$305,MATCH(H58,이과!$A$2:$A$305,0)),0)</f>
        <v>-300</v>
      </c>
      <c r="N58" s="113" t="s">
        <v>37</v>
      </c>
      <c r="O58" s="118" t="s">
        <v>24</v>
      </c>
      <c r="P58" s="119" t="s">
        <v>169</v>
      </c>
      <c r="Q58" s="120">
        <f t="array" ref="Q58">INDEX(가나다!$D$1:$D$644,MATCH(1,(가나다!$A$1:$A$644=한강대학라인!N58)*(가나다!$B$1:$B$644=한강대학라인!O58),0))</f>
        <v>381</v>
      </c>
      <c r="R58" s="116">
        <f t="array" ref="R58">INDEX(가나다!$E$1:$E$644,MATCH(1,(가나다!$A$1:$A$644=한강대학라인!N58)*(가나다!$B$1:$B$644=한강대학라인!O58),0))</f>
        <v>378</v>
      </c>
      <c r="S58" s="110">
        <f>IFERROR(INDEX(이과!$M$2:$M$305,MATCH(N58,이과!$A$2:$A$305,0)),0)</f>
        <v>-300</v>
      </c>
      <c r="T58" s="113" t="s">
        <v>18</v>
      </c>
      <c r="U58" s="118" t="s">
        <v>21</v>
      </c>
      <c r="V58" s="126" t="s">
        <v>159</v>
      </c>
      <c r="W58" s="120">
        <f t="array" ref="W58">INDEX(가나다!$D$1:$D$644,MATCH(1,(가나다!$A$1:$A$644=한강대학라인!T58)*(가나다!$B$1:$B$644=한강대학라인!U58),0))</f>
        <v>392.5</v>
      </c>
      <c r="X58" s="116">
        <f t="array" ref="X58">INDEX(가나다!$E$1:$E$644,MATCH(1,(가나다!$A$1:$A$644=한강대학라인!T58)*(가나다!$B$1:$B$644=한강대학라인!U58),0))</f>
        <v>390</v>
      </c>
      <c r="Y58" s="110">
        <f>IFERROR(INDEX(이과!$M$2:$M$305,MATCH(T58,이과!$A$2:$A$305,0)),0)</f>
        <v>-300</v>
      </c>
    </row>
    <row r="59" spans="1:25">
      <c r="A59" s="127" t="s">
        <v>50</v>
      </c>
      <c r="B59" s="128" t="s">
        <v>298</v>
      </c>
      <c r="C59" s="129"/>
      <c r="D59" s="119" t="s">
        <v>159</v>
      </c>
      <c r="E59" s="120">
        <f t="array" ref="E59">INDEX(가나다!$D$1:$D$644,MATCH(1,(가나다!$A$1:$A$644=한강대학라인!A59)*(가나다!$B$1:$B$644=한강대학라인!B59),0))</f>
        <v>381</v>
      </c>
      <c r="F59" s="116">
        <f t="array" ref="F59">INDEX(가나다!$E$1:$E$644,MATCH(1,(가나다!$A$1:$A$644=한강대학라인!A59)*(가나다!$B$1:$B$644=한강대학라인!B59),0))</f>
        <v>378</v>
      </c>
      <c r="G59" s="110">
        <f>IFERROR(INDEX(이과!$M$2:$M$305,MATCH(A59,이과!$A$2:$A$305,0)),0)</f>
        <v>-300</v>
      </c>
      <c r="H59" s="113" t="s">
        <v>288</v>
      </c>
      <c r="I59" s="118" t="s">
        <v>299</v>
      </c>
      <c r="J59" s="119" t="s">
        <v>169</v>
      </c>
      <c r="K59" s="120">
        <f t="array" ref="K59">INDEX(가나다!$D$1:$D$644,MATCH(1,(가나다!$A$1:$A$644=한강대학라인!H59)*(가나다!$B$1:$B$644=한강대학라인!I59),0))</f>
        <v>349</v>
      </c>
      <c r="L59" s="126">
        <f t="array" ref="L59">INDEX(가나다!$E$1:$E$644,MATCH(1,(가나다!$A$1:$A$644=한강대학라인!H59)*(가나다!$B$1:$B$644=한강대학라인!I59),0))</f>
        <v>344</v>
      </c>
      <c r="M59" s="110">
        <f>IFERROR(INDEX(이과!$M$2:$M$305,MATCH(H59,이과!$A$2:$A$305,0)),0)</f>
        <v>-300</v>
      </c>
      <c r="N59" s="113" t="s">
        <v>37</v>
      </c>
      <c r="O59" s="118" t="s">
        <v>300</v>
      </c>
      <c r="P59" s="119" t="s">
        <v>169</v>
      </c>
      <c r="Q59" s="120">
        <f t="array" ref="Q59">INDEX(가나다!$D$1:$D$644,MATCH(1,(가나다!$A$1:$A$644=한강대학라인!N59)*(가나다!$B$1:$B$644=한강대학라인!O59),0))</f>
        <v>375</v>
      </c>
      <c r="R59" s="116">
        <f t="array" ref="R59">INDEX(가나다!$E$1:$E$644,MATCH(1,(가나다!$A$1:$A$644=한강대학라인!N59)*(가나다!$B$1:$B$644=한강대학라인!O59),0))</f>
        <v>371</v>
      </c>
      <c r="S59" s="110">
        <f>IFERROR(INDEX(이과!$M$2:$M$305,MATCH(N59,이과!$A$2:$A$305,0)),0)</f>
        <v>-300</v>
      </c>
      <c r="T59" s="113" t="s">
        <v>18</v>
      </c>
      <c r="U59" s="118" t="s">
        <v>301</v>
      </c>
      <c r="V59" s="126" t="s">
        <v>159</v>
      </c>
      <c r="W59" s="120">
        <f t="array" ref="W59">INDEX(가나다!$D$1:$D$644,MATCH(1,(가나다!$A$1:$A$644=한강대학라인!T59)*(가나다!$B$1:$B$644=한강대학라인!U59),0))</f>
        <v>377</v>
      </c>
      <c r="X59" s="116">
        <f t="array" ref="X59">INDEX(가나다!$E$1:$E$644,MATCH(1,(가나다!$A$1:$A$644=한강대학라인!T59)*(가나다!$B$1:$B$644=한강대학라인!U59),0))</f>
        <v>374</v>
      </c>
      <c r="Y59" s="110">
        <f>IFERROR(INDEX(이과!$M$2:$M$305,MATCH(T59,이과!$A$2:$A$305,0)),0)</f>
        <v>-300</v>
      </c>
    </row>
    <row r="60" spans="1:25">
      <c r="A60" s="127" t="s">
        <v>50</v>
      </c>
      <c r="B60" s="128" t="s">
        <v>302</v>
      </c>
      <c r="C60" s="129"/>
      <c r="D60" s="119" t="s">
        <v>159</v>
      </c>
      <c r="E60" s="120">
        <f t="array" ref="E60">INDEX(가나다!$D$1:$D$644,MATCH(1,(가나다!$A$1:$A$644=한강대학라인!A60)*(가나다!$B$1:$B$644=한강대학라인!B60),0))</f>
        <v>383.5</v>
      </c>
      <c r="F60" s="122">
        <f t="array" ref="F60">INDEX(가나다!$E$1:$E$644,MATCH(1,(가나다!$A$1:$A$644=한강대학라인!A60)*(가나다!$B$1:$B$644=한강대학라인!B60),0))</f>
        <v>380.5</v>
      </c>
      <c r="G60" s="110">
        <f>IFERROR(INDEX(이과!$M$2:$M$305,MATCH(A60,이과!$A$2:$A$305,0)),0)</f>
        <v>-300</v>
      </c>
      <c r="H60" s="113" t="s">
        <v>288</v>
      </c>
      <c r="I60" s="118" t="s">
        <v>303</v>
      </c>
      <c r="J60" s="119" t="s">
        <v>169</v>
      </c>
      <c r="K60" s="120">
        <f t="array" ref="K60">INDEX(가나다!$D$1:$D$644,MATCH(1,(가나다!$A$1:$A$644=한강대학라인!H60)*(가나다!$B$1:$B$644=한강대학라인!I60),0))</f>
        <v>346</v>
      </c>
      <c r="L60" s="126">
        <f t="array" ref="L60">INDEX(가나다!$E$1:$E$644,MATCH(1,(가나다!$A$1:$A$644=한강대학라인!H60)*(가나다!$B$1:$B$644=한강대학라인!I60),0))</f>
        <v>341</v>
      </c>
      <c r="M60" s="110">
        <f>IFERROR(INDEX(이과!$M$2:$M$305,MATCH(H60,이과!$A$2:$A$305,0)),0)</f>
        <v>-300</v>
      </c>
      <c r="N60" s="113" t="s">
        <v>37</v>
      </c>
      <c r="O60" s="125" t="s">
        <v>304</v>
      </c>
      <c r="P60" s="119" t="s">
        <v>169</v>
      </c>
      <c r="Q60" s="120">
        <f t="array" ref="Q60">INDEX(가나다!$D$1:$D$644,MATCH(1,(가나다!$A$1:$A$644=한강대학라인!N60)*(가나다!$B$1:$B$644=한강대학라인!O60),0))</f>
        <v>373</v>
      </c>
      <c r="R60" s="116">
        <f t="array" ref="R60">INDEX(가나다!$E$1:$E$644,MATCH(1,(가나다!$A$1:$A$644=한강대학라인!N60)*(가나다!$B$1:$B$644=한강대학라인!O60),0))</f>
        <v>369</v>
      </c>
      <c r="S60" s="110">
        <f>IFERROR(INDEX(이과!$M$2:$M$305,MATCH(N60,이과!$A$2:$A$305,0)),0)</f>
        <v>-300</v>
      </c>
      <c r="T60" s="113" t="s">
        <v>18</v>
      </c>
      <c r="U60" s="118" t="s">
        <v>20</v>
      </c>
      <c r="V60" s="126" t="s">
        <v>159</v>
      </c>
      <c r="W60" s="120">
        <f t="array" ref="W60">INDEX(가나다!$D$1:$D$644,MATCH(1,(가나다!$A$1:$A$644=한강대학라인!T60)*(가나다!$B$1:$B$644=한강대학라인!U60),0))</f>
        <v>367</v>
      </c>
      <c r="X60" s="116">
        <f t="array" ref="X60">INDEX(가나다!$E$1:$E$644,MATCH(1,(가나다!$A$1:$A$644=한강대학라인!T60)*(가나다!$B$1:$B$644=한강대학라인!U60),0))</f>
        <v>364</v>
      </c>
      <c r="Y60" s="110">
        <f>IFERROR(INDEX(이과!$M$2:$M$305,MATCH(T60,이과!$A$2:$A$305,0)),0)</f>
        <v>-300</v>
      </c>
    </row>
    <row r="61" spans="1:25">
      <c r="A61" s="127" t="s">
        <v>50</v>
      </c>
      <c r="B61" s="128" t="s">
        <v>305</v>
      </c>
      <c r="C61" s="129"/>
      <c r="D61" s="119" t="s">
        <v>159</v>
      </c>
      <c r="E61" s="120">
        <f t="array" ref="E61">INDEX(가나다!$D$1:$D$644,MATCH(1,(가나다!$A$1:$A$644=한강대학라인!A61)*(가나다!$B$1:$B$644=한강대학라인!B61),0))</f>
        <v>381</v>
      </c>
      <c r="F61" s="116">
        <f t="array" ref="F61">INDEX(가나다!$E$1:$E$644,MATCH(1,(가나다!$A$1:$A$644=한강대학라인!A61)*(가나다!$B$1:$B$644=한강대학라인!B61),0))</f>
        <v>378</v>
      </c>
      <c r="G61" s="110">
        <f>IFERROR(INDEX(이과!$M$2:$M$305,MATCH(A61,이과!$A$2:$A$305,0)),0)</f>
        <v>-300</v>
      </c>
      <c r="H61" s="113" t="s">
        <v>288</v>
      </c>
      <c r="I61" s="118" t="s">
        <v>298</v>
      </c>
      <c r="J61" s="119" t="s">
        <v>169</v>
      </c>
      <c r="K61" s="120">
        <f t="array" ref="K61">INDEX(가나다!$D$1:$D$644,MATCH(1,(가나다!$A$1:$A$644=한강대학라인!H61)*(가나다!$B$1:$B$644=한강대학라인!I61),0))</f>
        <v>351</v>
      </c>
      <c r="L61" s="126">
        <f t="array" ref="L61">INDEX(가나다!$E$1:$E$644,MATCH(1,(가나다!$A$1:$A$644=한강대학라인!H61)*(가나다!$B$1:$B$644=한강대학라인!I61),0))</f>
        <v>346</v>
      </c>
      <c r="M61" s="110">
        <f>IFERROR(INDEX(이과!$M$2:$M$305,MATCH(H61,이과!$A$2:$A$305,0)),0)</f>
        <v>-300</v>
      </c>
      <c r="N61" s="113" t="s">
        <v>37</v>
      </c>
      <c r="O61" s="118" t="s">
        <v>306</v>
      </c>
      <c r="P61" s="119" t="s">
        <v>169</v>
      </c>
      <c r="Q61" s="120">
        <f t="array" ref="Q61">INDEX(가나다!$D$1:$D$644,MATCH(1,(가나다!$A$1:$A$644=한강대학라인!N61)*(가나다!$B$1:$B$644=한강대학라인!O61),0))</f>
        <v>370</v>
      </c>
      <c r="R61" s="116">
        <f t="array" ref="R61">INDEX(가나다!$E$1:$E$644,MATCH(1,(가나다!$A$1:$A$644=한강대학라인!N61)*(가나다!$B$1:$B$644=한강대학라인!O61),0))</f>
        <v>365</v>
      </c>
      <c r="S61" s="110">
        <f>IFERROR(INDEX(이과!$M$2:$M$305,MATCH(N61,이과!$A$2:$A$305,0)),0)</f>
        <v>-300</v>
      </c>
      <c r="T61" s="113" t="s">
        <v>18</v>
      </c>
      <c r="U61" s="123" t="s">
        <v>26</v>
      </c>
      <c r="V61" s="116" t="s">
        <v>159</v>
      </c>
      <c r="W61" s="120">
        <f t="array" ref="W61">INDEX(가나다!$D$1:$D$644,MATCH(1,(가나다!$A$1:$A$644=한강대학라인!T61)*(가나다!$B$1:$B$644=한강대학라인!U61),0))</f>
        <v>405</v>
      </c>
      <c r="X61" s="122">
        <f t="array" ref="X61">INDEX(가나다!$E$1:$E$644,MATCH(1,(가나다!$A$1:$A$644=한강대학라인!T61)*(가나다!$B$1:$B$644=한강대학라인!U61),0))</f>
        <v>403</v>
      </c>
      <c r="Y61" s="110">
        <f>IFERROR(INDEX(이과!$M$2:$M$305,MATCH(T61,이과!$A$2:$A$305,0)),0)</f>
        <v>-300</v>
      </c>
    </row>
    <row r="62" spans="1:25">
      <c r="A62" s="127" t="s">
        <v>50</v>
      </c>
      <c r="B62" s="132" t="s">
        <v>200</v>
      </c>
      <c r="C62" s="133"/>
      <c r="D62" s="119" t="s">
        <v>159</v>
      </c>
      <c r="E62" s="120">
        <f t="array" ref="E62">INDEX(가나다!$D$1:$D$644,MATCH(1,(가나다!$A$1:$A$644=한강대학라인!A62)*(가나다!$B$1:$B$644=한강대학라인!B62),0))</f>
        <v>381</v>
      </c>
      <c r="F62" s="116">
        <f t="array" ref="F62">INDEX(가나다!$E$1:$E$644,MATCH(1,(가나다!$A$1:$A$644=한강대학라인!A62)*(가나다!$B$1:$B$644=한강대학라인!B62),0))</f>
        <v>378</v>
      </c>
      <c r="G62" s="110">
        <f>IFERROR(INDEX(이과!$M$2:$M$305,MATCH(A62,이과!$A$2:$A$305,0)),0)</f>
        <v>-300</v>
      </c>
      <c r="H62" s="113" t="s">
        <v>288</v>
      </c>
      <c r="I62" s="118" t="s">
        <v>193</v>
      </c>
      <c r="J62" s="119" t="s">
        <v>169</v>
      </c>
      <c r="K62" s="120">
        <f t="array" ref="K62">INDEX(가나다!$D$1:$D$644,MATCH(1,(가나다!$A$1:$A$644=한강대학라인!H62)*(가나다!$B$1:$B$644=한강대학라인!I62),0))</f>
        <v>347</v>
      </c>
      <c r="L62" s="126">
        <f t="array" ref="L62">INDEX(가나다!$E$1:$E$644,MATCH(1,(가나다!$A$1:$A$644=한강대학라인!H62)*(가나다!$B$1:$B$644=한강대학라인!I62),0))</f>
        <v>342</v>
      </c>
      <c r="M62" s="110">
        <f>IFERROR(INDEX(이과!$M$2:$M$305,MATCH(H62,이과!$A$2:$A$305,0)),0)</f>
        <v>-300</v>
      </c>
      <c r="N62" s="113" t="s">
        <v>37</v>
      </c>
      <c r="O62" s="118" t="s">
        <v>307</v>
      </c>
      <c r="P62" s="119" t="s">
        <v>169</v>
      </c>
      <c r="Q62" s="120">
        <f t="array" ref="Q62">INDEX(가나다!$D$1:$D$644,MATCH(1,(가나다!$A$1:$A$644=한강대학라인!N62)*(가나다!$B$1:$B$644=한강대학라인!O62),0))</f>
        <v>370</v>
      </c>
      <c r="R62" s="116">
        <f t="array" ref="R62">INDEX(가나다!$E$1:$E$644,MATCH(1,(가나다!$A$1:$A$644=한강대학라인!N62)*(가나다!$B$1:$B$644=한강대학라인!O62),0))</f>
        <v>365</v>
      </c>
      <c r="S62" s="110">
        <f>IFERROR(INDEX(이과!$M$2:$M$305,MATCH(N62,이과!$A$2:$A$305,0)),0)</f>
        <v>-300</v>
      </c>
      <c r="T62" s="113" t="s">
        <v>18</v>
      </c>
      <c r="U62" s="118" t="s">
        <v>230</v>
      </c>
      <c r="V62" s="126" t="s">
        <v>159</v>
      </c>
      <c r="W62" s="120">
        <f t="array" ref="W62">INDEX(가나다!$D$1:$D$644,MATCH(1,(가나다!$A$1:$A$644=한강대학라인!T62)*(가나다!$B$1:$B$644=한강대학라인!U62),0))</f>
        <v>380</v>
      </c>
      <c r="X62" s="116">
        <f t="array" ref="X62">INDEX(가나다!$E$1:$E$644,MATCH(1,(가나다!$A$1:$A$644=한강대학라인!T62)*(가나다!$B$1:$B$644=한강대학라인!U62),0))</f>
        <v>377</v>
      </c>
      <c r="Y62" s="110">
        <f>IFERROR(INDEX(이과!$M$2:$M$305,MATCH(T62,이과!$A$2:$A$305,0)),0)</f>
        <v>-300</v>
      </c>
    </row>
    <row r="63" spans="1:25">
      <c r="A63" s="113" t="s">
        <v>308</v>
      </c>
      <c r="B63" s="128" t="s">
        <v>309</v>
      </c>
      <c r="C63" s="129"/>
      <c r="D63" s="119" t="s">
        <v>159</v>
      </c>
      <c r="E63" s="120">
        <f t="array" ref="E63">INDEX(가나다!$D$1:$D$644,MATCH(1,(가나다!$A$1:$A$644=한강대학라인!A63)*(가나다!$B$1:$B$644=한강대학라인!B63),0))</f>
        <v>395</v>
      </c>
      <c r="F63" s="122">
        <f t="array" ref="F63">INDEX(가나다!$E$1:$E$644,MATCH(1,(가나다!$A$1:$A$644=한강대학라인!A63)*(가나다!$B$1:$B$644=한강대학라인!B63),0))</f>
        <v>392.5</v>
      </c>
      <c r="G63" s="110">
        <f>IFERROR(INDEX(이과!$M$2:$M$305,MATCH(A63,이과!$A$2:$A$305,0)),0)</f>
        <v>-300</v>
      </c>
      <c r="H63" s="113" t="s">
        <v>288</v>
      </c>
      <c r="I63" s="118" t="s">
        <v>221</v>
      </c>
      <c r="J63" s="119" t="s">
        <v>169</v>
      </c>
      <c r="K63" s="120">
        <f t="array" ref="K63">INDEX(가나다!$D$1:$D$644,MATCH(1,(가나다!$A$1:$A$644=한강대학라인!H63)*(가나다!$B$1:$B$644=한강대학라인!I63),0))</f>
        <v>350</v>
      </c>
      <c r="L63" s="126">
        <f t="array" ref="L63">INDEX(가나다!$E$1:$E$644,MATCH(1,(가나다!$A$1:$A$644=한강대학라인!H63)*(가나다!$B$1:$B$644=한강대학라인!I63),0))</f>
        <v>345</v>
      </c>
      <c r="M63" s="110">
        <f>IFERROR(INDEX(이과!$M$2:$M$305,MATCH(H63,이과!$A$2:$A$305,0)),0)</f>
        <v>-300</v>
      </c>
      <c r="N63" s="113" t="s">
        <v>37</v>
      </c>
      <c r="O63" s="118" t="s">
        <v>221</v>
      </c>
      <c r="P63" s="119" t="s">
        <v>169</v>
      </c>
      <c r="Q63" s="120">
        <f t="array" ref="Q63">INDEX(가나다!$D$1:$D$644,MATCH(1,(가나다!$A$1:$A$644=한강대학라인!N63)*(가나다!$B$1:$B$644=한강대학라인!O63),0))</f>
        <v>373</v>
      </c>
      <c r="R63" s="116">
        <f t="array" ref="R63">INDEX(가나다!$E$1:$E$644,MATCH(1,(가나다!$A$1:$A$644=한강대학라인!N63)*(가나다!$B$1:$B$644=한강대학라인!O63),0))</f>
        <v>369</v>
      </c>
      <c r="S63" s="110">
        <f>IFERROR(INDEX(이과!$M$2:$M$305,MATCH(N63,이과!$A$2:$A$305,0)),0)</f>
        <v>-300</v>
      </c>
      <c r="T63" s="113" t="s">
        <v>18</v>
      </c>
      <c r="U63" s="118" t="s">
        <v>152</v>
      </c>
      <c r="V63" s="126" t="s">
        <v>159</v>
      </c>
      <c r="W63" s="120">
        <f t="array" ref="W63">INDEX(가나다!$D$1:$D$644,MATCH(1,(가나다!$A$1:$A$644=한강대학라인!T63)*(가나다!$B$1:$B$644=한강대학라인!U63),0))</f>
        <v>383.5</v>
      </c>
      <c r="X63" s="122">
        <f t="array" ref="X63">INDEX(가나다!$E$1:$E$644,MATCH(1,(가나다!$A$1:$A$644=한강대학라인!T63)*(가나다!$B$1:$B$644=한강대학라인!U63),0))</f>
        <v>380.5</v>
      </c>
      <c r="Y63" s="110">
        <f>IFERROR(INDEX(이과!$M$2:$M$305,MATCH(T63,이과!$A$2:$A$305,0)),0)</f>
        <v>-300</v>
      </c>
    </row>
    <row r="64" spans="1:25">
      <c r="A64" s="127" t="s">
        <v>50</v>
      </c>
      <c r="B64" s="128" t="s">
        <v>221</v>
      </c>
      <c r="C64" s="129"/>
      <c r="D64" s="119" t="s">
        <v>159</v>
      </c>
      <c r="E64" s="120">
        <f t="array" ref="E64">INDEX(가나다!$D$1:$D$644,MATCH(1,(가나다!$A$1:$A$644=한강대학라인!A64)*(가나다!$B$1:$B$644=한강대학라인!B64),0))</f>
        <v>381</v>
      </c>
      <c r="F64" s="122">
        <f t="array" ref="F64">INDEX(가나다!$E$1:$E$644,MATCH(1,(가나다!$A$1:$A$644=한강대학라인!A64)*(가나다!$B$1:$B$644=한강대학라인!B64),0))</f>
        <v>378</v>
      </c>
      <c r="G64" s="110">
        <f>IFERROR(INDEX(이과!$M$2:$M$305,MATCH(A64,이과!$A$2:$A$305,0)),0)</f>
        <v>-300</v>
      </c>
      <c r="H64" s="113" t="s">
        <v>288</v>
      </c>
      <c r="I64" s="118" t="s">
        <v>310</v>
      </c>
      <c r="J64" s="119" t="s">
        <v>169</v>
      </c>
      <c r="K64" s="120">
        <f t="array" ref="K64">INDEX(가나다!$D$1:$D$644,MATCH(1,(가나다!$A$1:$A$644=한강대학라인!H64)*(가나다!$B$1:$B$644=한강대학라인!I64),0))</f>
        <v>345</v>
      </c>
      <c r="L64" s="126">
        <f t="array" ref="L64">INDEX(가나다!$E$1:$E$644,MATCH(1,(가나다!$A$1:$A$644=한강대학라인!H64)*(가나다!$B$1:$B$644=한강대학라인!I64),0))</f>
        <v>339</v>
      </c>
      <c r="M64" s="110">
        <f>IFERROR(INDEX(이과!$M$2:$M$305,MATCH(H64,이과!$A$2:$A$305,0)),0)</f>
        <v>-300</v>
      </c>
      <c r="N64" s="113" t="s">
        <v>37</v>
      </c>
      <c r="O64" s="118" t="s">
        <v>175</v>
      </c>
      <c r="P64" s="119" t="s">
        <v>169</v>
      </c>
      <c r="Q64" s="120">
        <f t="array" ref="Q64">INDEX(가나다!$D$1:$D$644,MATCH(1,(가나다!$A$1:$A$644=한강대학라인!N64)*(가나다!$B$1:$B$644=한강대학라인!O64),0))</f>
        <v>375</v>
      </c>
      <c r="R64" s="116">
        <f t="array" ref="R64">INDEX(가나다!$E$1:$E$644,MATCH(1,(가나다!$A$1:$A$644=한강대학라인!N64)*(가나다!$B$1:$B$644=한강대학라인!O64),0))</f>
        <v>371</v>
      </c>
      <c r="S64" s="110">
        <f>IFERROR(INDEX(이과!$M$2:$M$305,MATCH(N64,이과!$A$2:$A$305,0)),0)</f>
        <v>-300</v>
      </c>
      <c r="T64" s="113" t="s">
        <v>18</v>
      </c>
      <c r="U64" s="118" t="s">
        <v>248</v>
      </c>
      <c r="V64" s="126" t="s">
        <v>159</v>
      </c>
      <c r="W64" s="120">
        <f t="array" ref="W64">INDEX(가나다!$D$1:$D$644,MATCH(1,(가나다!$A$1:$A$644=한강대학라인!T64)*(가나다!$B$1:$B$644=한강대학라인!U64),0))</f>
        <v>376</v>
      </c>
      <c r="X64" s="116">
        <f t="array" ref="X64">INDEX(가나다!$E$1:$E$644,MATCH(1,(가나다!$A$1:$A$644=한강대학라인!T64)*(가나다!$B$1:$B$644=한강대학라인!U64),0))</f>
        <v>373</v>
      </c>
      <c r="Y64" s="110">
        <f>IFERROR(INDEX(이과!$M$2:$M$305,MATCH(T64,이과!$A$2:$A$305,0)),0)</f>
        <v>-300</v>
      </c>
    </row>
    <row r="65" spans="1:25">
      <c r="A65" s="127" t="s">
        <v>50</v>
      </c>
      <c r="B65" s="128" t="s">
        <v>164</v>
      </c>
      <c r="C65" s="129"/>
      <c r="D65" s="119" t="s">
        <v>159</v>
      </c>
      <c r="E65" s="120">
        <f t="array" ref="E65">INDEX(가나다!$D$1:$D$644,MATCH(1,(가나다!$A$1:$A$644=한강대학라인!A65)*(가나다!$B$1:$B$644=한강대학라인!B65),0))</f>
        <v>384</v>
      </c>
      <c r="F65" s="122">
        <f t="array" ref="F65">INDEX(가나다!$E$1:$E$644,MATCH(1,(가나다!$A$1:$A$644=한강대학라인!A65)*(가나다!$B$1:$B$644=한강대학라인!B65),0))</f>
        <v>381</v>
      </c>
      <c r="G65" s="110">
        <f>IFERROR(INDEX(이과!$M$2:$M$305,MATCH(A65,이과!$A$2:$A$305,0)),0)</f>
        <v>-300</v>
      </c>
      <c r="H65" s="113" t="s">
        <v>288</v>
      </c>
      <c r="I65" s="118" t="s">
        <v>311</v>
      </c>
      <c r="J65" s="119" t="s">
        <v>169</v>
      </c>
      <c r="K65" s="120">
        <f t="array" ref="K65">INDEX(가나다!$D$1:$D$644,MATCH(1,(가나다!$A$1:$A$644=한강대학라인!H65)*(가나다!$B$1:$B$644=한강대학라인!I65),0))</f>
        <v>349</v>
      </c>
      <c r="L65" s="126">
        <f t="array" ref="L65">INDEX(가나다!$E$1:$E$644,MATCH(1,(가나다!$A$1:$A$644=한강대학라인!H65)*(가나다!$B$1:$B$644=한강대학라인!I65),0))</f>
        <v>344</v>
      </c>
      <c r="M65" s="110">
        <f>IFERROR(INDEX(이과!$M$2:$M$305,MATCH(H65,이과!$A$2:$A$305,0)),0)</f>
        <v>-300</v>
      </c>
      <c r="N65" s="113" t="s">
        <v>37</v>
      </c>
      <c r="O65" s="118" t="s">
        <v>216</v>
      </c>
      <c r="P65" s="119" t="s">
        <v>169</v>
      </c>
      <c r="Q65" s="120">
        <f t="array" ref="Q65">INDEX(가나다!$D$1:$D$644,MATCH(1,(가나다!$A$1:$A$644=한강대학라인!N65)*(가나다!$B$1:$B$644=한강대학라인!O65),0))</f>
        <v>373</v>
      </c>
      <c r="R65" s="116">
        <f t="array" ref="R65">INDEX(가나다!$E$1:$E$644,MATCH(1,(가나다!$A$1:$A$644=한강대학라인!N65)*(가나다!$B$1:$B$644=한강대학라인!O65),0))</f>
        <v>368</v>
      </c>
      <c r="S65" s="110">
        <f>IFERROR(INDEX(이과!$M$2:$M$305,MATCH(N65,이과!$A$2:$A$305,0)),0)</f>
        <v>-300</v>
      </c>
      <c r="T65" s="113" t="s">
        <v>18</v>
      </c>
      <c r="U65" s="118" t="s">
        <v>206</v>
      </c>
      <c r="V65" s="126" t="s">
        <v>159</v>
      </c>
      <c r="W65" s="120">
        <f t="array" ref="W65">INDEX(가나다!$D$1:$D$644,MATCH(1,(가나다!$A$1:$A$644=한강대학라인!T65)*(가나다!$B$1:$B$644=한강대학라인!U65),0))</f>
        <v>371</v>
      </c>
      <c r="X65" s="116">
        <f t="array" ref="X65">INDEX(가나다!$E$1:$E$644,MATCH(1,(가나다!$A$1:$A$644=한강대학라인!T65)*(가나다!$B$1:$B$644=한강대학라인!U65),0))</f>
        <v>368</v>
      </c>
      <c r="Y65" s="110">
        <f>IFERROR(INDEX(이과!$M$2:$M$305,MATCH(T65,이과!$A$2:$A$305,0)),0)</f>
        <v>-300</v>
      </c>
    </row>
    <row r="66" spans="1:25">
      <c r="A66" s="127" t="s">
        <v>50</v>
      </c>
      <c r="B66" s="128" t="s">
        <v>312</v>
      </c>
      <c r="C66" s="129"/>
      <c r="D66" s="119" t="s">
        <v>159</v>
      </c>
      <c r="E66" s="120">
        <f t="array" ref="E66">INDEX(가나다!$D$1:$D$644,MATCH(1,(가나다!$A$1:$A$644=한강대학라인!A66)*(가나다!$B$1:$B$644=한강대학라인!B66),0))</f>
        <v>385</v>
      </c>
      <c r="F66" s="122">
        <f t="array" ref="F66">INDEX(가나다!$E$1:$E$644,MATCH(1,(가나다!$A$1:$A$644=한강대학라인!A66)*(가나다!$B$1:$B$644=한강대학라인!B66),0))</f>
        <v>382</v>
      </c>
      <c r="G66" s="110">
        <f>IFERROR(INDEX(이과!$M$2:$M$305,MATCH(A66,이과!$A$2:$A$305,0)),0)</f>
        <v>-300</v>
      </c>
      <c r="H66" s="113" t="s">
        <v>288</v>
      </c>
      <c r="I66" s="118" t="s">
        <v>175</v>
      </c>
      <c r="J66" s="119" t="s">
        <v>169</v>
      </c>
      <c r="K66" s="120">
        <f t="array" ref="K66">INDEX(가나다!$D$1:$D$644,MATCH(1,(가나다!$A$1:$A$644=한강대학라인!H66)*(가나다!$B$1:$B$644=한강대학라인!I66),0))</f>
        <v>351</v>
      </c>
      <c r="L66" s="126">
        <f t="array" ref="L66">INDEX(가나다!$E$1:$E$644,MATCH(1,(가나다!$A$1:$A$644=한강대학라인!H66)*(가나다!$B$1:$B$644=한강대학라인!I66),0))</f>
        <v>346</v>
      </c>
      <c r="M66" s="110">
        <f>IFERROR(INDEX(이과!$M$2:$M$305,MATCH(H66,이과!$A$2:$A$305,0)),0)</f>
        <v>-300</v>
      </c>
      <c r="N66" s="113" t="s">
        <v>37</v>
      </c>
      <c r="O66" s="118" t="s">
        <v>313</v>
      </c>
      <c r="P66" s="119" t="s">
        <v>169</v>
      </c>
      <c r="Q66" s="120">
        <f t="array" ref="Q66">INDEX(가나다!$D$1:$D$644,MATCH(1,(가나다!$A$1:$A$644=한강대학라인!N66)*(가나다!$B$1:$B$644=한강대학라인!O66),0))</f>
        <v>373</v>
      </c>
      <c r="R66" s="116">
        <f t="array" ref="R66">INDEX(가나다!$E$1:$E$644,MATCH(1,(가나다!$A$1:$A$644=한강대학라인!N66)*(가나다!$B$1:$B$644=한강대학라인!O66),0))</f>
        <v>368</v>
      </c>
      <c r="S66" s="110">
        <f>IFERROR(INDEX(이과!$M$2:$M$305,MATCH(N66,이과!$A$2:$A$305,0)),0)</f>
        <v>-300</v>
      </c>
      <c r="T66" s="113" t="s">
        <v>18</v>
      </c>
      <c r="U66" s="118" t="s">
        <v>19</v>
      </c>
      <c r="V66" s="126" t="s">
        <v>159</v>
      </c>
      <c r="W66" s="120">
        <f t="array" ref="W66">INDEX(가나다!$D$1:$D$644,MATCH(1,(가나다!$A$1:$A$644=한강대학라인!T66)*(가나다!$B$1:$B$644=한강대학라인!U66),0))</f>
        <v>378</v>
      </c>
      <c r="X66" s="116">
        <f t="array" ref="X66">INDEX(가나다!$E$1:$E$644,MATCH(1,(가나다!$A$1:$A$644=한강대학라인!T66)*(가나다!$B$1:$B$644=한강대학라인!U66),0))</f>
        <v>375</v>
      </c>
      <c r="Y66" s="110">
        <f>IFERROR(INDEX(이과!$M$2:$M$305,MATCH(T66,이과!$A$2:$A$305,0)),0)</f>
        <v>-300</v>
      </c>
    </row>
    <row r="67" spans="1:25">
      <c r="A67" s="127" t="s">
        <v>50</v>
      </c>
      <c r="B67" s="128" t="s">
        <v>314</v>
      </c>
      <c r="C67" s="129"/>
      <c r="D67" s="119" t="s">
        <v>159</v>
      </c>
      <c r="E67" s="120">
        <f t="array" ref="E67">INDEX(가나다!$D$1:$D$644,MATCH(1,(가나다!$A$1:$A$644=한강대학라인!A67)*(가나다!$B$1:$B$644=한강대학라인!B67),0))</f>
        <v>386</v>
      </c>
      <c r="F67" s="122">
        <f t="array" ref="F67">INDEX(가나다!$E$1:$E$644,MATCH(1,(가나다!$A$1:$A$644=한강대학라인!A67)*(가나다!$B$1:$B$644=한강대학라인!B67),0))</f>
        <v>383</v>
      </c>
      <c r="G67" s="110">
        <f>IFERROR(INDEX(이과!$M$2:$M$305,MATCH(A67,이과!$A$2:$A$305,0)),0)</f>
        <v>-300</v>
      </c>
      <c r="H67" s="113" t="s">
        <v>288</v>
      </c>
      <c r="I67" s="118" t="s">
        <v>229</v>
      </c>
      <c r="J67" s="119" t="s">
        <v>169</v>
      </c>
      <c r="K67" s="120">
        <f t="array" ref="K67">INDEX(가나다!$D$1:$D$644,MATCH(1,(가나다!$A$1:$A$644=한강대학라인!H67)*(가나다!$B$1:$B$644=한강대학라인!I67),0))</f>
        <v>356</v>
      </c>
      <c r="L67" s="126">
        <f t="array" ref="L67">INDEX(가나다!$E$1:$E$644,MATCH(1,(가나다!$A$1:$A$644=한강대학라인!H67)*(가나다!$B$1:$B$644=한강대학라인!I67),0))</f>
        <v>352</v>
      </c>
      <c r="M67" s="110">
        <f>IFERROR(INDEX(이과!$M$2:$M$305,MATCH(H67,이과!$A$2:$A$305,0)),0)</f>
        <v>-300</v>
      </c>
      <c r="N67" s="113" t="s">
        <v>37</v>
      </c>
      <c r="O67" s="118" t="s">
        <v>315</v>
      </c>
      <c r="P67" s="119" t="s">
        <v>169</v>
      </c>
      <c r="Q67" s="120">
        <f t="array" ref="Q67">INDEX(가나다!$D$1:$D$644,MATCH(1,(가나다!$A$1:$A$644=한강대학라인!N67)*(가나다!$B$1:$B$644=한강대학라인!O67),0))</f>
        <v>373</v>
      </c>
      <c r="R67" s="116">
        <f t="array" ref="R67">INDEX(가나다!$E$1:$E$644,MATCH(1,(가나다!$A$1:$A$644=한강대학라인!N67)*(가나다!$B$1:$B$644=한강대학라인!O67),0))</f>
        <v>369</v>
      </c>
      <c r="S67" s="110">
        <f>IFERROR(INDEX(이과!$M$2:$M$305,MATCH(N67,이과!$A$2:$A$305,0)),0)</f>
        <v>-300</v>
      </c>
      <c r="T67" s="113" t="s">
        <v>18</v>
      </c>
      <c r="U67" s="125" t="s">
        <v>35</v>
      </c>
      <c r="V67" s="126" t="s">
        <v>159</v>
      </c>
      <c r="W67" s="120">
        <f t="array" ref="W67">INDEX(가나다!$D$1:$D$644,MATCH(1,(가나다!$A$1:$A$644=한강대학라인!T67)*(가나다!$B$1:$B$644=한강대학라인!U67),0))</f>
        <v>376</v>
      </c>
      <c r="X67" s="116">
        <f t="array" ref="X67">INDEX(가나다!$E$1:$E$644,MATCH(1,(가나다!$A$1:$A$644=한강대학라인!T67)*(가나다!$B$1:$B$644=한강대학라인!U67),0))</f>
        <v>373</v>
      </c>
      <c r="Y67" s="110">
        <f>IFERROR(INDEX(이과!$M$2:$M$305,MATCH(T67,이과!$A$2:$A$305,0)),0)</f>
        <v>-300</v>
      </c>
    </row>
    <row r="68" spans="1:25">
      <c r="A68" s="127" t="s">
        <v>50</v>
      </c>
      <c r="B68" s="132" t="s">
        <v>316</v>
      </c>
      <c r="C68" s="133"/>
      <c r="D68" s="119" t="s">
        <v>159</v>
      </c>
      <c r="E68" s="120">
        <f t="array" ref="E68">INDEX(가나다!$D$1:$D$644,MATCH(1,(가나다!$A$1:$A$644=한강대학라인!A68)*(가나다!$B$1:$B$644=한강대학라인!B68),0))</f>
        <v>383.5</v>
      </c>
      <c r="F68" s="122">
        <f t="array" ref="F68">INDEX(가나다!$E$1:$E$644,MATCH(1,(가나다!$A$1:$A$644=한강대학라인!A68)*(가나다!$B$1:$B$644=한강대학라인!B68),0))</f>
        <v>380.5</v>
      </c>
      <c r="G68" s="110">
        <f>IFERROR(INDEX(이과!$M$2:$M$305,MATCH(A68,이과!$A$2:$A$305,0)),0)</f>
        <v>-300</v>
      </c>
      <c r="H68" s="113" t="s">
        <v>288</v>
      </c>
      <c r="I68" s="118" t="s">
        <v>317</v>
      </c>
      <c r="J68" s="119" t="s">
        <v>169</v>
      </c>
      <c r="K68" s="120">
        <f t="array" ref="K68">INDEX(가나다!$D$1:$D$644,MATCH(1,(가나다!$A$1:$A$644=한강대학라인!H68)*(가나다!$B$1:$B$644=한강대학라인!I68),0))</f>
        <v>357</v>
      </c>
      <c r="L68" s="126">
        <f t="array" ref="L68">INDEX(가나다!$E$1:$E$644,MATCH(1,(가나다!$A$1:$A$644=한강대학라인!H68)*(가나다!$B$1:$B$644=한강대학라인!I68),0))</f>
        <v>352</v>
      </c>
      <c r="M68" s="110">
        <f>IFERROR(INDEX(이과!$M$2:$M$305,MATCH(H68,이과!$A$2:$A$305,0)),0)</f>
        <v>-300</v>
      </c>
      <c r="N68" s="113" t="s">
        <v>37</v>
      </c>
      <c r="O68" s="118" t="s">
        <v>318</v>
      </c>
      <c r="P68" s="119" t="s">
        <v>169</v>
      </c>
      <c r="Q68" s="120">
        <f t="array" ref="Q68">INDEX(가나다!$D$1:$D$644,MATCH(1,(가나다!$A$1:$A$644=한강대학라인!N68)*(가나다!$B$1:$B$644=한강대학라인!O68),0))</f>
        <v>370</v>
      </c>
      <c r="R68" s="116">
        <f t="array" ref="R68">INDEX(가나다!$E$1:$E$644,MATCH(1,(가나다!$A$1:$A$644=한강대학라인!N68)*(가나다!$B$1:$B$644=한강대학라인!O68),0))</f>
        <v>365</v>
      </c>
      <c r="S68" s="110">
        <f>IFERROR(INDEX(이과!$M$2:$M$305,MATCH(N68,이과!$A$2:$A$305,0)),0)</f>
        <v>-300</v>
      </c>
      <c r="T68" s="113" t="s">
        <v>18</v>
      </c>
      <c r="U68" s="118" t="s">
        <v>319</v>
      </c>
      <c r="V68" s="126" t="s">
        <v>159</v>
      </c>
      <c r="W68" s="120">
        <f t="array" ref="W68">INDEX(가나다!$D$1:$D$644,MATCH(1,(가나다!$A$1:$A$644=한강대학라인!T68)*(가나다!$B$1:$B$644=한강대학라인!U68),0))</f>
        <v>379.5</v>
      </c>
      <c r="X68" s="116">
        <f t="array" ref="X68">INDEX(가나다!$E$1:$E$644,MATCH(1,(가나다!$A$1:$A$644=한강대학라인!T68)*(가나다!$B$1:$B$644=한강대학라인!U68),0))</f>
        <v>376.5</v>
      </c>
      <c r="Y68" s="110">
        <f>IFERROR(INDEX(이과!$M$2:$M$305,MATCH(T68,이과!$A$2:$A$305,0)),0)</f>
        <v>-300</v>
      </c>
    </row>
    <row r="69" spans="1:25">
      <c r="A69" s="127" t="s">
        <v>50</v>
      </c>
      <c r="B69" s="128" t="s">
        <v>320</v>
      </c>
      <c r="C69" s="129"/>
      <c r="D69" s="119" t="s">
        <v>159</v>
      </c>
      <c r="E69" s="120">
        <f t="array" ref="E69">INDEX(가나다!$D$1:$D$644,MATCH(1,(가나다!$A$1:$A$644=한강대학라인!A69)*(가나다!$B$1:$B$644=한강대학라인!B69),0))</f>
        <v>377</v>
      </c>
      <c r="F69" s="116">
        <f t="array" ref="F69">INDEX(가나다!$E$1:$E$644,MATCH(1,(가나다!$A$1:$A$644=한강대학라인!A69)*(가나다!$B$1:$B$644=한강대학라인!B69),0))</f>
        <v>374</v>
      </c>
      <c r="G69" s="110">
        <f>IFERROR(INDEX(이과!$M$2:$M$305,MATCH(A69,이과!$A$2:$A$305,0)),0)</f>
        <v>-300</v>
      </c>
      <c r="H69" s="113" t="s">
        <v>288</v>
      </c>
      <c r="I69" s="118" t="s">
        <v>321</v>
      </c>
      <c r="J69" s="119" t="s">
        <v>169</v>
      </c>
      <c r="K69" s="120">
        <f t="array" ref="K69">INDEX(가나다!$D$1:$D$644,MATCH(1,(가나다!$A$1:$A$644=한강대학라인!H69)*(가나다!$B$1:$B$644=한강대학라인!I69),0))</f>
        <v>354</v>
      </c>
      <c r="L69" s="126">
        <f t="array" ref="L69">INDEX(가나다!$E$1:$E$644,MATCH(1,(가나다!$A$1:$A$644=한강대학라인!H69)*(가나다!$B$1:$B$644=한강대학라인!I69),0))</f>
        <v>349</v>
      </c>
      <c r="M69" s="110">
        <f>IFERROR(INDEX(이과!$M$2:$M$305,MATCH(H69,이과!$A$2:$A$305,0)),0)</f>
        <v>-300</v>
      </c>
      <c r="N69" s="113" t="s">
        <v>37</v>
      </c>
      <c r="O69" s="118" t="s">
        <v>322</v>
      </c>
      <c r="P69" s="119" t="s">
        <v>169</v>
      </c>
      <c r="Q69" s="120">
        <f t="array" ref="Q69">INDEX(가나다!$D$1:$D$644,MATCH(1,(가나다!$A$1:$A$644=한강대학라인!N69)*(가나다!$B$1:$B$644=한강대학라인!O69),0))</f>
        <v>369</v>
      </c>
      <c r="R69" s="116">
        <f t="array" ref="R69">INDEX(가나다!$E$1:$E$644,MATCH(1,(가나다!$A$1:$A$644=한강대학라인!N69)*(가나다!$B$1:$B$644=한강대학라인!O69),0))</f>
        <v>364</v>
      </c>
      <c r="S69" s="110">
        <f>IFERROR(INDEX(이과!$M$2:$M$305,MATCH(N69,이과!$A$2:$A$305,0)),0)</f>
        <v>-300</v>
      </c>
      <c r="T69" s="113" t="s">
        <v>18</v>
      </c>
      <c r="U69" s="118" t="s">
        <v>323</v>
      </c>
      <c r="V69" s="126" t="s">
        <v>159</v>
      </c>
      <c r="W69" s="120">
        <f t="array" ref="W69">INDEX(가나다!$D$1:$D$644,MATCH(1,(가나다!$A$1:$A$644=한강대학라인!T69)*(가나다!$B$1:$B$644=한강대학라인!U69),0))</f>
        <v>371</v>
      </c>
      <c r="X69" s="116">
        <f t="array" ref="X69">INDEX(가나다!$E$1:$E$644,MATCH(1,(가나다!$A$1:$A$644=한강대학라인!T69)*(가나다!$B$1:$B$644=한강대학라인!U69),0))</f>
        <v>368</v>
      </c>
      <c r="Y69" s="110">
        <f>IFERROR(INDEX(이과!$M$2:$M$305,MATCH(T69,이과!$A$2:$A$305,0)),0)</f>
        <v>-300</v>
      </c>
    </row>
    <row r="70" spans="1:25">
      <c r="A70" s="127" t="s">
        <v>50</v>
      </c>
      <c r="B70" s="128" t="s">
        <v>324</v>
      </c>
      <c r="C70" s="129"/>
      <c r="D70" s="119" t="s">
        <v>159</v>
      </c>
      <c r="E70" s="120">
        <f t="array" ref="E70">INDEX(가나다!$D$1:$D$644,MATCH(1,(가나다!$A$1:$A$644=한강대학라인!A70)*(가나다!$B$1:$B$644=한강대학라인!B70),0))</f>
        <v>375</v>
      </c>
      <c r="F70" s="116">
        <f t="array" ref="F70">INDEX(가나다!$E$1:$E$644,MATCH(1,(가나다!$A$1:$A$644=한강대학라인!A70)*(가나다!$B$1:$B$644=한강대학라인!B70),0))</f>
        <v>372</v>
      </c>
      <c r="G70" s="110">
        <f>IFERROR(INDEX(이과!$M$2:$M$305,MATCH(A70,이과!$A$2:$A$305,0)),0)</f>
        <v>-300</v>
      </c>
      <c r="H70" s="113" t="s">
        <v>288</v>
      </c>
      <c r="I70" s="118" t="s">
        <v>325</v>
      </c>
      <c r="J70" s="119" t="s">
        <v>169</v>
      </c>
      <c r="K70" s="120">
        <f t="array" ref="K70">INDEX(가나다!$D$1:$D$644,MATCH(1,(가나다!$A$1:$A$644=한강대학라인!H70)*(가나다!$B$1:$B$644=한강대학라인!I70),0))</f>
        <v>347</v>
      </c>
      <c r="L70" s="126">
        <f t="array" ref="L70">INDEX(가나다!$E$1:$E$644,MATCH(1,(가나다!$A$1:$A$644=한강대학라인!H70)*(가나다!$B$1:$B$644=한강대학라인!I70),0))</f>
        <v>342</v>
      </c>
      <c r="M70" s="110">
        <f>IFERROR(INDEX(이과!$M$2:$M$305,MATCH(H70,이과!$A$2:$A$305,0)),0)</f>
        <v>-300</v>
      </c>
      <c r="N70" s="113" t="s">
        <v>37</v>
      </c>
      <c r="O70" s="125" t="s">
        <v>19</v>
      </c>
      <c r="P70" s="119" t="s">
        <v>169</v>
      </c>
      <c r="Q70" s="120">
        <f t="array" ref="Q70">INDEX(가나다!$D$1:$D$644,MATCH(1,(가나다!$A$1:$A$644=한강대학라인!N70)*(가나다!$B$1:$B$644=한강대학라인!O70),0))</f>
        <v>370</v>
      </c>
      <c r="R70" s="116">
        <f t="array" ref="R70">INDEX(가나다!$E$1:$E$644,MATCH(1,(가나다!$A$1:$A$644=한강대학라인!N70)*(가나다!$B$1:$B$644=한강대학라인!O70),0))</f>
        <v>365</v>
      </c>
      <c r="S70" s="110">
        <f>IFERROR(INDEX(이과!$M$2:$M$305,MATCH(N70,이과!$A$2:$A$305,0)),0)</f>
        <v>-300</v>
      </c>
      <c r="T70" s="113" t="s">
        <v>18</v>
      </c>
      <c r="U70" s="118" t="s">
        <v>182</v>
      </c>
      <c r="V70" s="126" t="s">
        <v>159</v>
      </c>
      <c r="W70" s="120">
        <f t="array" ref="W70">INDEX(가나다!$D$1:$D$644,MATCH(1,(가나다!$A$1:$A$644=한강대학라인!T70)*(가나다!$B$1:$B$644=한강대학라인!U70),0))</f>
        <v>380</v>
      </c>
      <c r="X70" s="116">
        <f t="array" ref="X70">INDEX(가나다!$E$1:$E$644,MATCH(1,(가나다!$A$1:$A$644=한강대학라인!T70)*(가나다!$B$1:$B$644=한강대학라인!U70),0))</f>
        <v>377</v>
      </c>
      <c r="Y70" s="110">
        <f>IFERROR(INDEX(이과!$M$2:$M$305,MATCH(T70,이과!$A$2:$A$305,0)),0)</f>
        <v>-300</v>
      </c>
    </row>
    <row r="71" spans="1:25">
      <c r="A71" s="127" t="s">
        <v>50</v>
      </c>
      <c r="B71" s="132" t="s">
        <v>326</v>
      </c>
      <c r="C71" s="133"/>
      <c r="D71" s="119" t="s">
        <v>159</v>
      </c>
      <c r="E71" s="120">
        <f t="array" ref="E71">INDEX(가나다!$D$1:$D$644,MATCH(1,(가나다!$A$1:$A$644=한강대학라인!A71)*(가나다!$B$1:$B$644=한강대학라인!B71),0))</f>
        <v>385.2</v>
      </c>
      <c r="F71" s="122">
        <f t="array" ref="F71">INDEX(가나다!$E$1:$E$644,MATCH(1,(가나다!$A$1:$A$644=한강대학라인!A71)*(가나다!$B$1:$B$644=한강대학라인!B71),0))</f>
        <v>382</v>
      </c>
      <c r="G71" s="110">
        <f>IFERROR(INDEX(이과!$M$2:$M$305,MATCH(A71,이과!$A$2:$A$305,0)),0)</f>
        <v>-300</v>
      </c>
      <c r="H71" s="113" t="s">
        <v>327</v>
      </c>
      <c r="I71" s="118" t="s">
        <v>26</v>
      </c>
      <c r="J71" s="121" t="s">
        <v>159</v>
      </c>
      <c r="K71" s="120">
        <f t="array" ref="K71">INDEX(가나다!$D$1:$D$644,MATCH(1,(가나다!$A$1:$A$644=한강대학라인!H71)*(가나다!$B$1:$B$644=한강대학라인!I71),0))</f>
        <v>402</v>
      </c>
      <c r="L71" s="122">
        <f t="array" ref="L71">INDEX(가나다!$E$1:$E$644,MATCH(1,(가나다!$A$1:$A$644=한강대학라인!H71)*(가나다!$B$1:$B$644=한강대학라인!I71),0))</f>
        <v>400</v>
      </c>
      <c r="M71" s="110">
        <f>IFERROR(INDEX(이과!$M$2:$M$305,MATCH(H71,이과!$A$2:$A$305,0)),0)</f>
        <v>-300</v>
      </c>
      <c r="N71" s="113" t="s">
        <v>37</v>
      </c>
      <c r="O71" s="125" t="s">
        <v>35</v>
      </c>
      <c r="P71" s="119" t="s">
        <v>169</v>
      </c>
      <c r="Q71" s="120">
        <f t="array" ref="Q71">INDEX(가나다!$D$1:$D$644,MATCH(1,(가나다!$A$1:$A$644=한강대학라인!N71)*(가나다!$B$1:$B$644=한강대학라인!O71),0))</f>
        <v>375</v>
      </c>
      <c r="R71" s="116">
        <f t="array" ref="R71">INDEX(가나다!$E$1:$E$644,MATCH(1,(가나다!$A$1:$A$644=한강대학라인!N71)*(가나다!$B$1:$B$644=한강대학라인!O71),0))</f>
        <v>371</v>
      </c>
      <c r="S71" s="110">
        <f>IFERROR(INDEX(이과!$M$2:$M$305,MATCH(N71,이과!$A$2:$A$305,0)),0)</f>
        <v>-300</v>
      </c>
      <c r="T71" s="113" t="s">
        <v>18</v>
      </c>
      <c r="U71" s="118" t="s">
        <v>186</v>
      </c>
      <c r="V71" s="126" t="s">
        <v>159</v>
      </c>
      <c r="W71" s="120">
        <f t="array" ref="W71">INDEX(가나다!$D$1:$D$644,MATCH(1,(가나다!$A$1:$A$644=한강대학라인!T71)*(가나다!$B$1:$B$644=한강대학라인!U71),0))</f>
        <v>371</v>
      </c>
      <c r="X71" s="116">
        <f t="array" ref="X71">INDEX(가나다!$E$1:$E$644,MATCH(1,(가나다!$A$1:$A$644=한강대학라인!T71)*(가나다!$B$1:$B$644=한강대학라인!U71),0))</f>
        <v>368</v>
      </c>
      <c r="Y71" s="110">
        <f>IFERROR(INDEX(이과!$M$2:$M$305,MATCH(T71,이과!$A$2:$A$305,0)),0)</f>
        <v>-300</v>
      </c>
    </row>
    <row r="72" spans="1:25">
      <c r="A72" s="127" t="s">
        <v>50</v>
      </c>
      <c r="B72" s="128" t="s">
        <v>328</v>
      </c>
      <c r="C72" s="129"/>
      <c r="D72" s="119" t="s">
        <v>159</v>
      </c>
      <c r="E72" s="120">
        <f t="array" ref="E72">INDEX(가나다!$D$1:$D$644,MATCH(1,(가나다!$A$1:$A$644=한강대학라인!A72)*(가나다!$B$1:$B$644=한강대학라인!B72),0))</f>
        <v>383.5</v>
      </c>
      <c r="F72" s="122">
        <f t="array" ref="F72">INDEX(가나다!$E$1:$E$644,MATCH(1,(가나다!$A$1:$A$644=한강대학라인!A72)*(가나다!$B$1:$B$644=한강대학라인!B72),0))</f>
        <v>380.5</v>
      </c>
      <c r="G72" s="110">
        <f>IFERROR(INDEX(이과!$M$2:$M$305,MATCH(A72,이과!$A$2:$A$305,0)),0)</f>
        <v>-300</v>
      </c>
      <c r="H72" s="113" t="s">
        <v>288</v>
      </c>
      <c r="I72" s="118" t="s">
        <v>329</v>
      </c>
      <c r="J72" s="119" t="s">
        <v>169</v>
      </c>
      <c r="K72" s="120">
        <f t="array" ref="K72">INDEX(가나다!$D$1:$D$644,MATCH(1,(가나다!$A$1:$A$644=한강대학라인!H72)*(가나다!$B$1:$B$644=한강대학라인!I72),0))</f>
        <v>356</v>
      </c>
      <c r="L72" s="126">
        <f t="array" ref="L72">INDEX(가나다!$E$1:$E$644,MATCH(1,(가나다!$A$1:$A$644=한강대학라인!H72)*(가나다!$B$1:$B$644=한강대학라인!I72),0))</f>
        <v>351</v>
      </c>
      <c r="M72" s="110">
        <f>IFERROR(INDEX(이과!$M$2:$M$305,MATCH(H72,이과!$A$2:$A$305,0)),0)</f>
        <v>-300</v>
      </c>
      <c r="N72" s="113" t="s">
        <v>37</v>
      </c>
      <c r="O72" s="118" t="s">
        <v>186</v>
      </c>
      <c r="P72" s="119" t="s">
        <v>169</v>
      </c>
      <c r="Q72" s="120">
        <f t="array" ref="Q72">INDEX(가나다!$D$1:$D$644,MATCH(1,(가나다!$A$1:$A$644=한강대학라인!N72)*(가나다!$B$1:$B$644=한강대학라인!O72),0))</f>
        <v>373</v>
      </c>
      <c r="R72" s="116">
        <f t="array" ref="R72">INDEX(가나다!$E$1:$E$644,MATCH(1,(가나다!$A$1:$A$644=한강대학라인!N72)*(가나다!$B$1:$B$644=한강대학라인!O72),0))</f>
        <v>369</v>
      </c>
      <c r="S72" s="110">
        <f>IFERROR(INDEX(이과!$M$2:$M$305,MATCH(N72,이과!$A$2:$A$305,0)),0)</f>
        <v>-300</v>
      </c>
      <c r="T72" s="113" t="s">
        <v>18</v>
      </c>
      <c r="U72" s="118" t="s">
        <v>189</v>
      </c>
      <c r="V72" s="126" t="s">
        <v>159</v>
      </c>
      <c r="W72" s="120">
        <f t="array" ref="W72">INDEX(가나다!$D$1:$D$644,MATCH(1,(가나다!$A$1:$A$644=한강대학라인!T72)*(가나다!$B$1:$B$644=한강대학라인!U72),0))</f>
        <v>369</v>
      </c>
      <c r="X72" s="116">
        <f t="array" ref="X72">INDEX(가나다!$E$1:$E$644,MATCH(1,(가나다!$A$1:$A$644=한강대학라인!T72)*(가나다!$B$1:$B$644=한강대학라인!U72),0))</f>
        <v>366</v>
      </c>
      <c r="Y72" s="110">
        <f>IFERROR(INDEX(이과!$M$2:$M$305,MATCH(T72,이과!$A$2:$A$305,0)),0)</f>
        <v>-300</v>
      </c>
    </row>
    <row r="73" spans="1:25">
      <c r="A73" s="127" t="s">
        <v>50</v>
      </c>
      <c r="B73" s="128" t="s">
        <v>330</v>
      </c>
      <c r="C73" s="129"/>
      <c r="D73" s="119" t="s">
        <v>159</v>
      </c>
      <c r="E73" s="120">
        <f t="array" ref="E73">INDEX(가나다!$D$1:$D$644,MATCH(1,(가나다!$A$1:$A$644=한강대학라인!A73)*(가나다!$B$1:$B$644=한강대학라인!B73),0))</f>
        <v>381</v>
      </c>
      <c r="F73" s="122">
        <f t="array" ref="F73">INDEX(가나다!$E$1:$E$644,MATCH(1,(가나다!$A$1:$A$644=한강대학라인!A73)*(가나다!$B$1:$B$644=한강대학라인!B73),0))</f>
        <v>378</v>
      </c>
      <c r="G73" s="110">
        <f>IFERROR(INDEX(이과!$M$2:$M$305,MATCH(A73,이과!$A$2:$A$305,0)),0)</f>
        <v>-300</v>
      </c>
      <c r="H73" s="113" t="s">
        <v>288</v>
      </c>
      <c r="I73" s="118" t="s">
        <v>331</v>
      </c>
      <c r="J73" s="119" t="s">
        <v>169</v>
      </c>
      <c r="K73" s="120">
        <f t="array" ref="K73">INDEX(가나다!$D$1:$D$644,MATCH(1,(가나다!$A$1:$A$644=한강대학라인!H73)*(가나다!$B$1:$B$644=한강대학라인!I73),0))</f>
        <v>356</v>
      </c>
      <c r="L73" s="126">
        <f t="array" ref="L73">INDEX(가나다!$E$1:$E$644,MATCH(1,(가나다!$A$1:$A$644=한강대학라인!H73)*(가나다!$B$1:$B$644=한강대학라인!I73),0))</f>
        <v>351</v>
      </c>
      <c r="M73" s="110">
        <f>IFERROR(INDEX(이과!$M$2:$M$305,MATCH(H73,이과!$A$2:$A$305,0)),0)</f>
        <v>-300</v>
      </c>
      <c r="N73" s="113" t="s">
        <v>332</v>
      </c>
      <c r="O73" s="118" t="s">
        <v>11</v>
      </c>
      <c r="P73" s="121" t="s">
        <v>169</v>
      </c>
      <c r="Q73" s="120">
        <f t="array" ref="Q73">INDEX(가나다!$D$1:$D$644,MATCH(1,(가나다!$A$1:$A$644=한강대학라인!N73)*(가나다!$B$1:$B$644=한강대학라인!O73),0))</f>
        <v>394.5</v>
      </c>
      <c r="R73" s="122">
        <f t="array" ref="R73">INDEX(가나다!$E$1:$E$644,MATCH(1,(가나다!$A$1:$A$644=한강대학라인!N73)*(가나다!$B$1:$B$644=한강대학라인!O73),0))</f>
        <v>392</v>
      </c>
      <c r="S73" s="110">
        <f>IFERROR(INDEX(이과!$M$2:$M$305,MATCH(N73,이과!$A$2:$A$305,0)),0)</f>
        <v>-300</v>
      </c>
      <c r="T73" s="113" t="s">
        <v>333</v>
      </c>
      <c r="U73" s="124" t="s">
        <v>158</v>
      </c>
      <c r="V73" s="126" t="s">
        <v>161</v>
      </c>
      <c r="W73" s="120">
        <f t="array" ref="W73">INDEX(가나다!$D$1:$D$644,MATCH(1,(가나다!$A$1:$A$644=한강대학라인!T73)*(가나다!$B$1:$B$644=한강대학라인!U73),0))</f>
        <v>392.5</v>
      </c>
      <c r="X73" s="122">
        <f t="array" ref="X73">INDEX(가나다!$E$1:$E$644,MATCH(1,(가나다!$A$1:$A$644=한강대학라인!T73)*(가나다!$B$1:$B$644=한강대학라인!U73),0))</f>
        <v>389.5</v>
      </c>
      <c r="Y73" s="110">
        <f>IFERROR(INDEX(이과!$M$2:$M$305,MATCH(T73,이과!$A$2:$A$305,0)),0)</f>
        <v>-300</v>
      </c>
    </row>
    <row r="74" spans="1:25">
      <c r="A74" s="127" t="s">
        <v>50</v>
      </c>
      <c r="B74" s="132" t="s">
        <v>334</v>
      </c>
      <c r="C74" s="133"/>
      <c r="D74" s="119" t="s">
        <v>159</v>
      </c>
      <c r="E74" s="120">
        <f t="array" ref="E74">INDEX(가나다!$D$1:$D$644,MATCH(1,(가나다!$A$1:$A$644=한강대학라인!A74)*(가나다!$B$1:$B$644=한강대학라인!B74),0))</f>
        <v>384</v>
      </c>
      <c r="F74" s="122">
        <f t="array" ref="F74">INDEX(가나다!$E$1:$E$644,MATCH(1,(가나다!$A$1:$A$644=한강대학라인!A74)*(가나다!$B$1:$B$644=한강대학라인!B74),0))</f>
        <v>381</v>
      </c>
      <c r="G74" s="110">
        <f>IFERROR(INDEX(이과!$M$2:$M$305,MATCH(A74,이과!$A$2:$A$305,0)),0)</f>
        <v>-300</v>
      </c>
      <c r="H74" s="113" t="s">
        <v>288</v>
      </c>
      <c r="I74" s="118" t="s">
        <v>240</v>
      </c>
      <c r="J74" s="119" t="s">
        <v>169</v>
      </c>
      <c r="K74" s="120">
        <f t="array" ref="K74">INDEX(가나다!$D$1:$D$644,MATCH(1,(가나다!$A$1:$A$644=한강대학라인!H74)*(가나다!$B$1:$B$644=한강대학라인!I74),0))</f>
        <v>357</v>
      </c>
      <c r="L74" s="126">
        <f t="array" ref="L74">INDEX(가나다!$E$1:$E$644,MATCH(1,(가나다!$A$1:$A$644=한강대학라인!H74)*(가나다!$B$1:$B$644=한강대학라인!I74),0))</f>
        <v>352</v>
      </c>
      <c r="M74" s="110">
        <f>IFERROR(INDEX(이과!$M$2:$M$305,MATCH(H74,이과!$A$2:$A$305,0)),0)</f>
        <v>-300</v>
      </c>
      <c r="N74" s="113" t="s">
        <v>36</v>
      </c>
      <c r="O74" s="118" t="s">
        <v>335</v>
      </c>
      <c r="P74" s="119" t="s">
        <v>159</v>
      </c>
      <c r="Q74" s="120">
        <f t="array" ref="Q74">INDEX(가나다!$D$1:$D$644,MATCH(1,(가나다!$A$1:$A$644=한강대학라인!N74)*(가나다!$B$1:$B$644=한강대학라인!O74),0))</f>
        <v>358</v>
      </c>
      <c r="R74" s="116">
        <f t="array" ref="R74">INDEX(가나다!$E$1:$E$644,MATCH(1,(가나다!$A$1:$A$644=한강대학라인!N74)*(가나다!$B$1:$B$644=한강대학라인!O74),0))</f>
        <v>354</v>
      </c>
      <c r="S74" s="110">
        <f>IFERROR(INDEX(이과!$M$2:$M$305,MATCH(N74,이과!$A$2:$A$305,0)),0)</f>
        <v>-300</v>
      </c>
      <c r="T74" s="113" t="s">
        <v>333</v>
      </c>
      <c r="U74" s="123" t="s">
        <v>26</v>
      </c>
      <c r="V74" s="116" t="s">
        <v>161</v>
      </c>
      <c r="W74" s="120">
        <f t="array" ref="W74">INDEX(가나다!$D$1:$D$644,MATCH(1,(가나다!$A$1:$A$644=한강대학라인!T74)*(가나다!$B$1:$B$644=한강대학라인!U74),0))</f>
        <v>402.5</v>
      </c>
      <c r="X74" s="122">
        <f t="array" ref="X74">INDEX(가나다!$E$1:$E$644,MATCH(1,(가나다!$A$1:$A$644=한강대학라인!T74)*(가나다!$B$1:$B$644=한강대학라인!U74),0))</f>
        <v>400.5</v>
      </c>
      <c r="Y74" s="110">
        <f>IFERROR(INDEX(이과!$M$2:$M$305,MATCH(T74,이과!$A$2:$A$305,0)),0)</f>
        <v>-300</v>
      </c>
    </row>
    <row r="75" spans="1:25">
      <c r="A75" s="127" t="s">
        <v>50</v>
      </c>
      <c r="B75" s="132" t="s">
        <v>336</v>
      </c>
      <c r="C75" s="133"/>
      <c r="D75" s="119" t="s">
        <v>159</v>
      </c>
      <c r="E75" s="120">
        <f t="array" ref="E75">INDEX(가나다!$D$1:$D$644,MATCH(1,(가나다!$A$1:$A$644=한강대학라인!A75)*(가나다!$B$1:$B$644=한강대학라인!B75),0))</f>
        <v>371</v>
      </c>
      <c r="F75" s="116">
        <f t="array" ref="F75">INDEX(가나다!$E$1:$E$644,MATCH(1,(가나다!$A$1:$A$644=한강대학라인!A75)*(가나다!$B$1:$B$644=한강대학라인!B75),0))</f>
        <v>368</v>
      </c>
      <c r="G75" s="110">
        <f>IFERROR(INDEX(이과!$M$2:$M$305,MATCH(A75,이과!$A$2:$A$305,0)),0)</f>
        <v>-300</v>
      </c>
      <c r="H75" s="113" t="s">
        <v>327</v>
      </c>
      <c r="I75" s="118" t="s">
        <v>160</v>
      </c>
      <c r="J75" s="121" t="s">
        <v>159</v>
      </c>
      <c r="K75" s="120">
        <f t="array" ref="K75">INDEX(가나다!$D$1:$D$644,MATCH(1,(가나다!$A$1:$A$644=한강대학라인!H75)*(가나다!$B$1:$B$644=한강대학라인!I75),0))</f>
        <v>396.7</v>
      </c>
      <c r="L75" s="122">
        <f t="array" ref="L75">INDEX(가나다!$E$1:$E$644,MATCH(1,(가나다!$A$1:$A$644=한강대학라인!H75)*(가나다!$B$1:$B$644=한강대학라인!I75),0))</f>
        <v>394.5</v>
      </c>
      <c r="M75" s="110">
        <f>IFERROR(INDEX(이과!$M$2:$M$305,MATCH(H75,이과!$A$2:$A$305,0)),0)</f>
        <v>-300</v>
      </c>
      <c r="N75" s="113" t="s">
        <v>36</v>
      </c>
      <c r="O75" s="118" t="s">
        <v>337</v>
      </c>
      <c r="P75" s="119" t="s">
        <v>159</v>
      </c>
      <c r="Q75" s="120">
        <f t="array" ref="Q75">INDEX(가나다!$D$1:$D$644,MATCH(1,(가나다!$A$1:$A$644=한강대학라인!N75)*(가나다!$B$1:$B$644=한강대학라인!O75),0))</f>
        <v>365</v>
      </c>
      <c r="R75" s="116">
        <f t="array" ref="R75">INDEX(가나다!$E$1:$E$644,MATCH(1,(가나다!$A$1:$A$644=한강대학라인!N75)*(가나다!$B$1:$B$644=한강대학라인!O75),0))</f>
        <v>362</v>
      </c>
      <c r="S75" s="110">
        <f>IFERROR(INDEX(이과!$M$2:$M$305,MATCH(N75,이과!$A$2:$A$305,0)),0)</f>
        <v>-300</v>
      </c>
      <c r="T75" s="113" t="s">
        <v>333</v>
      </c>
      <c r="U75" s="123" t="s">
        <v>160</v>
      </c>
      <c r="V75" s="116" t="s">
        <v>161</v>
      </c>
      <c r="W75" s="120">
        <f t="array" ref="W75">INDEX(가나다!$D$1:$D$644,MATCH(1,(가나다!$A$1:$A$644=한강대학라인!T75)*(가나다!$B$1:$B$644=한강대학라인!U75),0))</f>
        <v>396</v>
      </c>
      <c r="X75" s="122">
        <f t="array" ref="X75">INDEX(가나다!$E$1:$E$644,MATCH(1,(가나다!$A$1:$A$644=한강대학라인!T75)*(가나다!$B$1:$B$644=한강대학라인!U75),0))</f>
        <v>394</v>
      </c>
      <c r="Y75" s="110">
        <f>IFERROR(INDEX(이과!$M$2:$M$305,MATCH(T75,이과!$A$2:$A$305,0)),0)</f>
        <v>-300</v>
      </c>
    </row>
    <row r="76" spans="1:25">
      <c r="A76" s="127" t="s">
        <v>50</v>
      </c>
      <c r="B76" s="128" t="s">
        <v>19</v>
      </c>
      <c r="C76" s="129"/>
      <c r="D76" s="119" t="s">
        <v>159</v>
      </c>
      <c r="E76" s="120">
        <f t="array" ref="E76">INDEX(가나다!$D$1:$D$644,MATCH(1,(가나다!$A$1:$A$644=한강대학라인!A76)*(가나다!$B$1:$B$644=한강대학라인!B76),0))</f>
        <v>381</v>
      </c>
      <c r="F76" s="122">
        <f t="array" ref="F76">INDEX(가나다!$E$1:$E$644,MATCH(1,(가나다!$A$1:$A$644=한강대학라인!A76)*(가나다!$B$1:$B$644=한강대학라인!B76),0))</f>
        <v>378</v>
      </c>
      <c r="G76" s="110">
        <f>IFERROR(INDEX(이과!$M$2:$M$305,MATCH(A76,이과!$A$2:$A$305,0)),0)</f>
        <v>-300</v>
      </c>
      <c r="H76" s="113" t="s">
        <v>288</v>
      </c>
      <c r="I76" s="118" t="s">
        <v>186</v>
      </c>
      <c r="J76" s="119" t="s">
        <v>169</v>
      </c>
      <c r="K76" s="120">
        <f t="array" ref="K76">INDEX(가나다!$D$1:$D$644,MATCH(1,(가나다!$A$1:$A$644=한강대학라인!H76)*(가나다!$B$1:$B$644=한강대학라인!I76),0))</f>
        <v>345</v>
      </c>
      <c r="L76" s="126">
        <f t="array" ref="L76">INDEX(가나다!$E$1:$E$644,MATCH(1,(가나다!$A$1:$A$644=한강대학라인!H76)*(가나다!$B$1:$B$644=한강대학라인!I76),0))</f>
        <v>340</v>
      </c>
      <c r="M76" s="110">
        <f>IFERROR(INDEX(이과!$M$2:$M$305,MATCH(H76,이과!$A$2:$A$305,0)),0)</f>
        <v>-300</v>
      </c>
      <c r="N76" s="113" t="s">
        <v>36</v>
      </c>
      <c r="O76" s="118" t="s">
        <v>338</v>
      </c>
      <c r="P76" s="119" t="s">
        <v>159</v>
      </c>
      <c r="Q76" s="120">
        <f t="array" ref="Q76">INDEX(가나다!$D$1:$D$644,MATCH(1,(가나다!$A$1:$A$644=한강대학라인!N76)*(가나다!$B$1:$B$644=한강대학라인!O76),0))</f>
        <v>363</v>
      </c>
      <c r="R76" s="116">
        <f t="array" ref="R76">INDEX(가나다!$E$1:$E$644,MATCH(1,(가나다!$A$1:$A$644=한강대학라인!N76)*(가나다!$B$1:$B$644=한강대학라인!O76),0))</f>
        <v>359</v>
      </c>
      <c r="S76" s="110">
        <f>IFERROR(INDEX(이과!$M$2:$M$305,MATCH(N76,이과!$A$2:$A$305,0)),0)</f>
        <v>-300</v>
      </c>
      <c r="T76" s="113" t="s">
        <v>339</v>
      </c>
      <c r="U76" s="124" t="s">
        <v>158</v>
      </c>
      <c r="V76" s="126" t="s">
        <v>159</v>
      </c>
      <c r="W76" s="120">
        <f t="array" ref="W76">INDEX(가나다!$D$1:$D$644,MATCH(1,(가나다!$A$1:$A$644=한강대학라인!T76)*(가나다!$B$1:$B$644=한강대학라인!U76),0))</f>
        <v>392.5</v>
      </c>
      <c r="X76" s="122">
        <f t="array" ref="X76">INDEX(가나다!$E$1:$E$644,MATCH(1,(가나다!$A$1:$A$644=한강대학라인!T76)*(가나다!$B$1:$B$644=한강대학라인!U76),0))</f>
        <v>389.5</v>
      </c>
      <c r="Y76" s="110">
        <f>IFERROR(INDEX(이과!$M$2:$M$305,MATCH(T76,이과!$A$2:$A$305,0)),0)</f>
        <v>-300</v>
      </c>
    </row>
    <row r="77" spans="1:25">
      <c r="A77" s="127" t="s">
        <v>50</v>
      </c>
      <c r="B77" s="128" t="s">
        <v>340</v>
      </c>
      <c r="C77" s="129"/>
      <c r="D77" s="119" t="s">
        <v>159</v>
      </c>
      <c r="E77" s="120">
        <f t="array" ref="E77">INDEX(가나다!$D$1:$D$644,MATCH(1,(가나다!$A$1:$A$644=한강대학라인!A77)*(가나다!$B$1:$B$644=한강대학라인!B77),0))</f>
        <v>379</v>
      </c>
      <c r="F77" s="116">
        <f t="array" ref="F77">INDEX(가나다!$E$1:$E$644,MATCH(1,(가나다!$A$1:$A$644=한강대학라인!A77)*(가나다!$B$1:$B$644=한강대학라인!B77),0))</f>
        <v>376</v>
      </c>
      <c r="G77" s="110">
        <f>IFERROR(INDEX(이과!$M$2:$M$305,MATCH(A77,이과!$A$2:$A$305,0)),0)</f>
        <v>-300</v>
      </c>
      <c r="H77" s="113" t="s">
        <v>288</v>
      </c>
      <c r="I77" s="118" t="s">
        <v>275</v>
      </c>
      <c r="J77" s="119" t="s">
        <v>169</v>
      </c>
      <c r="K77" s="120">
        <f t="array" ref="K77">INDEX(가나다!$D$1:$D$644,MATCH(1,(가나다!$A$1:$A$644=한강대학라인!H77)*(가나다!$B$1:$B$644=한강대학라인!I77),0))</f>
        <v>343</v>
      </c>
      <c r="L77" s="126">
        <f t="array" ref="L77">INDEX(가나다!$E$1:$E$644,MATCH(1,(가나다!$A$1:$A$644=한강대학라인!H77)*(가나다!$B$1:$B$644=한강대학라인!I77),0))</f>
        <v>337</v>
      </c>
      <c r="M77" s="110">
        <f>IFERROR(INDEX(이과!$M$2:$M$305,MATCH(H77,이과!$A$2:$A$305,0)),0)</f>
        <v>-300</v>
      </c>
      <c r="N77" s="113" t="s">
        <v>36</v>
      </c>
      <c r="O77" s="118" t="s">
        <v>341</v>
      </c>
      <c r="P77" s="119" t="s">
        <v>159</v>
      </c>
      <c r="Q77" s="120">
        <f t="array" ref="Q77">INDEX(가나다!$D$1:$D$644,MATCH(1,(가나다!$A$1:$A$644=한강대학라인!N77)*(가나다!$B$1:$B$644=한강대학라인!O77),0))</f>
        <v>363</v>
      </c>
      <c r="R77" s="116">
        <f t="array" ref="R77">INDEX(가나다!$E$1:$E$644,MATCH(1,(가나다!$A$1:$A$644=한강대학라인!N77)*(가나다!$B$1:$B$644=한강대학라인!O77),0))</f>
        <v>359</v>
      </c>
      <c r="S77" s="110">
        <f>IFERROR(INDEX(이과!$M$2:$M$305,MATCH(N77,이과!$A$2:$A$305,0)),0)</f>
        <v>-300</v>
      </c>
      <c r="T77" s="113" t="s">
        <v>342</v>
      </c>
      <c r="U77" s="123" t="s">
        <v>26</v>
      </c>
      <c r="V77" s="116" t="s">
        <v>159</v>
      </c>
      <c r="W77" s="120">
        <f t="array" ref="W77">INDEX(가나다!$D$1:$D$644,MATCH(1,(가나다!$A$1:$A$644=한강대학라인!T77)*(가나다!$B$1:$B$644=한강대학라인!U77),0))</f>
        <v>402</v>
      </c>
      <c r="X77" s="122">
        <f t="array" ref="X77">INDEX(가나다!$E$1:$E$644,MATCH(1,(가나다!$A$1:$A$644=한강대학라인!T77)*(가나다!$B$1:$B$644=한강대학라인!U77),0))</f>
        <v>400</v>
      </c>
      <c r="Y77" s="110">
        <f>IFERROR(INDEX(이과!$M$2:$M$305,MATCH(T77,이과!$A$2:$A$305,0)),0)</f>
        <v>-300</v>
      </c>
    </row>
    <row r="78" spans="1:25">
      <c r="A78" s="127" t="s">
        <v>50</v>
      </c>
      <c r="B78" s="128" t="s">
        <v>343</v>
      </c>
      <c r="C78" s="129"/>
      <c r="D78" s="119" t="s">
        <v>159</v>
      </c>
      <c r="E78" s="120">
        <f t="array" ref="E78">INDEX(가나다!$D$1:$D$644,MATCH(1,(가나다!$A$1:$A$644=한강대학라인!A78)*(가나다!$B$1:$B$644=한강대학라인!B78),0))</f>
        <v>383.5</v>
      </c>
      <c r="F78" s="122">
        <f t="array" ref="F78">INDEX(가나다!$E$1:$E$644,MATCH(1,(가나다!$A$1:$A$644=한강대학라인!A78)*(가나다!$B$1:$B$644=한강대학라인!B78),0))</f>
        <v>380.5</v>
      </c>
      <c r="G78" s="110">
        <f>IFERROR(INDEX(이과!$M$2:$M$305,MATCH(A78,이과!$A$2:$A$305,0)),0)</f>
        <v>-300</v>
      </c>
      <c r="H78" s="113" t="s">
        <v>550</v>
      </c>
      <c r="I78" s="118" t="s">
        <v>26</v>
      </c>
      <c r="J78" s="121" t="s">
        <v>159</v>
      </c>
      <c r="K78" s="120">
        <f t="array" ref="K78">INDEX(가나다!$D$1:$D$644,MATCH(1,(가나다!$A$1:$A$644=한강대학라인!H78)*(가나다!$B$1:$B$644=한강대학라인!I78),0))</f>
        <v>399</v>
      </c>
      <c r="L78" s="122">
        <f t="array" ref="L78">INDEX(가나다!$E$1:$E$644,MATCH(1,(가나다!$A$1:$A$644=한강대학라인!H78)*(가나다!$B$1:$B$644=한강대학라인!I78),0))</f>
        <v>397</v>
      </c>
      <c r="M78" s="110">
        <f>IFERROR(INDEX(이과!$M$2:$M$305,MATCH(H78,이과!$A$2:$A$305,0)),0)</f>
        <v>-300</v>
      </c>
      <c r="N78" s="113" t="s">
        <v>36</v>
      </c>
      <c r="O78" s="118" t="s">
        <v>345</v>
      </c>
      <c r="P78" s="119" t="s">
        <v>159</v>
      </c>
      <c r="Q78" s="120">
        <f t="array" ref="Q78">INDEX(가나다!$D$1:$D$644,MATCH(1,(가나다!$A$1:$A$644=한강대학라인!N78)*(가나다!$B$1:$B$644=한강대학라인!O78),0))</f>
        <v>362</v>
      </c>
      <c r="R78" s="116">
        <f t="array" ref="R78">INDEX(가나다!$E$1:$E$644,MATCH(1,(가나다!$A$1:$A$644=한강대학라인!N78)*(가나다!$B$1:$B$644=한강대학라인!O78),0))</f>
        <v>358</v>
      </c>
      <c r="S78" s="110">
        <f>IFERROR(INDEX(이과!$M$2:$M$305,MATCH(N78,이과!$A$2:$A$305,0)),0)</f>
        <v>-300</v>
      </c>
      <c r="T78" s="113" t="s">
        <v>342</v>
      </c>
      <c r="U78" s="123" t="s">
        <v>160</v>
      </c>
      <c r="V78" s="116" t="s">
        <v>159</v>
      </c>
      <c r="W78" s="120">
        <f t="array" ref="W78">INDEX(가나다!$D$1:$D$644,MATCH(1,(가나다!$A$1:$A$644=한강대학라인!T78)*(가나다!$B$1:$B$644=한강대학라인!U78),0))</f>
        <v>396</v>
      </c>
      <c r="X78" s="122">
        <f t="array" ref="X78">INDEX(가나다!$E$1:$E$644,MATCH(1,(가나다!$A$1:$A$644=한강대학라인!T78)*(가나다!$B$1:$B$644=한강대학라인!U78),0))</f>
        <v>394</v>
      </c>
      <c r="Y78" s="110">
        <f>IFERROR(INDEX(이과!$M$2:$M$305,MATCH(T78,이과!$A$2:$A$305,0)),0)</f>
        <v>-300</v>
      </c>
    </row>
    <row r="79" spans="1:25">
      <c r="A79" s="127" t="s">
        <v>50</v>
      </c>
      <c r="B79" s="128" t="s">
        <v>346</v>
      </c>
      <c r="C79" s="129"/>
      <c r="D79" s="119" t="s">
        <v>159</v>
      </c>
      <c r="E79" s="120">
        <f t="array" ref="E79">INDEX(가나다!$D$1:$D$644,MATCH(1,(가나다!$A$1:$A$644=한강대학라인!A79)*(가나다!$B$1:$B$644=한강대학라인!B79),0))</f>
        <v>383.5</v>
      </c>
      <c r="F79" s="122">
        <f t="array" ref="F79">INDEX(가나다!$E$1:$E$644,MATCH(1,(가나다!$A$1:$A$644=한강대학라인!A79)*(가나다!$B$1:$B$644=한강대학라인!B79),0))</f>
        <v>380.5</v>
      </c>
      <c r="G79" s="110">
        <f>IFERROR(INDEX(이과!$M$2:$M$305,MATCH(A79,이과!$A$2:$A$305,0)),0)</f>
        <v>-300</v>
      </c>
      <c r="H79" s="113" t="s">
        <v>12</v>
      </c>
      <c r="I79" s="118" t="s">
        <v>11</v>
      </c>
      <c r="J79" s="121" t="s">
        <v>161</v>
      </c>
      <c r="K79" s="120">
        <f t="array" ref="K79">INDEX(가나다!$D$1:$D$644,MATCH(1,(가나다!$A$1:$A$644=한강대학라인!H79)*(가나다!$B$1:$B$644=한강대학라인!I79),0))</f>
        <v>394.6</v>
      </c>
      <c r="L79" s="122">
        <f t="array" ref="L79">INDEX(가나다!$E$1:$E$644,MATCH(1,(가나다!$A$1:$A$644=한강대학라인!H79)*(가나다!$B$1:$B$644=한강대학라인!I79),0))</f>
        <v>392</v>
      </c>
      <c r="M79" s="110">
        <f>IFERROR(INDEX(이과!$M$2:$M$305,MATCH(H79,이과!$A$2:$A$305,0)),0)</f>
        <v>-300</v>
      </c>
      <c r="N79" s="113" t="s">
        <v>36</v>
      </c>
      <c r="O79" s="118" t="s">
        <v>347</v>
      </c>
      <c r="P79" s="119" t="s">
        <v>159</v>
      </c>
      <c r="Q79" s="120">
        <f t="array" ref="Q79">INDEX(가나다!$D$1:$D$644,MATCH(1,(가나다!$A$1:$A$644=한강대학라인!N79)*(가나다!$B$1:$B$644=한강대학라인!O79),0))</f>
        <v>363</v>
      </c>
      <c r="R79" s="116">
        <f t="array" ref="R79">INDEX(가나다!$E$1:$E$644,MATCH(1,(가나다!$A$1:$A$644=한강대학라인!N79)*(가나다!$B$1:$B$644=한강대학라인!O79),0))</f>
        <v>359</v>
      </c>
      <c r="S79" s="110">
        <f>IFERROR(INDEX(이과!$M$2:$M$305,MATCH(N79,이과!$A$2:$A$305,0)),0)</f>
        <v>-300</v>
      </c>
      <c r="T79" s="113" t="s">
        <v>348</v>
      </c>
      <c r="U79" s="124" t="s">
        <v>158</v>
      </c>
      <c r="V79" s="126" t="s">
        <v>169</v>
      </c>
      <c r="W79" s="120">
        <f t="array" ref="W79">INDEX(가나다!$D$1:$D$644,MATCH(1,(가나다!$A$1:$A$644=한강대학라인!T79)*(가나다!$B$1:$B$644=한강대학라인!U79),0))</f>
        <v>392.5</v>
      </c>
      <c r="X79" s="122">
        <f t="array" ref="X79">INDEX(가나다!$E$1:$E$644,MATCH(1,(가나다!$A$1:$A$644=한강대학라인!T79)*(가나다!$B$1:$B$644=한강대학라인!U79),0))</f>
        <v>389.5</v>
      </c>
      <c r="Y79" s="110">
        <f>IFERROR(INDEX(이과!$M$2:$M$305,MATCH(T79,이과!$A$2:$A$305,0)),0)</f>
        <v>-300</v>
      </c>
    </row>
    <row r="80" spans="1:25">
      <c r="A80" s="127" t="s">
        <v>50</v>
      </c>
      <c r="B80" s="128" t="s">
        <v>186</v>
      </c>
      <c r="C80" s="129"/>
      <c r="D80" s="119" t="s">
        <v>159</v>
      </c>
      <c r="E80" s="120">
        <f t="array" ref="E80">INDEX(가나다!$D$1:$D$644,MATCH(1,(가나다!$A$1:$A$644=한강대학라인!A80)*(가나다!$B$1:$B$644=한강대학라인!B80),0))</f>
        <v>381</v>
      </c>
      <c r="F80" s="122">
        <f t="array" ref="F80">INDEX(가나다!$E$1:$E$644,MATCH(1,(가나다!$A$1:$A$644=한강대학라인!A80)*(가나다!$B$1:$B$644=한강대학라인!B80),0))</f>
        <v>379</v>
      </c>
      <c r="G80" s="110">
        <f>IFERROR(INDEX(이과!$M$2:$M$305,MATCH(A80,이과!$A$2:$A$305,0)),0)</f>
        <v>-300</v>
      </c>
      <c r="H80" s="113" t="s">
        <v>10</v>
      </c>
      <c r="I80" s="118" t="s">
        <v>11</v>
      </c>
      <c r="J80" s="121" t="s">
        <v>169</v>
      </c>
      <c r="K80" s="120">
        <f t="array" ref="K80">INDEX(가나다!$D$1:$D$644,MATCH(1,(가나다!$A$1:$A$644=한강대학라인!H80)*(가나다!$B$1:$B$644=한강대학라인!I80),0))</f>
        <v>394.6</v>
      </c>
      <c r="L80" s="122">
        <f t="array" ref="L80">INDEX(가나다!$E$1:$E$644,MATCH(1,(가나다!$A$1:$A$644=한강대학라인!H80)*(가나다!$B$1:$B$644=한강대학라인!I80),0))</f>
        <v>392</v>
      </c>
      <c r="M80" s="110">
        <f>IFERROR(INDEX(이과!$M$2:$M$305,MATCH(H80,이과!$A$2:$A$305,0)),0)</f>
        <v>-300</v>
      </c>
      <c r="N80" s="113" t="s">
        <v>36</v>
      </c>
      <c r="O80" s="118" t="s">
        <v>349</v>
      </c>
      <c r="P80" s="119" t="s">
        <v>159</v>
      </c>
      <c r="Q80" s="120">
        <f t="array" ref="Q80">INDEX(가나다!$D$1:$D$644,MATCH(1,(가나다!$A$1:$A$644=한강대학라인!N80)*(가나다!$B$1:$B$644=한강대학라인!O80),0))</f>
        <v>366</v>
      </c>
      <c r="R80" s="116">
        <f t="array" ref="R80">INDEX(가나다!$E$1:$E$644,MATCH(1,(가나다!$A$1:$A$644=한강대학라인!N80)*(가나다!$B$1:$B$644=한강대학라인!O80),0))</f>
        <v>362</v>
      </c>
      <c r="S80" s="110">
        <f>IFERROR(INDEX(이과!$M$2:$M$305,MATCH(N80,이과!$A$2:$A$305,0)),0)</f>
        <v>-300</v>
      </c>
      <c r="T80" s="113" t="s">
        <v>348</v>
      </c>
      <c r="U80" s="123" t="s">
        <v>350</v>
      </c>
      <c r="V80" s="116" t="s">
        <v>169</v>
      </c>
      <c r="W80" s="120">
        <f t="array" ref="W80">INDEX(가나다!$D$1:$D$644,MATCH(1,(가나다!$A$1:$A$644=한강대학라인!T80)*(가나다!$B$1:$B$644=한강대학라인!U80),0))</f>
        <v>400</v>
      </c>
      <c r="X80" s="122">
        <f t="array" ref="X80">INDEX(가나다!$E$1:$E$644,MATCH(1,(가나다!$A$1:$A$644=한강대학라인!T80)*(가나다!$B$1:$B$644=한강대학라인!U80),0))</f>
        <v>398</v>
      </c>
      <c r="Y80" s="110">
        <f>IFERROR(INDEX(이과!$M$2:$M$305,MATCH(T80,이과!$A$2:$A$305,0)),0)</f>
        <v>-300</v>
      </c>
    </row>
    <row r="81" spans="1:25">
      <c r="A81" s="127" t="s">
        <v>50</v>
      </c>
      <c r="B81" s="132" t="s">
        <v>351</v>
      </c>
      <c r="C81" s="133"/>
      <c r="D81" s="119" t="s">
        <v>159</v>
      </c>
      <c r="E81" s="120">
        <f t="array" ref="E81">INDEX(가나다!$D$1:$D$644,MATCH(1,(가나다!$A$1:$A$644=한강대학라인!A81)*(가나다!$B$1:$B$644=한강대학라인!B81),0))</f>
        <v>375</v>
      </c>
      <c r="F81" s="116">
        <f t="array" ref="F81">INDEX(가나다!$E$1:$E$644,MATCH(1,(가나다!$A$1:$A$644=한강대학라인!A81)*(가나다!$B$1:$B$644=한강대학라인!B81),0))</f>
        <v>372</v>
      </c>
      <c r="G81" s="110">
        <f>IFERROR(INDEX(이과!$M$2:$M$305,MATCH(A81,이과!$A$2:$A$305,0)),0)</f>
        <v>-300</v>
      </c>
      <c r="H81" s="113" t="s">
        <v>44</v>
      </c>
      <c r="I81" s="118" t="s">
        <v>352</v>
      </c>
      <c r="J81" s="119" t="s">
        <v>159</v>
      </c>
      <c r="K81" s="120">
        <f t="array" ref="K81">INDEX(가나다!$D$1:$D$644,MATCH(1,(가나다!$A$1:$A$644=한강대학라인!H81)*(가나다!$B$1:$B$644=한강대학라인!I81),0))</f>
        <v>371</v>
      </c>
      <c r="L81" s="116">
        <f t="array" ref="L81">INDEX(가나다!$E$1:$E$644,MATCH(1,(가나다!$A$1:$A$644=한강대학라인!H81)*(가나다!$B$1:$B$644=한강대학라인!I81),0))</f>
        <v>368</v>
      </c>
      <c r="M81" s="110">
        <f>IFERROR(INDEX(이과!$M$2:$M$305,MATCH(H81,이과!$A$2:$A$305,0)),0)</f>
        <v>-300</v>
      </c>
      <c r="N81" s="113" t="s">
        <v>36</v>
      </c>
      <c r="O81" s="118" t="s">
        <v>353</v>
      </c>
      <c r="P81" s="119" t="s">
        <v>159</v>
      </c>
      <c r="Q81" s="120">
        <f t="array" ref="Q81">INDEX(가나다!$D$1:$D$644,MATCH(1,(가나다!$A$1:$A$644=한강대학라인!N81)*(가나다!$B$1:$B$644=한강대학라인!O81),0))</f>
        <v>366</v>
      </c>
      <c r="R81" s="116">
        <f t="array" ref="R81">INDEX(가나다!$E$1:$E$644,MATCH(1,(가나다!$A$1:$A$644=한강대학라인!N81)*(가나다!$B$1:$B$644=한강대학라인!O81),0))</f>
        <v>362</v>
      </c>
      <c r="S81" s="110">
        <f>IFERROR(INDEX(이과!$M$2:$M$305,MATCH(N81,이과!$A$2:$A$305,0)),0)</f>
        <v>-300</v>
      </c>
      <c r="T81" s="113" t="s">
        <v>354</v>
      </c>
      <c r="U81" s="123" t="s">
        <v>26</v>
      </c>
      <c r="V81" s="116" t="s">
        <v>169</v>
      </c>
      <c r="W81" s="120">
        <f t="array" ref="W81">INDEX(가나다!$D$1:$D$644,MATCH(1,(가나다!$A$1:$A$644=한강대학라인!T81)*(가나다!$B$1:$B$644=한강대학라인!U81),0))</f>
        <v>400</v>
      </c>
      <c r="X81" s="122">
        <f t="array" ref="X81">INDEX(가나다!$E$1:$E$644,MATCH(1,(가나다!$A$1:$A$644=한강대학라인!T81)*(가나다!$B$1:$B$644=한강대학라인!U81),0))</f>
        <v>398</v>
      </c>
      <c r="Y81" s="110">
        <f>IFERROR(INDEX(이과!$M$2:$M$305,MATCH(T81,이과!$A$2:$A$305,0)),0)</f>
        <v>-300</v>
      </c>
    </row>
    <row r="82" spans="1:25">
      <c r="A82" s="127" t="s">
        <v>355</v>
      </c>
      <c r="B82" s="114" t="s">
        <v>26</v>
      </c>
      <c r="C82" s="115"/>
      <c r="D82" s="116" t="s">
        <v>169</v>
      </c>
      <c r="E82" s="120">
        <f t="array" ref="E82">INDEX(가나다!$D$1:$D$644,MATCH(1,(가나다!$A$1:$A$644=한강대학라인!A82)*(가나다!$B$1:$B$644=한강대학라인!B82),0))</f>
        <v>399.5</v>
      </c>
      <c r="F82" s="122">
        <f t="array" ref="F82">INDEX(가나다!$E$1:$E$644,MATCH(1,(가나다!$A$1:$A$644=한강대학라인!A82)*(가나다!$B$1:$B$644=한강대학라인!B82),0))</f>
        <v>397.5</v>
      </c>
      <c r="G82" s="110">
        <f>IFERROR(INDEX(이과!$M$2:$M$305,MATCH(A82,이과!$A$2:$A$305,0)),0)</f>
        <v>-300</v>
      </c>
      <c r="H82" s="113" t="s">
        <v>44</v>
      </c>
      <c r="I82" s="118" t="s">
        <v>335</v>
      </c>
      <c r="J82" s="119" t="s">
        <v>159</v>
      </c>
      <c r="K82" s="120">
        <f t="array" ref="K82">INDEX(가나다!$D$1:$D$644,MATCH(1,(가나다!$A$1:$A$644=한강대학라인!H82)*(가나다!$B$1:$B$644=한강대학라인!I82),0))</f>
        <v>370</v>
      </c>
      <c r="L82" s="116">
        <f t="array" ref="L82">INDEX(가나다!$E$1:$E$644,MATCH(1,(가나다!$A$1:$A$644=한강대학라인!H82)*(가나다!$B$1:$B$644=한강대학라인!I82),0))</f>
        <v>367</v>
      </c>
      <c r="M82" s="110">
        <f>IFERROR(INDEX(이과!$M$2:$M$305,MATCH(H82,이과!$A$2:$A$305,0)),0)</f>
        <v>-300</v>
      </c>
      <c r="N82" s="113" t="s">
        <v>36</v>
      </c>
      <c r="O82" s="118" t="s">
        <v>356</v>
      </c>
      <c r="P82" s="119" t="s">
        <v>159</v>
      </c>
      <c r="Q82" s="120">
        <f t="array" ref="Q82">INDEX(가나다!$D$1:$D$644,MATCH(1,(가나다!$A$1:$A$644=한강대학라인!N82)*(가나다!$B$1:$B$644=한강대학라인!O82),0))</f>
        <v>359</v>
      </c>
      <c r="R82" s="116">
        <f t="array" ref="R82">INDEX(가나다!$E$1:$E$644,MATCH(1,(가나다!$A$1:$A$644=한강대학라인!N82)*(가나다!$B$1:$B$644=한강대학라인!O82),0))</f>
        <v>356</v>
      </c>
      <c r="S82" s="110">
        <f>IFERROR(INDEX(이과!$M$2:$M$305,MATCH(N82,이과!$A$2:$A$305,0)),0)</f>
        <v>-300</v>
      </c>
      <c r="T82" s="113" t="s">
        <v>354</v>
      </c>
      <c r="U82" s="134" t="s">
        <v>160</v>
      </c>
      <c r="V82" s="126" t="s">
        <v>169</v>
      </c>
      <c r="W82" s="120">
        <f t="array" ref="W82">INDEX(가나다!$D$1:$D$644,MATCH(1,(가나다!$A$1:$A$644=한강대학라인!T82)*(가나다!$B$1:$B$644=한강대학라인!U82),0))</f>
        <v>394.5</v>
      </c>
      <c r="X82" s="122">
        <f t="array" ref="X82">INDEX(가나다!$E$1:$E$644,MATCH(1,(가나다!$A$1:$A$644=한강대학라인!T82)*(가나다!$B$1:$B$644=한강대학라인!U82),0))</f>
        <v>392.5</v>
      </c>
      <c r="Y82" s="110">
        <f>IFERROR(INDEX(이과!$M$2:$M$305,MATCH(T82,이과!$A$2:$A$305,0)),0)</f>
        <v>-300</v>
      </c>
    </row>
    <row r="83" spans="1:25">
      <c r="A83" s="113" t="s">
        <v>49</v>
      </c>
      <c r="B83" s="114" t="s">
        <v>155</v>
      </c>
      <c r="C83" s="115"/>
      <c r="D83" s="116" t="s">
        <v>4</v>
      </c>
      <c r="E83" s="120">
        <f t="array" ref="E83">INDEX(가나다!$D$1:$D$644,MATCH(1,(가나다!$A$1:$A$644=한강대학라인!A83)*(가나다!$B$1:$B$644=한강대학라인!B83),0))</f>
        <v>354</v>
      </c>
      <c r="F83" s="116">
        <f t="array" ref="F83">INDEX(가나다!$E$1:$E$644,MATCH(1,(가나다!$A$1:$A$644=한강대학라인!A83)*(가나다!$B$1:$B$644=한강대학라인!B83),0))</f>
        <v>349</v>
      </c>
      <c r="G83" s="110">
        <f>IFERROR(INDEX(이과!$M$2:$M$305,MATCH(A83,이과!$A$2:$A$305,0)),0)</f>
        <v>-300</v>
      </c>
      <c r="H83" s="113" t="s">
        <v>44</v>
      </c>
      <c r="I83" s="118" t="s">
        <v>337</v>
      </c>
      <c r="J83" s="119" t="s">
        <v>159</v>
      </c>
      <c r="K83" s="120">
        <f t="array" ref="K83">INDEX(가나다!$D$1:$D$644,MATCH(1,(가나다!$A$1:$A$644=한강대학라인!H83)*(가나다!$B$1:$B$644=한강대학라인!I83),0))</f>
        <v>374</v>
      </c>
      <c r="L83" s="116">
        <f t="array" ref="L83">INDEX(가나다!$E$1:$E$644,MATCH(1,(가나다!$A$1:$A$644=한강대학라인!H83)*(가나다!$B$1:$B$644=한강대학라인!I83),0))</f>
        <v>371</v>
      </c>
      <c r="M83" s="110">
        <f>IFERROR(INDEX(이과!$M$2:$M$305,MATCH(H83,이과!$A$2:$A$305,0)),0)</f>
        <v>-300</v>
      </c>
      <c r="N83" s="113" t="s">
        <v>36</v>
      </c>
      <c r="O83" s="118" t="s">
        <v>357</v>
      </c>
      <c r="P83" s="119" t="s">
        <v>159</v>
      </c>
      <c r="Q83" s="120">
        <f t="array" ref="Q83">INDEX(가나다!$D$1:$D$644,MATCH(1,(가나다!$A$1:$A$644=한강대학라인!N83)*(가나다!$B$1:$B$644=한강대학라인!O83),0))</f>
        <v>366</v>
      </c>
      <c r="R83" s="116">
        <f t="array" ref="R83">INDEX(가나다!$E$1:$E$644,MATCH(1,(가나다!$A$1:$A$644=한강대학라인!N83)*(가나다!$B$1:$B$644=한강대학라인!O83),0))</f>
        <v>362</v>
      </c>
      <c r="S83" s="110">
        <f>IFERROR(INDEX(이과!$M$2:$M$305,MATCH(N83,이과!$A$2:$A$305,0)),0)</f>
        <v>-300</v>
      </c>
      <c r="T83" s="135" t="s">
        <v>17</v>
      </c>
      <c r="U83" s="136" t="s">
        <v>24</v>
      </c>
      <c r="V83" s="115" t="s">
        <v>159</v>
      </c>
      <c r="W83" s="120">
        <f t="array" ref="W83">INDEX(가나다!$D$1:$D$644,MATCH(1,(가나다!$A$1:$A$644=한강대학라인!T83)*(가나다!$B$1:$B$644=한강대학라인!U83),0))</f>
        <v>385</v>
      </c>
      <c r="X83" s="122">
        <f t="array" ref="X83">INDEX(가나다!$E$1:$E$644,MATCH(1,(가나다!$A$1:$A$644=한강대학라인!T83)*(가나다!$B$1:$B$644=한강대학라인!U83),0))</f>
        <v>382</v>
      </c>
      <c r="Y83" s="110">
        <f>IFERROR(INDEX(이과!$M$2:$M$305,MATCH(T83,이과!$A$2:$A$305,0)),0)</f>
        <v>-300</v>
      </c>
    </row>
    <row r="84" spans="1:25">
      <c r="A84" s="113" t="s">
        <v>49</v>
      </c>
      <c r="B84" s="114" t="s">
        <v>162</v>
      </c>
      <c r="C84" s="115"/>
      <c r="D84" s="116" t="s">
        <v>4</v>
      </c>
      <c r="E84" s="120">
        <f t="array" ref="E84">INDEX(가나다!$D$1:$D$644,MATCH(1,(가나다!$A$1:$A$644=한강대학라인!A84)*(가나다!$B$1:$B$644=한강대학라인!B84),0))</f>
        <v>359</v>
      </c>
      <c r="F84" s="116">
        <f t="array" ref="F84">INDEX(가나다!$E$1:$E$644,MATCH(1,(가나다!$A$1:$A$644=한강대학라인!A84)*(가나다!$B$1:$B$644=한강대학라인!B84),0))</f>
        <v>354</v>
      </c>
      <c r="G84" s="110">
        <f>IFERROR(INDEX(이과!$M$2:$M$305,MATCH(A84,이과!$A$2:$A$305,0)),0)</f>
        <v>-300</v>
      </c>
      <c r="H84" s="113" t="s">
        <v>44</v>
      </c>
      <c r="I84" s="118" t="s">
        <v>358</v>
      </c>
      <c r="J84" s="119" t="s">
        <v>159</v>
      </c>
      <c r="K84" s="120">
        <f t="array" ref="K84">INDEX(가나다!$D$1:$D$644,MATCH(1,(가나다!$A$1:$A$644=한강대학라인!H84)*(가나다!$B$1:$B$644=한강대학라인!I84),0))</f>
        <v>380</v>
      </c>
      <c r="L84" s="116">
        <f t="array" ref="L84">INDEX(가나다!$E$1:$E$644,MATCH(1,(가나다!$A$1:$A$644=한강대학라인!H84)*(가나다!$B$1:$B$644=한강대학라인!I84),0))</f>
        <v>377</v>
      </c>
      <c r="M84" s="110">
        <f>IFERROR(INDEX(이과!$M$2:$M$305,MATCH(H84,이과!$A$2:$A$305,0)),0)</f>
        <v>-300</v>
      </c>
      <c r="N84" s="113" t="s">
        <v>36</v>
      </c>
      <c r="O84" s="118" t="s">
        <v>200</v>
      </c>
      <c r="P84" s="119" t="s">
        <v>159</v>
      </c>
      <c r="Q84" s="120">
        <f t="array" ref="Q84">INDEX(가나다!$D$1:$D$644,MATCH(1,(가나다!$A$1:$A$644=한강대학라인!N84)*(가나다!$B$1:$B$644=한강대학라인!O84),0))</f>
        <v>368</v>
      </c>
      <c r="R84" s="116">
        <f t="array" ref="R84">INDEX(가나다!$E$1:$E$644,MATCH(1,(가나다!$A$1:$A$644=한강대학라인!N84)*(가나다!$B$1:$B$644=한강대학라인!O84),0))</f>
        <v>364</v>
      </c>
      <c r="S84" s="110">
        <f>IFERROR(INDEX(이과!$M$2:$M$305,MATCH(N84,이과!$A$2:$A$305,0)),0)</f>
        <v>-300</v>
      </c>
      <c r="T84" s="135" t="s">
        <v>17</v>
      </c>
      <c r="U84" s="136" t="s">
        <v>359</v>
      </c>
      <c r="V84" s="115" t="s">
        <v>159</v>
      </c>
      <c r="W84" s="120">
        <f t="array" ref="W84">INDEX(가나다!$D$1:$D$644,MATCH(1,(가나다!$A$1:$A$644=한강대학라인!T84)*(가나다!$B$1:$B$644=한강대학라인!U84),0))</f>
        <v>385</v>
      </c>
      <c r="X84" s="122">
        <f t="array" ref="X84">INDEX(가나다!$E$1:$E$644,MATCH(1,(가나다!$A$1:$A$644=한강대학라인!T84)*(가나다!$B$1:$B$644=한강대학라인!U84),0))</f>
        <v>382</v>
      </c>
      <c r="Y84" s="110">
        <f>IFERROR(INDEX(이과!$M$2:$M$305,MATCH(T84,이과!$A$2:$A$305,0)),0)</f>
        <v>-300</v>
      </c>
    </row>
    <row r="85" spans="1:25">
      <c r="A85" s="113" t="s">
        <v>49</v>
      </c>
      <c r="B85" s="114" t="s">
        <v>360</v>
      </c>
      <c r="C85" s="115"/>
      <c r="D85" s="116" t="s">
        <v>4</v>
      </c>
      <c r="E85" s="120">
        <f t="array" ref="E85">INDEX(가나다!$D$1:$D$644,MATCH(1,(가나다!$A$1:$A$644=한강대학라인!A85)*(가나다!$B$1:$B$644=한강대학라인!B85),0))</f>
        <v>360</v>
      </c>
      <c r="F85" s="116">
        <f t="array" ref="F85">INDEX(가나다!$E$1:$E$644,MATCH(1,(가나다!$A$1:$A$644=한강대학라인!A85)*(가나다!$B$1:$B$644=한강대학라인!B85),0))</f>
        <v>356</v>
      </c>
      <c r="G85" s="110">
        <f>IFERROR(INDEX(이과!$M$2:$M$305,MATCH(A85,이과!$A$2:$A$305,0)),0)</f>
        <v>-300</v>
      </c>
      <c r="H85" s="113" t="s">
        <v>44</v>
      </c>
      <c r="I85" s="118" t="s">
        <v>361</v>
      </c>
      <c r="J85" s="119" t="s">
        <v>159</v>
      </c>
      <c r="K85" s="120">
        <f t="array" ref="K85">INDEX(가나다!$D$1:$D$644,MATCH(1,(가나다!$A$1:$A$644=한강대학라인!H85)*(가나다!$B$1:$B$644=한강대학라인!I85),0))</f>
        <v>378</v>
      </c>
      <c r="L85" s="116">
        <f t="array" ref="L85">INDEX(가나다!$E$1:$E$644,MATCH(1,(가나다!$A$1:$A$644=한강대학라인!H85)*(가나다!$B$1:$B$644=한강대학라인!I85),0))</f>
        <v>375</v>
      </c>
      <c r="M85" s="110">
        <f>IFERROR(INDEX(이과!$M$2:$M$305,MATCH(H85,이과!$A$2:$A$305,0)),0)</f>
        <v>-300</v>
      </c>
      <c r="N85" s="113" t="s">
        <v>36</v>
      </c>
      <c r="O85" s="118" t="s">
        <v>362</v>
      </c>
      <c r="P85" s="119" t="s">
        <v>159</v>
      </c>
      <c r="Q85" s="120">
        <f t="array" ref="Q85">INDEX(가나다!$D$1:$D$644,MATCH(1,(가나다!$A$1:$A$644=한강대학라인!N85)*(가나다!$B$1:$B$644=한강대학라인!O85),0))</f>
        <v>366</v>
      </c>
      <c r="R85" s="116">
        <f t="array" ref="R85">INDEX(가나다!$E$1:$E$644,MATCH(1,(가나다!$A$1:$A$644=한강대학라인!N85)*(가나다!$B$1:$B$644=한강대학라인!O85),0))</f>
        <v>362</v>
      </c>
      <c r="S85" s="110">
        <f>IFERROR(INDEX(이과!$M$2:$M$305,MATCH(N85,이과!$A$2:$A$305,0)),0)</f>
        <v>-300</v>
      </c>
      <c r="T85" s="135" t="s">
        <v>17</v>
      </c>
      <c r="U85" s="136" t="s">
        <v>363</v>
      </c>
      <c r="V85" s="115" t="s">
        <v>159</v>
      </c>
      <c r="W85" s="120">
        <f t="array" ref="W85">INDEX(가나다!$D$1:$D$644,MATCH(1,(가나다!$A$1:$A$644=한강대학라인!T85)*(가나다!$B$1:$B$644=한강대학라인!U85),0))</f>
        <v>392</v>
      </c>
      <c r="X85" s="122">
        <f t="array" ref="X85">INDEX(가나다!$E$1:$E$644,MATCH(1,(가나다!$A$1:$A$644=한강대학라인!T85)*(가나다!$B$1:$B$644=한강대학라인!U85),0))</f>
        <v>389</v>
      </c>
      <c r="Y85" s="110">
        <f>IFERROR(INDEX(이과!$M$2:$M$305,MATCH(T85,이과!$A$2:$A$305,0)),0)</f>
        <v>-300</v>
      </c>
    </row>
    <row r="86" spans="1:25">
      <c r="A86" s="113" t="s">
        <v>49</v>
      </c>
      <c r="B86" s="114" t="s">
        <v>364</v>
      </c>
      <c r="C86" s="115"/>
      <c r="D86" s="116" t="s">
        <v>4</v>
      </c>
      <c r="E86" s="120">
        <f t="array" ref="E86">INDEX(가나다!$D$1:$D$644,MATCH(1,(가나다!$A$1:$A$644=한강대학라인!A86)*(가나다!$B$1:$B$644=한강대학라인!B86),0))</f>
        <v>352</v>
      </c>
      <c r="F86" s="116">
        <f t="array" ref="F86">INDEX(가나다!$E$1:$E$644,MATCH(1,(가나다!$A$1:$A$644=한강대학라인!A86)*(가나다!$B$1:$B$644=한강대학라인!B86),0))</f>
        <v>349</v>
      </c>
      <c r="G86" s="110">
        <f>IFERROR(INDEX(이과!$M$2:$M$305,MATCH(A86,이과!$A$2:$A$305,0)),0)</f>
        <v>-300</v>
      </c>
      <c r="H86" s="113" t="s">
        <v>44</v>
      </c>
      <c r="I86" s="118" t="s">
        <v>365</v>
      </c>
      <c r="J86" s="119" t="s">
        <v>159</v>
      </c>
      <c r="K86" s="120">
        <f t="array" ref="K86">INDEX(가나다!$D$1:$D$644,MATCH(1,(가나다!$A$1:$A$644=한강대학라인!H86)*(가나다!$B$1:$B$644=한강대학라인!I86),0))</f>
        <v>376</v>
      </c>
      <c r="L86" s="116">
        <f t="array" ref="L86">INDEX(가나다!$E$1:$E$644,MATCH(1,(가나다!$A$1:$A$644=한강대학라인!H86)*(가나다!$B$1:$B$644=한강대학라인!I86),0))</f>
        <v>373</v>
      </c>
      <c r="M86" s="110">
        <f>IFERROR(INDEX(이과!$M$2:$M$305,MATCH(H86,이과!$A$2:$A$305,0)),0)</f>
        <v>-300</v>
      </c>
      <c r="N86" s="113" t="s">
        <v>36</v>
      </c>
      <c r="O86" s="118" t="s">
        <v>301</v>
      </c>
      <c r="P86" s="119" t="s">
        <v>159</v>
      </c>
      <c r="Q86" s="120">
        <f t="array" ref="Q86">INDEX(가나다!$D$1:$D$644,MATCH(1,(가나다!$A$1:$A$644=한강대학라인!N86)*(가나다!$B$1:$B$644=한강대학라인!O86),0))</f>
        <v>366</v>
      </c>
      <c r="R86" s="116">
        <f t="array" ref="R86">INDEX(가나다!$E$1:$E$644,MATCH(1,(가나다!$A$1:$A$644=한강대학라인!N86)*(가나다!$B$1:$B$644=한강대학라인!O86),0))</f>
        <v>362</v>
      </c>
      <c r="S86" s="110">
        <f>IFERROR(INDEX(이과!$M$2:$M$305,MATCH(N86,이과!$A$2:$A$305,0)),0)</f>
        <v>-300</v>
      </c>
      <c r="T86" s="135" t="s">
        <v>17</v>
      </c>
      <c r="U86" s="136" t="s">
        <v>581</v>
      </c>
      <c r="V86" s="115" t="s">
        <v>159</v>
      </c>
      <c r="W86" s="120">
        <f t="array" ref="W86">INDEX(가나다!$D$1:$D$644,MATCH(1,(가나다!$A$1:$A$644=한강대학라인!T86)*(가나다!$B$1:$B$644=한강대학라인!U86),0))</f>
        <v>393</v>
      </c>
      <c r="X86" s="122">
        <f t="array" ref="X86">INDEX(가나다!$E$1:$E$644,MATCH(1,(가나다!$A$1:$A$644=한강대학라인!T86)*(가나다!$B$1:$B$644=한강대학라인!U86),0))</f>
        <v>390</v>
      </c>
      <c r="Y86" s="110">
        <f>IFERROR(INDEX(이과!$M$2:$M$305,MATCH(T86,이과!$A$2:$A$305,0)),0)</f>
        <v>-300</v>
      </c>
    </row>
    <row r="87" spans="1:25">
      <c r="A87" s="113" t="s">
        <v>49</v>
      </c>
      <c r="B87" s="114" t="s">
        <v>366</v>
      </c>
      <c r="C87" s="115"/>
      <c r="D87" s="116" t="s">
        <v>4</v>
      </c>
      <c r="E87" s="120">
        <f t="array" ref="E87">INDEX(가나다!$D$1:$D$644,MATCH(1,(가나다!$A$1:$A$644=한강대학라인!A87)*(가나다!$B$1:$B$644=한강대학라인!B87),0))</f>
        <v>357</v>
      </c>
      <c r="F87" s="116">
        <f t="array" ref="F87">INDEX(가나다!$E$1:$E$644,MATCH(1,(가나다!$A$1:$A$644=한강대학라인!A87)*(가나다!$B$1:$B$644=한강대학라인!B87),0))</f>
        <v>352</v>
      </c>
      <c r="G87" s="110">
        <f>IFERROR(INDEX(이과!$M$2:$M$305,MATCH(A87,이과!$A$2:$A$305,0)),0)</f>
        <v>-300</v>
      </c>
      <c r="H87" s="113" t="s">
        <v>44</v>
      </c>
      <c r="I87" s="118" t="s">
        <v>367</v>
      </c>
      <c r="J87" s="119" t="s">
        <v>159</v>
      </c>
      <c r="K87" s="120">
        <f t="array" ref="K87">INDEX(가나다!$D$1:$D$644,MATCH(1,(가나다!$A$1:$A$644=한강대학라인!H87)*(가나다!$B$1:$B$644=한강대학라인!I87),0))</f>
        <v>370</v>
      </c>
      <c r="L87" s="116">
        <f t="array" ref="L87">INDEX(가나다!$E$1:$E$644,MATCH(1,(가나다!$A$1:$A$644=한강대학라인!H87)*(가나다!$B$1:$B$644=한강대학라인!I87),0))</f>
        <v>367</v>
      </c>
      <c r="M87" s="110">
        <f>IFERROR(INDEX(이과!$M$2:$M$305,MATCH(H87,이과!$A$2:$A$305,0)),0)</f>
        <v>-300</v>
      </c>
      <c r="N87" s="113" t="s">
        <v>36</v>
      </c>
      <c r="O87" s="118" t="s">
        <v>368</v>
      </c>
      <c r="P87" s="119" t="s">
        <v>159</v>
      </c>
      <c r="Q87" s="120">
        <f t="array" ref="Q87">INDEX(가나다!$D$1:$D$644,MATCH(1,(가나다!$A$1:$A$644=한강대학라인!N87)*(가나다!$B$1:$B$644=한강대학라인!O87),0))</f>
        <v>366</v>
      </c>
      <c r="R87" s="116">
        <f t="array" ref="R87">INDEX(가나다!$E$1:$E$644,MATCH(1,(가나다!$A$1:$A$644=한강대학라인!N87)*(가나다!$B$1:$B$644=한강대학라인!O87),0))</f>
        <v>362</v>
      </c>
      <c r="S87" s="110">
        <f>IFERROR(INDEX(이과!$M$2:$M$305,MATCH(N87,이과!$A$2:$A$305,0)),0)</f>
        <v>-300</v>
      </c>
      <c r="T87" s="135" t="s">
        <v>17</v>
      </c>
      <c r="U87" s="137" t="s">
        <v>26</v>
      </c>
      <c r="V87" s="115" t="s">
        <v>159</v>
      </c>
      <c r="W87" s="120">
        <f t="array" ref="W87">INDEX(가나다!$D$1:$D$644,MATCH(1,(가나다!$A$1:$A$644=한강대학라인!T87)*(가나다!$B$1:$B$644=한강대학라인!U87),0))</f>
        <v>405</v>
      </c>
      <c r="X87" s="122">
        <f t="array" ref="X87">INDEX(가나다!$E$1:$E$644,MATCH(1,(가나다!$A$1:$A$644=한강대학라인!T87)*(가나다!$B$1:$B$644=한강대학라인!U87),0))</f>
        <v>403</v>
      </c>
      <c r="Y87" s="110">
        <f>IFERROR(INDEX(이과!$M$2:$M$305,MATCH(T87,이과!$A$2:$A$305,0)),0)</f>
        <v>-300</v>
      </c>
    </row>
    <row r="88" spans="1:25">
      <c r="A88" s="113" t="s">
        <v>49</v>
      </c>
      <c r="B88" s="114" t="s">
        <v>1</v>
      </c>
      <c r="C88" s="115"/>
      <c r="D88" s="116" t="s">
        <v>4</v>
      </c>
      <c r="E88" s="120">
        <f t="array" ref="E88">INDEX(가나다!$D$1:$D$644,MATCH(1,(가나다!$A$1:$A$644=한강대학라인!A88)*(가나다!$B$1:$B$644=한강대학라인!B88),0))</f>
        <v>354</v>
      </c>
      <c r="F88" s="116">
        <f t="array" ref="F88">INDEX(가나다!$E$1:$E$644,MATCH(1,(가나다!$A$1:$A$644=한강대학라인!A88)*(가나다!$B$1:$B$644=한강대학라인!B88),0))</f>
        <v>349</v>
      </c>
      <c r="G88" s="110">
        <f>IFERROR(INDEX(이과!$M$2:$M$305,MATCH(A88,이과!$A$2:$A$305,0)),0)</f>
        <v>-300</v>
      </c>
      <c r="H88" s="113" t="s">
        <v>44</v>
      </c>
      <c r="I88" s="118" t="s">
        <v>369</v>
      </c>
      <c r="J88" s="119" t="s">
        <v>159</v>
      </c>
      <c r="K88" s="120">
        <f t="array" ref="K88">INDEX(가나다!$D$1:$D$644,MATCH(1,(가나다!$A$1:$A$644=한강대학라인!H88)*(가나다!$B$1:$B$644=한강대학라인!I88),0))</f>
        <v>376</v>
      </c>
      <c r="L88" s="116">
        <f t="array" ref="L88">INDEX(가나다!$E$1:$E$644,MATCH(1,(가나다!$A$1:$A$644=한강대학라인!H88)*(가나다!$B$1:$B$644=한강대학라인!I88),0))</f>
        <v>373</v>
      </c>
      <c r="M88" s="110">
        <f>IFERROR(INDEX(이과!$M$2:$M$305,MATCH(H88,이과!$A$2:$A$305,0)),0)</f>
        <v>-300</v>
      </c>
      <c r="N88" s="113" t="s">
        <v>36</v>
      </c>
      <c r="O88" s="118" t="s">
        <v>370</v>
      </c>
      <c r="P88" s="119" t="s">
        <v>159</v>
      </c>
      <c r="Q88" s="120">
        <f t="array" ref="Q88">INDEX(가나다!$D$1:$D$644,MATCH(1,(가나다!$A$1:$A$644=한강대학라인!N88)*(가나다!$B$1:$B$644=한강대학라인!O88),0))</f>
        <v>362</v>
      </c>
      <c r="R88" s="116">
        <f t="array" ref="R88">INDEX(가나다!$E$1:$E$644,MATCH(1,(가나다!$A$1:$A$644=한강대학라인!N88)*(가나다!$B$1:$B$644=한강대학라인!O88),0))</f>
        <v>358</v>
      </c>
      <c r="S88" s="110">
        <f>IFERROR(INDEX(이과!$M$2:$M$305,MATCH(N88,이과!$A$2:$A$305,0)),0)</f>
        <v>-300</v>
      </c>
      <c r="T88" s="135" t="s">
        <v>17</v>
      </c>
      <c r="U88" s="136" t="s">
        <v>582</v>
      </c>
      <c r="V88" s="115" t="s">
        <v>159</v>
      </c>
      <c r="W88" s="120">
        <f t="array" ref="W88">INDEX(가나다!$D$1:$D$644,MATCH(1,(가나다!$A$1:$A$644=한강대학라인!T88)*(가나다!$B$1:$B$644=한강대학라인!U88),0))</f>
        <v>391.2</v>
      </c>
      <c r="X88" s="122">
        <f t="array" ref="X88">INDEX(가나다!$E$1:$E$644,MATCH(1,(가나다!$A$1:$A$644=한강대학라인!T88)*(가나다!$B$1:$B$644=한강대학라인!U88),0))</f>
        <v>388</v>
      </c>
      <c r="Y88" s="110">
        <f>IFERROR(INDEX(이과!$M$2:$M$305,MATCH(T88,이과!$A$2:$A$305,0)),0)</f>
        <v>-300</v>
      </c>
    </row>
    <row r="89" spans="1:25">
      <c r="A89" s="113" t="s">
        <v>49</v>
      </c>
      <c r="B89" s="114" t="s">
        <v>221</v>
      </c>
      <c r="C89" s="115"/>
      <c r="D89" s="116" t="s">
        <v>4</v>
      </c>
      <c r="E89" s="120">
        <f t="array" ref="E89">INDEX(가나다!$D$1:$D$644,MATCH(1,(가나다!$A$1:$A$644=한강대학라인!A89)*(가나다!$B$1:$B$644=한강대학라인!B89),0))</f>
        <v>352</v>
      </c>
      <c r="F89" s="116">
        <f t="array" ref="F89">INDEX(가나다!$E$1:$E$644,MATCH(1,(가나다!$A$1:$A$644=한강대학라인!A89)*(가나다!$B$1:$B$644=한강대학라인!B89),0))</f>
        <v>349</v>
      </c>
      <c r="G89" s="110">
        <f>IFERROR(INDEX(이과!$M$2:$M$305,MATCH(A89,이과!$A$2:$A$305,0)),0)</f>
        <v>-300</v>
      </c>
      <c r="H89" s="113" t="s">
        <v>44</v>
      </c>
      <c r="I89" s="118" t="s">
        <v>193</v>
      </c>
      <c r="J89" s="119" t="s">
        <v>159</v>
      </c>
      <c r="K89" s="120">
        <f t="array" ref="K89">INDEX(가나다!$D$1:$D$644,MATCH(1,(가나다!$A$1:$A$644=한강대학라인!H89)*(가나다!$B$1:$B$644=한강대학라인!I89),0))</f>
        <v>378</v>
      </c>
      <c r="L89" s="116">
        <f t="array" ref="L89">INDEX(가나다!$E$1:$E$644,MATCH(1,(가나다!$A$1:$A$644=한강대학라인!H89)*(가나다!$B$1:$B$644=한강대학라인!I89),0))</f>
        <v>375</v>
      </c>
      <c r="M89" s="110">
        <f>IFERROR(INDEX(이과!$M$2:$M$305,MATCH(H89,이과!$A$2:$A$305,0)),0)</f>
        <v>-300</v>
      </c>
      <c r="N89" s="113" t="s">
        <v>36</v>
      </c>
      <c r="O89" s="118" t="s">
        <v>371</v>
      </c>
      <c r="P89" s="119" t="s">
        <v>159</v>
      </c>
      <c r="Q89" s="120">
        <f t="array" ref="Q89">INDEX(가나다!$D$1:$D$644,MATCH(1,(가나다!$A$1:$A$644=한강대학라인!N89)*(가나다!$B$1:$B$644=한강대학라인!O89),0))</f>
        <v>368</v>
      </c>
      <c r="R89" s="116">
        <f t="array" ref="R89">INDEX(가나다!$E$1:$E$644,MATCH(1,(가나다!$A$1:$A$644=한강대학라인!N89)*(가나다!$B$1:$B$644=한강대학라인!O89),0))</f>
        <v>364</v>
      </c>
      <c r="S89" s="110">
        <f>IFERROR(INDEX(이과!$M$2:$M$305,MATCH(N89,이과!$A$2:$A$305,0)),0)</f>
        <v>-300</v>
      </c>
      <c r="T89" s="135" t="s">
        <v>17</v>
      </c>
      <c r="U89" s="136" t="s">
        <v>583</v>
      </c>
      <c r="V89" s="115" t="s">
        <v>159</v>
      </c>
      <c r="W89" s="120">
        <f t="array" ref="W89">INDEX(가나다!$D$1:$D$644,MATCH(1,(가나다!$A$1:$A$644=한강대학라인!T89)*(가나다!$B$1:$B$644=한강대학라인!U89),0))</f>
        <v>391.2</v>
      </c>
      <c r="X89" s="122">
        <f t="array" ref="X89">INDEX(가나다!$E$1:$E$644,MATCH(1,(가나다!$A$1:$A$644=한강대학라인!T89)*(가나다!$B$1:$B$644=한강대학라인!U89),0))</f>
        <v>388</v>
      </c>
      <c r="Y89" s="110">
        <f>IFERROR(INDEX(이과!$M$2:$M$305,MATCH(T89,이과!$A$2:$A$305,0)),0)</f>
        <v>-300</v>
      </c>
    </row>
    <row r="90" spans="1:25">
      <c r="A90" s="113" t="s">
        <v>49</v>
      </c>
      <c r="B90" s="114" t="s">
        <v>229</v>
      </c>
      <c r="C90" s="115"/>
      <c r="D90" s="116" t="s">
        <v>4</v>
      </c>
      <c r="E90" s="120">
        <f t="array" ref="E90">INDEX(가나다!$D$1:$D$644,MATCH(1,(가나다!$A$1:$A$644=한강대학라인!A90)*(가나다!$B$1:$B$644=한강대학라인!B90),0))</f>
        <v>358</v>
      </c>
      <c r="F90" s="116">
        <f t="array" ref="F90">INDEX(가나다!$E$1:$E$644,MATCH(1,(가나다!$A$1:$A$644=한강대학라인!A90)*(가나다!$B$1:$B$644=한강대학라인!B90),0))</f>
        <v>353</v>
      </c>
      <c r="G90" s="110">
        <f>IFERROR(INDEX(이과!$M$2:$M$305,MATCH(A90,이과!$A$2:$A$305,0)),0)</f>
        <v>-300</v>
      </c>
      <c r="H90" s="113" t="s">
        <v>44</v>
      </c>
      <c r="I90" s="118" t="s">
        <v>221</v>
      </c>
      <c r="J90" s="119" t="s">
        <v>159</v>
      </c>
      <c r="K90" s="120">
        <f t="array" ref="K90">INDEX(가나다!$D$1:$D$644,MATCH(1,(가나다!$A$1:$A$644=한강대학라인!H90)*(가나다!$B$1:$B$644=한강대학라인!I90),0))</f>
        <v>381</v>
      </c>
      <c r="L90" s="116">
        <f t="array" ref="L90">INDEX(가나다!$E$1:$E$644,MATCH(1,(가나다!$A$1:$A$644=한강대학라인!H90)*(가나다!$B$1:$B$644=한강대학라인!I90),0))</f>
        <v>378</v>
      </c>
      <c r="M90" s="110">
        <f>IFERROR(INDEX(이과!$M$2:$M$305,MATCH(H90,이과!$A$2:$A$305,0)),0)</f>
        <v>-300</v>
      </c>
      <c r="N90" s="113" t="s">
        <v>36</v>
      </c>
      <c r="O90" s="118" t="s">
        <v>372</v>
      </c>
      <c r="P90" s="119" t="s">
        <v>159</v>
      </c>
      <c r="Q90" s="120">
        <f t="array" ref="Q90">INDEX(가나다!$D$1:$D$644,MATCH(1,(가나다!$A$1:$A$644=한강대학라인!N90)*(가나다!$B$1:$B$644=한강대학라인!O90),0))</f>
        <v>364</v>
      </c>
      <c r="R90" s="116">
        <f t="array" ref="R90">INDEX(가나다!$E$1:$E$644,MATCH(1,(가나다!$A$1:$A$644=한강대학라인!N90)*(가나다!$B$1:$B$644=한강대학라인!O90),0))</f>
        <v>360</v>
      </c>
      <c r="S90" s="110">
        <f>IFERROR(INDEX(이과!$M$2:$M$305,MATCH(N90,이과!$A$2:$A$305,0)),0)</f>
        <v>-300</v>
      </c>
      <c r="T90" s="135" t="s">
        <v>17</v>
      </c>
      <c r="U90" s="136" t="s">
        <v>584</v>
      </c>
      <c r="V90" s="115" t="s">
        <v>159</v>
      </c>
      <c r="W90" s="120">
        <f t="array" ref="W90">INDEX(가나다!$D$1:$D$644,MATCH(1,(가나다!$A$1:$A$644=한강대학라인!T90)*(가나다!$B$1:$B$644=한강대학라인!U90),0))</f>
        <v>391.2</v>
      </c>
      <c r="X90" s="122">
        <f t="array" ref="X90">INDEX(가나다!$E$1:$E$644,MATCH(1,(가나다!$A$1:$A$644=한강대학라인!T90)*(가나다!$B$1:$B$644=한강대학라인!U90),0))</f>
        <v>388</v>
      </c>
      <c r="Y90" s="110">
        <f>IFERROR(INDEX(이과!$M$2:$M$305,MATCH(T90,이과!$A$2:$A$305,0)),0)</f>
        <v>-300</v>
      </c>
    </row>
    <row r="91" spans="1:25">
      <c r="A91" s="113" t="s">
        <v>49</v>
      </c>
      <c r="B91" s="114" t="s">
        <v>152</v>
      </c>
      <c r="C91" s="115"/>
      <c r="D91" s="116" t="s">
        <v>4</v>
      </c>
      <c r="E91" s="120">
        <f t="array" ref="E91">INDEX(가나다!$D$1:$D$644,MATCH(1,(가나다!$A$1:$A$644=한강대학라인!A91)*(가나다!$B$1:$B$644=한강대학라인!B91),0))</f>
        <v>358</v>
      </c>
      <c r="F91" s="116">
        <f t="array" ref="F91">INDEX(가나다!$E$1:$E$644,MATCH(1,(가나다!$A$1:$A$644=한강대학라인!A91)*(가나다!$B$1:$B$644=한강대학라인!B91),0))</f>
        <v>353</v>
      </c>
      <c r="G91" s="110">
        <f>IFERROR(INDEX(이과!$M$2:$M$305,MATCH(A91,이과!$A$2:$A$305,0)),0)</f>
        <v>-300</v>
      </c>
      <c r="H91" s="113" t="s">
        <v>44</v>
      </c>
      <c r="I91" s="118" t="s">
        <v>164</v>
      </c>
      <c r="J91" s="119" t="s">
        <v>159</v>
      </c>
      <c r="K91" s="120">
        <f t="array" ref="K91">INDEX(가나다!$D$1:$D$644,MATCH(1,(가나다!$A$1:$A$644=한강대학라인!H91)*(가나다!$B$1:$B$644=한강대학라인!I91),0))</f>
        <v>381</v>
      </c>
      <c r="L91" s="122">
        <f t="array" ref="L91">INDEX(가나다!$E$1:$E$644,MATCH(1,(가나다!$A$1:$A$644=한강대학라인!H91)*(가나다!$B$1:$B$644=한강대학라인!I91),0))</f>
        <v>379</v>
      </c>
      <c r="M91" s="110">
        <f>IFERROR(INDEX(이과!$M$2:$M$305,MATCH(H91,이과!$A$2:$A$305,0)),0)</f>
        <v>-300</v>
      </c>
      <c r="N91" s="113" t="s">
        <v>36</v>
      </c>
      <c r="O91" s="118" t="s">
        <v>19</v>
      </c>
      <c r="P91" s="119" t="s">
        <v>159</v>
      </c>
      <c r="Q91" s="120">
        <f t="array" ref="Q91">INDEX(가나다!$D$1:$D$644,MATCH(1,(가나다!$A$1:$A$644=한강대학라인!N91)*(가나다!$B$1:$B$644=한강대학라인!O91),0))</f>
        <v>366</v>
      </c>
      <c r="R91" s="116">
        <f t="array" ref="R91">INDEX(가나다!$E$1:$E$644,MATCH(1,(가나다!$A$1:$A$644=한강대학라인!N91)*(가나다!$B$1:$B$644=한강대학라인!O91),0))</f>
        <v>362</v>
      </c>
      <c r="S91" s="110">
        <f>IFERROR(INDEX(이과!$M$2:$M$305,MATCH(N91,이과!$A$2:$A$305,0)),0)</f>
        <v>-300</v>
      </c>
      <c r="T91" s="135" t="s">
        <v>17</v>
      </c>
      <c r="U91" s="136" t="s">
        <v>585</v>
      </c>
      <c r="V91" s="115" t="s">
        <v>159</v>
      </c>
      <c r="W91" s="120">
        <f t="array" ref="W91">INDEX(가나다!$D$1:$D$644,MATCH(1,(가나다!$A$1:$A$644=한강대학라인!T91)*(가나다!$B$1:$B$644=한강대학라인!U91),0))</f>
        <v>391.2</v>
      </c>
      <c r="X91" s="122">
        <f t="array" ref="X91">INDEX(가나다!$E$1:$E$644,MATCH(1,(가나다!$A$1:$A$644=한강대학라인!T91)*(가나다!$B$1:$B$644=한강대학라인!U91),0))</f>
        <v>388</v>
      </c>
      <c r="Y91" s="110">
        <f>IFERROR(INDEX(이과!$M$2:$M$305,MATCH(T91,이과!$A$2:$A$305,0)),0)</f>
        <v>-300</v>
      </c>
    </row>
    <row r="92" spans="1:25">
      <c r="A92" s="113" t="s">
        <v>49</v>
      </c>
      <c r="B92" s="114" t="s">
        <v>374</v>
      </c>
      <c r="C92" s="115"/>
      <c r="D92" s="116" t="s">
        <v>4</v>
      </c>
      <c r="E92" s="120">
        <f t="array" ref="E92">INDEX(가나다!$D$1:$D$644,MATCH(1,(가나다!$A$1:$A$644=한강대학라인!A92)*(가나다!$B$1:$B$644=한강대학라인!B92),0))</f>
        <v>354</v>
      </c>
      <c r="F92" s="116">
        <f t="array" ref="F92">INDEX(가나다!$E$1:$E$644,MATCH(1,(가나다!$A$1:$A$644=한강대학라인!A92)*(가나다!$B$1:$B$644=한강대학라인!B92),0))</f>
        <v>349</v>
      </c>
      <c r="G92" s="110">
        <f>IFERROR(INDEX(이과!$M$2:$M$305,MATCH(A92,이과!$A$2:$A$305,0)),0)</f>
        <v>-300</v>
      </c>
      <c r="H92" s="113" t="s">
        <v>44</v>
      </c>
      <c r="I92" s="118" t="s">
        <v>375</v>
      </c>
      <c r="J92" s="119" t="s">
        <v>159</v>
      </c>
      <c r="K92" s="120">
        <f t="array" ref="K92">INDEX(가나다!$D$1:$D$644,MATCH(1,(가나다!$A$1:$A$644=한강대학라인!H92)*(가나다!$B$1:$B$644=한강대학라인!I92),0))</f>
        <v>371</v>
      </c>
      <c r="L92" s="116">
        <f t="array" ref="L92">INDEX(가나다!$E$1:$E$644,MATCH(1,(가나다!$A$1:$A$644=한강대학라인!H92)*(가나다!$B$1:$B$644=한강대학라인!I92),0))</f>
        <v>368</v>
      </c>
      <c r="M92" s="110">
        <f>IFERROR(INDEX(이과!$M$2:$M$305,MATCH(H92,이과!$A$2:$A$305,0)),0)</f>
        <v>-300</v>
      </c>
      <c r="N92" s="113" t="s">
        <v>36</v>
      </c>
      <c r="O92" s="118" t="s">
        <v>376</v>
      </c>
      <c r="P92" s="119" t="s">
        <v>159</v>
      </c>
      <c r="Q92" s="120">
        <f t="array" ref="Q92">INDEX(가나다!$D$1:$D$644,MATCH(1,(가나다!$A$1:$A$644=한강대학라인!N92)*(가나다!$B$1:$B$644=한강대학라인!O92),0))</f>
        <v>375</v>
      </c>
      <c r="R92" s="116">
        <f t="array" ref="R92">INDEX(가나다!$E$1:$E$644,MATCH(1,(가나다!$A$1:$A$644=한강대학라인!N92)*(가나다!$B$1:$B$644=한강대학라인!O92),0))</f>
        <v>371</v>
      </c>
      <c r="S92" s="110">
        <f>IFERROR(INDEX(이과!$M$2:$M$305,MATCH(N92,이과!$A$2:$A$305,0)),0)</f>
        <v>-300</v>
      </c>
      <c r="T92" s="135" t="s">
        <v>17</v>
      </c>
      <c r="U92" s="136" t="s">
        <v>373</v>
      </c>
      <c r="V92" s="115" t="s">
        <v>159</v>
      </c>
      <c r="W92" s="120">
        <f t="array" ref="W92">INDEX(가나다!$D$1:$D$644,MATCH(1,(가나다!$A$1:$A$644=한강대학라인!T92)*(가나다!$B$1:$B$644=한강대학라인!U92),0))</f>
        <v>392.8</v>
      </c>
      <c r="X92" s="122">
        <f t="array" ref="X92">INDEX(가나다!$E$1:$E$644,MATCH(1,(가나다!$A$1:$A$644=한강대학라인!T92)*(가나다!$B$1:$B$644=한강대학라인!U92),0))</f>
        <v>390</v>
      </c>
      <c r="Y92" s="110">
        <f>IFERROR(INDEX(이과!$M$2:$M$305,MATCH(T92,이과!$A$2:$A$305,0)),0)</f>
        <v>-300</v>
      </c>
    </row>
    <row r="93" spans="1:25">
      <c r="A93" s="113" t="s">
        <v>49</v>
      </c>
      <c r="B93" s="114" t="s">
        <v>214</v>
      </c>
      <c r="C93" s="115"/>
      <c r="D93" s="116" t="s">
        <v>4</v>
      </c>
      <c r="E93" s="120">
        <f t="array" ref="E93">INDEX(가나다!$D$1:$D$644,MATCH(1,(가나다!$A$1:$A$644=한강대학라인!A93)*(가나다!$B$1:$B$644=한강대학라인!B93),0))</f>
        <v>358</v>
      </c>
      <c r="F93" s="116">
        <f t="array" ref="F93">INDEX(가나다!$E$1:$E$644,MATCH(1,(가나다!$A$1:$A$644=한강대학라인!A93)*(가나다!$B$1:$B$644=한강대학라인!B93),0))</f>
        <v>353</v>
      </c>
      <c r="G93" s="110">
        <f>IFERROR(INDEX(이과!$M$2:$M$305,MATCH(A93,이과!$A$2:$A$305,0)),0)</f>
        <v>-300</v>
      </c>
      <c r="H93" s="113" t="s">
        <v>44</v>
      </c>
      <c r="I93" s="118" t="s">
        <v>377</v>
      </c>
      <c r="J93" s="119" t="s">
        <v>159</v>
      </c>
      <c r="K93" s="120">
        <f t="array" ref="K93">INDEX(가나다!$D$1:$D$644,MATCH(1,(가나다!$A$1:$A$644=한강대학라인!H93)*(가나다!$B$1:$B$644=한강대학라인!I93),0))</f>
        <v>381</v>
      </c>
      <c r="L93" s="116">
        <f t="array" ref="L93">INDEX(가나다!$E$1:$E$644,MATCH(1,(가나다!$A$1:$A$644=한강대학라인!H93)*(가나다!$B$1:$B$644=한강대학라인!I93),0))</f>
        <v>378</v>
      </c>
      <c r="M93" s="110">
        <f>IFERROR(INDEX(이과!$M$2:$M$305,MATCH(H93,이과!$A$2:$A$305,0)),0)</f>
        <v>-300</v>
      </c>
      <c r="N93" s="113" t="s">
        <v>36</v>
      </c>
      <c r="O93" s="118" t="s">
        <v>186</v>
      </c>
      <c r="P93" s="119" t="s">
        <v>159</v>
      </c>
      <c r="Q93" s="120">
        <f t="array" ref="Q93">INDEX(가나다!$D$1:$D$644,MATCH(1,(가나다!$A$1:$A$644=한강대학라인!N93)*(가나다!$B$1:$B$644=한강대학라인!O93),0))</f>
        <v>361.5</v>
      </c>
      <c r="R93" s="116">
        <f t="array" ref="R93">INDEX(가나다!$E$1:$E$644,MATCH(1,(가나다!$A$1:$A$644=한강대학라인!N93)*(가나다!$B$1:$B$644=한강대학라인!O93),0))</f>
        <v>358</v>
      </c>
      <c r="S93" s="110">
        <f>IFERROR(INDEX(이과!$M$2:$M$305,MATCH(N93,이과!$A$2:$A$305,0)),0)</f>
        <v>-300</v>
      </c>
      <c r="T93" s="135" t="s">
        <v>378</v>
      </c>
      <c r="U93" s="118" t="s">
        <v>379</v>
      </c>
      <c r="V93" s="115" t="s">
        <v>159</v>
      </c>
      <c r="W93" s="120">
        <f t="array" ref="W93">INDEX(가나다!$D$1:$D$644,MATCH(1,(가나다!$A$1:$A$644=한강대학라인!T93)*(가나다!$B$1:$B$644=한강대학라인!U93),0))</f>
        <v>364</v>
      </c>
      <c r="X93" s="122">
        <f t="array" ref="X93">INDEX(가나다!$E$1:$E$644,MATCH(1,(가나다!$A$1:$A$644=한강대학라인!T93)*(가나다!$B$1:$B$644=한강대학라인!U93),0))</f>
        <v>360</v>
      </c>
      <c r="Y93" s="110">
        <f>IFERROR(INDEX(이과!$M$2:$M$305,MATCH(T93,이과!$A$2:$A$305,0)),0)</f>
        <v>-300</v>
      </c>
    </row>
    <row r="94" spans="1:25">
      <c r="A94" s="113" t="s">
        <v>49</v>
      </c>
      <c r="B94" s="114" t="s">
        <v>267</v>
      </c>
      <c r="C94" s="115"/>
      <c r="D94" s="116" t="s">
        <v>4</v>
      </c>
      <c r="E94" s="120">
        <f t="array" ref="E94">INDEX(가나다!$D$1:$D$644,MATCH(1,(가나다!$A$1:$A$644=한강대학라인!A94)*(가나다!$B$1:$B$644=한강대학라인!B94),0))</f>
        <v>352</v>
      </c>
      <c r="F94" s="116">
        <f t="array" ref="F94">INDEX(가나다!$E$1:$E$644,MATCH(1,(가나다!$A$1:$A$644=한강대학라인!A94)*(가나다!$B$1:$B$644=한강대학라인!B94),0))</f>
        <v>347</v>
      </c>
      <c r="G94" s="110">
        <f>IFERROR(INDEX(이과!$M$2:$M$305,MATCH(A94,이과!$A$2:$A$305,0)),0)</f>
        <v>-300</v>
      </c>
      <c r="H94" s="113" t="s">
        <v>44</v>
      </c>
      <c r="I94" s="118" t="s">
        <v>328</v>
      </c>
      <c r="J94" s="119" t="s">
        <v>159</v>
      </c>
      <c r="K94" s="120">
        <f t="array" ref="K94">INDEX(가나다!$D$1:$D$644,MATCH(1,(가나다!$A$1:$A$644=한강대학라인!H94)*(가나다!$B$1:$B$644=한강대학라인!I94),0))</f>
        <v>380</v>
      </c>
      <c r="L94" s="116">
        <f t="array" ref="L94">INDEX(가나다!$E$1:$E$644,MATCH(1,(가나다!$A$1:$A$644=한강대학라인!H94)*(가나다!$B$1:$B$644=한강대학라인!I94),0))</f>
        <v>377</v>
      </c>
      <c r="M94" s="110">
        <f>IFERROR(INDEX(이과!$M$2:$M$305,MATCH(H94,이과!$A$2:$A$305,0)),0)</f>
        <v>-300</v>
      </c>
      <c r="N94" s="113" t="s">
        <v>36</v>
      </c>
      <c r="O94" s="118" t="s">
        <v>380</v>
      </c>
      <c r="P94" s="119" t="s">
        <v>159</v>
      </c>
      <c r="Q94" s="120">
        <f t="array" ref="Q94">INDEX(가나다!$D$1:$D$644,MATCH(1,(가나다!$A$1:$A$644=한강대학라인!N94)*(가나다!$B$1:$B$644=한강대학라인!O94),0))</f>
        <v>365</v>
      </c>
      <c r="R94" s="116">
        <f t="array" ref="R94">INDEX(가나다!$E$1:$E$644,MATCH(1,(가나다!$A$1:$A$644=한강대학라인!N94)*(가나다!$B$1:$B$644=한강대학라인!O94),0))</f>
        <v>362</v>
      </c>
      <c r="S94" s="110">
        <f>IFERROR(INDEX(이과!$M$2:$M$305,MATCH(N94,이과!$A$2:$A$305,0)),0)</f>
        <v>-300</v>
      </c>
      <c r="T94" s="113" t="s">
        <v>381</v>
      </c>
      <c r="U94" s="124" t="s">
        <v>158</v>
      </c>
      <c r="V94" s="116" t="s">
        <v>161</v>
      </c>
      <c r="W94" s="120">
        <f t="array" ref="W94">INDEX(가나다!$D$1:$D$644,MATCH(1,(가나다!$A$1:$A$644=한강대학라인!T94)*(가나다!$B$1:$B$644=한강대학라인!U94),0))</f>
        <v>394</v>
      </c>
      <c r="X94" s="122">
        <f t="array" ref="X94">INDEX(가나다!$E$1:$E$644,MATCH(1,(가나다!$A$1:$A$644=한강대학라인!T94)*(가나다!$B$1:$B$644=한강대학라인!U94),0))</f>
        <v>391</v>
      </c>
      <c r="Y94" s="110">
        <f>IFERROR(INDEX(이과!$M$2:$M$305,MATCH(T94,이과!$A$2:$A$305,0)),0)</f>
        <v>-300</v>
      </c>
    </row>
    <row r="95" spans="1:25">
      <c r="A95" s="113" t="s">
        <v>49</v>
      </c>
      <c r="B95" s="114" t="s">
        <v>182</v>
      </c>
      <c r="C95" s="115"/>
      <c r="D95" s="116" t="s">
        <v>4</v>
      </c>
      <c r="E95" s="120">
        <f t="array" ref="E95">INDEX(가나다!$D$1:$D$644,MATCH(1,(가나다!$A$1:$A$644=한강대학라인!A95)*(가나다!$B$1:$B$644=한강대학라인!B95),0))</f>
        <v>360</v>
      </c>
      <c r="F95" s="116">
        <f t="array" ref="F95">INDEX(가나다!$E$1:$E$644,MATCH(1,(가나다!$A$1:$A$644=한강대학라인!A95)*(가나다!$B$1:$B$644=한강대학라인!B95),0))</f>
        <v>355</v>
      </c>
      <c r="G95" s="110">
        <f>IFERROR(INDEX(이과!$M$2:$M$305,MATCH(A95,이과!$A$2:$A$305,0)),0)</f>
        <v>-300</v>
      </c>
      <c r="H95" s="113" t="s">
        <v>44</v>
      </c>
      <c r="I95" s="118" t="s">
        <v>278</v>
      </c>
      <c r="J95" s="119" t="s">
        <v>159</v>
      </c>
      <c r="K95" s="120">
        <f t="array" ref="K95">INDEX(가나다!$D$1:$D$644,MATCH(1,(가나다!$A$1:$A$644=한강대학라인!H95)*(가나다!$B$1:$B$644=한강대학라인!I95),0))</f>
        <v>382</v>
      </c>
      <c r="L95" s="122">
        <f t="array" ref="L95">INDEX(가나다!$E$1:$E$644,MATCH(1,(가나다!$A$1:$A$644=한강대학라인!H95)*(가나다!$B$1:$B$644=한강대학라인!I95),0))</f>
        <v>379</v>
      </c>
      <c r="M95" s="110">
        <f>IFERROR(INDEX(이과!$M$2:$M$305,MATCH(H95,이과!$A$2:$A$305,0)),0)</f>
        <v>-300</v>
      </c>
      <c r="N95" s="113" t="s">
        <v>33</v>
      </c>
      <c r="O95" s="118" t="s">
        <v>382</v>
      </c>
      <c r="P95" s="119" t="s">
        <v>169</v>
      </c>
      <c r="Q95" s="120">
        <f t="array" ref="Q95">INDEX(가나다!$D$1:$D$644,MATCH(1,(가나다!$A$1:$A$644=한강대학라인!N95)*(가나다!$B$1:$B$644=한강대학라인!O95),0))</f>
        <v>375</v>
      </c>
      <c r="R95" s="116">
        <f t="array" ref="R95">INDEX(가나다!$E$1:$E$644,MATCH(1,(가나다!$A$1:$A$644=한강대학라인!N95)*(가나다!$B$1:$B$644=한강대학라인!O95),0))</f>
        <v>371</v>
      </c>
      <c r="S95" s="110">
        <f>IFERROR(INDEX(이과!$M$2:$M$305,MATCH(N95,이과!$A$2:$A$305,0)),0)</f>
        <v>-300</v>
      </c>
      <c r="T95" s="113" t="s">
        <v>383</v>
      </c>
      <c r="U95" s="123" t="s">
        <v>26</v>
      </c>
      <c r="V95" s="116" t="s">
        <v>161</v>
      </c>
      <c r="W95" s="120">
        <f t="array" ref="W95">INDEX(가나다!$D$1:$D$644,MATCH(1,(가나다!$A$1:$A$644=한강대학라인!T95)*(가나다!$B$1:$B$644=한강대학라인!U95),0))</f>
        <v>402.5</v>
      </c>
      <c r="X95" s="122">
        <f t="array" ref="X95">INDEX(가나다!$E$1:$E$644,MATCH(1,(가나다!$A$1:$A$644=한강대학라인!T95)*(가나다!$B$1:$B$644=한강대학라인!U95),0))</f>
        <v>400.5</v>
      </c>
      <c r="Y95" s="110">
        <f>IFERROR(INDEX(이과!$M$2:$M$305,MATCH(T95,이과!$A$2:$A$305,0)),0)</f>
        <v>-300</v>
      </c>
    </row>
    <row r="96" spans="1:25">
      <c r="A96" s="113" t="s">
        <v>49</v>
      </c>
      <c r="B96" s="114" t="s">
        <v>186</v>
      </c>
      <c r="C96" s="115"/>
      <c r="D96" s="116" t="s">
        <v>4</v>
      </c>
      <c r="E96" s="120">
        <f t="array" ref="E96">INDEX(가나다!$D$1:$D$644,MATCH(1,(가나다!$A$1:$A$644=한강대학라인!A96)*(가나다!$B$1:$B$644=한강대학라인!B96),0))</f>
        <v>358</v>
      </c>
      <c r="F96" s="116">
        <f t="array" ref="F96">INDEX(가나다!$E$1:$E$644,MATCH(1,(가나다!$A$1:$A$644=한강대학라인!A96)*(가나다!$B$1:$B$644=한강대학라인!B96),0))</f>
        <v>353</v>
      </c>
      <c r="G96" s="110">
        <f>IFERROR(INDEX(이과!$M$2:$M$305,MATCH(A96,이과!$A$2:$A$305,0)),0)</f>
        <v>-300</v>
      </c>
      <c r="H96" s="113" t="s">
        <v>44</v>
      </c>
      <c r="I96" s="118" t="s">
        <v>384</v>
      </c>
      <c r="J96" s="119" t="s">
        <v>159</v>
      </c>
      <c r="K96" s="120">
        <f t="array" ref="K96">INDEX(가나다!$D$1:$D$644,MATCH(1,(가나다!$A$1:$A$644=한강대학라인!H96)*(가나다!$B$1:$B$644=한강대학라인!I96),0))</f>
        <v>378</v>
      </c>
      <c r="L96" s="116">
        <f t="array" ref="L96">INDEX(가나다!$E$1:$E$644,MATCH(1,(가나다!$A$1:$A$644=한강대학라인!H96)*(가나다!$B$1:$B$644=한강대학라인!I96),0))</f>
        <v>375</v>
      </c>
      <c r="M96" s="110">
        <f>IFERROR(INDEX(이과!$M$2:$M$305,MATCH(H96,이과!$A$2:$A$305,0)),0)</f>
        <v>-300</v>
      </c>
      <c r="N96" s="113" t="s">
        <v>33</v>
      </c>
      <c r="O96" s="118" t="s">
        <v>385</v>
      </c>
      <c r="P96" s="119" t="s">
        <v>169</v>
      </c>
      <c r="Q96" s="120">
        <f t="array" ref="Q96">INDEX(가나다!$D$1:$D$644,MATCH(1,(가나다!$A$1:$A$644=한강대학라인!N96)*(가나다!$B$1:$B$644=한강대학라인!O96),0))</f>
        <v>376</v>
      </c>
      <c r="R96" s="116">
        <f t="array" ref="R96">INDEX(가나다!$E$1:$E$644,MATCH(1,(가나다!$A$1:$A$644=한강대학라인!N96)*(가나다!$B$1:$B$644=한강대학라인!O96),0))</f>
        <v>373</v>
      </c>
      <c r="S96" s="110">
        <f>IFERROR(INDEX(이과!$M$2:$M$305,MATCH(N96,이과!$A$2:$A$305,0)),0)</f>
        <v>-300</v>
      </c>
      <c r="T96" s="113" t="s">
        <v>386</v>
      </c>
      <c r="U96" s="124" t="s">
        <v>387</v>
      </c>
      <c r="V96" s="116" t="s">
        <v>388</v>
      </c>
      <c r="W96" s="120">
        <f t="array" ref="W96">INDEX(가나다!$D$1:$D$644,MATCH(1,(가나다!$A$1:$A$644=한강대학라인!T96)*(가나다!$B$1:$B$644=한강대학라인!U96),0))</f>
        <v>392.5</v>
      </c>
      <c r="X96" s="122">
        <f t="array" ref="X96">INDEX(가나다!$E$1:$E$644,MATCH(1,(가나다!$A$1:$A$644=한강대학라인!T96)*(가나다!$B$1:$B$644=한강대학라인!U96),0))</f>
        <v>389.5</v>
      </c>
      <c r="Y96" s="110">
        <f>IFERROR(INDEX(이과!$M$2:$M$305,MATCH(T96,이과!$A$2:$A$305,0)),0)</f>
        <v>-300</v>
      </c>
    </row>
    <row r="97" spans="1:25">
      <c r="A97" s="113" t="s">
        <v>49</v>
      </c>
      <c r="B97" s="114" t="s">
        <v>389</v>
      </c>
      <c r="C97" s="115"/>
      <c r="D97" s="116" t="s">
        <v>4</v>
      </c>
      <c r="E97" s="120">
        <f t="array" ref="E97">INDEX(가나다!$D$1:$D$644,MATCH(1,(가나다!$A$1:$A$644=한강대학라인!A97)*(가나다!$B$1:$B$644=한강대학라인!B97),0))</f>
        <v>352</v>
      </c>
      <c r="F97" s="116">
        <f t="array" ref="F97">INDEX(가나다!$E$1:$E$644,MATCH(1,(가나다!$A$1:$A$644=한강대학라인!A97)*(가나다!$B$1:$B$644=한강대학라인!B97),0))</f>
        <v>349</v>
      </c>
      <c r="G97" s="110">
        <f>IFERROR(INDEX(이과!$M$2:$M$305,MATCH(A97,이과!$A$2:$A$305,0)),0)</f>
        <v>-300</v>
      </c>
      <c r="H97" s="113" t="s">
        <v>44</v>
      </c>
      <c r="I97" s="118" t="s">
        <v>390</v>
      </c>
      <c r="J97" s="119" t="s">
        <v>257</v>
      </c>
      <c r="K97" s="120">
        <f t="array" ref="K97">INDEX(가나다!$D$1:$D$644,MATCH(1,(가나다!$A$1:$A$644=한강대학라인!H97)*(가나다!$B$1:$B$644=한강대학라인!I97),0))</f>
        <v>381</v>
      </c>
      <c r="L97" s="116">
        <f t="array" ref="L97">INDEX(가나다!$E$1:$E$644,MATCH(1,(가나다!$A$1:$A$644=한강대학라인!H97)*(가나다!$B$1:$B$644=한강대학라인!I97),0))</f>
        <v>378</v>
      </c>
      <c r="M97" s="110">
        <f>IFERROR(INDEX(이과!$M$2:$M$305,MATCH(H97,이과!$A$2:$A$305,0)),0)</f>
        <v>-300</v>
      </c>
      <c r="N97" s="113" t="s">
        <v>33</v>
      </c>
      <c r="O97" s="118" t="s">
        <v>391</v>
      </c>
      <c r="P97" s="119" t="s">
        <v>255</v>
      </c>
      <c r="Q97" s="120">
        <f t="array" ref="Q97">INDEX(가나다!$D$1:$D$644,MATCH(1,(가나다!$A$1:$A$644=한강대학라인!N97)*(가나다!$B$1:$B$644=한강대학라인!O97),0))</f>
        <v>378</v>
      </c>
      <c r="R97" s="116">
        <f t="array" ref="R97">INDEX(가나다!$E$1:$E$644,MATCH(1,(가나다!$A$1:$A$644=한강대학라인!N97)*(가나다!$B$1:$B$644=한강대학라인!O97),0))</f>
        <v>375</v>
      </c>
      <c r="S97" s="110">
        <f>IFERROR(INDEX(이과!$M$2:$M$305,MATCH(N97,이과!$A$2:$A$305,0)),0)</f>
        <v>-300</v>
      </c>
      <c r="T97" s="113" t="s">
        <v>392</v>
      </c>
      <c r="U97" s="123" t="s">
        <v>26</v>
      </c>
      <c r="V97" s="116" t="s">
        <v>388</v>
      </c>
      <c r="W97" s="120">
        <f t="array" ref="W97">INDEX(가나다!$D$1:$D$644,MATCH(1,(가나다!$A$1:$A$644=한강대학라인!T97)*(가나다!$B$1:$B$644=한강대학라인!U97),0))</f>
        <v>400</v>
      </c>
      <c r="X97" s="122">
        <f t="array" ref="X97">INDEX(가나다!$E$1:$E$644,MATCH(1,(가나다!$A$1:$A$644=한강대학라인!T97)*(가나다!$B$1:$B$644=한강대학라인!U97),0))</f>
        <v>398</v>
      </c>
      <c r="Y97" s="110">
        <f>IFERROR(INDEX(이과!$M$2:$M$305,MATCH(T97,이과!$A$2:$A$305,0)),0)</f>
        <v>-300</v>
      </c>
    </row>
    <row r="98" spans="1:25">
      <c r="A98" s="113" t="s">
        <v>393</v>
      </c>
      <c r="B98" s="130" t="s">
        <v>387</v>
      </c>
      <c r="C98" s="131"/>
      <c r="D98" s="121" t="s">
        <v>257</v>
      </c>
      <c r="E98" s="120">
        <f t="array" ref="E98">INDEX(가나다!$D$1:$D$644,MATCH(1,(가나다!$A$1:$A$644=한강대학라인!A98)*(가나다!$B$1:$B$644=한강대학라인!B98),0))</f>
        <v>394.5</v>
      </c>
      <c r="F98" s="122">
        <f t="array" ref="F98">INDEX(가나다!$E$1:$E$644,MATCH(1,(가나다!$A$1:$A$644=한강대학라인!A98)*(가나다!$B$1:$B$644=한강대학라인!B98),0))</f>
        <v>392</v>
      </c>
      <c r="G98" s="110">
        <f>IFERROR(INDEX(이과!$M$2:$M$305,MATCH(A98,이과!$A$2:$A$305,0)),0)</f>
        <v>-300</v>
      </c>
      <c r="H98" s="113" t="s">
        <v>44</v>
      </c>
      <c r="I98" s="118" t="s">
        <v>35</v>
      </c>
      <c r="J98" s="119" t="s">
        <v>257</v>
      </c>
      <c r="K98" s="120">
        <f t="array" ref="K98">INDEX(가나다!$D$1:$D$644,MATCH(1,(가나다!$A$1:$A$644=한강대학라인!H98)*(가나다!$B$1:$B$644=한강대학라인!I98),0))</f>
        <v>382</v>
      </c>
      <c r="L98" s="122">
        <f t="array" ref="L98">INDEX(가나다!$E$1:$E$644,MATCH(1,(가나다!$A$1:$A$644=한강대학라인!H98)*(가나다!$B$1:$B$644=한강대학라인!I98),0))</f>
        <v>379</v>
      </c>
      <c r="M98" s="110">
        <f>IFERROR(INDEX(이과!$M$2:$M$305,MATCH(H98,이과!$A$2:$A$305,0)),0)</f>
        <v>-300</v>
      </c>
      <c r="N98" s="113" t="s">
        <v>33</v>
      </c>
      <c r="O98" s="118" t="s">
        <v>357</v>
      </c>
      <c r="P98" s="119" t="s">
        <v>255</v>
      </c>
      <c r="Q98" s="120">
        <f t="array" ref="Q98">INDEX(가나다!$D$1:$D$644,MATCH(1,(가나다!$A$1:$A$644=한강대학라인!N98)*(가나다!$B$1:$B$644=한강대학라인!O98),0))</f>
        <v>377</v>
      </c>
      <c r="R98" s="116">
        <f t="array" ref="R98">INDEX(가나다!$E$1:$E$644,MATCH(1,(가나다!$A$1:$A$644=한강대학라인!N98)*(가나다!$B$1:$B$644=한강대학라인!O98),0))</f>
        <v>375</v>
      </c>
      <c r="S98" s="110">
        <f>IFERROR(INDEX(이과!$M$2:$M$305,MATCH(N98,이과!$A$2:$A$305,0)),0)</f>
        <v>-300</v>
      </c>
      <c r="T98" s="113" t="s">
        <v>394</v>
      </c>
      <c r="U98" s="118" t="s">
        <v>395</v>
      </c>
      <c r="V98" s="119" t="s">
        <v>159</v>
      </c>
      <c r="W98" s="120">
        <f t="array" ref="W98">INDEX(가나다!$D$1:$D$644,MATCH(1,(가나다!$A$1:$A$644=한강대학라인!T98)*(가나다!$B$1:$B$644=한강대학라인!U98),0))</f>
        <v>362</v>
      </c>
      <c r="X98" s="126">
        <f t="array" ref="X98">INDEX(가나다!$E$1:$E$644,MATCH(1,(가나다!$A$1:$A$644=한강대학라인!T98)*(가나다!$B$1:$B$644=한강대학라인!U98),0))</f>
        <v>358</v>
      </c>
      <c r="Y98" s="110">
        <f>IFERROR(INDEX(이과!$M$2:$M$305,MATCH(T98,이과!$A$2:$A$305,0)),0)</f>
        <v>-300</v>
      </c>
    </row>
    <row r="99" spans="1:25">
      <c r="A99" s="127" t="s">
        <v>396</v>
      </c>
      <c r="B99" s="128" t="s">
        <v>26</v>
      </c>
      <c r="C99" s="129"/>
      <c r="D99" s="121" t="s">
        <v>159</v>
      </c>
      <c r="E99" s="120">
        <f t="array" ref="E99">INDEX(가나다!$D$1:$D$644,MATCH(1,(가나다!$A$1:$A$644=한강대학라인!A99)*(가나다!$B$1:$B$644=한강대학라인!B99),0))</f>
        <v>404</v>
      </c>
      <c r="F99" s="122">
        <f t="array" ref="F99">INDEX(가나다!$E$1:$E$644,MATCH(1,(가나다!$A$1:$A$644=한강대학라인!A99)*(가나다!$B$1:$B$644=한강대학라인!B99),0))</f>
        <v>402</v>
      </c>
      <c r="G99" s="110">
        <f>IFERROR(INDEX(이과!$M$2:$M$305,MATCH(A99,이과!$A$2:$A$305,0)),0)</f>
        <v>-300</v>
      </c>
      <c r="H99" s="113" t="s">
        <v>44</v>
      </c>
      <c r="I99" s="118" t="s">
        <v>397</v>
      </c>
      <c r="J99" s="119" t="s">
        <v>159</v>
      </c>
      <c r="K99" s="120">
        <f t="array" ref="K99">INDEX(가나다!$D$1:$D$644,MATCH(1,(가나다!$A$1:$A$644=한강대학라인!H99)*(가나다!$B$1:$B$644=한강대학라인!I99),0))</f>
        <v>382</v>
      </c>
      <c r="L99" s="122">
        <f t="array" ref="L99">INDEX(가나다!$E$1:$E$644,MATCH(1,(가나다!$A$1:$A$644=한강대학라인!H99)*(가나다!$B$1:$B$644=한강대학라인!I99),0))</f>
        <v>379</v>
      </c>
      <c r="M99" s="110">
        <f>IFERROR(INDEX(이과!$M$2:$M$305,MATCH(H99,이과!$A$2:$A$305,0)),0)</f>
        <v>-300</v>
      </c>
      <c r="N99" s="113" t="s">
        <v>33</v>
      </c>
      <c r="O99" s="118" t="s">
        <v>398</v>
      </c>
      <c r="P99" s="119" t="s">
        <v>169</v>
      </c>
      <c r="Q99" s="120">
        <f t="array" ref="Q99">INDEX(가나다!$D$1:$D$644,MATCH(1,(가나다!$A$1:$A$644=한강대학라인!N99)*(가나다!$B$1:$B$644=한강대학라인!O99),0))</f>
        <v>380</v>
      </c>
      <c r="R99" s="116">
        <f t="array" ref="R99">INDEX(가나다!$E$1:$E$644,MATCH(1,(가나다!$A$1:$A$644=한강대학라인!N99)*(가나다!$B$1:$B$644=한강대학라인!O99),0))</f>
        <v>376</v>
      </c>
      <c r="S99" s="110">
        <f>IFERROR(INDEX(이과!$M$2:$M$305,MATCH(N99,이과!$A$2:$A$305,0)),0)</f>
        <v>-300</v>
      </c>
      <c r="T99" s="113" t="s">
        <v>394</v>
      </c>
      <c r="U99" s="118" t="s">
        <v>1</v>
      </c>
      <c r="V99" s="119" t="s">
        <v>159</v>
      </c>
      <c r="W99" s="120">
        <f t="array" ref="W99">INDEX(가나다!$D$1:$D$644,MATCH(1,(가나다!$A$1:$A$644=한강대학라인!T99)*(가나다!$B$1:$B$644=한강대학라인!U99),0))</f>
        <v>358</v>
      </c>
      <c r="X99" s="126">
        <f t="array" ref="X99">INDEX(가나다!$E$1:$E$644,MATCH(1,(가나다!$A$1:$A$644=한강대학라인!T99)*(가나다!$B$1:$B$644=한강대학라인!U99),0))</f>
        <v>354</v>
      </c>
      <c r="Y99" s="110">
        <f>IFERROR(INDEX(이과!$M$2:$M$305,MATCH(T99,이과!$A$2:$A$305,0)),0)</f>
        <v>-300</v>
      </c>
    </row>
    <row r="100" spans="1:25">
      <c r="A100" s="127" t="s">
        <v>396</v>
      </c>
      <c r="B100" s="128" t="s">
        <v>160</v>
      </c>
      <c r="C100" s="129"/>
      <c r="D100" s="121" t="s">
        <v>159</v>
      </c>
      <c r="E100" s="120">
        <f t="array" ref="E100">INDEX(가나다!$D$1:$D$644,MATCH(1,(가나다!$A$1:$A$644=한강대학라인!A100)*(가나다!$B$1:$B$644=한강대학라인!B100),0))</f>
        <v>397</v>
      </c>
      <c r="F100" s="122">
        <f t="array" ref="F100">INDEX(가나다!$E$1:$E$644,MATCH(1,(가나다!$A$1:$A$644=한강대학라인!A100)*(가나다!$B$1:$B$644=한강대학라인!B100),0))</f>
        <v>395</v>
      </c>
      <c r="G100" s="110">
        <f>IFERROR(INDEX(이과!$M$2:$M$305,MATCH(A100,이과!$A$2:$A$305,0)),0)</f>
        <v>-300</v>
      </c>
      <c r="H100" s="113" t="s">
        <v>44</v>
      </c>
      <c r="I100" s="118" t="s">
        <v>186</v>
      </c>
      <c r="J100" s="119" t="s">
        <v>159</v>
      </c>
      <c r="K100" s="120">
        <f t="array" ref="K100">INDEX(가나다!$D$1:$D$644,MATCH(1,(가나다!$A$1:$A$644=한강대학라인!H100)*(가나다!$B$1:$B$644=한강대학라인!I100),0))</f>
        <v>379.5</v>
      </c>
      <c r="L100" s="116">
        <f t="array" ref="L100">INDEX(가나다!$E$1:$E$644,MATCH(1,(가나다!$A$1:$A$644=한강대학라인!H100)*(가나다!$B$1:$B$644=한강대학라인!I100),0))</f>
        <v>376.5</v>
      </c>
      <c r="M100" s="110">
        <f>IFERROR(INDEX(이과!$M$2:$M$305,MATCH(H100,이과!$A$2:$A$305,0)),0)</f>
        <v>-300</v>
      </c>
      <c r="N100" s="113" t="s">
        <v>33</v>
      </c>
      <c r="O100" s="118" t="s">
        <v>221</v>
      </c>
      <c r="P100" s="119" t="s">
        <v>169</v>
      </c>
      <c r="Q100" s="120">
        <f t="array" ref="Q100">INDEX(가나다!$D$1:$D$644,MATCH(1,(가나다!$A$1:$A$644=한강대학라인!N100)*(가나다!$B$1:$B$644=한강대학라인!O100),0))</f>
        <v>373</v>
      </c>
      <c r="R100" s="116">
        <f t="array" ref="R100">INDEX(가나다!$E$1:$E$644,MATCH(1,(가나다!$A$1:$A$644=한강대학라인!N100)*(가나다!$B$1:$B$644=한강대학라인!O100),0))</f>
        <v>369</v>
      </c>
      <c r="S100" s="110">
        <f>IFERROR(INDEX(이과!$M$2:$M$305,MATCH(N100,이과!$A$2:$A$305,0)),0)</f>
        <v>-300</v>
      </c>
      <c r="T100" s="113" t="s">
        <v>394</v>
      </c>
      <c r="U100" s="118" t="s">
        <v>286</v>
      </c>
      <c r="V100" s="119" t="s">
        <v>159</v>
      </c>
      <c r="W100" s="120">
        <f t="array" ref="W100">INDEX(가나다!$D$1:$D$644,MATCH(1,(가나다!$A$1:$A$644=한강대학라인!T100)*(가나다!$B$1:$B$644=한강대학라인!U100),0))</f>
        <v>358</v>
      </c>
      <c r="X100" s="126">
        <f t="array" ref="X100">INDEX(가나다!$E$1:$E$644,MATCH(1,(가나다!$A$1:$A$644=한강대학라인!T100)*(가나다!$B$1:$B$644=한강대학라인!U100),0))</f>
        <v>353</v>
      </c>
      <c r="Y100" s="110">
        <f>IFERROR(INDEX(이과!$M$2:$M$305,MATCH(T100,이과!$A$2:$A$305,0)),0)</f>
        <v>-300</v>
      </c>
    </row>
    <row r="101" spans="1:25">
      <c r="A101" s="113" t="s">
        <v>399</v>
      </c>
      <c r="B101" s="130" t="s">
        <v>158</v>
      </c>
      <c r="C101" s="131"/>
      <c r="D101" s="126" t="s">
        <v>161</v>
      </c>
      <c r="E101" s="120">
        <f t="array" ref="E101">INDEX(가나다!$D$1:$D$644,MATCH(1,(가나다!$A$1:$A$644=한강대학라인!A101)*(가나다!$B$1:$B$644=한강대학라인!B101),0))</f>
        <v>392</v>
      </c>
      <c r="F101" s="122">
        <f t="array" ref="F101">INDEX(가나다!$E$1:$E$644,MATCH(1,(가나다!$A$1:$A$644=한강대학라인!A101)*(가나다!$B$1:$B$644=한강대학라인!B101),0))</f>
        <v>389</v>
      </c>
      <c r="G101" s="110">
        <f>IFERROR(INDEX(이과!$M$2:$M$305,MATCH(A101,이과!$A$2:$A$305,0)),0)</f>
        <v>-300</v>
      </c>
      <c r="H101" s="113" t="s">
        <v>400</v>
      </c>
      <c r="I101" s="118" t="s">
        <v>26</v>
      </c>
      <c r="J101" s="121" t="s">
        <v>161</v>
      </c>
      <c r="K101" s="120">
        <f t="array" ref="K101">INDEX(가나다!$D$1:$D$644,MATCH(1,(가나다!$A$1:$A$644=한강대학라인!H101)*(가나다!$B$1:$B$644=한강대학라인!I101),0))</f>
        <v>401.5</v>
      </c>
      <c r="L101" s="122">
        <f t="array" ref="L101">INDEX(가나다!$E$1:$E$644,MATCH(1,(가나다!$A$1:$A$644=한강대학라인!H101)*(가나다!$B$1:$B$644=한강대학라인!I101),0))</f>
        <v>399.5</v>
      </c>
      <c r="M101" s="110">
        <f>IFERROR(INDEX(이과!$M$2:$M$305,MATCH(H101,이과!$A$2:$A$305,0)),0)</f>
        <v>-300</v>
      </c>
      <c r="N101" s="113" t="s">
        <v>33</v>
      </c>
      <c r="O101" s="118" t="s">
        <v>175</v>
      </c>
      <c r="P101" s="119" t="s">
        <v>169</v>
      </c>
      <c r="Q101" s="120">
        <f t="array" ref="Q101">INDEX(가나다!$D$1:$D$644,MATCH(1,(가나다!$A$1:$A$644=한강대학라인!N101)*(가나다!$B$1:$B$644=한강대학라인!O101),0))</f>
        <v>372</v>
      </c>
      <c r="R101" s="116">
        <f t="array" ref="R101">INDEX(가나다!$E$1:$E$644,MATCH(1,(가나다!$A$1:$A$644=한강대학라인!N101)*(가나다!$B$1:$B$644=한강대학라인!O101),0))</f>
        <v>368</v>
      </c>
      <c r="S101" s="110">
        <f>IFERROR(INDEX(이과!$M$2:$M$305,MATCH(N101,이과!$A$2:$A$305,0)),0)</f>
        <v>-300</v>
      </c>
      <c r="T101" s="113" t="s">
        <v>394</v>
      </c>
      <c r="U101" s="118" t="s">
        <v>221</v>
      </c>
      <c r="V101" s="119" t="s">
        <v>159</v>
      </c>
      <c r="W101" s="120">
        <f t="array" ref="W101">INDEX(가나다!$D$1:$D$644,MATCH(1,(가나다!$A$1:$A$644=한강대학라인!T101)*(가나다!$B$1:$B$644=한강대학라인!U101),0))</f>
        <v>358</v>
      </c>
      <c r="X101" s="126">
        <f t="array" ref="X101">INDEX(가나다!$E$1:$E$644,MATCH(1,(가나다!$A$1:$A$644=한강대학라인!T101)*(가나다!$B$1:$B$644=한강대학라인!U101),0))</f>
        <v>353</v>
      </c>
      <c r="Y101" s="110">
        <f>IFERROR(INDEX(이과!$M$2:$M$305,MATCH(T101,이과!$A$2:$A$305,0)),0)</f>
        <v>-300</v>
      </c>
    </row>
    <row r="102" spans="1:25">
      <c r="A102" s="127" t="s">
        <v>588</v>
      </c>
      <c r="B102" s="128" t="s">
        <v>26</v>
      </c>
      <c r="C102" s="129"/>
      <c r="D102" s="121" t="s">
        <v>161</v>
      </c>
      <c r="E102" s="120">
        <f t="array" ref="E102">INDEX(가나다!$D$1:$D$644,MATCH(1,(가나다!$A$1:$A$644=한강대학라인!A102)*(가나다!$B$1:$B$644=한강대학라인!B102),0))</f>
        <v>399</v>
      </c>
      <c r="F102" s="122">
        <f t="array" ref="F102">INDEX(가나다!$E$1:$E$644,MATCH(1,(가나다!$A$1:$A$644=한강대학라인!A102)*(가나다!$B$1:$B$644=한강대학라인!B102),0))</f>
        <v>397</v>
      </c>
      <c r="G102" s="110">
        <f>IFERROR(INDEX(이과!$M$2:$M$305,MATCH(A102,이과!$A$2:$A$305,0)),0)</f>
        <v>-300</v>
      </c>
      <c r="H102" s="113" t="s">
        <v>400</v>
      </c>
      <c r="I102" s="118" t="s">
        <v>11</v>
      </c>
      <c r="J102" s="121" t="s">
        <v>161</v>
      </c>
      <c r="K102" s="120">
        <f t="array" ref="K102">INDEX(가나다!$D$1:$D$644,MATCH(1,(가나다!$A$1:$A$644=한강대학라인!H102)*(가나다!$B$1:$B$644=한강대학라인!I102),0))</f>
        <v>395.8</v>
      </c>
      <c r="L102" s="122">
        <f t="array" ref="L102">INDEX(가나다!$E$1:$E$644,MATCH(1,(가나다!$A$1:$A$644=한강대학라인!H102)*(가나다!$B$1:$B$644=한강대학라인!I102),0))</f>
        <v>393.5</v>
      </c>
      <c r="M102" s="110">
        <f>IFERROR(INDEX(이과!$M$2:$M$305,MATCH(H102,이과!$A$2:$A$305,0)),0)</f>
        <v>-300</v>
      </c>
      <c r="N102" s="113" t="s">
        <v>33</v>
      </c>
      <c r="O102" s="118" t="s">
        <v>401</v>
      </c>
      <c r="P102" s="119" t="s">
        <v>169</v>
      </c>
      <c r="Q102" s="120">
        <f t="array" ref="Q102">INDEX(가나다!$D$1:$D$644,MATCH(1,(가나다!$A$1:$A$644=한강대학라인!N102)*(가나다!$B$1:$B$644=한강대학라인!O102),0))</f>
        <v>370</v>
      </c>
      <c r="R102" s="116">
        <f t="array" ref="R102">INDEX(가나다!$E$1:$E$644,MATCH(1,(가나다!$A$1:$A$644=한강대학라인!N102)*(가나다!$B$1:$B$644=한강대학라인!O102),0))</f>
        <v>367</v>
      </c>
      <c r="S102" s="110">
        <f>IFERROR(INDEX(이과!$M$2:$M$305,MATCH(N102,이과!$A$2:$A$305,0)),0)</f>
        <v>-300</v>
      </c>
      <c r="T102" s="113" t="s">
        <v>394</v>
      </c>
      <c r="U102" s="118" t="s">
        <v>152</v>
      </c>
      <c r="V102" s="119" t="s">
        <v>159</v>
      </c>
      <c r="W102" s="120">
        <f t="array" ref="W102">INDEX(가나다!$D$1:$D$644,MATCH(1,(가나다!$A$1:$A$644=한강대학라인!T102)*(가나다!$B$1:$B$644=한강대학라인!U102),0))</f>
        <v>358</v>
      </c>
      <c r="X102" s="126">
        <f t="array" ref="X102">INDEX(가나다!$E$1:$E$644,MATCH(1,(가나다!$A$1:$A$644=한강대학라인!T102)*(가나다!$B$1:$B$644=한강대학라인!U102),0))</f>
        <v>354</v>
      </c>
      <c r="Y102" s="110">
        <f>IFERROR(INDEX(이과!$M$2:$M$305,MATCH(T102,이과!$A$2:$A$305,0)),0)</f>
        <v>-300</v>
      </c>
    </row>
    <row r="103" spans="1:25">
      <c r="A103" s="127" t="s">
        <v>13</v>
      </c>
      <c r="B103" s="128" t="s">
        <v>259</v>
      </c>
      <c r="C103" s="129"/>
      <c r="D103" s="121" t="s">
        <v>159</v>
      </c>
      <c r="E103" s="120">
        <f t="array" ref="E103">INDEX(가나다!$D$1:$D$644,MATCH(1,(가나다!$A$1:$A$644=한강대학라인!A103)*(가나다!$B$1:$B$644=한강대학라인!B103),0))</f>
        <v>383</v>
      </c>
      <c r="F103" s="122">
        <f t="array" ref="F103">INDEX(가나다!$E$1:$E$644,MATCH(1,(가나다!$A$1:$A$644=한강대학라인!A103)*(가나다!$B$1:$B$644=한강대학라인!B103),0))</f>
        <v>381</v>
      </c>
      <c r="G103" s="110">
        <f>IFERROR(INDEX(이과!$M$2:$M$305,MATCH(A103,이과!$A$2:$A$305,0)),0)</f>
        <v>-300</v>
      </c>
      <c r="H103" s="113" t="s">
        <v>402</v>
      </c>
      <c r="I103" s="118" t="s">
        <v>11</v>
      </c>
      <c r="J103" s="121" t="s">
        <v>169</v>
      </c>
      <c r="K103" s="120">
        <f t="array" ref="K103">INDEX(가나다!$D$1:$D$644,MATCH(1,(가나다!$A$1:$A$644=한강대학라인!H103)*(가나다!$B$1:$B$644=한강대학라인!I103),0))</f>
        <v>393.6</v>
      </c>
      <c r="L103" s="122">
        <f t="array" ref="L103">INDEX(가나다!$E$1:$E$644,MATCH(1,(가나다!$A$1:$A$644=한강대학라인!H103)*(가나다!$B$1:$B$644=한강대학라인!I103),0))</f>
        <v>391</v>
      </c>
      <c r="M103" s="110">
        <f>IFERROR(INDEX(이과!$M$2:$M$305,MATCH(H103,이과!$A$2:$A$305,0)),0)</f>
        <v>-300</v>
      </c>
      <c r="N103" s="113" t="s">
        <v>33</v>
      </c>
      <c r="O103" s="118" t="s">
        <v>34</v>
      </c>
      <c r="P103" s="119" t="s">
        <v>169</v>
      </c>
      <c r="Q103" s="120">
        <f t="array" ref="Q103">INDEX(가나다!$D$1:$D$644,MATCH(1,(가나다!$A$1:$A$644=한강대학라인!N103)*(가나다!$B$1:$B$644=한강대학라인!O103),0))</f>
        <v>373</v>
      </c>
      <c r="R103" s="116">
        <f t="array" ref="R103">INDEX(가나다!$E$1:$E$644,MATCH(1,(가나다!$A$1:$A$644=한강대학라인!N103)*(가나다!$B$1:$B$644=한강대학라인!O103),0))</f>
        <v>369</v>
      </c>
      <c r="S103" s="110">
        <f>IFERROR(INDEX(이과!$M$2:$M$305,MATCH(N103,이과!$A$2:$A$305,0)),0)</f>
        <v>-300</v>
      </c>
      <c r="T103" s="113" t="s">
        <v>394</v>
      </c>
      <c r="U103" s="118" t="s">
        <v>374</v>
      </c>
      <c r="V103" s="119" t="s">
        <v>159</v>
      </c>
      <c r="W103" s="120">
        <f t="array" ref="W103">INDEX(가나다!$D$1:$D$644,MATCH(1,(가나다!$A$1:$A$644=한강대학라인!T103)*(가나다!$B$1:$B$644=한강대학라인!U103),0))</f>
        <v>357</v>
      </c>
      <c r="X103" s="126">
        <f t="array" ref="X103">INDEX(가나다!$E$1:$E$644,MATCH(1,(가나다!$A$1:$A$644=한강대학라인!T103)*(가나다!$B$1:$B$644=한강대학라인!U103),0))</f>
        <v>352</v>
      </c>
      <c r="Y103" s="110">
        <f>IFERROR(INDEX(이과!$M$2:$M$305,MATCH(T103,이과!$A$2:$A$305,0)),0)</f>
        <v>-300</v>
      </c>
    </row>
    <row r="104" spans="1:25">
      <c r="A104" s="127" t="s">
        <v>13</v>
      </c>
      <c r="B104" s="128" t="s">
        <v>203</v>
      </c>
      <c r="C104" s="129"/>
      <c r="D104" s="121" t="s">
        <v>159</v>
      </c>
      <c r="E104" s="120">
        <f t="array" ref="E104">INDEX(가나다!$D$1:$D$644,MATCH(1,(가나다!$A$1:$A$644=한강대학라인!A104)*(가나다!$B$1:$B$644=한강대학라인!B104),0))</f>
        <v>383</v>
      </c>
      <c r="F104" s="122">
        <f t="array" ref="F104">INDEX(가나다!$E$1:$E$644,MATCH(1,(가나다!$A$1:$A$644=한강대학라인!A104)*(가나다!$B$1:$B$644=한강대학라인!B104),0))</f>
        <v>381</v>
      </c>
      <c r="G104" s="110">
        <f>IFERROR(INDEX(이과!$M$2:$M$305,MATCH(A104,이과!$A$2:$A$305,0)),0)</f>
        <v>-300</v>
      </c>
      <c r="H104" s="113" t="s">
        <v>403</v>
      </c>
      <c r="I104" s="118" t="s">
        <v>26</v>
      </c>
      <c r="J104" s="121" t="s">
        <v>161</v>
      </c>
      <c r="K104" s="120">
        <f t="array" ref="K104">INDEX(가나다!$D$1:$D$644,MATCH(1,(가나다!$A$1:$A$644=한강대학라인!H104)*(가나다!$B$1:$B$644=한강대학라인!I104),0))</f>
        <v>399</v>
      </c>
      <c r="L104" s="122">
        <f t="array" ref="L104">INDEX(가나다!$E$1:$E$644,MATCH(1,(가나다!$A$1:$A$644=한강대학라인!H104)*(가나다!$B$1:$B$644=한강대학라인!I104),0))</f>
        <v>397</v>
      </c>
      <c r="M104" s="110">
        <f>IFERROR(INDEX(이과!$M$2:$M$305,MATCH(H104,이과!$A$2:$A$305,0)),0)</f>
        <v>-294</v>
      </c>
      <c r="N104" s="113" t="s">
        <v>33</v>
      </c>
      <c r="O104" s="118" t="s">
        <v>404</v>
      </c>
      <c r="P104" s="119" t="s">
        <v>169</v>
      </c>
      <c r="Q104" s="120">
        <f t="array" ref="Q104">INDEX(가나다!$D$1:$D$644,MATCH(1,(가나다!$A$1:$A$644=한강대학라인!N104)*(가나다!$B$1:$B$644=한강대학라인!O104),0))</f>
        <v>374</v>
      </c>
      <c r="R104" s="116">
        <f t="array" ref="R104">INDEX(가나다!$E$1:$E$644,MATCH(1,(가나다!$A$1:$A$644=한강대학라인!N104)*(가나다!$B$1:$B$644=한강대학라인!O104),0))</f>
        <v>371</v>
      </c>
      <c r="S104" s="110">
        <f>IFERROR(INDEX(이과!$M$2:$M$305,MATCH(N104,이과!$A$2:$A$305,0)),0)</f>
        <v>-300</v>
      </c>
      <c r="T104" s="113" t="s">
        <v>394</v>
      </c>
      <c r="U104" s="118" t="s">
        <v>248</v>
      </c>
      <c r="V104" s="119" t="s">
        <v>159</v>
      </c>
      <c r="W104" s="120">
        <f t="array" ref="W104">INDEX(가나다!$D$1:$D$644,MATCH(1,(가나다!$A$1:$A$644=한강대학라인!T104)*(가나다!$B$1:$B$644=한강대학라인!U104),0))</f>
        <v>357</v>
      </c>
      <c r="X104" s="126">
        <f t="array" ref="X104">INDEX(가나다!$E$1:$E$644,MATCH(1,(가나다!$A$1:$A$644=한강대학라인!T104)*(가나다!$B$1:$B$644=한강대학라인!U104),0))</f>
        <v>352</v>
      </c>
      <c r="Y104" s="110">
        <f>IFERROR(INDEX(이과!$M$2:$M$305,MATCH(T104,이과!$A$2:$A$305,0)),0)</f>
        <v>-300</v>
      </c>
    </row>
    <row r="105" spans="1:25">
      <c r="A105" s="127" t="s">
        <v>13</v>
      </c>
      <c r="B105" s="128" t="s">
        <v>405</v>
      </c>
      <c r="C105" s="129"/>
      <c r="D105" s="121" t="s">
        <v>159</v>
      </c>
      <c r="E105" s="120">
        <f t="array" ref="E105">INDEX(가나다!$D$1:$D$644,MATCH(1,(가나다!$A$1:$A$644=한강대학라인!A105)*(가나다!$B$1:$B$644=한강대학라인!B105),0))</f>
        <v>384</v>
      </c>
      <c r="F105" s="122">
        <f t="array" ref="F105">INDEX(가나다!$E$1:$E$644,MATCH(1,(가나다!$A$1:$A$644=한강대학라인!A105)*(가나다!$B$1:$B$644=한강대학라인!B105),0))</f>
        <v>382</v>
      </c>
      <c r="G105" s="110">
        <f>IFERROR(INDEX(이과!$M$2:$M$305,MATCH(A105,이과!$A$2:$A$305,0)),0)</f>
        <v>-300</v>
      </c>
      <c r="H105" s="113" t="s">
        <v>9</v>
      </c>
      <c r="I105" s="123" t="s">
        <v>11</v>
      </c>
      <c r="J105" s="116" t="s">
        <v>159</v>
      </c>
      <c r="K105" s="120">
        <f t="array" ref="K105">INDEX(가나다!$D$1:$D$644,MATCH(1,(가나다!$A$1:$A$644=한강대학라인!H105)*(가나다!$B$1:$B$644=한강대학라인!I105),0))</f>
        <v>394.6</v>
      </c>
      <c r="L105" s="122">
        <f t="array" ref="L105">INDEX(가나다!$E$1:$E$644,MATCH(1,(가나다!$A$1:$A$644=한강대학라인!H105)*(가나다!$B$1:$B$644=한강대학라인!I105),0))</f>
        <v>392</v>
      </c>
      <c r="M105" s="110">
        <f>IFERROR(INDEX(이과!$M$2:$M$305,MATCH(H105,이과!$A$2:$A$305,0)),0)</f>
        <v>-300</v>
      </c>
      <c r="N105" s="113" t="s">
        <v>33</v>
      </c>
      <c r="O105" s="118" t="s">
        <v>406</v>
      </c>
      <c r="P105" s="119" t="s">
        <v>169</v>
      </c>
      <c r="Q105" s="120">
        <f t="array" ref="Q105">INDEX(가나다!$D$1:$D$644,MATCH(1,(가나다!$A$1:$A$644=한강대학라인!N105)*(가나다!$B$1:$B$644=한강대학라인!O105),0))</f>
        <v>374</v>
      </c>
      <c r="R105" s="116">
        <f t="array" ref="R105">INDEX(가나다!$E$1:$E$644,MATCH(1,(가나다!$A$1:$A$644=한강대학라인!N105)*(가나다!$B$1:$B$644=한강대학라인!O105),0))</f>
        <v>371</v>
      </c>
      <c r="S105" s="110">
        <f>IFERROR(INDEX(이과!$M$2:$M$305,MATCH(N105,이과!$A$2:$A$305,0)),0)</f>
        <v>-300</v>
      </c>
      <c r="T105" s="113" t="s">
        <v>394</v>
      </c>
      <c r="U105" s="118" t="s">
        <v>407</v>
      </c>
      <c r="V105" s="119" t="s">
        <v>159</v>
      </c>
      <c r="W105" s="120">
        <f t="array" ref="W105">INDEX(가나다!$D$1:$D$644,MATCH(1,(가나다!$A$1:$A$644=한강대학라인!T105)*(가나다!$B$1:$B$644=한강대학라인!U105),0))</f>
        <v>358</v>
      </c>
      <c r="X105" s="126">
        <f t="array" ref="X105">INDEX(가나다!$E$1:$E$644,MATCH(1,(가나다!$A$1:$A$644=한강대학라인!T105)*(가나다!$B$1:$B$644=한강대학라인!U105),0))</f>
        <v>353</v>
      </c>
      <c r="Y105" s="110">
        <f>IFERROR(INDEX(이과!$M$2:$M$305,MATCH(T105,이과!$A$2:$A$305,0)),0)</f>
        <v>-300</v>
      </c>
    </row>
    <row r="106" spans="1:25">
      <c r="A106" s="127" t="s">
        <v>13</v>
      </c>
      <c r="B106" s="128" t="s">
        <v>221</v>
      </c>
      <c r="C106" s="129"/>
      <c r="D106" s="121" t="s">
        <v>159</v>
      </c>
      <c r="E106" s="120">
        <f t="array" ref="E106">INDEX(가나다!$D$1:$D$644,MATCH(1,(가나다!$A$1:$A$644=한강대학라인!A106)*(가나다!$B$1:$B$644=한강대학라인!B106),0))</f>
        <v>384.20000000000005</v>
      </c>
      <c r="F106" s="122">
        <f t="array" ref="F106">INDEX(가나다!$E$1:$E$644,MATCH(1,(가나다!$A$1:$A$644=한강대학라인!A106)*(가나다!$B$1:$B$644=한강대학라인!B106),0))</f>
        <v>382</v>
      </c>
      <c r="G106" s="110">
        <f>IFERROR(INDEX(이과!$M$2:$M$305,MATCH(A106,이과!$A$2:$A$305,0)),0)</f>
        <v>-300</v>
      </c>
      <c r="H106" s="113" t="s">
        <v>43</v>
      </c>
      <c r="I106" s="118" t="s">
        <v>0</v>
      </c>
      <c r="J106" s="116" t="s">
        <v>159</v>
      </c>
      <c r="K106" s="120">
        <f t="array" ref="K106">INDEX(가나다!$D$1:$D$644,MATCH(1,(가나다!$A$1:$A$644=한강대학라인!H106)*(가나다!$B$1:$B$644=한강대학라인!I106),0))</f>
        <v>360</v>
      </c>
      <c r="L106" s="126">
        <f t="array" ref="L106">INDEX(가나다!$E$1:$E$644,MATCH(1,(가나다!$A$1:$A$644=한강대학라인!H106)*(가나다!$B$1:$B$644=한강대학라인!I106),0))</f>
        <v>356</v>
      </c>
      <c r="M106" s="110">
        <f>IFERROR(INDEX(이과!$M$2:$M$305,MATCH(H106,이과!$A$2:$A$305,0)),0)</f>
        <v>-300</v>
      </c>
      <c r="N106" s="113" t="s">
        <v>33</v>
      </c>
      <c r="O106" s="118" t="s">
        <v>35</v>
      </c>
      <c r="P106" s="119" t="s">
        <v>169</v>
      </c>
      <c r="Q106" s="120">
        <f t="array" ref="Q106">INDEX(가나다!$D$1:$D$644,MATCH(1,(가나다!$A$1:$A$644=한강대학라인!N106)*(가나다!$B$1:$B$644=한강대학라인!O106),0))</f>
        <v>380</v>
      </c>
      <c r="R106" s="116">
        <f t="array" ref="R106">INDEX(가나다!$E$1:$E$644,MATCH(1,(가나다!$A$1:$A$644=한강대학라인!N106)*(가나다!$B$1:$B$644=한강대학라인!O106),0))</f>
        <v>376</v>
      </c>
      <c r="S106" s="110">
        <f>IFERROR(INDEX(이과!$M$2:$M$305,MATCH(N106,이과!$A$2:$A$305,0)),0)</f>
        <v>-300</v>
      </c>
      <c r="T106" s="113" t="s">
        <v>394</v>
      </c>
      <c r="U106" s="118" t="s">
        <v>35</v>
      </c>
      <c r="V106" s="119" t="s">
        <v>159</v>
      </c>
      <c r="W106" s="120">
        <f t="array" ref="W106">INDEX(가나다!$D$1:$D$644,MATCH(1,(가나다!$A$1:$A$644=한강대학라인!T106)*(가나다!$B$1:$B$644=한강대학라인!U106),0))</f>
        <v>361</v>
      </c>
      <c r="X106" s="126">
        <f t="array" ref="X106">INDEX(가나다!$E$1:$E$644,MATCH(1,(가나다!$A$1:$A$644=한강대학라인!T106)*(가나다!$B$1:$B$644=한강대학라인!U106),0))</f>
        <v>356</v>
      </c>
      <c r="Y106" s="110">
        <f>IFERROR(INDEX(이과!$M$2:$M$305,MATCH(T106,이과!$A$2:$A$305,0)),0)</f>
        <v>-300</v>
      </c>
    </row>
    <row r="107" spans="1:25">
      <c r="A107" s="127" t="s">
        <v>13</v>
      </c>
      <c r="B107" s="128" t="s">
        <v>175</v>
      </c>
      <c r="C107" s="129"/>
      <c r="D107" s="121" t="s">
        <v>159</v>
      </c>
      <c r="E107" s="120">
        <f t="array" ref="E107">INDEX(가나다!$D$1:$D$644,MATCH(1,(가나다!$A$1:$A$644=한강대학라인!A107)*(가나다!$B$1:$B$644=한강대학라인!B107),0))</f>
        <v>381</v>
      </c>
      <c r="F107" s="122">
        <f t="array" ref="F107">INDEX(가나다!$E$1:$E$644,MATCH(1,(가나다!$A$1:$A$644=한강대학라인!A107)*(가나다!$B$1:$B$644=한강대학라인!B107),0))</f>
        <v>379</v>
      </c>
      <c r="G107" s="110">
        <f>IFERROR(INDEX(이과!$M$2:$M$305,MATCH(A107,이과!$A$2:$A$305,0)),0)</f>
        <v>-300</v>
      </c>
      <c r="H107" s="113" t="s">
        <v>43</v>
      </c>
      <c r="I107" s="118" t="s">
        <v>408</v>
      </c>
      <c r="J107" s="116" t="s">
        <v>159</v>
      </c>
      <c r="K107" s="120">
        <f t="array" ref="K107">INDEX(가나다!$D$1:$D$644,MATCH(1,(가나다!$A$1:$A$644=한강대학라인!H107)*(가나다!$B$1:$B$644=한강대학라인!I107),0))</f>
        <v>359</v>
      </c>
      <c r="L107" s="126">
        <f t="array" ref="L107">INDEX(가나다!$E$1:$E$644,MATCH(1,(가나다!$A$1:$A$644=한강대학라인!H107)*(가나다!$B$1:$B$644=한강대학라인!I107),0))</f>
        <v>354</v>
      </c>
      <c r="M107" s="110">
        <f>IFERROR(INDEX(이과!$M$2:$M$305,MATCH(H107,이과!$A$2:$A$305,0)),0)</f>
        <v>-300</v>
      </c>
      <c r="N107" s="113" t="s">
        <v>33</v>
      </c>
      <c r="O107" s="118" t="s">
        <v>409</v>
      </c>
      <c r="P107" s="119" t="s">
        <v>169</v>
      </c>
      <c r="Q107" s="120">
        <f t="array" ref="Q107">INDEX(가나다!$D$1:$D$644,MATCH(1,(가나다!$A$1:$A$644=한강대학라인!N107)*(가나다!$B$1:$B$644=한강대학라인!O107),0))</f>
        <v>380</v>
      </c>
      <c r="R107" s="116">
        <f t="array" ref="R107">INDEX(가나다!$E$1:$E$644,MATCH(1,(가나다!$A$1:$A$644=한강대학라인!N107)*(가나다!$B$1:$B$644=한강대학라인!O107),0))</f>
        <v>376</v>
      </c>
      <c r="S107" s="110">
        <f>IFERROR(INDEX(이과!$M$2:$M$305,MATCH(N107,이과!$A$2:$A$305,0)),0)</f>
        <v>-300</v>
      </c>
      <c r="T107" s="113" t="s">
        <v>394</v>
      </c>
      <c r="U107" s="118" t="s">
        <v>186</v>
      </c>
      <c r="V107" s="119" t="s">
        <v>159</v>
      </c>
      <c r="W107" s="120">
        <f t="array" ref="W107">INDEX(가나다!$D$1:$D$644,MATCH(1,(가나다!$A$1:$A$644=한강대학라인!T107)*(가나다!$B$1:$B$644=한강대학라인!U107),0))</f>
        <v>358</v>
      </c>
      <c r="X107" s="126">
        <f t="array" ref="X107">INDEX(가나다!$E$1:$E$644,MATCH(1,(가나다!$A$1:$A$644=한강대학라인!T107)*(가나다!$B$1:$B$644=한강대학라인!U107),0))</f>
        <v>353</v>
      </c>
      <c r="Y107" s="110">
        <f>IFERROR(INDEX(이과!$M$2:$M$305,MATCH(T107,이과!$A$2:$A$305,0)),0)</f>
        <v>-300</v>
      </c>
    </row>
    <row r="108" spans="1:25">
      <c r="A108" s="127" t="s">
        <v>13</v>
      </c>
      <c r="B108" s="128" t="s">
        <v>410</v>
      </c>
      <c r="C108" s="129"/>
      <c r="D108" s="121" t="s">
        <v>159</v>
      </c>
      <c r="E108" s="120">
        <f t="array" ref="E108">INDEX(가나다!$D$1:$D$644,MATCH(1,(가나다!$A$1:$A$644=한강대학라인!A108)*(가나다!$B$1:$B$644=한강대학라인!B108),0))</f>
        <v>384</v>
      </c>
      <c r="F108" s="122">
        <f t="array" ref="F108">INDEX(가나다!$E$1:$E$644,MATCH(1,(가나다!$A$1:$A$644=한강대학라인!A108)*(가나다!$B$1:$B$644=한강대학라인!B108),0))</f>
        <v>382</v>
      </c>
      <c r="G108" s="110">
        <f>IFERROR(INDEX(이과!$M$2:$M$305,MATCH(A108,이과!$A$2:$A$305,0)),0)</f>
        <v>-300</v>
      </c>
      <c r="H108" s="113" t="s">
        <v>43</v>
      </c>
      <c r="I108" s="118" t="s">
        <v>411</v>
      </c>
      <c r="J108" s="116" t="s">
        <v>159</v>
      </c>
      <c r="K108" s="120">
        <f t="array" ref="K108">INDEX(가나다!$D$1:$D$644,MATCH(1,(가나다!$A$1:$A$644=한강대학라인!H108)*(가나다!$B$1:$B$644=한강대학라인!I108),0))</f>
        <v>362</v>
      </c>
      <c r="L108" s="126">
        <f t="array" ref="L108">INDEX(가나다!$E$1:$E$644,MATCH(1,(가나다!$A$1:$A$644=한강대학라인!H108)*(가나다!$B$1:$B$644=한강대학라인!I108),0))</f>
        <v>358</v>
      </c>
      <c r="M108" s="110">
        <f>IFERROR(INDEX(이과!$M$2:$M$305,MATCH(H108,이과!$A$2:$A$305,0)),0)</f>
        <v>-300</v>
      </c>
      <c r="N108" s="113" t="s">
        <v>33</v>
      </c>
      <c r="O108" s="118" t="s">
        <v>186</v>
      </c>
      <c r="P108" s="119" t="s">
        <v>169</v>
      </c>
      <c r="Q108" s="120">
        <f t="array" ref="Q108">INDEX(가나다!$D$1:$D$644,MATCH(1,(가나다!$A$1:$A$644=한강대학라인!N108)*(가나다!$B$1:$B$644=한강대학라인!O108),0))</f>
        <v>380</v>
      </c>
      <c r="R108" s="116">
        <f t="array" ref="R108">INDEX(가나다!$E$1:$E$644,MATCH(1,(가나다!$A$1:$A$644=한강대학라인!N108)*(가나다!$B$1:$B$644=한강대학라인!O108),0))</f>
        <v>376</v>
      </c>
      <c r="S108" s="110">
        <f>IFERROR(INDEX(이과!$M$2:$M$305,MATCH(N108,이과!$A$2:$A$305,0)),0)</f>
        <v>-300</v>
      </c>
      <c r="T108" s="113" t="s">
        <v>394</v>
      </c>
      <c r="U108" s="118" t="s">
        <v>412</v>
      </c>
      <c r="V108" s="119" t="s">
        <v>159</v>
      </c>
      <c r="W108" s="120">
        <f t="array" ref="W108">INDEX(가나다!$D$1:$D$644,MATCH(1,(가나다!$A$1:$A$644=한강대학라인!T108)*(가나다!$B$1:$B$644=한강대학라인!U108),0))</f>
        <v>357</v>
      </c>
      <c r="X108" s="126">
        <f t="array" ref="X108">INDEX(가나다!$E$1:$E$644,MATCH(1,(가나다!$A$1:$A$644=한강대학라인!T108)*(가나다!$B$1:$B$644=한강대학라인!U108),0))</f>
        <v>352</v>
      </c>
      <c r="Y108" s="110">
        <f>IFERROR(INDEX(이과!$M$2:$M$305,MATCH(T108,이과!$A$2:$A$305,0)),0)</f>
        <v>-300</v>
      </c>
    </row>
    <row r="109" spans="1:25">
      <c r="A109" s="127" t="s">
        <v>13</v>
      </c>
      <c r="B109" s="128" t="s">
        <v>26</v>
      </c>
      <c r="C109" s="129"/>
      <c r="D109" s="121" t="s">
        <v>159</v>
      </c>
      <c r="E109" s="120">
        <f t="array" ref="E109">INDEX(가나다!$D$1:$D$644,MATCH(1,(가나다!$A$1:$A$644=한강대학라인!A109)*(가나다!$B$1:$B$644=한강대학라인!B109),0))</f>
        <v>405.5</v>
      </c>
      <c r="F109" s="122">
        <f t="array" ref="F109">INDEX(가나다!$E$1:$E$644,MATCH(1,(가나다!$A$1:$A$644=한강대학라인!A109)*(가나다!$B$1:$B$644=한강대학라인!B109),0))</f>
        <v>403.5</v>
      </c>
      <c r="G109" s="110">
        <f>IFERROR(INDEX(이과!$M$2:$M$305,MATCH(A109,이과!$A$2:$A$305,0)),0)</f>
        <v>-300</v>
      </c>
      <c r="H109" s="113" t="s">
        <v>43</v>
      </c>
      <c r="I109" s="118" t="s">
        <v>413</v>
      </c>
      <c r="J109" s="116" t="s">
        <v>159</v>
      </c>
      <c r="K109" s="120">
        <f t="array" ref="K109">INDEX(가나다!$D$1:$D$644,MATCH(1,(가나다!$A$1:$A$644=한강대학라인!H109)*(가나다!$B$1:$B$644=한강대학라인!I109),0))</f>
        <v>367</v>
      </c>
      <c r="L109" s="116">
        <f t="array" ref="L109">INDEX(가나다!$E$1:$E$644,MATCH(1,(가나다!$A$1:$A$644=한강대학라인!H109)*(가나다!$B$1:$B$644=한강대학라인!I109),0))</f>
        <v>362</v>
      </c>
      <c r="M109" s="110">
        <f>IFERROR(INDEX(이과!$M$2:$M$305,MATCH(H109,이과!$A$2:$A$305,0)),0)</f>
        <v>-300</v>
      </c>
      <c r="N109" s="113" t="s">
        <v>414</v>
      </c>
      <c r="O109" s="118" t="s">
        <v>26</v>
      </c>
      <c r="P109" s="119" t="s">
        <v>169</v>
      </c>
      <c r="Q109" s="120">
        <f t="array" ref="Q109">INDEX(가나다!$D$1:$D$644,MATCH(1,(가나다!$A$1:$A$644=한강대학라인!N109)*(가나다!$B$1:$B$644=한강대학라인!O109),0))</f>
        <v>404</v>
      </c>
      <c r="R109" s="122">
        <f t="array" ref="R109">INDEX(가나다!$E$1:$E$644,MATCH(1,(가나다!$A$1:$A$644=한강대학라인!N109)*(가나다!$B$1:$B$644=한강대학라인!O109),0))</f>
        <v>402</v>
      </c>
      <c r="S109" s="110">
        <f>IFERROR(INDEX(이과!$M$2:$M$305,MATCH(N109,이과!$A$2:$A$305,0)),0)</f>
        <v>-300</v>
      </c>
      <c r="T109" s="113" t="s">
        <v>3</v>
      </c>
      <c r="U109" s="118" t="s">
        <v>200</v>
      </c>
      <c r="V109" s="119" t="s">
        <v>169</v>
      </c>
      <c r="W109" s="120">
        <f t="array" ref="W109">INDEX(가나다!$D$1:$D$644,MATCH(1,(가나다!$A$1:$A$644=한강대학라인!T109)*(가나다!$B$1:$B$644=한강대학라인!U109),0))</f>
        <v>378</v>
      </c>
      <c r="X109" s="116">
        <f t="array" ref="X109">INDEX(가나다!$E$1:$E$644,MATCH(1,(가나다!$A$1:$A$644=한강대학라인!T109)*(가나다!$B$1:$B$644=한강대학라인!U109),0))</f>
        <v>375</v>
      </c>
      <c r="Y109" s="110">
        <f>IFERROR(INDEX(이과!$M$2:$M$305,MATCH(T109,이과!$A$2:$A$305,0)),0)</f>
        <v>-300</v>
      </c>
    </row>
    <row r="110" spans="1:25">
      <c r="A110" s="127" t="s">
        <v>13</v>
      </c>
      <c r="B110" s="128" t="s">
        <v>415</v>
      </c>
      <c r="C110" s="129"/>
      <c r="D110" s="121" t="s">
        <v>159</v>
      </c>
      <c r="E110" s="120">
        <f t="array" ref="E110">INDEX(가나다!$D$1:$D$644,MATCH(1,(가나다!$A$1:$A$644=한강대학라인!A110)*(가나다!$B$1:$B$644=한강대학라인!B110),0))</f>
        <v>386</v>
      </c>
      <c r="F110" s="122">
        <f t="array" ref="F110">INDEX(가나다!$E$1:$E$644,MATCH(1,(가나다!$A$1:$A$644=한강대학라인!A110)*(가나다!$B$1:$B$644=한강대학라인!B110),0))</f>
        <v>383</v>
      </c>
      <c r="G110" s="110">
        <f>IFERROR(INDEX(이과!$M$2:$M$305,MATCH(A110,이과!$A$2:$A$305,0)),0)</f>
        <v>-300</v>
      </c>
      <c r="H110" s="113" t="s">
        <v>43</v>
      </c>
      <c r="I110" s="118" t="s">
        <v>416</v>
      </c>
      <c r="J110" s="116" t="s">
        <v>159</v>
      </c>
      <c r="K110" s="120">
        <f t="array" ref="K110">INDEX(가나다!$D$1:$D$644,MATCH(1,(가나다!$A$1:$A$644=한강대학라인!H110)*(가나다!$B$1:$B$644=한강대학라인!I110),0))</f>
        <v>358</v>
      </c>
      <c r="L110" s="126">
        <f t="array" ref="L110">INDEX(가나다!$E$1:$E$644,MATCH(1,(가나다!$A$1:$A$644=한강대학라인!H110)*(가나다!$B$1:$B$644=한강대학라인!I110),0))</f>
        <v>354</v>
      </c>
      <c r="M110" s="110">
        <f>IFERROR(INDEX(이과!$M$2:$M$305,MATCH(H110,이과!$A$2:$A$305,0)),0)</f>
        <v>-300</v>
      </c>
      <c r="N110" s="113" t="s">
        <v>31</v>
      </c>
      <c r="O110" s="118" t="s">
        <v>417</v>
      </c>
      <c r="P110" s="119" t="s">
        <v>159</v>
      </c>
      <c r="Q110" s="120">
        <f t="array" ref="Q110">INDEX(가나다!$D$1:$D$644,MATCH(1,(가나다!$A$1:$A$644=한강대학라인!N110)*(가나다!$B$1:$B$644=한강대학라인!O110),0))</f>
        <v>374</v>
      </c>
      <c r="R110" s="116">
        <f t="array" ref="R110">INDEX(가나다!$E$1:$E$644,MATCH(1,(가나다!$A$1:$A$644=한강대학라인!N110)*(가나다!$B$1:$B$644=한강대학라인!O110),0))</f>
        <v>371</v>
      </c>
      <c r="S110" s="110">
        <f>IFERROR(INDEX(이과!$M$2:$M$305,MATCH(N110,이과!$A$2:$A$305,0)),0)</f>
        <v>-300</v>
      </c>
      <c r="T110" s="113" t="s">
        <v>3</v>
      </c>
      <c r="U110" s="118" t="s">
        <v>30</v>
      </c>
      <c r="V110" s="119" t="s">
        <v>169</v>
      </c>
      <c r="W110" s="120">
        <f t="array" ref="W110">INDEX(가나다!$D$1:$D$644,MATCH(1,(가나다!$A$1:$A$644=한강대학라인!T110)*(가나다!$B$1:$B$644=한강대학라인!U110),0))</f>
        <v>382</v>
      </c>
      <c r="X110" s="116">
        <f t="array" ref="X110">INDEX(가나다!$E$1:$E$644,MATCH(1,(가나다!$A$1:$A$644=한강대학라인!T110)*(가나다!$B$1:$B$644=한강대학라인!U110),0))</f>
        <v>379</v>
      </c>
      <c r="Y110" s="110">
        <f>IFERROR(INDEX(이과!$M$2:$M$305,MATCH(T110,이과!$A$2:$A$305,0)),0)</f>
        <v>-300</v>
      </c>
    </row>
    <row r="111" spans="1:25">
      <c r="A111" s="127" t="s">
        <v>13</v>
      </c>
      <c r="B111" s="128" t="s">
        <v>418</v>
      </c>
      <c r="C111" s="129"/>
      <c r="D111" s="121" t="s">
        <v>159</v>
      </c>
      <c r="E111" s="120">
        <f t="array" ref="E111">INDEX(가나다!$D$1:$D$644,MATCH(1,(가나다!$A$1:$A$644=한강대학라인!A111)*(가나다!$B$1:$B$644=한강대학라인!B111),0))</f>
        <v>381</v>
      </c>
      <c r="F111" s="122">
        <f t="array" ref="F111">INDEX(가나다!$E$1:$E$644,MATCH(1,(가나다!$A$1:$A$644=한강대학라인!A111)*(가나다!$B$1:$B$644=한강대학라인!B111),0))</f>
        <v>378</v>
      </c>
      <c r="G111" s="110">
        <f>IFERROR(INDEX(이과!$M$2:$M$305,MATCH(A111,이과!$A$2:$A$305,0)),0)</f>
        <v>-300</v>
      </c>
      <c r="H111" s="113" t="s">
        <v>43</v>
      </c>
      <c r="I111" s="125" t="s">
        <v>419</v>
      </c>
      <c r="J111" s="116" t="s">
        <v>159</v>
      </c>
      <c r="K111" s="120">
        <f t="array" ref="K111">INDEX(가나다!$D$1:$D$644,MATCH(1,(가나다!$A$1:$A$644=한강대학라인!H111)*(가나다!$B$1:$B$644=한강대학라인!I111),0))</f>
        <v>360</v>
      </c>
      <c r="L111" s="126">
        <f t="array" ref="L111">INDEX(가나다!$E$1:$E$644,MATCH(1,(가나다!$A$1:$A$644=한강대학라인!H111)*(가나다!$B$1:$B$644=한강대학라인!I111),0))</f>
        <v>355</v>
      </c>
      <c r="M111" s="110">
        <f>IFERROR(INDEX(이과!$M$2:$M$305,MATCH(H111,이과!$A$2:$A$305,0)),0)</f>
        <v>-300</v>
      </c>
      <c r="N111" s="113" t="s">
        <v>31</v>
      </c>
      <c r="O111" s="118" t="s">
        <v>0</v>
      </c>
      <c r="P111" s="119" t="s">
        <v>159</v>
      </c>
      <c r="Q111" s="120">
        <f t="array" ref="Q111">INDEX(가나다!$D$1:$D$644,MATCH(1,(가나다!$A$1:$A$644=한강대학라인!N111)*(가나다!$B$1:$B$644=한강대학라인!O111),0))</f>
        <v>373</v>
      </c>
      <c r="R111" s="116">
        <f t="array" ref="R111">INDEX(가나다!$E$1:$E$644,MATCH(1,(가나다!$A$1:$A$644=한강대학라인!N111)*(가나다!$B$1:$B$644=한강대학라인!O111),0))</f>
        <v>369</v>
      </c>
      <c r="S111" s="110">
        <f>IFERROR(INDEX(이과!$M$2:$M$305,MATCH(N111,이과!$A$2:$A$305,0)),0)</f>
        <v>-300</v>
      </c>
      <c r="T111" s="113" t="s">
        <v>3</v>
      </c>
      <c r="U111" s="118" t="s">
        <v>420</v>
      </c>
      <c r="V111" s="119" t="s">
        <v>169</v>
      </c>
      <c r="W111" s="120">
        <f t="array" ref="W111">INDEX(가나다!$D$1:$D$644,MATCH(1,(가나다!$A$1:$A$644=한강대학라인!T111)*(가나다!$B$1:$B$644=한강대학라인!U111),0))</f>
        <v>386</v>
      </c>
      <c r="X111" s="122">
        <f t="array" ref="X111">INDEX(가나다!$E$1:$E$644,MATCH(1,(가나다!$A$1:$A$644=한강대학라인!T111)*(가나다!$B$1:$B$644=한강대학라인!U111),0))</f>
        <v>383</v>
      </c>
      <c r="Y111" s="110">
        <f>IFERROR(INDEX(이과!$M$2:$M$305,MATCH(T111,이과!$A$2:$A$305,0)),0)</f>
        <v>-300</v>
      </c>
    </row>
    <row r="112" spans="1:25">
      <c r="A112" s="127" t="s">
        <v>13</v>
      </c>
      <c r="B112" s="128" t="s">
        <v>160</v>
      </c>
      <c r="C112" s="129"/>
      <c r="D112" s="121" t="s">
        <v>159</v>
      </c>
      <c r="E112" s="120">
        <f t="array" ref="E112">INDEX(가나다!$D$1:$D$644,MATCH(1,(가나다!$A$1:$A$644=한강대학라인!A112)*(가나다!$B$1:$B$644=한강대학라인!B112),0))</f>
        <v>401.5</v>
      </c>
      <c r="F112" s="122">
        <f t="array" ref="F112">INDEX(가나다!$E$1:$E$644,MATCH(1,(가나다!$A$1:$A$644=한강대학라인!A112)*(가나다!$B$1:$B$644=한강대학라인!B112),0))</f>
        <v>399.5</v>
      </c>
      <c r="G112" s="110">
        <f>IFERROR(INDEX(이과!$M$2:$M$305,MATCH(A112,이과!$A$2:$A$305,0)),0)</f>
        <v>-300</v>
      </c>
      <c r="H112" s="113" t="s">
        <v>43</v>
      </c>
      <c r="I112" s="118" t="s">
        <v>330</v>
      </c>
      <c r="J112" s="116" t="s">
        <v>159</v>
      </c>
      <c r="K112" s="120">
        <f t="array" ref="K112">INDEX(가나다!$D$1:$D$644,MATCH(1,(가나다!$A$1:$A$644=한강대학라인!H112)*(가나다!$B$1:$B$644=한강대학라인!I112),0))</f>
        <v>360</v>
      </c>
      <c r="L112" s="126">
        <f t="array" ref="L112">INDEX(가나다!$E$1:$E$644,MATCH(1,(가나다!$A$1:$A$644=한강대학라인!H112)*(가나다!$B$1:$B$644=한강대학라인!I112),0))</f>
        <v>355</v>
      </c>
      <c r="M112" s="110">
        <f>IFERROR(INDEX(이과!$M$2:$M$305,MATCH(H112,이과!$A$2:$A$305,0)),0)</f>
        <v>-300</v>
      </c>
      <c r="N112" s="113" t="s">
        <v>31</v>
      </c>
      <c r="O112" s="118" t="s">
        <v>421</v>
      </c>
      <c r="P112" s="119" t="s">
        <v>159</v>
      </c>
      <c r="Q112" s="120">
        <f t="array" ref="Q112">INDEX(가나다!$D$1:$D$644,MATCH(1,(가나다!$A$1:$A$644=한강대학라인!N112)*(가나다!$B$1:$B$644=한강대학라인!O112),0))</f>
        <v>380.5</v>
      </c>
      <c r="R112" s="116">
        <f t="array" ref="R112">INDEX(가나다!$E$1:$E$644,MATCH(1,(가나다!$A$1:$A$644=한강대학라인!N112)*(가나다!$B$1:$B$644=한강대학라인!O112),0))</f>
        <v>378</v>
      </c>
      <c r="S112" s="110">
        <f>IFERROR(INDEX(이과!$M$2:$M$305,MATCH(N112,이과!$A$2:$A$305,0)),0)</f>
        <v>-300</v>
      </c>
      <c r="T112" s="113" t="s">
        <v>3</v>
      </c>
      <c r="U112" s="118" t="s">
        <v>422</v>
      </c>
      <c r="V112" s="119" t="s">
        <v>169</v>
      </c>
      <c r="W112" s="120">
        <f t="array" ref="W112">INDEX(가나다!$D$1:$D$644,MATCH(1,(가나다!$A$1:$A$644=한강대학라인!T112)*(가나다!$B$1:$B$644=한강대학라인!U112),0))</f>
        <v>377</v>
      </c>
      <c r="X112" s="116">
        <f t="array" ref="X112">INDEX(가나다!$E$1:$E$644,MATCH(1,(가나다!$A$1:$A$644=한강대학라인!T112)*(가나다!$B$1:$B$644=한강대학라인!U112),0))</f>
        <v>374</v>
      </c>
      <c r="Y112" s="110">
        <f>IFERROR(INDEX(이과!$M$2:$M$305,MATCH(T112,이과!$A$2:$A$305,0)),0)</f>
        <v>-300</v>
      </c>
    </row>
    <row r="113" spans="1:25">
      <c r="A113" s="127" t="s">
        <v>13</v>
      </c>
      <c r="B113" s="128" t="s">
        <v>423</v>
      </c>
      <c r="C113" s="129"/>
      <c r="D113" s="121" t="s">
        <v>159</v>
      </c>
      <c r="E113" s="120">
        <f t="array" ref="E113">INDEX(가나다!$D$1:$D$644,MATCH(1,(가나다!$A$1:$A$644=한강대학라인!A113)*(가나다!$B$1:$B$644=한강대학라인!B113),0))</f>
        <v>383.5</v>
      </c>
      <c r="F113" s="122">
        <f t="array" ref="F113">INDEX(가나다!$E$1:$E$644,MATCH(1,(가나다!$A$1:$A$644=한강대학라인!A113)*(가나다!$B$1:$B$644=한강대학라인!B113),0))</f>
        <v>381.5</v>
      </c>
      <c r="G113" s="110">
        <f>IFERROR(INDEX(이과!$M$2:$M$305,MATCH(A113,이과!$A$2:$A$305,0)),0)</f>
        <v>-300</v>
      </c>
      <c r="H113" s="113" t="s">
        <v>43</v>
      </c>
      <c r="I113" s="118" t="s">
        <v>248</v>
      </c>
      <c r="J113" s="116" t="s">
        <v>159</v>
      </c>
      <c r="K113" s="120">
        <f t="array" ref="K113">INDEX(가나다!$D$1:$D$644,MATCH(1,(가나다!$A$1:$A$644=한강대학라인!H113)*(가나다!$B$1:$B$644=한강대학라인!I113),0))</f>
        <v>358</v>
      </c>
      <c r="L113" s="126">
        <f t="array" ref="L113">INDEX(가나다!$E$1:$E$644,MATCH(1,(가나다!$A$1:$A$644=한강대학라인!H113)*(가나다!$B$1:$B$644=한강대학라인!I113),0))</f>
        <v>353</v>
      </c>
      <c r="M113" s="110">
        <f>IFERROR(INDEX(이과!$M$2:$M$305,MATCH(H113,이과!$A$2:$A$305,0)),0)</f>
        <v>-300</v>
      </c>
      <c r="N113" s="113" t="s">
        <v>31</v>
      </c>
      <c r="O113" s="118" t="s">
        <v>285</v>
      </c>
      <c r="P113" s="119" t="s">
        <v>159</v>
      </c>
      <c r="Q113" s="120">
        <f t="array" ref="Q113">INDEX(가나다!$D$1:$D$644,MATCH(1,(가나다!$A$1:$A$644=한강대학라인!N113)*(가나다!$B$1:$B$644=한강대학라인!O113),0))</f>
        <v>373</v>
      </c>
      <c r="R113" s="116">
        <f t="array" ref="R113">INDEX(가나다!$E$1:$E$644,MATCH(1,(가나다!$A$1:$A$644=한강대학라인!N113)*(가나다!$B$1:$B$644=한강대학라인!O113),0))</f>
        <v>369</v>
      </c>
      <c r="S113" s="110">
        <f>IFERROR(INDEX(이과!$M$2:$M$305,MATCH(N113,이과!$A$2:$A$305,0)),0)</f>
        <v>-300</v>
      </c>
      <c r="T113" s="113" t="s">
        <v>3</v>
      </c>
      <c r="U113" s="118" t="s">
        <v>424</v>
      </c>
      <c r="V113" s="119" t="s">
        <v>169</v>
      </c>
      <c r="W113" s="120">
        <f t="array" ref="W113">INDEX(가나다!$D$1:$D$644,MATCH(1,(가나다!$A$1:$A$644=한강대학라인!T113)*(가나다!$B$1:$B$644=한강대학라인!U113),0))</f>
        <v>392</v>
      </c>
      <c r="X113" s="122">
        <f t="array" ref="X113">INDEX(가나다!$E$1:$E$644,MATCH(1,(가나다!$A$1:$A$644=한강대학라인!T113)*(가나다!$B$1:$B$644=한강대학라인!U113),0))</f>
        <v>389</v>
      </c>
      <c r="Y113" s="110">
        <f>IFERROR(INDEX(이과!$M$2:$M$305,MATCH(T113,이과!$A$2:$A$305,0)),0)</f>
        <v>-300</v>
      </c>
    </row>
    <row r="114" spans="1:25">
      <c r="A114" s="127" t="s">
        <v>13</v>
      </c>
      <c r="B114" s="114" t="s">
        <v>11</v>
      </c>
      <c r="C114" s="115"/>
      <c r="D114" s="121" t="s">
        <v>159</v>
      </c>
      <c r="E114" s="120">
        <f t="array" ref="E114">INDEX(가나다!$D$1:$D$644,MATCH(1,(가나다!$A$1:$A$644=한강대학라인!A114)*(가나다!$B$1:$B$644=한강대학라인!B114),0))</f>
        <v>396</v>
      </c>
      <c r="F114" s="122">
        <f t="array" ref="F114">INDEX(가나다!$E$1:$E$644,MATCH(1,(가나다!$A$1:$A$644=한강대학라인!A114)*(가나다!$B$1:$B$644=한강대학라인!B114),0))</f>
        <v>394</v>
      </c>
      <c r="G114" s="110">
        <f>IFERROR(INDEX(이과!$M$2:$M$305,MATCH(A114,이과!$A$2:$A$305,0)),0)</f>
        <v>-300</v>
      </c>
      <c r="H114" s="113" t="s">
        <v>43</v>
      </c>
      <c r="I114" s="118" t="s">
        <v>19</v>
      </c>
      <c r="J114" s="116" t="s">
        <v>159</v>
      </c>
      <c r="K114" s="120">
        <f t="array" ref="K114">INDEX(가나다!$D$1:$D$644,MATCH(1,(가나다!$A$1:$A$644=한강대학라인!H114)*(가나다!$B$1:$B$644=한강대학라인!I114),0))</f>
        <v>372</v>
      </c>
      <c r="L114" s="126">
        <f t="array" ref="L114">INDEX(가나다!$E$1:$E$644,MATCH(1,(가나다!$A$1:$A$644=한강대학라인!H114)*(가나다!$B$1:$B$644=한강대학라인!I114),0))</f>
        <v>367</v>
      </c>
      <c r="M114" s="110">
        <f>IFERROR(INDEX(이과!$M$2:$M$305,MATCH(H114,이과!$A$2:$A$305,0)),0)</f>
        <v>-300</v>
      </c>
      <c r="N114" s="113" t="s">
        <v>31</v>
      </c>
      <c r="O114" s="118" t="s">
        <v>203</v>
      </c>
      <c r="P114" s="119" t="s">
        <v>159</v>
      </c>
      <c r="Q114" s="120">
        <f t="array" ref="Q114">INDEX(가나다!$D$1:$D$644,MATCH(1,(가나다!$A$1:$A$644=한강대학라인!N114)*(가나다!$B$1:$B$644=한강대학라인!O114),0))</f>
        <v>368</v>
      </c>
      <c r="R114" s="116">
        <f t="array" ref="R114">INDEX(가나다!$E$1:$E$644,MATCH(1,(가나다!$A$1:$A$644=한강대학라인!N114)*(가나다!$B$1:$B$644=한강대학라인!O114),0))</f>
        <v>364</v>
      </c>
      <c r="S114" s="110">
        <f>IFERROR(INDEX(이과!$M$2:$M$305,MATCH(N114,이과!$A$2:$A$305,0)),0)</f>
        <v>-300</v>
      </c>
      <c r="T114" s="113" t="s">
        <v>3</v>
      </c>
      <c r="U114" s="118" t="s">
        <v>425</v>
      </c>
      <c r="V114" s="119" t="s">
        <v>169</v>
      </c>
      <c r="W114" s="120">
        <f t="array" ref="W114">INDEX(가나다!$D$1:$D$644,MATCH(1,(가나다!$A$1:$A$644=한강대학라인!T114)*(가나다!$B$1:$B$644=한강대학라인!U114),0))</f>
        <v>371</v>
      </c>
      <c r="X114" s="116">
        <f t="array" ref="X114">INDEX(가나다!$E$1:$E$644,MATCH(1,(가나다!$A$1:$A$644=한강대학라인!T114)*(가나다!$B$1:$B$644=한강대학라인!U114),0))</f>
        <v>368</v>
      </c>
      <c r="Y114" s="110">
        <f>IFERROR(INDEX(이과!$M$2:$M$305,MATCH(T114,이과!$A$2:$A$305,0)),0)</f>
        <v>-300</v>
      </c>
    </row>
    <row r="115" spans="1:25">
      <c r="A115" s="127" t="s">
        <v>13</v>
      </c>
      <c r="B115" s="128" t="s">
        <v>186</v>
      </c>
      <c r="C115" s="129"/>
      <c r="D115" s="121" t="s">
        <v>159</v>
      </c>
      <c r="E115" s="120">
        <f t="array" ref="E115">INDEX(가나다!$D$1:$D$644,MATCH(1,(가나다!$A$1:$A$644=한강대학라인!A115)*(가나다!$B$1:$B$644=한강대학라인!B115),0))</f>
        <v>384</v>
      </c>
      <c r="F115" s="122">
        <f t="array" ref="F115">INDEX(가나다!$E$1:$E$644,MATCH(1,(가나다!$A$1:$A$644=한강대학라인!A115)*(가나다!$B$1:$B$644=한강대학라인!B115),0))</f>
        <v>382</v>
      </c>
      <c r="G115" s="110">
        <f>IFERROR(INDEX(이과!$M$2:$M$305,MATCH(A115,이과!$A$2:$A$305,0)),0)</f>
        <v>-300</v>
      </c>
      <c r="H115" s="113" t="s">
        <v>43</v>
      </c>
      <c r="I115" s="118" t="s">
        <v>426</v>
      </c>
      <c r="J115" s="116" t="s">
        <v>159</v>
      </c>
      <c r="K115" s="120">
        <f t="array" ref="K115">INDEX(가나다!$D$1:$D$644,MATCH(1,(가나다!$A$1:$A$644=한강대학라인!H115)*(가나다!$B$1:$B$644=한강대학라인!I115),0))</f>
        <v>357</v>
      </c>
      <c r="L115" s="126">
        <f t="array" ref="L115">INDEX(가나다!$E$1:$E$644,MATCH(1,(가나다!$A$1:$A$644=한강대학라인!H115)*(가나다!$B$1:$B$644=한강대학라인!I115),0))</f>
        <v>352</v>
      </c>
      <c r="M115" s="110">
        <f>IFERROR(INDEX(이과!$M$2:$M$305,MATCH(H115,이과!$A$2:$A$305,0)),0)</f>
        <v>-300</v>
      </c>
      <c r="N115" s="113" t="s">
        <v>31</v>
      </c>
      <c r="O115" s="118" t="s">
        <v>427</v>
      </c>
      <c r="P115" s="119" t="s">
        <v>159</v>
      </c>
      <c r="Q115" s="120">
        <f t="array" ref="Q115">INDEX(가나다!$D$1:$D$644,MATCH(1,(가나다!$A$1:$A$644=한강대학라인!N115)*(가나다!$B$1:$B$644=한강대학라인!O115),0))</f>
        <v>375</v>
      </c>
      <c r="R115" s="116">
        <f t="array" ref="R115">INDEX(가나다!$E$1:$E$644,MATCH(1,(가나다!$A$1:$A$644=한강대학라인!N115)*(가나다!$B$1:$B$644=한강대학라인!O115),0))</f>
        <v>371</v>
      </c>
      <c r="S115" s="110">
        <f>IFERROR(INDEX(이과!$M$2:$M$305,MATCH(N115,이과!$A$2:$A$305,0)),0)</f>
        <v>-300</v>
      </c>
      <c r="T115" s="113" t="s">
        <v>3</v>
      </c>
      <c r="U115" s="118" t="s">
        <v>428</v>
      </c>
      <c r="V115" s="119" t="s">
        <v>169</v>
      </c>
      <c r="W115" s="120">
        <f t="array" ref="W115">INDEX(가나다!$D$1:$D$644,MATCH(1,(가나다!$A$1:$A$644=한강대학라인!T115)*(가나다!$B$1:$B$644=한강대학라인!U115),0))</f>
        <v>371</v>
      </c>
      <c r="X115" s="116">
        <f t="array" ref="X115">INDEX(가나다!$E$1:$E$644,MATCH(1,(가나다!$A$1:$A$644=한강대학라인!T115)*(가나다!$B$1:$B$644=한강대학라인!U115),0))</f>
        <v>368</v>
      </c>
      <c r="Y115" s="110">
        <f>IFERROR(INDEX(이과!$M$2:$M$305,MATCH(T115,이과!$A$2:$A$305,0)),0)</f>
        <v>-300</v>
      </c>
    </row>
    <row r="116" spans="1:25">
      <c r="A116" s="127" t="s">
        <v>429</v>
      </c>
      <c r="B116" s="128" t="s">
        <v>155</v>
      </c>
      <c r="C116" s="129"/>
      <c r="D116" s="121" t="s">
        <v>159</v>
      </c>
      <c r="E116" s="120">
        <f t="array" ref="E116">INDEX(가나다!$D$1:$D$644,MATCH(1,(가나다!$A$1:$A$644=한강대학라인!A116)*(가나다!$B$1:$B$644=한강대학라인!B116),0))</f>
        <v>378</v>
      </c>
      <c r="F116" s="122">
        <f t="array" ref="F116">INDEX(가나다!$E$1:$E$644,MATCH(1,(가나다!$A$1:$A$644=한강대학라인!A116)*(가나다!$B$1:$B$644=한강대학라인!B116),0))</f>
        <v>375</v>
      </c>
      <c r="G116" s="110">
        <f>IFERROR(INDEX(이과!$M$2:$M$305,MATCH(A116,이과!$A$2:$A$305,0)),0)</f>
        <v>-300</v>
      </c>
      <c r="H116" s="113" t="s">
        <v>43</v>
      </c>
      <c r="I116" s="118" t="s">
        <v>430</v>
      </c>
      <c r="J116" s="116" t="s">
        <v>159</v>
      </c>
      <c r="K116" s="120">
        <f t="array" ref="K116">INDEX(가나다!$D$1:$D$644,MATCH(1,(가나다!$A$1:$A$644=한강대학라인!H116)*(가나다!$B$1:$B$644=한강대학라인!I116),0))</f>
        <v>372</v>
      </c>
      <c r="L116" s="126">
        <f t="array" ref="L116">INDEX(가나다!$E$1:$E$644,MATCH(1,(가나다!$A$1:$A$644=한강대학라인!H116)*(가나다!$B$1:$B$644=한강대학라인!I116),0))</f>
        <v>367</v>
      </c>
      <c r="M116" s="110">
        <f>IFERROR(INDEX(이과!$M$2:$M$305,MATCH(H116,이과!$A$2:$A$305,0)),0)</f>
        <v>-300</v>
      </c>
      <c r="N116" s="113" t="s">
        <v>31</v>
      </c>
      <c r="O116" s="125" t="s">
        <v>2</v>
      </c>
      <c r="P116" s="119" t="s">
        <v>159</v>
      </c>
      <c r="Q116" s="120">
        <f t="array" ref="Q116">INDEX(가나다!$D$1:$D$644,MATCH(1,(가나다!$A$1:$A$644=한강대학라인!N116)*(가나다!$B$1:$B$644=한강대학라인!O116),0))</f>
        <v>380</v>
      </c>
      <c r="R116" s="116">
        <f t="array" ref="R116">INDEX(가나다!$E$1:$E$644,MATCH(1,(가나다!$A$1:$A$644=한강대학라인!N116)*(가나다!$B$1:$B$644=한강대학라인!O116),0))</f>
        <v>377</v>
      </c>
      <c r="S116" s="110">
        <f>IFERROR(INDEX(이과!$M$2:$M$305,MATCH(N116,이과!$A$2:$A$305,0)),0)</f>
        <v>-300</v>
      </c>
      <c r="T116" s="113" t="s">
        <v>431</v>
      </c>
      <c r="U116" s="123" t="s">
        <v>26</v>
      </c>
      <c r="V116" s="116" t="s">
        <v>159</v>
      </c>
      <c r="W116" s="120">
        <f t="array" ref="W116">INDEX(가나다!$D$1:$D$644,MATCH(1,(가나다!$A$1:$A$644=한강대학라인!T116)*(가나다!$B$1:$B$644=한강대학라인!U116),0))</f>
        <v>404</v>
      </c>
      <c r="X116" s="122">
        <f t="array" ref="X116">INDEX(가나다!$E$1:$E$644,MATCH(1,(가나다!$A$1:$A$644=한강대학라인!T116)*(가나다!$B$1:$B$644=한강대학라인!U116),0))</f>
        <v>402</v>
      </c>
      <c r="Y116" s="110">
        <f>IFERROR(INDEX(이과!$M$2:$M$305,MATCH(T116,이과!$A$2:$A$305,0)),0)</f>
        <v>-300</v>
      </c>
    </row>
    <row r="117" spans="1:25">
      <c r="A117" s="127" t="s">
        <v>429</v>
      </c>
      <c r="B117" s="128" t="s">
        <v>432</v>
      </c>
      <c r="C117" s="129"/>
      <c r="D117" s="121" t="s">
        <v>159</v>
      </c>
      <c r="E117" s="120">
        <f t="array" ref="E117">INDEX(가나다!$D$1:$D$644,MATCH(1,(가나다!$A$1:$A$644=한강대학라인!A117)*(가나다!$B$1:$B$644=한강대학라인!B117),0))</f>
        <v>379</v>
      </c>
      <c r="F117" s="122">
        <f t="array" ref="F117">INDEX(가나다!$E$1:$E$644,MATCH(1,(가나다!$A$1:$A$644=한강대학라인!A117)*(가나다!$B$1:$B$644=한강대학라인!B117),0))</f>
        <v>376</v>
      </c>
      <c r="G117" s="110">
        <f>IFERROR(INDEX(이과!$M$2:$M$305,MATCH(A117,이과!$A$2:$A$305,0)),0)</f>
        <v>-300</v>
      </c>
      <c r="H117" s="113" t="s">
        <v>433</v>
      </c>
      <c r="I117" s="123" t="s">
        <v>160</v>
      </c>
      <c r="J117" s="121" t="s">
        <v>159</v>
      </c>
      <c r="K117" s="120">
        <f t="array" ref="K117">INDEX(가나다!$D$1:$D$644,MATCH(1,(가나다!$A$1:$A$644=한강대학라인!H117)*(가나다!$B$1:$B$644=한강대학라인!I117),0))</f>
        <v>397</v>
      </c>
      <c r="L117" s="122">
        <f t="array" ref="L117">INDEX(가나다!$E$1:$E$644,MATCH(1,(가나다!$A$1:$A$644=한강대학라인!H117)*(가나다!$B$1:$B$644=한강대학라인!I117),0))</f>
        <v>395</v>
      </c>
      <c r="M117" s="110">
        <f>IFERROR(INDEX(이과!$M$2:$M$305,MATCH(H117,이과!$A$2:$A$305,0)),0)</f>
        <v>-300</v>
      </c>
      <c r="N117" s="113" t="s">
        <v>31</v>
      </c>
      <c r="O117" s="118" t="s">
        <v>221</v>
      </c>
      <c r="P117" s="119" t="s">
        <v>159</v>
      </c>
      <c r="Q117" s="120">
        <f t="array" ref="Q117">INDEX(가나다!$D$1:$D$644,MATCH(1,(가나다!$A$1:$A$644=한강대학라인!N117)*(가나다!$B$1:$B$644=한강대학라인!O117),0))</f>
        <v>373</v>
      </c>
      <c r="R117" s="116">
        <f t="array" ref="R117">INDEX(가나다!$E$1:$E$644,MATCH(1,(가나다!$A$1:$A$644=한강대학라인!N117)*(가나다!$B$1:$B$644=한강대학라인!O117),0))</f>
        <v>369</v>
      </c>
      <c r="S117" s="110">
        <f>IFERROR(INDEX(이과!$M$2:$M$305,MATCH(N117,이과!$A$2:$A$305,0)),0)</f>
        <v>-300</v>
      </c>
      <c r="T117" s="113" t="s">
        <v>5</v>
      </c>
      <c r="U117" s="123" t="s">
        <v>434</v>
      </c>
      <c r="V117" s="116" t="s">
        <v>4</v>
      </c>
      <c r="W117" s="120">
        <f t="array" ref="W117">INDEX(가나다!$D$1:$D$644,MATCH(1,(가나다!$A$1:$A$644=한강대학라인!T117)*(가나다!$B$1:$B$644=한강대학라인!U117),0))</f>
        <v>359</v>
      </c>
      <c r="X117" s="116">
        <f t="array" ref="X117">INDEX(가나다!$E$1:$E$644,MATCH(1,(가나다!$A$1:$A$644=한강대학라인!T117)*(가나다!$B$1:$B$644=한강대학라인!U117),0))</f>
        <v>354</v>
      </c>
      <c r="Y117" s="110">
        <f>IFERROR(INDEX(이과!$M$2:$M$305,MATCH(T117,이과!$A$2:$A$305,0)),0)</f>
        <v>-300</v>
      </c>
    </row>
    <row r="118" spans="1:25">
      <c r="A118" s="127" t="s">
        <v>429</v>
      </c>
      <c r="B118" s="128" t="s">
        <v>165</v>
      </c>
      <c r="C118" s="129"/>
      <c r="D118" s="121" t="s">
        <v>159</v>
      </c>
      <c r="E118" s="120">
        <f t="array" ref="E118">INDEX(가나다!$D$1:$D$644,MATCH(1,(가나다!$A$1:$A$644=한강대학라인!A118)*(가나다!$B$1:$B$644=한강대학라인!B118),0))</f>
        <v>384.3</v>
      </c>
      <c r="F118" s="122">
        <f t="array" ref="F118">INDEX(가나다!$E$1:$E$644,MATCH(1,(가나다!$A$1:$A$644=한강대학라인!A118)*(가나다!$B$1:$B$644=한강대학라인!B118),0))</f>
        <v>381.5</v>
      </c>
      <c r="G118" s="110">
        <f>IFERROR(INDEX(이과!$M$2:$M$305,MATCH(A118,이과!$A$2:$A$305,0)),0)</f>
        <v>-300</v>
      </c>
      <c r="H118" s="113" t="s">
        <v>433</v>
      </c>
      <c r="I118" s="123" t="s">
        <v>11</v>
      </c>
      <c r="J118" s="116" t="s">
        <v>159</v>
      </c>
      <c r="K118" s="120">
        <f t="array" ref="K118">INDEX(가나다!$D$1:$D$644,MATCH(1,(가나다!$A$1:$A$644=한강대학라인!H118)*(가나다!$B$1:$B$644=한강대학라인!I118),0))</f>
        <v>394.3</v>
      </c>
      <c r="L118" s="122">
        <f t="array" ref="L118">INDEX(가나다!$E$1:$E$644,MATCH(1,(가나다!$A$1:$A$644=한강대학라인!H118)*(가나다!$B$1:$B$644=한강대학라인!I118),0))</f>
        <v>392</v>
      </c>
      <c r="M118" s="110">
        <f>IFERROR(INDEX(이과!$M$2:$M$305,MATCH(H118,이과!$A$2:$A$305,0)),0)</f>
        <v>-300</v>
      </c>
      <c r="N118" s="113" t="s">
        <v>31</v>
      </c>
      <c r="O118" s="118" t="s">
        <v>435</v>
      </c>
      <c r="P118" s="119" t="s">
        <v>159</v>
      </c>
      <c r="Q118" s="120">
        <f t="array" ref="Q118">INDEX(가나다!$D$1:$D$644,MATCH(1,(가나다!$A$1:$A$644=한강대학라인!N118)*(가나다!$B$1:$B$644=한강대학라인!O118),0))</f>
        <v>378</v>
      </c>
      <c r="R118" s="116">
        <f t="array" ref="R118">INDEX(가나다!$E$1:$E$644,MATCH(1,(가나다!$A$1:$A$644=한강대학라인!N118)*(가나다!$B$1:$B$644=한강대학라인!O118),0))</f>
        <v>375</v>
      </c>
      <c r="S118" s="110">
        <f>IFERROR(INDEX(이과!$M$2:$M$305,MATCH(N118,이과!$A$2:$A$305,0)),0)</f>
        <v>-300</v>
      </c>
      <c r="T118" s="113" t="s">
        <v>5</v>
      </c>
      <c r="U118" s="123" t="s">
        <v>6</v>
      </c>
      <c r="V118" s="116" t="s">
        <v>4</v>
      </c>
      <c r="W118" s="120">
        <f t="array" ref="W118">INDEX(가나다!$D$1:$D$644,MATCH(1,(가나다!$A$1:$A$644=한강대학라인!T118)*(가나다!$B$1:$B$644=한강대학라인!U118),0))</f>
        <v>364</v>
      </c>
      <c r="X118" s="116">
        <f t="array" ref="X118">INDEX(가나다!$E$1:$E$644,MATCH(1,(가나다!$A$1:$A$644=한강대학라인!T118)*(가나다!$B$1:$B$644=한강대학라인!U118),0))</f>
        <v>358</v>
      </c>
      <c r="Y118" s="110">
        <f>IFERROR(INDEX(이과!$M$2:$M$305,MATCH(T118,이과!$A$2:$A$305,0)),0)</f>
        <v>-300</v>
      </c>
    </row>
    <row r="119" spans="1:25">
      <c r="A119" s="127" t="s">
        <v>429</v>
      </c>
      <c r="B119" s="128" t="s">
        <v>436</v>
      </c>
      <c r="C119" s="129"/>
      <c r="D119" s="121" t="s">
        <v>159</v>
      </c>
      <c r="E119" s="120">
        <f t="array" ref="E119">INDEX(가나다!$D$1:$D$644,MATCH(1,(가나다!$A$1:$A$644=한강대학라인!A119)*(가나다!$B$1:$B$644=한강대학라인!B119),0))</f>
        <v>375</v>
      </c>
      <c r="F119" s="122">
        <f t="array" ref="F119">INDEX(가나다!$E$1:$E$644,MATCH(1,(가나다!$A$1:$A$644=한강대학라인!A119)*(가나다!$B$1:$B$644=한강대학라인!B119),0))</f>
        <v>372</v>
      </c>
      <c r="G119" s="110">
        <f>IFERROR(INDEX(이과!$M$2:$M$305,MATCH(A119,이과!$A$2:$A$305,0)),0)</f>
        <v>-300</v>
      </c>
      <c r="H119" s="113" t="s">
        <v>551</v>
      </c>
      <c r="I119" s="118" t="s">
        <v>26</v>
      </c>
      <c r="J119" s="121" t="s">
        <v>159</v>
      </c>
      <c r="K119" s="120">
        <f t="array" ref="K119">INDEX(가나다!$D$1:$D$644,MATCH(1,(가나다!$A$1:$A$644=한강대학라인!H119)*(가나다!$B$1:$B$644=한강대학라인!I119),0))</f>
        <v>405</v>
      </c>
      <c r="L119" s="122">
        <f t="array" ref="L119">INDEX(가나다!$E$1:$E$644,MATCH(1,(가나다!$A$1:$A$644=한강대학라인!H119)*(가나다!$B$1:$B$644=한강대학라인!I119),0))</f>
        <v>403</v>
      </c>
      <c r="M119" s="110">
        <f>IFERROR(INDEX(이과!$M$2:$M$305,MATCH(H119,이과!$A$2:$A$305,0)),0)</f>
        <v>-300</v>
      </c>
      <c r="N119" s="113" t="s">
        <v>31</v>
      </c>
      <c r="O119" s="118" t="s">
        <v>437</v>
      </c>
      <c r="P119" s="119" t="s">
        <v>159</v>
      </c>
      <c r="Q119" s="120">
        <f t="array" ref="Q119">INDEX(가나다!$D$1:$D$644,MATCH(1,(가나다!$A$1:$A$644=한강대학라인!N119)*(가나다!$B$1:$B$644=한강대학라인!O119),0))</f>
        <v>373</v>
      </c>
      <c r="R119" s="116">
        <f t="array" ref="R119">INDEX(가나다!$E$1:$E$644,MATCH(1,(가나다!$A$1:$A$644=한강대학라인!N119)*(가나다!$B$1:$B$644=한강대학라인!O119),0))</f>
        <v>369</v>
      </c>
      <c r="S119" s="110">
        <f>IFERROR(INDEX(이과!$M$2:$M$305,MATCH(N119,이과!$A$2:$A$305,0)),0)</f>
        <v>-300</v>
      </c>
      <c r="T119" s="113" t="s">
        <v>16</v>
      </c>
      <c r="U119" s="118" t="s">
        <v>335</v>
      </c>
      <c r="V119" s="116" t="s">
        <v>159</v>
      </c>
      <c r="W119" s="120">
        <f t="array" ref="W119">INDEX(가나다!$D$1:$D$644,MATCH(1,(가나다!$A$1:$A$644=한강대학라인!T119)*(가나다!$B$1:$B$644=한강대학라인!U119),0))</f>
        <v>386.2</v>
      </c>
      <c r="X119" s="122">
        <f t="array" ref="X119">INDEX(가나다!$E$1:$E$644,MATCH(1,(가나다!$A$1:$A$644=한강대학라인!T119)*(가나다!$B$1:$B$644=한강대학라인!U119),0))</f>
        <v>384</v>
      </c>
      <c r="Y119" s="110">
        <f>IFERROR(INDEX(이과!$M$2:$M$305,MATCH(T119,이과!$A$2:$A$305,0)),0)</f>
        <v>-300</v>
      </c>
    </row>
    <row r="120" spans="1:25">
      <c r="A120" s="127" t="s">
        <v>429</v>
      </c>
      <c r="B120" s="128" t="s">
        <v>1</v>
      </c>
      <c r="C120" s="129"/>
      <c r="D120" s="121" t="s">
        <v>159</v>
      </c>
      <c r="E120" s="120">
        <f t="array" ref="E120">INDEX(가나다!$D$1:$D$644,MATCH(1,(가나다!$A$1:$A$644=한강대학라인!A120)*(가나다!$B$1:$B$644=한강대학라인!B120),0))</f>
        <v>381</v>
      </c>
      <c r="F120" s="122">
        <f t="array" ref="F120">INDEX(가나다!$E$1:$E$644,MATCH(1,(가나다!$A$1:$A$644=한강대학라인!A120)*(가나다!$B$1:$B$644=한강대학라인!B120),0))</f>
        <v>378</v>
      </c>
      <c r="G120" s="110">
        <f>IFERROR(INDEX(이과!$M$2:$M$305,MATCH(A120,이과!$A$2:$A$305,0)),0)</f>
        <v>-300</v>
      </c>
      <c r="H120" s="113" t="s">
        <v>42</v>
      </c>
      <c r="I120" s="118" t="s">
        <v>438</v>
      </c>
      <c r="J120" s="119" t="s">
        <v>159</v>
      </c>
      <c r="K120" s="120">
        <f t="array" ref="K120">INDEX(가나다!$D$1:$D$644,MATCH(1,(가나다!$A$1:$A$644=한강대학라인!H120)*(가나다!$B$1:$B$644=한강대학라인!I120),0))</f>
        <v>372</v>
      </c>
      <c r="L120" s="126">
        <f t="array" ref="L120">INDEX(가나다!$E$1:$E$644,MATCH(1,(가나다!$A$1:$A$644=한강대학라인!H120)*(가나다!$B$1:$B$644=한강대학라인!I120),0))</f>
        <v>367</v>
      </c>
      <c r="M120" s="110">
        <f>IFERROR(INDEX(이과!$M$2:$M$305,MATCH(H120,이과!$A$2:$A$305,0)),0)</f>
        <v>-300</v>
      </c>
      <c r="N120" s="113" t="s">
        <v>31</v>
      </c>
      <c r="O120" s="118" t="s">
        <v>439</v>
      </c>
      <c r="P120" s="119" t="s">
        <v>159</v>
      </c>
      <c r="Q120" s="120">
        <f t="array" ref="Q120">INDEX(가나다!$D$1:$D$644,MATCH(1,(가나다!$A$1:$A$644=한강대학라인!N120)*(가나다!$B$1:$B$644=한강대학라인!O120),0))</f>
        <v>368</v>
      </c>
      <c r="R120" s="116">
        <f t="array" ref="R120">INDEX(가나다!$E$1:$E$644,MATCH(1,(가나다!$A$1:$A$644=한강대학라인!N120)*(가나다!$B$1:$B$644=한강대학라인!O120),0))</f>
        <v>364</v>
      </c>
      <c r="S120" s="110">
        <f>IFERROR(INDEX(이과!$M$2:$M$305,MATCH(N120,이과!$A$2:$A$305,0)),0)</f>
        <v>-300</v>
      </c>
      <c r="T120" s="113" t="s">
        <v>16</v>
      </c>
      <c r="U120" s="118" t="s">
        <v>337</v>
      </c>
      <c r="V120" s="116" t="s">
        <v>159</v>
      </c>
      <c r="W120" s="120">
        <f t="array" ref="W120">INDEX(가나다!$D$1:$D$644,MATCH(1,(가나다!$A$1:$A$644=한강대학라인!T120)*(가나다!$B$1:$B$644=한강대학라인!U120),0))</f>
        <v>391</v>
      </c>
      <c r="X120" s="122">
        <f t="array" ref="X120">INDEX(가나다!$E$1:$E$644,MATCH(1,(가나다!$A$1:$A$644=한강대학라인!T120)*(가나다!$B$1:$B$644=한강대학라인!U120),0))</f>
        <v>388</v>
      </c>
      <c r="Y120" s="110">
        <f>IFERROR(INDEX(이과!$M$2:$M$305,MATCH(T120,이과!$A$2:$A$305,0)),0)</f>
        <v>-300</v>
      </c>
    </row>
    <row r="121" spans="1:25">
      <c r="A121" s="127" t="s">
        <v>429</v>
      </c>
      <c r="B121" s="128" t="s">
        <v>440</v>
      </c>
      <c r="C121" s="129"/>
      <c r="D121" s="121" t="s">
        <v>159</v>
      </c>
      <c r="E121" s="120">
        <f t="array" ref="E121">INDEX(가나다!$D$1:$D$644,MATCH(1,(가나다!$A$1:$A$644=한강대학라인!A121)*(가나다!$B$1:$B$644=한강대학라인!B121),0))</f>
        <v>383.5</v>
      </c>
      <c r="F121" s="122">
        <f t="array" ref="F121">INDEX(가나다!$E$1:$E$644,MATCH(1,(가나다!$A$1:$A$644=한강대학라인!A121)*(가나다!$B$1:$B$644=한강대학라인!B121),0))</f>
        <v>381</v>
      </c>
      <c r="G121" s="110">
        <f>IFERROR(INDEX(이과!$M$2:$M$305,MATCH(A121,이과!$A$2:$A$305,0)),0)</f>
        <v>-300</v>
      </c>
      <c r="H121" s="113" t="s">
        <v>42</v>
      </c>
      <c r="I121" s="118" t="s">
        <v>286</v>
      </c>
      <c r="J121" s="119" t="s">
        <v>159</v>
      </c>
      <c r="K121" s="120">
        <f t="array" ref="K121">INDEX(가나다!$D$1:$D$644,MATCH(1,(가나다!$A$1:$A$644=한강대학라인!H121)*(가나다!$B$1:$B$644=한강대학라인!I121),0))</f>
        <v>362</v>
      </c>
      <c r="L121" s="126">
        <f t="array" ref="L121">INDEX(가나다!$E$1:$E$644,MATCH(1,(가나다!$A$1:$A$644=한강대학라인!H121)*(가나다!$B$1:$B$644=한강대학라인!I121),0))</f>
        <v>358</v>
      </c>
      <c r="M121" s="110">
        <f>IFERROR(INDEX(이과!$M$2:$M$305,MATCH(H121,이과!$A$2:$A$305,0)),0)</f>
        <v>-300</v>
      </c>
      <c r="N121" s="113" t="s">
        <v>31</v>
      </c>
      <c r="O121" s="118" t="s">
        <v>32</v>
      </c>
      <c r="P121" s="119" t="s">
        <v>159</v>
      </c>
      <c r="Q121" s="120">
        <f t="array" ref="Q121">INDEX(가나다!$D$1:$D$644,MATCH(1,(가나다!$A$1:$A$644=한강대학라인!N121)*(가나다!$B$1:$B$644=한강대학라인!O121),0))</f>
        <v>376</v>
      </c>
      <c r="R121" s="116">
        <f t="array" ref="R121">INDEX(가나다!$E$1:$E$644,MATCH(1,(가나다!$A$1:$A$644=한강대학라인!N121)*(가나다!$B$1:$B$644=한강대학라인!O121),0))</f>
        <v>372</v>
      </c>
      <c r="S121" s="110">
        <f>IFERROR(INDEX(이과!$M$2:$M$305,MATCH(N121,이과!$A$2:$A$305,0)),0)</f>
        <v>-300</v>
      </c>
      <c r="T121" s="113" t="s">
        <v>16</v>
      </c>
      <c r="U121" s="118" t="s">
        <v>441</v>
      </c>
      <c r="V121" s="116" t="s">
        <v>159</v>
      </c>
      <c r="W121" s="120">
        <f t="array" ref="W121">INDEX(가나다!$D$1:$D$644,MATCH(1,(가나다!$A$1:$A$644=한강대학라인!T121)*(가나다!$B$1:$B$644=한강대학라인!U121),0))</f>
        <v>391.8</v>
      </c>
      <c r="X121" s="122">
        <f t="array" ref="X121">INDEX(가나다!$E$1:$E$644,MATCH(1,(가나다!$A$1:$A$644=한강대학라인!T121)*(가나다!$B$1:$B$644=한강대학라인!U121),0))</f>
        <v>389</v>
      </c>
      <c r="Y121" s="110">
        <f>IFERROR(INDEX(이과!$M$2:$M$305,MATCH(T121,이과!$A$2:$A$305,0)),0)</f>
        <v>-300</v>
      </c>
    </row>
    <row r="122" spans="1:25">
      <c r="A122" s="127" t="s">
        <v>429</v>
      </c>
      <c r="B122" s="128" t="s">
        <v>442</v>
      </c>
      <c r="C122" s="129"/>
      <c r="D122" s="121" t="s">
        <v>159</v>
      </c>
      <c r="E122" s="120">
        <f t="array" ref="E122">INDEX(가나다!$D$1:$D$644,MATCH(1,(가나다!$A$1:$A$644=한강대학라인!A122)*(가나다!$B$1:$B$644=한강대학라인!B122),0))</f>
        <v>384.5</v>
      </c>
      <c r="F122" s="122">
        <f t="array" ref="F122">INDEX(가나다!$E$1:$E$644,MATCH(1,(가나다!$A$1:$A$644=한강대학라인!A122)*(가나다!$B$1:$B$644=한강대학라인!B122),0))</f>
        <v>382</v>
      </c>
      <c r="G122" s="110">
        <f>IFERROR(INDEX(이과!$M$2:$M$305,MATCH(A122,이과!$A$2:$A$305,0)),0)</f>
        <v>-300</v>
      </c>
      <c r="H122" s="113" t="s">
        <v>42</v>
      </c>
      <c r="I122" s="118" t="s">
        <v>164</v>
      </c>
      <c r="J122" s="119" t="s">
        <v>159</v>
      </c>
      <c r="K122" s="120">
        <f t="array" ref="K122">INDEX(가나다!$D$1:$D$644,MATCH(1,(가나다!$A$1:$A$644=한강대학라인!H122)*(가나다!$B$1:$B$644=한강대학라인!I122),0))</f>
        <v>367</v>
      </c>
      <c r="L122" s="116">
        <f t="array" ref="L122">INDEX(가나다!$E$1:$E$644,MATCH(1,(가나다!$A$1:$A$644=한강대학라인!H122)*(가나다!$B$1:$B$644=한강대학라인!I122),0))</f>
        <v>362</v>
      </c>
      <c r="M122" s="110">
        <f>IFERROR(INDEX(이과!$M$2:$M$305,MATCH(H122,이과!$A$2:$A$305,0)),0)</f>
        <v>-300</v>
      </c>
      <c r="N122" s="113" t="s">
        <v>31</v>
      </c>
      <c r="O122" s="118" t="s">
        <v>443</v>
      </c>
      <c r="P122" s="119" t="s">
        <v>159</v>
      </c>
      <c r="Q122" s="120">
        <f t="array" ref="Q122">INDEX(가나다!$D$1:$D$644,MATCH(1,(가나다!$A$1:$A$644=한강대학라인!N122)*(가나다!$B$1:$B$644=한강대학라인!O122),0))</f>
        <v>373</v>
      </c>
      <c r="R122" s="116">
        <f t="array" ref="R122">INDEX(가나다!$E$1:$E$644,MATCH(1,(가나다!$A$1:$A$644=한강대학라인!N122)*(가나다!$B$1:$B$644=한강대학라인!O122),0))</f>
        <v>369</v>
      </c>
      <c r="S122" s="110">
        <f>IFERROR(INDEX(이과!$M$2:$M$305,MATCH(N122,이과!$A$2:$A$305,0)),0)</f>
        <v>-300</v>
      </c>
      <c r="T122" s="113" t="s">
        <v>16</v>
      </c>
      <c r="U122" s="118" t="s">
        <v>285</v>
      </c>
      <c r="V122" s="116" t="s">
        <v>159</v>
      </c>
      <c r="W122" s="120">
        <f t="array" ref="W122">INDEX(가나다!$D$1:$D$644,MATCH(1,(가나다!$A$1:$A$644=한강대학라인!T122)*(가나다!$B$1:$B$644=한강대학라인!U122),0))</f>
        <v>392.5</v>
      </c>
      <c r="X122" s="122">
        <f t="array" ref="X122">INDEX(가나다!$E$1:$E$644,MATCH(1,(가나다!$A$1:$A$644=한강대학라인!T122)*(가나다!$B$1:$B$644=한강대학라인!U122),0))</f>
        <v>390</v>
      </c>
      <c r="Y122" s="110">
        <f>IFERROR(INDEX(이과!$M$2:$M$305,MATCH(T122,이과!$A$2:$A$305,0)),0)</f>
        <v>-300</v>
      </c>
    </row>
    <row r="123" spans="1:25">
      <c r="A123" s="127" t="s">
        <v>429</v>
      </c>
      <c r="B123" s="128" t="s">
        <v>444</v>
      </c>
      <c r="C123" s="129"/>
      <c r="D123" s="121" t="s">
        <v>159</v>
      </c>
      <c r="E123" s="120">
        <f t="array" ref="E123">INDEX(가나다!$D$1:$D$644,MATCH(1,(가나다!$A$1:$A$644=한강대학라인!A123)*(가나다!$B$1:$B$644=한강대학라인!B123),0))</f>
        <v>378</v>
      </c>
      <c r="F123" s="122">
        <f t="array" ref="F123">INDEX(가나다!$E$1:$E$644,MATCH(1,(가나다!$A$1:$A$644=한강대학라인!A123)*(가나다!$B$1:$B$644=한강대학라인!B123),0))</f>
        <v>375</v>
      </c>
      <c r="G123" s="110">
        <f>IFERROR(INDEX(이과!$M$2:$M$305,MATCH(A123,이과!$A$2:$A$305,0)),0)</f>
        <v>-300</v>
      </c>
      <c r="H123" s="113" t="s">
        <v>42</v>
      </c>
      <c r="I123" s="118" t="s">
        <v>175</v>
      </c>
      <c r="J123" s="119" t="s">
        <v>159</v>
      </c>
      <c r="K123" s="120">
        <f t="array" ref="K123">INDEX(가나다!$D$1:$D$644,MATCH(1,(가나다!$A$1:$A$644=한강대학라인!H123)*(가나다!$B$1:$B$644=한강대학라인!I123),0))</f>
        <v>367</v>
      </c>
      <c r="L123" s="116">
        <f t="array" ref="L123">INDEX(가나다!$E$1:$E$644,MATCH(1,(가나다!$A$1:$A$644=한강대학라인!H123)*(가나다!$B$1:$B$644=한강대학라인!I123),0))</f>
        <v>362</v>
      </c>
      <c r="M123" s="110">
        <f>IFERROR(INDEX(이과!$M$2:$M$305,MATCH(H123,이과!$A$2:$A$305,0)),0)</f>
        <v>-300</v>
      </c>
      <c r="N123" s="113" t="s">
        <v>31</v>
      </c>
      <c r="O123" s="118" t="s">
        <v>445</v>
      </c>
      <c r="P123" s="119" t="s">
        <v>159</v>
      </c>
      <c r="Q123" s="120">
        <f t="array" ref="Q123">INDEX(가나다!$D$1:$D$644,MATCH(1,(가나다!$A$1:$A$644=한강대학라인!N123)*(가나다!$B$1:$B$644=한강대학라인!O123),0))</f>
        <v>368</v>
      </c>
      <c r="R123" s="116">
        <f t="array" ref="R123">INDEX(가나다!$E$1:$E$644,MATCH(1,(가나다!$A$1:$A$644=한강대학라인!N123)*(가나다!$B$1:$B$644=한강대학라인!O123),0))</f>
        <v>364</v>
      </c>
      <c r="S123" s="110">
        <f>IFERROR(INDEX(이과!$M$2:$M$305,MATCH(N123,이과!$A$2:$A$305,0)),0)</f>
        <v>-300</v>
      </c>
      <c r="T123" s="113" t="s">
        <v>16</v>
      </c>
      <c r="U123" s="118" t="s">
        <v>195</v>
      </c>
      <c r="V123" s="116" t="s">
        <v>159</v>
      </c>
      <c r="W123" s="120">
        <f t="array" ref="W123">INDEX(가나다!$D$1:$D$644,MATCH(1,(가나다!$A$1:$A$644=한강대학라인!T123)*(가나다!$B$1:$B$644=한강대학라인!U123),0))</f>
        <v>391</v>
      </c>
      <c r="X123" s="122">
        <f t="array" ref="X123">INDEX(가나다!$E$1:$E$644,MATCH(1,(가나다!$A$1:$A$644=한강대학라인!T123)*(가나다!$B$1:$B$644=한강대학라인!U123),0))</f>
        <v>388</v>
      </c>
      <c r="Y123" s="110">
        <f>IFERROR(INDEX(이과!$M$2:$M$305,MATCH(T123,이과!$A$2:$A$305,0)),0)</f>
        <v>-300</v>
      </c>
    </row>
    <row r="124" spans="1:25">
      <c r="A124" s="127" t="s">
        <v>429</v>
      </c>
      <c r="B124" s="128" t="s">
        <v>375</v>
      </c>
      <c r="C124" s="129"/>
      <c r="D124" s="121" t="s">
        <v>159</v>
      </c>
      <c r="E124" s="120">
        <f t="array" ref="E124">INDEX(가나다!$D$1:$D$644,MATCH(1,(가나다!$A$1:$A$644=한강대학라인!A124)*(가나다!$B$1:$B$644=한강대학라인!B124),0))</f>
        <v>378</v>
      </c>
      <c r="F124" s="122">
        <f t="array" ref="F124">INDEX(가나다!$E$1:$E$644,MATCH(1,(가나다!$A$1:$A$644=한강대학라인!A124)*(가나다!$B$1:$B$644=한강대학라인!B124),0))</f>
        <v>375</v>
      </c>
      <c r="G124" s="110">
        <f>IFERROR(INDEX(이과!$M$2:$M$305,MATCH(A124,이과!$A$2:$A$305,0)),0)</f>
        <v>-300</v>
      </c>
      <c r="H124" s="113" t="s">
        <v>42</v>
      </c>
      <c r="I124" s="125" t="s">
        <v>446</v>
      </c>
      <c r="J124" s="119" t="s">
        <v>159</v>
      </c>
      <c r="K124" s="120">
        <f t="array" ref="K124">INDEX(가나다!$D$1:$D$644,MATCH(1,(가나다!$A$1:$A$644=한강대학라인!H124)*(가나다!$B$1:$B$644=한강대학라인!I124),0))</f>
        <v>362</v>
      </c>
      <c r="L124" s="126">
        <f t="array" ref="L124">INDEX(가나다!$E$1:$E$644,MATCH(1,(가나다!$A$1:$A$644=한강대학라인!H124)*(가나다!$B$1:$B$644=한강대학라인!I124),0))</f>
        <v>358</v>
      </c>
      <c r="M124" s="110">
        <f>IFERROR(INDEX(이과!$M$2:$M$305,MATCH(H124,이과!$A$2:$A$305,0)),0)</f>
        <v>-300</v>
      </c>
      <c r="N124" s="113" t="s">
        <v>31</v>
      </c>
      <c r="O124" s="118" t="s">
        <v>404</v>
      </c>
      <c r="P124" s="119" t="s">
        <v>159</v>
      </c>
      <c r="Q124" s="120">
        <f t="array" ref="Q124">INDEX(가나다!$D$1:$D$644,MATCH(1,(가나다!$A$1:$A$644=한강대학라인!N124)*(가나다!$B$1:$B$644=한강대학라인!O124),0))</f>
        <v>379</v>
      </c>
      <c r="R124" s="116">
        <f t="array" ref="R124">INDEX(가나다!$E$1:$E$644,MATCH(1,(가나다!$A$1:$A$644=한강대학라인!N124)*(가나다!$B$1:$B$644=한강대학라인!O124),0))</f>
        <v>375</v>
      </c>
      <c r="S124" s="110">
        <f>IFERROR(INDEX(이과!$M$2:$M$305,MATCH(N124,이과!$A$2:$A$305,0)),0)</f>
        <v>-300</v>
      </c>
      <c r="T124" s="113" t="s">
        <v>16</v>
      </c>
      <c r="U124" s="118" t="s">
        <v>203</v>
      </c>
      <c r="V124" s="116" t="s">
        <v>159</v>
      </c>
      <c r="W124" s="120">
        <f t="array" ref="W124">INDEX(가나다!$D$1:$D$644,MATCH(1,(가나다!$A$1:$A$644=한강대학라인!T124)*(가나다!$B$1:$B$644=한강대학라인!U124),0))</f>
        <v>389.7</v>
      </c>
      <c r="X124" s="122">
        <f t="array" ref="X124">INDEX(가나다!$E$1:$E$644,MATCH(1,(가나다!$A$1:$A$644=한강대학라인!T124)*(가나다!$B$1:$B$644=한강대학라인!U124),0))</f>
        <v>387</v>
      </c>
      <c r="Y124" s="110">
        <f>IFERROR(INDEX(이과!$M$2:$M$305,MATCH(T124,이과!$A$2:$A$305,0)),0)</f>
        <v>-300</v>
      </c>
    </row>
    <row r="125" spans="1:25">
      <c r="A125" s="127" t="s">
        <v>429</v>
      </c>
      <c r="B125" s="128" t="s">
        <v>447</v>
      </c>
      <c r="C125" s="129"/>
      <c r="D125" s="121" t="s">
        <v>159</v>
      </c>
      <c r="E125" s="120">
        <f t="array" ref="E125">INDEX(가나다!$D$1:$D$644,MATCH(1,(가나다!$A$1:$A$644=한강대학라인!A125)*(가나다!$B$1:$B$644=한강대학라인!B125),0))</f>
        <v>380</v>
      </c>
      <c r="F125" s="122">
        <f t="array" ref="F125">INDEX(가나다!$E$1:$E$644,MATCH(1,(가나다!$A$1:$A$644=한강대학라인!A125)*(가나다!$B$1:$B$644=한강대학라인!B125),0))</f>
        <v>377</v>
      </c>
      <c r="G125" s="110">
        <f>IFERROR(INDEX(이과!$M$2:$M$305,MATCH(A125,이과!$A$2:$A$305,0)),0)</f>
        <v>-300</v>
      </c>
      <c r="H125" s="113" t="s">
        <v>42</v>
      </c>
      <c r="I125" s="118" t="s">
        <v>34</v>
      </c>
      <c r="J125" s="119" t="s">
        <v>159</v>
      </c>
      <c r="K125" s="120">
        <f t="array" ref="K125">INDEX(가나다!$D$1:$D$644,MATCH(1,(가나다!$A$1:$A$644=한강대학라인!H125)*(가나다!$B$1:$B$644=한강대학라인!I125),0))</f>
        <v>370</v>
      </c>
      <c r="L125" s="116">
        <f t="array" ref="L125">INDEX(가나다!$E$1:$E$644,MATCH(1,(가나다!$A$1:$A$644=한강대학라인!H125)*(가나다!$B$1:$B$644=한강대학라인!I125),0))</f>
        <v>367</v>
      </c>
      <c r="M125" s="110">
        <f>IFERROR(INDEX(이과!$M$2:$M$305,MATCH(H125,이과!$A$2:$A$305,0)),0)</f>
        <v>-300</v>
      </c>
      <c r="N125" s="113" t="s">
        <v>31</v>
      </c>
      <c r="O125" s="118" t="s">
        <v>448</v>
      </c>
      <c r="P125" s="119" t="s">
        <v>159</v>
      </c>
      <c r="Q125" s="120">
        <f t="array" ref="Q125">INDEX(가나다!$D$1:$D$644,MATCH(1,(가나다!$A$1:$A$644=한강대학라인!N125)*(가나다!$B$1:$B$644=한강대학라인!O125),0))</f>
        <v>381</v>
      </c>
      <c r="R125" s="116">
        <f t="array" ref="R125">INDEX(가나다!$E$1:$E$644,MATCH(1,(가나다!$A$1:$A$644=한강대학라인!N125)*(가나다!$B$1:$B$644=한강대학라인!O125),0))</f>
        <v>377</v>
      </c>
      <c r="S125" s="110">
        <f>IFERROR(INDEX(이과!$M$2:$M$305,MATCH(N125,이과!$A$2:$A$305,0)),0)</f>
        <v>-300</v>
      </c>
      <c r="T125" s="113" t="s">
        <v>16</v>
      </c>
      <c r="U125" s="118" t="s">
        <v>449</v>
      </c>
      <c r="V125" s="116" t="s">
        <v>159</v>
      </c>
      <c r="W125" s="120">
        <f t="array" ref="W125">INDEX(가나다!$D$1:$D$644,MATCH(1,(가나다!$A$1:$A$644=한강대학라인!T125)*(가나다!$B$1:$B$644=한강대학라인!U125),0))</f>
        <v>395</v>
      </c>
      <c r="X125" s="122">
        <f t="array" ref="X125">INDEX(가나다!$E$1:$E$644,MATCH(1,(가나다!$A$1:$A$644=한강대학라인!T125)*(가나다!$B$1:$B$644=한강대학라인!U125),0))</f>
        <v>393</v>
      </c>
      <c r="Y125" s="110">
        <f>IFERROR(INDEX(이과!$M$2:$M$305,MATCH(T125,이과!$A$2:$A$305,0)),0)</f>
        <v>-300</v>
      </c>
    </row>
    <row r="126" spans="1:25">
      <c r="A126" s="127" t="s">
        <v>429</v>
      </c>
      <c r="B126" s="128" t="s">
        <v>450</v>
      </c>
      <c r="C126" s="129"/>
      <c r="D126" s="121" t="s">
        <v>159</v>
      </c>
      <c r="E126" s="120">
        <f t="array" ref="E126">INDEX(가나다!$D$1:$D$644,MATCH(1,(가나다!$A$1:$A$644=한강대학라인!A126)*(가나다!$B$1:$B$644=한강대학라인!B126),0))</f>
        <v>375</v>
      </c>
      <c r="F126" s="122">
        <f t="array" ref="F126">INDEX(가나다!$E$1:$E$644,MATCH(1,(가나다!$A$1:$A$644=한강대학라인!A126)*(가나다!$B$1:$B$644=한강대학라인!B126),0))</f>
        <v>371</v>
      </c>
      <c r="G126" s="110">
        <f>IFERROR(INDEX(이과!$M$2:$M$305,MATCH(A126,이과!$A$2:$A$305,0)),0)</f>
        <v>-300</v>
      </c>
      <c r="H126" s="113" t="s">
        <v>42</v>
      </c>
      <c r="I126" s="118" t="s">
        <v>230</v>
      </c>
      <c r="J126" s="119" t="s">
        <v>159</v>
      </c>
      <c r="K126" s="120">
        <f t="array" ref="K126">INDEX(가나다!$D$1:$D$644,MATCH(1,(가나다!$A$1:$A$644=한강대학라인!H126)*(가나다!$B$1:$B$644=한강대학라인!I126),0))</f>
        <v>372</v>
      </c>
      <c r="L126" s="126">
        <f t="array" ref="L126">INDEX(가나다!$E$1:$E$644,MATCH(1,(가나다!$A$1:$A$644=한강대학라인!H126)*(가나다!$B$1:$B$644=한강대학라인!I126),0))</f>
        <v>367</v>
      </c>
      <c r="M126" s="110">
        <f>IFERROR(INDEX(이과!$M$2:$M$305,MATCH(H126,이과!$A$2:$A$305,0)),0)</f>
        <v>-300</v>
      </c>
      <c r="N126" s="113" t="s">
        <v>31</v>
      </c>
      <c r="O126" s="118" t="s">
        <v>451</v>
      </c>
      <c r="P126" s="119" t="s">
        <v>159</v>
      </c>
      <c r="Q126" s="120">
        <f t="array" ref="Q126">INDEX(가나다!$D$1:$D$644,MATCH(1,(가나다!$A$1:$A$644=한강대학라인!N126)*(가나다!$B$1:$B$644=한강대학라인!O126),0))</f>
        <v>380</v>
      </c>
      <c r="R126" s="116">
        <f t="array" ref="R126">INDEX(가나다!$E$1:$E$644,MATCH(1,(가나다!$A$1:$A$644=한강대학라인!N126)*(가나다!$B$1:$B$644=한강대학라인!O126),0))</f>
        <v>376</v>
      </c>
      <c r="S126" s="110">
        <f>IFERROR(INDEX(이과!$M$2:$M$305,MATCH(N126,이과!$A$2:$A$305,0)),0)</f>
        <v>-300</v>
      </c>
      <c r="T126" s="113" t="s">
        <v>16</v>
      </c>
      <c r="U126" s="118" t="s">
        <v>298</v>
      </c>
      <c r="V126" s="116" t="s">
        <v>159</v>
      </c>
      <c r="W126" s="120">
        <f t="array" ref="W126">INDEX(가나다!$D$1:$D$644,MATCH(1,(가나다!$A$1:$A$644=한강대학라인!T126)*(가나다!$B$1:$B$644=한강대학라인!U126),0))</f>
        <v>391</v>
      </c>
      <c r="X126" s="122">
        <f t="array" ref="X126">INDEX(가나다!$E$1:$E$644,MATCH(1,(가나다!$A$1:$A$644=한강대학라인!T126)*(가나다!$B$1:$B$644=한강대학라인!U126),0))</f>
        <v>389</v>
      </c>
      <c r="Y126" s="110">
        <f>IFERROR(INDEX(이과!$M$2:$M$305,MATCH(T126,이과!$A$2:$A$305,0)),0)</f>
        <v>-300</v>
      </c>
    </row>
    <row r="127" spans="1:25">
      <c r="A127" s="127" t="s">
        <v>429</v>
      </c>
      <c r="B127" s="128" t="s">
        <v>368</v>
      </c>
      <c r="C127" s="129"/>
      <c r="D127" s="121" t="s">
        <v>159</v>
      </c>
      <c r="E127" s="120">
        <f t="array" ref="E127">INDEX(가나다!$D$1:$D$644,MATCH(1,(가나다!$A$1:$A$644=한강대학라인!A127)*(가나다!$B$1:$B$644=한강대학라인!B127),0))</f>
        <v>379.5</v>
      </c>
      <c r="F127" s="122">
        <f t="array" ref="F127">INDEX(가나다!$E$1:$E$644,MATCH(1,(가나다!$A$1:$A$644=한강대학라인!A127)*(가나다!$B$1:$B$644=한강대학라인!B127),0))</f>
        <v>376.5</v>
      </c>
      <c r="G127" s="110">
        <f>IFERROR(INDEX(이과!$M$2:$M$305,MATCH(A127,이과!$A$2:$A$305,0)),0)</f>
        <v>-300</v>
      </c>
      <c r="H127" s="113" t="s">
        <v>42</v>
      </c>
      <c r="I127" s="118" t="s">
        <v>452</v>
      </c>
      <c r="J127" s="119" t="s">
        <v>159</v>
      </c>
      <c r="K127" s="120">
        <f t="array" ref="K127">INDEX(가나다!$D$1:$D$644,MATCH(1,(가나다!$A$1:$A$644=한강대학라인!H127)*(가나다!$B$1:$B$644=한강대학라인!I127),0))</f>
        <v>372</v>
      </c>
      <c r="L127" s="126">
        <f t="array" ref="L127">INDEX(가나다!$E$1:$E$644,MATCH(1,(가나다!$A$1:$A$644=한강대학라인!H127)*(가나다!$B$1:$B$644=한강대학라인!I127),0))</f>
        <v>367</v>
      </c>
      <c r="M127" s="110">
        <f>IFERROR(INDEX(이과!$M$2:$M$305,MATCH(H127,이과!$A$2:$A$305,0)),0)</f>
        <v>-300</v>
      </c>
      <c r="N127" s="113" t="s">
        <v>31</v>
      </c>
      <c r="O127" s="118" t="s">
        <v>182</v>
      </c>
      <c r="P127" s="119" t="s">
        <v>159</v>
      </c>
      <c r="Q127" s="120">
        <f t="array" ref="Q127">INDEX(가나다!$D$1:$D$644,MATCH(1,(가나다!$A$1:$A$644=한강대학라인!N127)*(가나다!$B$1:$B$644=한강대학라인!O127),0))</f>
        <v>374.8</v>
      </c>
      <c r="R127" s="116">
        <f t="array" ref="R127">INDEX(가나다!$E$1:$E$644,MATCH(1,(가나다!$A$1:$A$644=한강대학라인!N127)*(가나다!$B$1:$B$644=한강대학라인!O127),0))</f>
        <v>371</v>
      </c>
      <c r="S127" s="110">
        <f>IFERROR(INDEX(이과!$M$2:$M$305,MATCH(N127,이과!$A$2:$A$305,0)),0)</f>
        <v>-300</v>
      </c>
      <c r="T127" s="113" t="s">
        <v>16</v>
      </c>
      <c r="U127" s="118" t="s">
        <v>286</v>
      </c>
      <c r="V127" s="116" t="s">
        <v>159</v>
      </c>
      <c r="W127" s="120">
        <f t="array" ref="W127">INDEX(가나다!$D$1:$D$644,MATCH(1,(가나다!$A$1:$A$644=한강대학라인!T127)*(가나다!$B$1:$B$644=한강대학라인!U127),0))</f>
        <v>391.5</v>
      </c>
      <c r="X127" s="122">
        <f t="array" ref="X127">INDEX(가나다!$E$1:$E$644,MATCH(1,(가나다!$A$1:$A$644=한강대학라인!T127)*(가나다!$B$1:$B$644=한강대학라인!U127),0))</f>
        <v>389</v>
      </c>
      <c r="Y127" s="110">
        <f>IFERROR(INDEX(이과!$M$2:$M$305,MATCH(T127,이과!$A$2:$A$305,0)),0)</f>
        <v>-300</v>
      </c>
    </row>
    <row r="128" spans="1:25">
      <c r="A128" s="127" t="s">
        <v>429</v>
      </c>
      <c r="B128" s="128" t="s">
        <v>453</v>
      </c>
      <c r="C128" s="129"/>
      <c r="D128" s="121" t="s">
        <v>159</v>
      </c>
      <c r="E128" s="120">
        <f t="array" ref="E128">INDEX(가나다!$D$1:$D$644,MATCH(1,(가나다!$A$1:$A$644=한강대학라인!A128)*(가나다!$B$1:$B$644=한강대학라인!B128),0))</f>
        <v>381</v>
      </c>
      <c r="F128" s="122">
        <f t="array" ref="F128">INDEX(가나다!$E$1:$E$644,MATCH(1,(가나다!$A$1:$A$644=한강대학라인!A128)*(가나다!$B$1:$B$644=한강대학라인!B128),0))</f>
        <v>378</v>
      </c>
      <c r="G128" s="110">
        <f>IFERROR(INDEX(이과!$M$2:$M$305,MATCH(A128,이과!$A$2:$A$305,0)),0)</f>
        <v>-300</v>
      </c>
      <c r="H128" s="113" t="s">
        <v>42</v>
      </c>
      <c r="I128" s="118" t="s">
        <v>454</v>
      </c>
      <c r="J128" s="119" t="s">
        <v>159</v>
      </c>
      <c r="K128" s="120">
        <f t="array" ref="K128">INDEX(가나다!$D$1:$D$644,MATCH(1,(가나다!$A$1:$A$644=한강대학라인!H128)*(가나다!$B$1:$B$644=한강대학라인!I128),0))</f>
        <v>372</v>
      </c>
      <c r="L128" s="126">
        <f t="array" ref="L128">INDEX(가나다!$E$1:$E$644,MATCH(1,(가나다!$A$1:$A$644=한강대학라인!H128)*(가나다!$B$1:$B$644=한강대학라인!I128),0))</f>
        <v>367</v>
      </c>
      <c r="M128" s="110">
        <f>IFERROR(INDEX(이과!$M$2:$M$305,MATCH(H128,이과!$A$2:$A$305,0)),0)</f>
        <v>-300</v>
      </c>
      <c r="N128" s="113" t="s">
        <v>31</v>
      </c>
      <c r="O128" s="118" t="s">
        <v>186</v>
      </c>
      <c r="P128" s="119" t="s">
        <v>159</v>
      </c>
      <c r="Q128" s="120">
        <f t="array" ref="Q128">INDEX(가나다!$D$1:$D$644,MATCH(1,(가나다!$A$1:$A$644=한강대학라인!N128)*(가나다!$B$1:$B$644=한강대학라인!O128),0))</f>
        <v>372</v>
      </c>
      <c r="R128" s="116">
        <f t="array" ref="R128">INDEX(가나다!$E$1:$E$644,MATCH(1,(가나다!$A$1:$A$644=한강대학라인!N128)*(가나다!$B$1:$B$644=한강대학라인!O128),0))</f>
        <v>368</v>
      </c>
      <c r="S128" s="110">
        <f>IFERROR(INDEX(이과!$M$2:$M$305,MATCH(N128,이과!$A$2:$A$305,0)),0)</f>
        <v>-300</v>
      </c>
      <c r="T128" s="113" t="s">
        <v>16</v>
      </c>
      <c r="U128" s="118" t="s">
        <v>193</v>
      </c>
      <c r="V128" s="116" t="s">
        <v>159</v>
      </c>
      <c r="W128" s="120">
        <f t="array" ref="W128">INDEX(가나다!$D$1:$D$644,MATCH(1,(가나다!$A$1:$A$644=한강대학라인!T128)*(가나다!$B$1:$B$644=한강대학라인!U128),0))</f>
        <v>391</v>
      </c>
      <c r="X128" s="122">
        <f t="array" ref="X128">INDEX(가나다!$E$1:$E$644,MATCH(1,(가나다!$A$1:$A$644=한강대학라인!T128)*(가나다!$B$1:$B$644=한강대학라인!U128),0))</f>
        <v>389</v>
      </c>
      <c r="Y128" s="110">
        <f>IFERROR(INDEX(이과!$M$2:$M$305,MATCH(T128,이과!$A$2:$A$305,0)),0)</f>
        <v>-300</v>
      </c>
    </row>
    <row r="129" spans="1:25">
      <c r="A129" s="127" t="s">
        <v>429</v>
      </c>
      <c r="B129" s="128" t="s">
        <v>455</v>
      </c>
      <c r="C129" s="129"/>
      <c r="D129" s="121" t="s">
        <v>159</v>
      </c>
      <c r="E129" s="120">
        <f t="array" ref="E129">INDEX(가나다!$D$1:$D$644,MATCH(1,(가나다!$A$1:$A$644=한강대학라인!A129)*(가나다!$B$1:$B$644=한강대학라인!B129),0))</f>
        <v>378</v>
      </c>
      <c r="F129" s="122">
        <f t="array" ref="F129">INDEX(가나다!$E$1:$E$644,MATCH(1,(가나다!$A$1:$A$644=한강대학라인!A129)*(가나다!$B$1:$B$644=한강대학라인!B129),0))</f>
        <v>375</v>
      </c>
      <c r="G129" s="110">
        <f>IFERROR(INDEX(이과!$M$2:$M$305,MATCH(A129,이과!$A$2:$A$305,0)),0)</f>
        <v>-300</v>
      </c>
      <c r="H129" s="113" t="s">
        <v>42</v>
      </c>
      <c r="I129" s="118" t="s">
        <v>456</v>
      </c>
      <c r="J129" s="119" t="s">
        <v>159</v>
      </c>
      <c r="K129" s="120">
        <f t="array" ref="K129">INDEX(가나다!$D$1:$D$644,MATCH(1,(가나다!$A$1:$A$644=한강대학라인!H129)*(가나다!$B$1:$B$644=한강대학라인!I129),0))</f>
        <v>362</v>
      </c>
      <c r="L129" s="126">
        <f t="array" ref="L129">INDEX(가나다!$E$1:$E$644,MATCH(1,(가나다!$A$1:$A$644=한강대학라인!H129)*(가나다!$B$1:$B$644=한강대학라인!I129),0))</f>
        <v>358</v>
      </c>
      <c r="M129" s="110">
        <f>IFERROR(INDEX(이과!$M$2:$M$305,MATCH(H129,이과!$A$2:$A$305,0)),0)</f>
        <v>-300</v>
      </c>
      <c r="N129" s="113" t="s">
        <v>28</v>
      </c>
      <c r="O129" s="118" t="s">
        <v>457</v>
      </c>
      <c r="P129" s="116" t="s">
        <v>159</v>
      </c>
      <c r="Q129" s="120">
        <f t="array" ref="Q129">INDEX(가나다!$D$1:$D$644,MATCH(1,(가나다!$A$1:$A$644=한강대학라인!N129)*(가나다!$B$1:$B$644=한강대학라인!O129),0))</f>
        <v>371</v>
      </c>
      <c r="R129" s="116">
        <f t="array" ref="R129">INDEX(가나다!$E$1:$E$644,MATCH(1,(가나다!$A$1:$A$644=한강대학라인!N129)*(가나다!$B$1:$B$644=한강대학라인!O129),0))</f>
        <v>368</v>
      </c>
      <c r="S129" s="110">
        <f>IFERROR(INDEX(이과!$M$2:$M$305,MATCH(N129,이과!$A$2:$A$305,0)),0)</f>
        <v>-300</v>
      </c>
      <c r="T129" s="113" t="s">
        <v>16</v>
      </c>
      <c r="U129" s="118" t="s">
        <v>221</v>
      </c>
      <c r="V129" s="116" t="s">
        <v>159</v>
      </c>
      <c r="W129" s="120">
        <f t="array" ref="W129">INDEX(가나다!$D$1:$D$644,MATCH(1,(가나다!$A$1:$A$644=한강대학라인!T129)*(가나다!$B$1:$B$644=한강대학라인!U129),0))</f>
        <v>391.8</v>
      </c>
      <c r="X129" s="122">
        <f t="array" ref="X129">INDEX(가나다!$E$1:$E$644,MATCH(1,(가나다!$A$1:$A$644=한강대학라인!T129)*(가나다!$B$1:$B$644=한강대학라인!U129),0))</f>
        <v>389</v>
      </c>
      <c r="Y129" s="110">
        <f>IFERROR(INDEX(이과!$M$2:$M$305,MATCH(T129,이과!$A$2:$A$305,0)),0)</f>
        <v>-300</v>
      </c>
    </row>
    <row r="130" spans="1:25">
      <c r="A130" s="127" t="s">
        <v>429</v>
      </c>
      <c r="B130" s="128" t="s">
        <v>458</v>
      </c>
      <c r="C130" s="129"/>
      <c r="D130" s="121" t="s">
        <v>159</v>
      </c>
      <c r="E130" s="120">
        <f t="array" ref="E130">INDEX(가나다!$D$1:$D$644,MATCH(1,(가나다!$A$1:$A$644=한강대학라인!A130)*(가나다!$B$1:$B$644=한강대학라인!B130),0))</f>
        <v>380</v>
      </c>
      <c r="F130" s="122">
        <f t="array" ref="F130">INDEX(가나다!$E$1:$E$644,MATCH(1,(가나다!$A$1:$A$644=한강대학라인!A130)*(가나다!$B$1:$B$644=한강대학라인!B130),0))</f>
        <v>377</v>
      </c>
      <c r="G130" s="110">
        <f>IFERROR(INDEX(이과!$M$2:$M$305,MATCH(A130,이과!$A$2:$A$305,0)),0)</f>
        <v>-300</v>
      </c>
      <c r="H130" s="113" t="s">
        <v>42</v>
      </c>
      <c r="I130" s="125" t="s">
        <v>459</v>
      </c>
      <c r="J130" s="119" t="s">
        <v>159</v>
      </c>
      <c r="K130" s="120">
        <f t="array" ref="K130">INDEX(가나다!$D$1:$D$644,MATCH(1,(가나다!$A$1:$A$644=한강대학라인!H130)*(가나다!$B$1:$B$644=한강대학라인!I130),0))</f>
        <v>362</v>
      </c>
      <c r="L130" s="126">
        <f t="array" ref="L130">INDEX(가나다!$E$1:$E$644,MATCH(1,(가나다!$A$1:$A$644=한강대학라인!H130)*(가나다!$B$1:$B$644=한강대학라인!I130),0))</f>
        <v>358</v>
      </c>
      <c r="M130" s="110">
        <f>IFERROR(INDEX(이과!$M$2:$M$305,MATCH(H130,이과!$A$2:$A$305,0)),0)</f>
        <v>-300</v>
      </c>
      <c r="N130" s="113" t="s">
        <v>28</v>
      </c>
      <c r="O130" s="118" t="s">
        <v>460</v>
      </c>
      <c r="P130" s="116" t="s">
        <v>159</v>
      </c>
      <c r="Q130" s="120">
        <f t="array" ref="Q130">INDEX(가나다!$D$1:$D$644,MATCH(1,(가나다!$A$1:$A$644=한강대학라인!N130)*(가나다!$B$1:$B$644=한강대학라인!O130),0))</f>
        <v>376</v>
      </c>
      <c r="R130" s="116">
        <f t="array" ref="R130">INDEX(가나다!$E$1:$E$644,MATCH(1,(가나다!$A$1:$A$644=한강대학라인!N130)*(가나다!$B$1:$B$644=한강대학라인!O130),0))</f>
        <v>373</v>
      </c>
      <c r="S130" s="110">
        <f>IFERROR(INDEX(이과!$M$2:$M$305,MATCH(N130,이과!$A$2:$A$305,0)),0)</f>
        <v>-300</v>
      </c>
      <c r="T130" s="113" t="s">
        <v>16</v>
      </c>
      <c r="U130" s="118" t="s">
        <v>164</v>
      </c>
      <c r="V130" s="116" t="s">
        <v>159</v>
      </c>
      <c r="W130" s="120">
        <f t="array" ref="W130">INDEX(가나다!$D$1:$D$644,MATCH(1,(가나다!$A$1:$A$644=한강대학라인!T130)*(가나다!$B$1:$B$644=한강대학라인!U130),0))</f>
        <v>391</v>
      </c>
      <c r="X130" s="122">
        <f t="array" ref="X130">INDEX(가나다!$E$1:$E$644,MATCH(1,(가나다!$A$1:$A$644=한강대학라인!T130)*(가나다!$B$1:$B$644=한강대학라인!U130),0))</f>
        <v>388</v>
      </c>
      <c r="Y130" s="110">
        <f>IFERROR(INDEX(이과!$M$2:$M$305,MATCH(T130,이과!$A$2:$A$305,0)),0)</f>
        <v>-300</v>
      </c>
    </row>
    <row r="131" spans="1:25">
      <c r="A131" s="127" t="s">
        <v>429</v>
      </c>
      <c r="B131" s="128" t="s">
        <v>237</v>
      </c>
      <c r="C131" s="129"/>
      <c r="D131" s="121" t="s">
        <v>159</v>
      </c>
      <c r="E131" s="120">
        <f t="array" ref="E131">INDEX(가나다!$D$1:$D$644,MATCH(1,(가나다!$A$1:$A$644=한강대학라인!A131)*(가나다!$B$1:$B$644=한강대학라인!B131),0))</f>
        <v>381</v>
      </c>
      <c r="F131" s="122">
        <f t="array" ref="F131">INDEX(가나다!$E$1:$E$644,MATCH(1,(가나다!$A$1:$A$644=한강대학라인!A131)*(가나다!$B$1:$B$644=한강대학라인!B131),0))</f>
        <v>378</v>
      </c>
      <c r="G131" s="110">
        <f>IFERROR(INDEX(이과!$M$2:$M$305,MATCH(A131,이과!$A$2:$A$305,0)),0)</f>
        <v>-300</v>
      </c>
      <c r="H131" s="113" t="s">
        <v>461</v>
      </c>
      <c r="I131" s="118" t="s">
        <v>11</v>
      </c>
      <c r="J131" s="121" t="s">
        <v>169</v>
      </c>
      <c r="K131" s="120">
        <f t="array" ref="K131">INDEX(가나다!$D$1:$D$644,MATCH(1,(가나다!$A$1:$A$644=한강대학라인!H131)*(가나다!$B$1:$B$644=한강대학라인!I131),0))</f>
        <v>394.6</v>
      </c>
      <c r="L131" s="122">
        <f t="array" ref="L131">INDEX(가나다!$E$1:$E$644,MATCH(1,(가나다!$A$1:$A$644=한강대학라인!H131)*(가나다!$B$1:$B$644=한강대학라인!I131),0))</f>
        <v>392</v>
      </c>
      <c r="M131" s="110">
        <f>IFERROR(INDEX(이과!$M$2:$M$305,MATCH(H131,이과!$A$2:$A$305,0)),0)</f>
        <v>-300</v>
      </c>
      <c r="N131" s="113" t="s">
        <v>28</v>
      </c>
      <c r="O131" s="118" t="s">
        <v>462</v>
      </c>
      <c r="P131" s="116" t="s">
        <v>159</v>
      </c>
      <c r="Q131" s="120">
        <f t="array" ref="Q131">INDEX(가나다!$D$1:$D$644,MATCH(1,(가나다!$A$1:$A$644=한강대학라인!N131)*(가나다!$B$1:$B$644=한강대학라인!O131),0))</f>
        <v>392</v>
      </c>
      <c r="R131" s="122">
        <f t="array" ref="R131">INDEX(가나다!$E$1:$E$644,MATCH(1,(가나다!$A$1:$A$644=한강대학라인!N131)*(가나다!$B$1:$B$644=한강대학라인!O131),0))</f>
        <v>390</v>
      </c>
      <c r="S131" s="110">
        <f>IFERROR(INDEX(이과!$M$2:$M$305,MATCH(N131,이과!$A$2:$A$305,0)),0)</f>
        <v>-300</v>
      </c>
      <c r="T131" s="113" t="s">
        <v>16</v>
      </c>
      <c r="U131" s="118" t="s">
        <v>463</v>
      </c>
      <c r="V131" s="116" t="s">
        <v>159</v>
      </c>
      <c r="W131" s="120">
        <f t="array" ref="W131">INDEX(가나다!$D$1:$D$644,MATCH(1,(가나다!$A$1:$A$644=한강대학라인!T131)*(가나다!$B$1:$B$644=한강대학라인!U131),0))</f>
        <v>392.8</v>
      </c>
      <c r="X131" s="122">
        <f t="array" ref="X131">INDEX(가나다!$E$1:$E$644,MATCH(1,(가나다!$A$1:$A$644=한강대학라인!T131)*(가나다!$B$1:$B$644=한강대학라인!U131),0))</f>
        <v>390.5</v>
      </c>
      <c r="Y131" s="110">
        <f>IFERROR(INDEX(이과!$M$2:$M$305,MATCH(T131,이과!$A$2:$A$305,0)),0)</f>
        <v>-300</v>
      </c>
    </row>
    <row r="132" spans="1:25">
      <c r="A132" s="127" t="s">
        <v>429</v>
      </c>
      <c r="B132" s="128" t="s">
        <v>152</v>
      </c>
      <c r="C132" s="129"/>
      <c r="D132" s="121" t="s">
        <v>159</v>
      </c>
      <c r="E132" s="120">
        <f t="array" ref="E132">INDEX(가나다!$D$1:$D$644,MATCH(1,(가나다!$A$1:$A$644=한강대학라인!A132)*(가나다!$B$1:$B$644=한강대학라인!B132),0))</f>
        <v>383.5</v>
      </c>
      <c r="F132" s="122">
        <f t="array" ref="F132">INDEX(가나다!$E$1:$E$644,MATCH(1,(가나다!$A$1:$A$644=한강대학라인!A132)*(가나다!$B$1:$B$644=한강대학라인!B132),0))</f>
        <v>381</v>
      </c>
      <c r="G132" s="110">
        <f>IFERROR(INDEX(이과!$M$2:$M$305,MATCH(A132,이과!$A$2:$A$305,0)),0)</f>
        <v>-300</v>
      </c>
      <c r="H132" s="113" t="s">
        <v>41</v>
      </c>
      <c r="I132" s="118" t="s">
        <v>464</v>
      </c>
      <c r="J132" s="119" t="s">
        <v>159</v>
      </c>
      <c r="K132" s="120">
        <f t="array" ref="K132">INDEX(가나다!$D$1:$D$644,MATCH(1,(가나다!$A$1:$A$644=한강대학라인!H132)*(가나다!$B$1:$B$644=한강대학라인!I132),0))</f>
        <v>392.8</v>
      </c>
      <c r="L132" s="122">
        <f t="array" ref="L132">INDEX(가나다!$E$1:$E$644,MATCH(1,(가나다!$A$1:$A$644=한강대학라인!H132)*(가나다!$B$1:$B$644=한강대학라인!I132),0))</f>
        <v>390.5</v>
      </c>
      <c r="M132" s="110">
        <f>IFERROR(INDEX(이과!$M$2:$M$305,MATCH(H132,이과!$A$2:$A$305,0)),0)</f>
        <v>-300</v>
      </c>
      <c r="N132" s="113" t="s">
        <v>28</v>
      </c>
      <c r="O132" s="118" t="s">
        <v>165</v>
      </c>
      <c r="P132" s="116" t="s">
        <v>159</v>
      </c>
      <c r="Q132" s="120">
        <f t="array" ref="Q132">INDEX(가나다!$D$1:$D$644,MATCH(1,(가나다!$A$1:$A$644=한강대학라인!N132)*(가나다!$B$1:$B$644=한강대학라인!O132),0))</f>
        <v>380.5</v>
      </c>
      <c r="R132" s="116">
        <f t="array" ref="R132">INDEX(가나다!$E$1:$E$644,MATCH(1,(가나다!$A$1:$A$644=한강대학라인!N132)*(가나다!$B$1:$B$644=한강대학라인!O132),0))</f>
        <v>378</v>
      </c>
      <c r="S132" s="110">
        <f>IFERROR(INDEX(이과!$M$2:$M$305,MATCH(N132,이과!$A$2:$A$305,0)),0)</f>
        <v>-300</v>
      </c>
      <c r="T132" s="113" t="s">
        <v>16</v>
      </c>
      <c r="U132" s="118" t="s">
        <v>321</v>
      </c>
      <c r="V132" s="116" t="s">
        <v>159</v>
      </c>
      <c r="W132" s="120">
        <f t="array" ref="W132">INDEX(가나다!$D$1:$D$644,MATCH(1,(가나다!$A$1:$A$644=한강대학라인!T132)*(가나다!$B$1:$B$644=한강대학라인!U132),0))</f>
        <v>393.5</v>
      </c>
      <c r="X132" s="122">
        <f t="array" ref="X132">INDEX(가나다!$E$1:$E$644,MATCH(1,(가나다!$A$1:$A$644=한강대학라인!T132)*(가나다!$B$1:$B$644=한강대학라인!U132),0))</f>
        <v>391</v>
      </c>
      <c r="Y132" s="110">
        <f>IFERROR(INDEX(이과!$M$2:$M$305,MATCH(T132,이과!$A$2:$A$305,0)),0)</f>
        <v>-300</v>
      </c>
    </row>
    <row r="133" spans="1:25">
      <c r="A133" s="127" t="s">
        <v>429</v>
      </c>
      <c r="B133" s="128" t="s">
        <v>465</v>
      </c>
      <c r="C133" s="129"/>
      <c r="D133" s="121" t="s">
        <v>159</v>
      </c>
      <c r="E133" s="120">
        <f t="array" ref="E133">INDEX(가나다!$D$1:$D$644,MATCH(1,(가나다!$A$1:$A$644=한강대학라인!A133)*(가나다!$B$1:$B$644=한강대학라인!B133),0))</f>
        <v>381</v>
      </c>
      <c r="F133" s="122">
        <f t="array" ref="F133">INDEX(가나다!$E$1:$E$644,MATCH(1,(가나다!$A$1:$A$644=한강대학라인!A133)*(가나다!$B$1:$B$644=한강대학라인!B133),0))</f>
        <v>378</v>
      </c>
      <c r="G133" s="110">
        <f>IFERROR(INDEX(이과!$M$2:$M$305,MATCH(A133,이과!$A$2:$A$305,0)),0)</f>
        <v>-300</v>
      </c>
      <c r="H133" s="113" t="s">
        <v>41</v>
      </c>
      <c r="I133" s="118" t="s">
        <v>466</v>
      </c>
      <c r="J133" s="119" t="s">
        <v>159</v>
      </c>
      <c r="K133" s="120">
        <f t="array" ref="K133">INDEX(가나다!$D$1:$D$644,MATCH(1,(가나다!$A$1:$A$644=한강대학라인!H133)*(가나다!$B$1:$B$644=한강대학라인!I133),0))</f>
        <v>389</v>
      </c>
      <c r="L133" s="122">
        <f t="array" ref="L133">INDEX(가나다!$E$1:$E$644,MATCH(1,(가나다!$A$1:$A$644=한강대학라인!H133)*(가나다!$B$1:$B$644=한강대학라인!I133),0))</f>
        <v>386</v>
      </c>
      <c r="M133" s="110">
        <f>IFERROR(INDEX(이과!$M$2:$M$305,MATCH(H133,이과!$A$2:$A$305,0)),0)</f>
        <v>-300</v>
      </c>
      <c r="N133" s="113" t="s">
        <v>28</v>
      </c>
      <c r="O133" s="118" t="s">
        <v>203</v>
      </c>
      <c r="P133" s="116" t="s">
        <v>159</v>
      </c>
      <c r="Q133" s="120">
        <f t="array" ref="Q133">INDEX(가나다!$D$1:$D$644,MATCH(1,(가나다!$A$1:$A$644=한강대학라인!N133)*(가나다!$B$1:$B$644=한강대학라인!O133),0))</f>
        <v>370</v>
      </c>
      <c r="R133" s="116">
        <f t="array" ref="R133">INDEX(가나다!$E$1:$E$644,MATCH(1,(가나다!$A$1:$A$644=한강대학라인!N133)*(가나다!$B$1:$B$644=한강대학라인!O133),0))</f>
        <v>367</v>
      </c>
      <c r="S133" s="110">
        <f>IFERROR(INDEX(이과!$M$2:$M$305,MATCH(N133,이과!$A$2:$A$305,0)),0)</f>
        <v>-300</v>
      </c>
      <c r="T133" s="113" t="s">
        <v>16</v>
      </c>
      <c r="U133" s="118" t="s">
        <v>368</v>
      </c>
      <c r="V133" s="116" t="s">
        <v>159</v>
      </c>
      <c r="W133" s="120">
        <f t="array" ref="W133">INDEX(가나다!$D$1:$D$644,MATCH(1,(가나다!$A$1:$A$644=한강대학라인!T133)*(가나다!$B$1:$B$644=한강대학라인!U133),0))</f>
        <v>391</v>
      </c>
      <c r="X133" s="122">
        <f t="array" ref="X133">INDEX(가나다!$E$1:$E$644,MATCH(1,(가나다!$A$1:$A$644=한강대학라인!T133)*(가나다!$B$1:$B$644=한강대학라인!U133),0))</f>
        <v>389</v>
      </c>
      <c r="Y133" s="110">
        <f>IFERROR(INDEX(이과!$M$2:$M$305,MATCH(T133,이과!$A$2:$A$305,0)),0)</f>
        <v>-300</v>
      </c>
    </row>
    <row r="134" spans="1:25">
      <c r="A134" s="127" t="s">
        <v>429</v>
      </c>
      <c r="B134" s="128" t="s">
        <v>19</v>
      </c>
      <c r="C134" s="129"/>
      <c r="D134" s="121" t="s">
        <v>159</v>
      </c>
      <c r="E134" s="120">
        <f t="array" ref="E134">INDEX(가나다!$D$1:$D$644,MATCH(1,(가나다!$A$1:$A$644=한강대학라인!A134)*(가나다!$B$1:$B$644=한강대학라인!B134),0))</f>
        <v>383</v>
      </c>
      <c r="F134" s="122">
        <f t="array" ref="F134">INDEX(가나다!$E$1:$E$644,MATCH(1,(가나다!$A$1:$A$644=한강대학라인!A134)*(가나다!$B$1:$B$644=한강대학라인!B134),0))</f>
        <v>380</v>
      </c>
      <c r="G134" s="110">
        <f>IFERROR(INDEX(이과!$M$2:$M$305,MATCH(A134,이과!$A$2:$A$305,0)),0)</f>
        <v>-300</v>
      </c>
      <c r="H134" s="113" t="s">
        <v>41</v>
      </c>
      <c r="I134" s="118" t="s">
        <v>467</v>
      </c>
      <c r="J134" s="119" t="s">
        <v>159</v>
      </c>
      <c r="K134" s="120">
        <f t="array" ref="K134">INDEX(가나다!$D$1:$D$644,MATCH(1,(가나다!$A$1:$A$644=한강대학라인!H134)*(가나다!$B$1:$B$644=한강대학라인!I134),0))</f>
        <v>392</v>
      </c>
      <c r="L134" s="122">
        <f t="array" ref="L134">INDEX(가나다!$E$1:$E$644,MATCH(1,(가나다!$A$1:$A$644=한강대학라인!H134)*(가나다!$B$1:$B$644=한강대학라인!I134),0))</f>
        <v>389</v>
      </c>
      <c r="M134" s="110">
        <f>IFERROR(INDEX(이과!$M$2:$M$305,MATCH(H134,이과!$A$2:$A$305,0)),0)</f>
        <v>-300</v>
      </c>
      <c r="N134" s="113" t="s">
        <v>28</v>
      </c>
      <c r="O134" s="118" t="s">
        <v>468</v>
      </c>
      <c r="P134" s="116" t="s">
        <v>159</v>
      </c>
      <c r="Q134" s="120">
        <f t="array" ref="Q134">INDEX(가나다!$D$1:$D$644,MATCH(1,(가나다!$A$1:$A$644=한강대학라인!N134)*(가나다!$B$1:$B$644=한강대학라인!O134),0))</f>
        <v>378</v>
      </c>
      <c r="R134" s="116">
        <f t="array" ref="R134">INDEX(가나다!$E$1:$E$644,MATCH(1,(가나다!$A$1:$A$644=한강대학라인!N134)*(가나다!$B$1:$B$644=한강대학라인!O134),0))</f>
        <v>375</v>
      </c>
      <c r="S134" s="110">
        <f>IFERROR(INDEX(이과!$M$2:$M$305,MATCH(N134,이과!$A$2:$A$305,0)),0)</f>
        <v>-300</v>
      </c>
      <c r="T134" s="113" t="s">
        <v>16</v>
      </c>
      <c r="U134" s="118" t="s">
        <v>469</v>
      </c>
      <c r="V134" s="116" t="s">
        <v>159</v>
      </c>
      <c r="W134" s="120">
        <f t="array" ref="W134">INDEX(가나다!$D$1:$D$644,MATCH(1,(가나다!$A$1:$A$644=한강대학라인!T134)*(가나다!$B$1:$B$644=한강대학라인!U134),0))</f>
        <v>392</v>
      </c>
      <c r="X134" s="122">
        <f t="array" ref="X134">INDEX(가나다!$E$1:$E$644,MATCH(1,(가나다!$A$1:$A$644=한강대학라인!T134)*(가나다!$B$1:$B$644=한강대학라인!U134),0))</f>
        <v>389.5</v>
      </c>
      <c r="Y134" s="110">
        <f>IFERROR(INDEX(이과!$M$2:$M$305,MATCH(T134,이과!$A$2:$A$305,0)),0)</f>
        <v>-300</v>
      </c>
    </row>
    <row r="135" spans="1:25">
      <c r="A135" s="127" t="s">
        <v>429</v>
      </c>
      <c r="B135" s="128" t="s">
        <v>470</v>
      </c>
      <c r="C135" s="129"/>
      <c r="D135" s="121" t="s">
        <v>159</v>
      </c>
      <c r="E135" s="120">
        <f t="array" ref="E135">INDEX(가나다!$D$1:$D$644,MATCH(1,(가나다!$A$1:$A$644=한강대학라인!A135)*(가나다!$B$1:$B$644=한강대학라인!B135),0))</f>
        <v>375</v>
      </c>
      <c r="F135" s="122">
        <f t="array" ref="F135">INDEX(가나다!$E$1:$E$644,MATCH(1,(가나다!$A$1:$A$644=한강대학라인!A135)*(가나다!$B$1:$B$644=한강대학라인!B135),0))</f>
        <v>372</v>
      </c>
      <c r="G135" s="110">
        <f>IFERROR(INDEX(이과!$M$2:$M$305,MATCH(A135,이과!$A$2:$A$305,0)),0)</f>
        <v>-300</v>
      </c>
      <c r="H135" s="113" t="s">
        <v>41</v>
      </c>
      <c r="I135" s="118" t="s">
        <v>471</v>
      </c>
      <c r="J135" s="119" t="s">
        <v>159</v>
      </c>
      <c r="K135" s="120">
        <f t="array" ref="K135">INDEX(가나다!$D$1:$D$644,MATCH(1,(가나다!$A$1:$A$644=한강대학라인!H135)*(가나다!$B$1:$B$644=한강대학라인!I135),0))</f>
        <v>392</v>
      </c>
      <c r="L135" s="122">
        <f t="array" ref="L135">INDEX(가나다!$E$1:$E$644,MATCH(1,(가나다!$A$1:$A$644=한강대학라인!H135)*(가나다!$B$1:$B$644=한강대학라인!I135),0))</f>
        <v>389</v>
      </c>
      <c r="M135" s="110">
        <f>IFERROR(INDEX(이과!$M$2:$M$305,MATCH(H135,이과!$A$2:$A$305,0)),0)</f>
        <v>-300</v>
      </c>
      <c r="N135" s="113" t="s">
        <v>28</v>
      </c>
      <c r="O135" s="118" t="s">
        <v>472</v>
      </c>
      <c r="P135" s="116" t="s">
        <v>159</v>
      </c>
      <c r="Q135" s="120">
        <f t="array" ref="Q135">INDEX(가나다!$D$1:$D$644,MATCH(1,(가나다!$A$1:$A$644=한강대학라인!N135)*(가나다!$B$1:$B$644=한강대학라인!O135),0))</f>
        <v>384</v>
      </c>
      <c r="R135" s="122">
        <f t="array" ref="R135">INDEX(가나다!$E$1:$E$644,MATCH(1,(가나다!$A$1:$A$644=한강대학라인!N135)*(가나다!$B$1:$B$644=한강대학라인!O135),0))</f>
        <v>381</v>
      </c>
      <c r="S135" s="110">
        <f>IFERROR(INDEX(이과!$M$2:$M$305,MATCH(N135,이과!$A$2:$A$305,0)),0)</f>
        <v>-300</v>
      </c>
      <c r="T135" s="113" t="s">
        <v>16</v>
      </c>
      <c r="U135" s="118" t="s">
        <v>473</v>
      </c>
      <c r="V135" s="116" t="s">
        <v>159</v>
      </c>
      <c r="W135" s="120">
        <f t="array" ref="W135">INDEX(가나다!$D$1:$D$644,MATCH(1,(가나다!$A$1:$A$644=한강대학라인!T135)*(가나다!$B$1:$B$644=한강대학라인!U135),0))</f>
        <v>393.5</v>
      </c>
      <c r="X135" s="122">
        <f t="array" ref="X135">INDEX(가나다!$E$1:$E$644,MATCH(1,(가나다!$A$1:$A$644=한강대학라인!T135)*(가나다!$B$1:$B$644=한강대학라인!U135),0))</f>
        <v>391</v>
      </c>
      <c r="Y135" s="110">
        <f>IFERROR(INDEX(이과!$M$2:$M$305,MATCH(T135,이과!$A$2:$A$305,0)),0)</f>
        <v>-300</v>
      </c>
    </row>
    <row r="136" spans="1:25">
      <c r="A136" s="127" t="s">
        <v>429</v>
      </c>
      <c r="B136" s="128" t="s">
        <v>182</v>
      </c>
      <c r="C136" s="129"/>
      <c r="D136" s="121" t="s">
        <v>159</v>
      </c>
      <c r="E136" s="120">
        <f t="array" ref="E136">INDEX(가나다!$D$1:$D$644,MATCH(1,(가나다!$A$1:$A$644=한강대학라인!A136)*(가나다!$B$1:$B$644=한강대학라인!B136),0))</f>
        <v>383.5</v>
      </c>
      <c r="F136" s="122">
        <f t="array" ref="F136">INDEX(가나다!$E$1:$E$644,MATCH(1,(가나다!$A$1:$A$644=한강대학라인!A136)*(가나다!$B$1:$B$644=한강대학라인!B136),0))</f>
        <v>381.5</v>
      </c>
      <c r="G136" s="110">
        <f>IFERROR(INDEX(이과!$M$2:$M$305,MATCH(A136,이과!$A$2:$A$305,0)),0)</f>
        <v>-300</v>
      </c>
      <c r="H136" s="113" t="s">
        <v>41</v>
      </c>
      <c r="I136" s="118" t="s">
        <v>404</v>
      </c>
      <c r="J136" s="119" t="s">
        <v>159</v>
      </c>
      <c r="K136" s="120">
        <f t="array" ref="K136">INDEX(가나다!$D$1:$D$644,MATCH(1,(가나다!$A$1:$A$644=한강대학라인!H136)*(가나다!$B$1:$B$644=한강대학라인!I136),0))</f>
        <v>392</v>
      </c>
      <c r="L136" s="122">
        <f t="array" ref="L136">INDEX(가나다!$E$1:$E$644,MATCH(1,(가나다!$A$1:$A$644=한강대학라인!H136)*(가나다!$B$1:$B$644=한강대학라인!I136),0))</f>
        <v>389.5</v>
      </c>
      <c r="M136" s="110">
        <f>IFERROR(INDEX(이과!$M$2:$M$305,MATCH(H136,이과!$A$2:$A$305,0)),0)</f>
        <v>-300</v>
      </c>
      <c r="N136" s="113" t="s">
        <v>28</v>
      </c>
      <c r="O136" s="118" t="s">
        <v>298</v>
      </c>
      <c r="P136" s="116" t="s">
        <v>159</v>
      </c>
      <c r="Q136" s="120">
        <f t="array" ref="Q136">INDEX(가나다!$D$1:$D$644,MATCH(1,(가나다!$A$1:$A$644=한강대학라인!N136)*(가나다!$B$1:$B$644=한강대학라인!O136),0))</f>
        <v>376</v>
      </c>
      <c r="R136" s="116">
        <f t="array" ref="R136">INDEX(가나다!$E$1:$E$644,MATCH(1,(가나다!$A$1:$A$644=한강대학라인!N136)*(가나다!$B$1:$B$644=한강대학라인!O136),0))</f>
        <v>373</v>
      </c>
      <c r="S136" s="110">
        <f>IFERROR(INDEX(이과!$M$2:$M$305,MATCH(N136,이과!$A$2:$A$305,0)),0)</f>
        <v>-300</v>
      </c>
      <c r="T136" s="113" t="s">
        <v>16</v>
      </c>
      <c r="U136" s="123" t="s">
        <v>26</v>
      </c>
      <c r="V136" s="116" t="s">
        <v>159</v>
      </c>
      <c r="W136" s="120">
        <f t="array" ref="W136">INDEX(가나다!$D$1:$D$644,MATCH(1,(가나다!$A$1:$A$644=한강대학라인!T136)*(가나다!$B$1:$B$644=한강대학라인!U136),0))</f>
        <v>405</v>
      </c>
      <c r="X136" s="122">
        <f t="array" ref="X136">INDEX(가나다!$E$1:$E$644,MATCH(1,(가나다!$A$1:$A$644=한강대학라인!T136)*(가나다!$B$1:$B$644=한강대학라인!U136),0))</f>
        <v>403</v>
      </c>
      <c r="Y136" s="110">
        <f>IFERROR(INDEX(이과!$M$2:$M$305,MATCH(T136,이과!$A$2:$A$305,0)),0)</f>
        <v>-300</v>
      </c>
    </row>
    <row r="137" spans="1:25">
      <c r="A137" s="127" t="s">
        <v>429</v>
      </c>
      <c r="B137" s="128" t="s">
        <v>474</v>
      </c>
      <c r="C137" s="129"/>
      <c r="D137" s="121" t="s">
        <v>159</v>
      </c>
      <c r="E137" s="120">
        <f t="array" ref="E137">INDEX(가나다!$D$1:$D$644,MATCH(1,(가나다!$A$1:$A$644=한강대학라인!A137)*(가나다!$B$1:$B$644=한강대학라인!B137),0))</f>
        <v>379.5</v>
      </c>
      <c r="F137" s="122">
        <f t="array" ref="F137">INDEX(가나다!$E$1:$E$644,MATCH(1,(가나다!$A$1:$A$644=한강대학라인!A137)*(가나다!$B$1:$B$644=한강대학라인!B137),0))</f>
        <v>376.5</v>
      </c>
      <c r="G137" s="110">
        <f>IFERROR(INDEX(이과!$M$2:$M$305,MATCH(A137,이과!$A$2:$A$305,0)),0)</f>
        <v>-300</v>
      </c>
      <c r="H137" s="113" t="s">
        <v>41</v>
      </c>
      <c r="I137" s="118" t="s">
        <v>390</v>
      </c>
      <c r="J137" s="119" t="s">
        <v>159</v>
      </c>
      <c r="K137" s="120">
        <f t="array" ref="K137">INDEX(가나다!$D$1:$D$644,MATCH(1,(가나다!$A$1:$A$644=한강대학라인!H137)*(가나다!$B$1:$B$644=한강대학라인!I137),0))</f>
        <v>393.5</v>
      </c>
      <c r="L137" s="122">
        <f t="array" ref="L137">INDEX(가나다!$E$1:$E$644,MATCH(1,(가나다!$A$1:$A$644=한강대학라인!H137)*(가나다!$B$1:$B$644=한강대학라인!I137),0))</f>
        <v>390.5</v>
      </c>
      <c r="M137" s="110">
        <f>IFERROR(INDEX(이과!$M$2:$M$305,MATCH(H137,이과!$A$2:$A$305,0)),0)</f>
        <v>-300</v>
      </c>
      <c r="N137" s="113" t="s">
        <v>28</v>
      </c>
      <c r="O137" s="118" t="s">
        <v>200</v>
      </c>
      <c r="P137" s="116" t="s">
        <v>159</v>
      </c>
      <c r="Q137" s="120">
        <f t="array" ref="Q137">INDEX(가나다!$D$1:$D$644,MATCH(1,(가나다!$A$1:$A$644=한강대학라인!N137)*(가나다!$B$1:$B$644=한강대학라인!O137),0))</f>
        <v>382</v>
      </c>
      <c r="R137" s="122">
        <f t="array" ref="R137">INDEX(가나다!$E$1:$E$644,MATCH(1,(가나다!$A$1:$A$644=한강대학라인!N137)*(가나다!$B$1:$B$644=한강대학라인!O137),0))</f>
        <v>379</v>
      </c>
      <c r="S137" s="110">
        <f>IFERROR(INDEX(이과!$M$2:$M$305,MATCH(N137,이과!$A$2:$A$305,0)),0)</f>
        <v>-300</v>
      </c>
      <c r="T137" s="113" t="s">
        <v>16</v>
      </c>
      <c r="U137" s="118" t="s">
        <v>475</v>
      </c>
      <c r="V137" s="116" t="s">
        <v>159</v>
      </c>
      <c r="W137" s="120">
        <f t="array" ref="W137">INDEX(가나다!$D$1:$D$644,MATCH(1,(가나다!$A$1:$A$644=한강대학라인!T137)*(가나다!$B$1:$B$644=한강대학라인!U137),0))</f>
        <v>390</v>
      </c>
      <c r="X137" s="122">
        <f t="array" ref="X137">INDEX(가나다!$E$1:$E$644,MATCH(1,(가나다!$A$1:$A$644=한강대학라인!T137)*(가나다!$B$1:$B$644=한강대학라인!U137),0))</f>
        <v>387</v>
      </c>
      <c r="Y137" s="110">
        <f>IFERROR(INDEX(이과!$M$2:$M$305,MATCH(T137,이과!$A$2:$A$305,0)),0)</f>
        <v>-300</v>
      </c>
    </row>
    <row r="138" spans="1:25">
      <c r="A138" s="127" t="s">
        <v>476</v>
      </c>
      <c r="B138" s="128" t="s">
        <v>26</v>
      </c>
      <c r="C138" s="129"/>
      <c r="D138" s="121" t="s">
        <v>169</v>
      </c>
      <c r="E138" s="120">
        <f t="array" ref="E138">INDEX(가나다!$D$1:$D$644,MATCH(1,(가나다!$A$1:$A$644=한강대학라인!A138)*(가나다!$B$1:$B$644=한강대학라인!B138),0))</f>
        <v>401</v>
      </c>
      <c r="F138" s="122">
        <f t="array" ref="F138">INDEX(가나다!$E$1:$E$644,MATCH(1,(가나다!$A$1:$A$644=한강대학라인!A138)*(가나다!$B$1:$B$644=한강대학라인!B138),0))</f>
        <v>399</v>
      </c>
      <c r="G138" s="110">
        <f>IFERROR(INDEX(이과!$M$2:$M$305,MATCH(A138,이과!$A$2:$A$305,0)),0)</f>
        <v>-300</v>
      </c>
      <c r="H138" s="113" t="s">
        <v>41</v>
      </c>
      <c r="I138" s="118" t="s">
        <v>477</v>
      </c>
      <c r="J138" s="119" t="s">
        <v>159</v>
      </c>
      <c r="K138" s="120">
        <f t="array" ref="K138">INDEX(가나다!$D$1:$D$644,MATCH(1,(가나다!$A$1:$A$644=한강대학라인!H138)*(가나다!$B$1:$B$644=한강대학라인!I138),0))</f>
        <v>392.5</v>
      </c>
      <c r="L138" s="122">
        <f t="array" ref="L138">INDEX(가나다!$E$1:$E$644,MATCH(1,(가나다!$A$1:$A$644=한강대학라인!H138)*(가나다!$B$1:$B$644=한강대학라인!I138),0))</f>
        <v>390.5</v>
      </c>
      <c r="M138" s="110">
        <f>IFERROR(INDEX(이과!$M$2:$M$305,MATCH(H138,이과!$A$2:$A$305,0)),0)</f>
        <v>-300</v>
      </c>
      <c r="N138" s="113" t="s">
        <v>28</v>
      </c>
      <c r="O138" s="118" t="s">
        <v>478</v>
      </c>
      <c r="P138" s="116" t="s">
        <v>159</v>
      </c>
      <c r="Q138" s="120">
        <f t="array" ref="Q138">INDEX(가나다!$D$1:$D$644,MATCH(1,(가나다!$A$1:$A$644=한강대학라인!N138)*(가나다!$B$1:$B$644=한강대학라인!O138),0))</f>
        <v>379.5</v>
      </c>
      <c r="R138" s="116">
        <f t="array" ref="R138">INDEX(가나다!$E$1:$E$644,MATCH(1,(가나다!$A$1:$A$644=한강대학라인!N138)*(가나다!$B$1:$B$644=한강대학라인!O138),0))</f>
        <v>376.5</v>
      </c>
      <c r="S138" s="110">
        <f>IFERROR(INDEX(이과!$M$2:$M$305,MATCH(N138,이과!$A$2:$A$305,0)),0)</f>
        <v>-300</v>
      </c>
      <c r="T138" s="113" t="s">
        <v>16</v>
      </c>
      <c r="U138" s="118" t="s">
        <v>479</v>
      </c>
      <c r="V138" s="116" t="s">
        <v>159</v>
      </c>
      <c r="W138" s="120">
        <f t="array" ref="W138">INDEX(가나다!$D$1:$D$644,MATCH(1,(가나다!$A$1:$A$644=한강대학라인!T138)*(가나다!$B$1:$B$644=한강대학라인!U138),0))</f>
        <v>392.6</v>
      </c>
      <c r="X138" s="122">
        <f t="array" ref="X138">INDEX(가나다!$E$1:$E$644,MATCH(1,(가나다!$A$1:$A$644=한강대학라인!T138)*(가나다!$B$1:$B$644=한강대학라인!U138),0))</f>
        <v>390</v>
      </c>
      <c r="Y138" s="110">
        <f>IFERROR(INDEX(이과!$M$2:$M$305,MATCH(T138,이과!$A$2:$A$305,0)),0)</f>
        <v>-300</v>
      </c>
    </row>
    <row r="139" spans="1:25">
      <c r="A139" s="127" t="s">
        <v>48</v>
      </c>
      <c r="B139" s="128" t="s">
        <v>352</v>
      </c>
      <c r="C139" s="129"/>
      <c r="D139" s="119" t="s">
        <v>159</v>
      </c>
      <c r="E139" s="120">
        <f t="array" ref="E139">INDEX(가나다!$D$1:$D$644,MATCH(1,(가나다!$A$1:$A$644=한강대학라인!A139)*(가나다!$B$1:$B$644=한강대학라인!B139),0))</f>
        <v>392.3</v>
      </c>
      <c r="F139" s="122">
        <f t="array" ref="F139">INDEX(가나다!$E$1:$E$644,MATCH(1,(가나다!$A$1:$A$644=한강대학라인!A139)*(가나다!$B$1:$B$644=한강대학라인!B139),0))</f>
        <v>390</v>
      </c>
      <c r="G139" s="110">
        <f>IFERROR(INDEX(이과!$M$2:$M$305,MATCH(A139,이과!$A$2:$A$305,0)),0)</f>
        <v>-300</v>
      </c>
      <c r="H139" s="113" t="s">
        <v>41</v>
      </c>
      <c r="I139" s="118" t="s">
        <v>480</v>
      </c>
      <c r="J139" s="119" t="s">
        <v>159</v>
      </c>
      <c r="K139" s="120">
        <f t="array" ref="K139">INDEX(가나다!$D$1:$D$644,MATCH(1,(가나다!$A$1:$A$644=한강대학라인!H139)*(가나다!$B$1:$B$644=한강대학라인!I139),0))</f>
        <v>392</v>
      </c>
      <c r="L139" s="122">
        <f t="array" ref="L139">INDEX(가나다!$E$1:$E$644,MATCH(1,(가나다!$A$1:$A$644=한강대학라인!H139)*(가나다!$B$1:$B$644=한강대학라인!I139),0))</f>
        <v>389</v>
      </c>
      <c r="M139" s="110">
        <f>IFERROR(INDEX(이과!$M$2:$M$305,MATCH(H139,이과!$A$2:$A$305,0)),0)</f>
        <v>-300</v>
      </c>
      <c r="N139" s="113" t="s">
        <v>481</v>
      </c>
      <c r="O139" s="123" t="s">
        <v>26</v>
      </c>
      <c r="P139" s="116" t="s">
        <v>159</v>
      </c>
      <c r="Q139" s="120">
        <f t="array" ref="Q139">INDEX(가나다!$D$1:$D$644,MATCH(1,(가나다!$A$1:$A$644=한강대학라인!N139)*(가나다!$B$1:$B$644=한강대학라인!O139),0))</f>
        <v>405</v>
      </c>
      <c r="R139" s="122">
        <f t="array" ref="R139">INDEX(가나다!$E$1:$E$644,MATCH(1,(가나다!$A$1:$A$644=한강대학라인!N139)*(가나다!$B$1:$B$644=한강대학라인!O139),0))</f>
        <v>403</v>
      </c>
      <c r="S139" s="110">
        <f>IFERROR(INDEX(이과!$M$2:$M$305,MATCH(N139,이과!$A$2:$A$305,0)),0)</f>
        <v>-300</v>
      </c>
      <c r="T139" s="113" t="s">
        <v>16</v>
      </c>
      <c r="U139" s="118" t="s">
        <v>482</v>
      </c>
      <c r="V139" s="116" t="s">
        <v>159</v>
      </c>
      <c r="W139" s="120">
        <f t="array" ref="W139">INDEX(가나다!$D$1:$D$644,MATCH(1,(가나다!$A$1:$A$644=한강대학라인!T139)*(가나다!$B$1:$B$644=한강대학라인!U139),0))</f>
        <v>394</v>
      </c>
      <c r="X139" s="122">
        <f t="array" ref="X139">INDEX(가나다!$E$1:$E$644,MATCH(1,(가나다!$A$1:$A$644=한강대학라인!T139)*(가나다!$B$1:$B$644=한강대학라인!U139),0))</f>
        <v>391.5</v>
      </c>
      <c r="Y139" s="110">
        <f>IFERROR(INDEX(이과!$M$2:$M$305,MATCH(T139,이과!$A$2:$A$305,0)),0)</f>
        <v>-300</v>
      </c>
    </row>
    <row r="140" spans="1:25">
      <c r="A140" s="127" t="s">
        <v>48</v>
      </c>
      <c r="B140" s="128" t="s">
        <v>483</v>
      </c>
      <c r="C140" s="129"/>
      <c r="D140" s="119" t="s">
        <v>159</v>
      </c>
      <c r="E140" s="120">
        <f t="array" ref="E140">INDEX(가나다!$D$1:$D$644,MATCH(1,(가나다!$A$1:$A$644=한강대학라인!A140)*(가나다!$B$1:$B$644=한강대학라인!B140),0))</f>
        <v>391.5</v>
      </c>
      <c r="F140" s="122">
        <f t="array" ref="F140">INDEX(가나다!$E$1:$E$644,MATCH(1,(가나다!$A$1:$A$644=한강대학라인!A140)*(가나다!$B$1:$B$644=한강대학라인!B140),0))</f>
        <v>389</v>
      </c>
      <c r="G140" s="110">
        <f>IFERROR(INDEX(이과!$M$2:$M$305,MATCH(A140,이과!$A$2:$A$305,0)),0)</f>
        <v>-300</v>
      </c>
      <c r="H140" s="113" t="s">
        <v>40</v>
      </c>
      <c r="I140" s="123" t="s">
        <v>484</v>
      </c>
      <c r="J140" s="116" t="s">
        <v>161</v>
      </c>
      <c r="K140" s="120">
        <f t="array" ref="K140">INDEX(가나다!$D$1:$D$644,MATCH(1,(가나다!$A$1:$A$644=한강대학라인!H140)*(가나다!$B$1:$B$644=한강대학라인!I140),0))</f>
        <v>382</v>
      </c>
      <c r="L140" s="116">
        <f t="array" ref="L140">INDEX(가나다!$E$1:$E$644,MATCH(1,(가나다!$A$1:$A$644=한강대학라인!H140)*(가나다!$B$1:$B$644=한강대학라인!I140),0))</f>
        <v>378</v>
      </c>
      <c r="M140" s="110">
        <f>IFERROR(INDEX(이과!$M$2:$M$305,MATCH(H140,이과!$A$2:$A$305,0)),0)</f>
        <v>-300</v>
      </c>
      <c r="N140" s="113" t="s">
        <v>28</v>
      </c>
      <c r="O140" s="118" t="s">
        <v>152</v>
      </c>
      <c r="P140" s="116" t="s">
        <v>159</v>
      </c>
      <c r="Q140" s="120">
        <f t="array" ref="Q140">INDEX(가나다!$D$1:$D$644,MATCH(1,(가나다!$A$1:$A$644=한강대학라인!N140)*(가나다!$B$1:$B$644=한강대학라인!O140),0))</f>
        <v>380</v>
      </c>
      <c r="R140" s="116">
        <f t="array" ref="R140">INDEX(가나다!$E$1:$E$644,MATCH(1,(가나다!$A$1:$A$644=한강대학라인!N140)*(가나다!$B$1:$B$644=한강대학라인!O140),0))</f>
        <v>377</v>
      </c>
      <c r="S140" s="110">
        <f>IFERROR(INDEX(이과!$M$2:$M$305,MATCH(N140,이과!$A$2:$A$305,0)),0)</f>
        <v>-300</v>
      </c>
      <c r="T140" s="113" t="s">
        <v>16</v>
      </c>
      <c r="U140" s="118" t="s">
        <v>485</v>
      </c>
      <c r="V140" s="116" t="s">
        <v>159</v>
      </c>
      <c r="W140" s="120">
        <f t="array" ref="W140">INDEX(가나다!$D$1:$D$644,MATCH(1,(가나다!$A$1:$A$644=한강대학라인!T140)*(가나다!$B$1:$B$644=한강대학라인!U140),0))</f>
        <v>392.8</v>
      </c>
      <c r="X140" s="122">
        <f t="array" ref="X140">INDEX(가나다!$E$1:$E$644,MATCH(1,(가나다!$A$1:$A$644=한강대학라인!T140)*(가나다!$B$1:$B$644=한강대학라인!U140),0))</f>
        <v>390.5</v>
      </c>
      <c r="Y140" s="110">
        <f>IFERROR(INDEX(이과!$M$2:$M$305,MATCH(T140,이과!$A$2:$A$305,0)),0)</f>
        <v>-300</v>
      </c>
    </row>
    <row r="141" spans="1:25">
      <c r="A141" s="127" t="s">
        <v>48</v>
      </c>
      <c r="B141" s="128" t="s">
        <v>486</v>
      </c>
      <c r="C141" s="129"/>
      <c r="D141" s="119" t="s">
        <v>159</v>
      </c>
      <c r="E141" s="120">
        <f t="array" ref="E141">INDEX(가나다!$D$1:$D$644,MATCH(1,(가나다!$A$1:$A$644=한강대학라인!A141)*(가나다!$B$1:$B$644=한강대학라인!B141),0))</f>
        <v>392.3</v>
      </c>
      <c r="F141" s="122">
        <f t="array" ref="F141">INDEX(가나다!$E$1:$E$644,MATCH(1,(가나다!$A$1:$A$644=한강대학라인!A141)*(가나다!$B$1:$B$644=한강대학라인!B141),0))</f>
        <v>390</v>
      </c>
      <c r="G141" s="110">
        <f>IFERROR(INDEX(이과!$M$2:$M$305,MATCH(A141,이과!$A$2:$A$305,0)),0)</f>
        <v>-300</v>
      </c>
      <c r="H141" s="113" t="s">
        <v>40</v>
      </c>
      <c r="I141" s="123" t="s">
        <v>487</v>
      </c>
      <c r="J141" s="116" t="s">
        <v>161</v>
      </c>
      <c r="K141" s="120">
        <f t="array" ref="K141">INDEX(가나다!$D$1:$D$644,MATCH(1,(가나다!$A$1:$A$644=한강대학라인!H141)*(가나다!$B$1:$B$644=한강대학라인!I141),0))</f>
        <v>381</v>
      </c>
      <c r="L141" s="116">
        <f t="array" ref="L141">INDEX(가나다!$E$1:$E$644,MATCH(1,(가나다!$A$1:$A$644=한강대학라인!H141)*(가나다!$B$1:$B$644=한강대학라인!I141),0))</f>
        <v>377</v>
      </c>
      <c r="M141" s="110">
        <f>IFERROR(INDEX(이과!$M$2:$M$305,MATCH(H141,이과!$A$2:$A$305,0)),0)</f>
        <v>-300</v>
      </c>
      <c r="N141" s="113" t="s">
        <v>28</v>
      </c>
      <c r="O141" s="118" t="s">
        <v>488</v>
      </c>
      <c r="P141" s="116" t="s">
        <v>159</v>
      </c>
      <c r="Q141" s="120">
        <f t="array" ref="Q141">INDEX(가나다!$D$1:$D$644,MATCH(1,(가나다!$A$1:$A$644=한강대학라인!N141)*(가나다!$B$1:$B$644=한강대학라인!O141),0))</f>
        <v>374</v>
      </c>
      <c r="R141" s="116">
        <f t="array" ref="R141">INDEX(가나다!$E$1:$E$644,MATCH(1,(가나다!$A$1:$A$644=한강대학라인!N141)*(가나다!$B$1:$B$644=한강대학라인!O141),0))</f>
        <v>371</v>
      </c>
      <c r="S141" s="110">
        <f>IFERROR(INDEX(이과!$M$2:$M$305,MATCH(N141,이과!$A$2:$A$305,0)),0)</f>
        <v>-300</v>
      </c>
      <c r="T141" s="113" t="s">
        <v>16</v>
      </c>
      <c r="U141" s="118" t="s">
        <v>182</v>
      </c>
      <c r="V141" s="116" t="s">
        <v>159</v>
      </c>
      <c r="W141" s="120">
        <f t="array" ref="W141">INDEX(가나다!$D$1:$D$644,MATCH(1,(가나다!$A$1:$A$644=한강대학라인!T141)*(가나다!$B$1:$B$644=한강대학라인!U141),0))</f>
        <v>393.5</v>
      </c>
      <c r="X141" s="122">
        <f t="array" ref="X141">INDEX(가나다!$E$1:$E$644,MATCH(1,(가나다!$A$1:$A$644=한강대학라인!T141)*(가나다!$B$1:$B$644=한강대학라인!U141),0))</f>
        <v>391</v>
      </c>
      <c r="Y141" s="110">
        <f>IFERROR(INDEX(이과!$M$2:$M$305,MATCH(T141,이과!$A$2:$A$305,0)),0)</f>
        <v>-300</v>
      </c>
    </row>
    <row r="142" spans="1:25">
      <c r="A142" s="127" t="s">
        <v>48</v>
      </c>
      <c r="B142" s="128" t="s">
        <v>162</v>
      </c>
      <c r="C142" s="129"/>
      <c r="D142" s="119" t="s">
        <v>159</v>
      </c>
      <c r="E142" s="120">
        <f t="array" ref="E142">INDEX(가나다!$D$1:$D$644,MATCH(1,(가나다!$A$1:$A$644=한강대학라인!A142)*(가나다!$B$1:$B$644=한강대학라인!B142),0))</f>
        <v>392.3</v>
      </c>
      <c r="F142" s="122">
        <f t="array" ref="F142">INDEX(가나다!$E$1:$E$644,MATCH(1,(가나다!$A$1:$A$644=한강대학라인!A142)*(가나다!$B$1:$B$644=한강대학라인!B142),0))</f>
        <v>390</v>
      </c>
      <c r="G142" s="110">
        <f>IFERROR(INDEX(이과!$M$2:$M$305,MATCH(A142,이과!$A$2:$A$305,0)),0)</f>
        <v>-300</v>
      </c>
      <c r="H142" s="113" t="s">
        <v>40</v>
      </c>
      <c r="I142" s="123" t="s">
        <v>457</v>
      </c>
      <c r="J142" s="116" t="s">
        <v>161</v>
      </c>
      <c r="K142" s="120">
        <f t="array" ref="K142">INDEX(가나다!$D$1:$D$644,MATCH(1,(가나다!$A$1:$A$644=한강대학라인!H142)*(가나다!$B$1:$B$644=한강대학라인!I142),0))</f>
        <v>368</v>
      </c>
      <c r="L142" s="116">
        <f t="array" ref="L142">INDEX(가나다!$E$1:$E$644,MATCH(1,(가나다!$A$1:$A$644=한강대학라인!H142)*(가나다!$B$1:$B$644=한강대학라인!I142),0))</f>
        <v>364</v>
      </c>
      <c r="M142" s="110">
        <f>IFERROR(INDEX(이과!$M$2:$M$305,MATCH(H142,이과!$A$2:$A$305,0)),0)</f>
        <v>-300</v>
      </c>
      <c r="N142" s="113" t="s">
        <v>27</v>
      </c>
      <c r="O142" s="118" t="s">
        <v>489</v>
      </c>
      <c r="P142" s="116" t="s">
        <v>159</v>
      </c>
      <c r="Q142" s="120">
        <f t="array" ref="Q142">INDEX(가나다!$D$1:$D$644,MATCH(1,(가나다!$A$1:$A$644=한강대학라인!N142)*(가나다!$B$1:$B$644=한강대학라인!O142),0))</f>
        <v>392</v>
      </c>
      <c r="R142" s="122">
        <f t="array" ref="R142">INDEX(가나다!$E$1:$E$644,MATCH(1,(가나다!$A$1:$A$644=한강대학라인!N142)*(가나다!$B$1:$B$644=한강대학라인!O142),0))</f>
        <v>389.5</v>
      </c>
      <c r="S142" s="110">
        <f>IFERROR(INDEX(이과!$M$2:$M$305,MATCH(N142,이과!$A$2:$A$305,0)),0)</f>
        <v>-300</v>
      </c>
      <c r="T142" s="113" t="s">
        <v>16</v>
      </c>
      <c r="U142" s="118" t="s">
        <v>186</v>
      </c>
      <c r="V142" s="116" t="s">
        <v>159</v>
      </c>
      <c r="W142" s="120">
        <f t="array" ref="W142">INDEX(가나다!$D$1:$D$644,MATCH(1,(가나다!$A$1:$A$644=한강대학라인!T142)*(가나다!$B$1:$B$644=한강대학라인!U142),0))</f>
        <v>391.8</v>
      </c>
      <c r="X142" s="122">
        <f t="array" ref="X142">INDEX(가나다!$E$1:$E$644,MATCH(1,(가나다!$A$1:$A$644=한강대학라인!T142)*(가나다!$B$1:$B$644=한강대학라인!U142),0))</f>
        <v>389</v>
      </c>
      <c r="Y142" s="110">
        <f>IFERROR(INDEX(이과!$M$2:$M$305,MATCH(T142,이과!$A$2:$A$305,0)),0)</f>
        <v>-300</v>
      </c>
    </row>
    <row r="143" spans="1:25">
      <c r="A143" s="127" t="s">
        <v>48</v>
      </c>
      <c r="B143" s="128" t="s">
        <v>285</v>
      </c>
      <c r="C143" s="129"/>
      <c r="D143" s="119" t="s">
        <v>159</v>
      </c>
      <c r="E143" s="120">
        <f t="array" ref="E143">INDEX(가나다!$D$1:$D$644,MATCH(1,(가나다!$A$1:$A$644=한강대학라인!A143)*(가나다!$B$1:$B$644=한강대학라인!B143),0))</f>
        <v>397.5</v>
      </c>
      <c r="F143" s="122">
        <f t="array" ref="F143">INDEX(가나다!$E$1:$E$644,MATCH(1,(가나다!$A$1:$A$644=한강대학라인!A143)*(가나다!$B$1:$B$644=한강대학라인!B143),0))</f>
        <v>395.5</v>
      </c>
      <c r="G143" s="110">
        <f>IFERROR(INDEX(이과!$M$2:$M$305,MATCH(A143,이과!$A$2:$A$305,0)),0)</f>
        <v>-300</v>
      </c>
      <c r="H143" s="113" t="s">
        <v>40</v>
      </c>
      <c r="I143" s="123" t="s">
        <v>490</v>
      </c>
      <c r="J143" s="116" t="s">
        <v>161</v>
      </c>
      <c r="K143" s="120">
        <f t="array" ref="K143">INDEX(가나다!$D$1:$D$644,MATCH(1,(가나다!$A$1:$A$644=한강대학라인!H143)*(가나다!$B$1:$B$644=한강대학라인!I143),0))</f>
        <v>368</v>
      </c>
      <c r="L143" s="116">
        <f t="array" ref="L143">INDEX(가나다!$E$1:$E$644,MATCH(1,(가나다!$A$1:$A$644=한강대학라인!H143)*(가나다!$B$1:$B$644=한강대학라인!I143),0))</f>
        <v>364</v>
      </c>
      <c r="M143" s="110">
        <f>IFERROR(INDEX(이과!$M$2:$M$305,MATCH(H143,이과!$A$2:$A$305,0)),0)</f>
        <v>-300</v>
      </c>
      <c r="N143" s="113" t="s">
        <v>27</v>
      </c>
      <c r="O143" s="118" t="s">
        <v>155</v>
      </c>
      <c r="P143" s="116" t="s">
        <v>159</v>
      </c>
      <c r="Q143" s="120">
        <f t="array" ref="Q143">INDEX(가나다!$D$1:$D$644,MATCH(1,(가나다!$A$1:$A$644=한강대학라인!N143)*(가나다!$B$1:$B$644=한강대학라인!O143),0))</f>
        <v>393.5</v>
      </c>
      <c r="R143" s="122">
        <f t="array" ref="R143">INDEX(가나다!$E$1:$E$644,MATCH(1,(가나다!$A$1:$A$644=한강대학라인!N143)*(가나다!$B$1:$B$644=한강대학라인!O143),0))</f>
        <v>391</v>
      </c>
      <c r="S143" s="110">
        <f>IFERROR(INDEX(이과!$M$2:$M$305,MATCH(N143,이과!$A$2:$A$305,0)),0)</f>
        <v>-300</v>
      </c>
      <c r="T143" s="113" t="s">
        <v>491</v>
      </c>
      <c r="U143" s="118" t="s">
        <v>492</v>
      </c>
      <c r="V143" s="116" t="s">
        <v>159</v>
      </c>
      <c r="W143" s="120">
        <f t="array" ref="W143">INDEX(가나다!$D$1:$D$644,MATCH(1,(가나다!$A$1:$A$644=한강대학라인!T143)*(가나다!$B$1:$B$644=한강대학라인!U143),0))</f>
        <v>374</v>
      </c>
      <c r="X143" s="116">
        <f t="array" ref="X143">INDEX(가나다!$E$1:$E$644,MATCH(1,(가나다!$A$1:$A$644=한강대학라인!T143)*(가나다!$B$1:$B$644=한강대학라인!U143),0))</f>
        <v>370</v>
      </c>
      <c r="Y143" s="110">
        <f>IFERROR(INDEX(이과!$M$2:$M$305,MATCH(T143,이과!$A$2:$A$305,0)),0)</f>
        <v>-300</v>
      </c>
    </row>
    <row r="144" spans="1:25">
      <c r="A144" s="127" t="s">
        <v>48</v>
      </c>
      <c r="B144" s="128" t="s">
        <v>203</v>
      </c>
      <c r="C144" s="129"/>
      <c r="D144" s="119" t="s">
        <v>159</v>
      </c>
      <c r="E144" s="120">
        <f t="array" ref="E144">INDEX(가나다!$D$1:$D$644,MATCH(1,(가나다!$A$1:$A$644=한강대학라인!A144)*(가나다!$B$1:$B$644=한강대학라인!B144),0))</f>
        <v>392.3</v>
      </c>
      <c r="F144" s="122">
        <f t="array" ref="F144">INDEX(가나다!$E$1:$E$644,MATCH(1,(가나다!$A$1:$A$644=한강대학라인!A144)*(가나다!$B$1:$B$644=한강대학라인!B144),0))</f>
        <v>390</v>
      </c>
      <c r="G144" s="110">
        <f>IFERROR(INDEX(이과!$M$2:$M$305,MATCH(A144,이과!$A$2:$A$305,0)),0)</f>
        <v>-300</v>
      </c>
      <c r="H144" s="113" t="s">
        <v>40</v>
      </c>
      <c r="I144" s="123" t="s">
        <v>232</v>
      </c>
      <c r="J144" s="116" t="s">
        <v>161</v>
      </c>
      <c r="K144" s="120">
        <f t="array" ref="K144">INDEX(가나다!$D$1:$D$644,MATCH(1,(가나다!$A$1:$A$644=한강대학라인!H144)*(가나다!$B$1:$B$644=한강대학라인!I144),0))</f>
        <v>372</v>
      </c>
      <c r="L144" s="116">
        <f t="array" ref="L144">INDEX(가나다!$E$1:$E$644,MATCH(1,(가나다!$A$1:$A$644=한강대학라인!H144)*(가나다!$B$1:$B$644=한강대학라인!I144),0))</f>
        <v>368</v>
      </c>
      <c r="M144" s="110">
        <f>IFERROR(INDEX(이과!$M$2:$M$305,MATCH(H144,이과!$A$2:$A$305,0)),0)</f>
        <v>-300</v>
      </c>
      <c r="N144" s="113" t="s">
        <v>27</v>
      </c>
      <c r="O144" s="118" t="s">
        <v>285</v>
      </c>
      <c r="P144" s="116" t="s">
        <v>159</v>
      </c>
      <c r="Q144" s="120">
        <f t="array" ref="Q144">INDEX(가나다!$D$1:$D$644,MATCH(1,(가나다!$A$1:$A$644=한강대학라인!N144)*(가나다!$B$1:$B$644=한강대학라인!O144),0))</f>
        <v>397.6</v>
      </c>
      <c r="R144" s="122">
        <f t="array" ref="R144">INDEX(가나다!$E$1:$E$644,MATCH(1,(가나다!$A$1:$A$644=한강대학라인!N144)*(가나다!$B$1:$B$644=한강대학라인!O144),0))</f>
        <v>395.5</v>
      </c>
      <c r="S144" s="110">
        <f>IFERROR(INDEX(이과!$M$2:$M$305,MATCH(N144,이과!$A$2:$A$305,0)),0)</f>
        <v>-300</v>
      </c>
      <c r="T144" s="113" t="s">
        <v>491</v>
      </c>
      <c r="U144" s="118" t="s">
        <v>335</v>
      </c>
      <c r="V144" s="116" t="s">
        <v>159</v>
      </c>
      <c r="W144" s="120">
        <f t="array" ref="W144">INDEX(가나다!$D$1:$D$644,MATCH(1,(가나다!$A$1:$A$644=한강대학라인!T144)*(가나다!$B$1:$B$644=한강대학라인!U144),0))</f>
        <v>364</v>
      </c>
      <c r="X144" s="116">
        <f t="array" ref="X144">INDEX(가나다!$E$1:$E$644,MATCH(1,(가나다!$A$1:$A$644=한강대학라인!T144)*(가나다!$B$1:$B$644=한강대학라인!U144),0))</f>
        <v>361</v>
      </c>
      <c r="Y144" s="110">
        <f>IFERROR(INDEX(이과!$M$2:$M$305,MATCH(T144,이과!$A$2:$A$305,0)),0)</f>
        <v>-300</v>
      </c>
    </row>
    <row r="145" spans="1:25">
      <c r="A145" s="127" t="s">
        <v>48</v>
      </c>
      <c r="B145" s="128" t="s">
        <v>493</v>
      </c>
      <c r="C145" s="129"/>
      <c r="D145" s="119" t="s">
        <v>159</v>
      </c>
      <c r="E145" s="120">
        <f t="array" ref="E145">INDEX(가나다!$D$1:$D$644,MATCH(1,(가나다!$A$1:$A$644=한강대학라인!A145)*(가나다!$B$1:$B$644=한강대학라인!B145),0))</f>
        <v>393.5</v>
      </c>
      <c r="F145" s="122">
        <f t="array" ref="F145">INDEX(가나다!$E$1:$E$644,MATCH(1,(가나다!$A$1:$A$644=한강대학라인!A145)*(가나다!$B$1:$B$644=한강대학라인!B145),0))</f>
        <v>391</v>
      </c>
      <c r="G145" s="110">
        <f>IFERROR(INDEX(이과!$M$2:$M$305,MATCH(A145,이과!$A$2:$A$305,0)),0)</f>
        <v>-300</v>
      </c>
      <c r="H145" s="113" t="s">
        <v>40</v>
      </c>
      <c r="I145" s="123" t="s">
        <v>494</v>
      </c>
      <c r="J145" s="116" t="s">
        <v>161</v>
      </c>
      <c r="K145" s="120">
        <f t="array" ref="K145">INDEX(가나다!$D$1:$D$644,MATCH(1,(가나다!$A$1:$A$644=한강대학라인!H145)*(가나다!$B$1:$B$644=한강대학라인!I145),0))</f>
        <v>374.5</v>
      </c>
      <c r="L145" s="116">
        <f t="array" ref="L145">INDEX(가나다!$E$1:$E$644,MATCH(1,(가나다!$A$1:$A$644=한강대학라인!H145)*(가나다!$B$1:$B$644=한강대학라인!I145),0))</f>
        <v>370.5</v>
      </c>
      <c r="M145" s="110">
        <f>IFERROR(INDEX(이과!$M$2:$M$305,MATCH(H145,이과!$A$2:$A$305,0)),0)</f>
        <v>-300</v>
      </c>
      <c r="N145" s="113" t="s">
        <v>27</v>
      </c>
      <c r="O145" s="118" t="s">
        <v>495</v>
      </c>
      <c r="P145" s="116" t="s">
        <v>159</v>
      </c>
      <c r="Q145" s="120">
        <f t="array" ref="Q145">INDEX(가나다!$D$1:$D$644,MATCH(1,(가나다!$A$1:$A$644=한강대학라인!N145)*(가나다!$B$1:$B$644=한강대학라인!O145),0))</f>
        <v>393.5</v>
      </c>
      <c r="R145" s="122">
        <f t="array" ref="R145">INDEX(가나다!$E$1:$E$644,MATCH(1,(가나다!$A$1:$A$644=한강대학라인!N145)*(가나다!$B$1:$B$644=한강대학라인!O145),0))</f>
        <v>391</v>
      </c>
      <c r="S145" s="110">
        <f>IFERROR(INDEX(이과!$M$2:$M$305,MATCH(N145,이과!$A$2:$A$305,0)),0)</f>
        <v>-300</v>
      </c>
      <c r="T145" s="113" t="s">
        <v>491</v>
      </c>
      <c r="U145" s="118" t="s">
        <v>0</v>
      </c>
      <c r="V145" s="116" t="s">
        <v>159</v>
      </c>
      <c r="W145" s="120">
        <f t="array" ref="W145">INDEX(가나다!$D$1:$D$644,MATCH(1,(가나다!$A$1:$A$644=한강대학라인!T145)*(가나다!$B$1:$B$644=한강대학라인!U145),0))</f>
        <v>362.5</v>
      </c>
      <c r="X145" s="116">
        <f t="array" ref="X145">INDEX(가나다!$E$1:$E$644,MATCH(1,(가나다!$A$1:$A$644=한강대학라인!T145)*(가나다!$B$1:$B$644=한강대학라인!U145),0))</f>
        <v>359</v>
      </c>
      <c r="Y145" s="110">
        <f>IFERROR(INDEX(이과!$M$2:$M$305,MATCH(T145,이과!$A$2:$A$305,0)),0)</f>
        <v>-300</v>
      </c>
    </row>
    <row r="146" spans="1:25">
      <c r="A146" s="127" t="s">
        <v>48</v>
      </c>
      <c r="B146" s="128" t="s">
        <v>496</v>
      </c>
      <c r="C146" s="129"/>
      <c r="D146" s="119" t="s">
        <v>159</v>
      </c>
      <c r="E146" s="120">
        <f t="array" ref="E146">INDEX(가나다!$D$1:$D$644,MATCH(1,(가나다!$A$1:$A$644=한강대학라인!A146)*(가나다!$B$1:$B$644=한강대학라인!B146),0))</f>
        <v>393.5</v>
      </c>
      <c r="F146" s="122">
        <f t="array" ref="F146">INDEX(가나다!$E$1:$E$644,MATCH(1,(가나다!$A$1:$A$644=한강대학라인!A146)*(가나다!$B$1:$B$644=한강대학라인!B146),0))</f>
        <v>391</v>
      </c>
      <c r="G146" s="110">
        <f>IFERROR(INDEX(이과!$M$2:$M$305,MATCH(A146,이과!$A$2:$A$305,0)),0)</f>
        <v>-300</v>
      </c>
      <c r="H146" s="113" t="s">
        <v>40</v>
      </c>
      <c r="I146" s="123" t="s">
        <v>497</v>
      </c>
      <c r="J146" s="116" t="s">
        <v>161</v>
      </c>
      <c r="K146" s="120">
        <f t="array" ref="K146">INDEX(가나다!$D$1:$D$644,MATCH(1,(가나다!$A$1:$A$644=한강대학라인!H146)*(가나다!$B$1:$B$644=한강대학라인!I146),0))</f>
        <v>375</v>
      </c>
      <c r="L146" s="116">
        <f t="array" ref="L146">INDEX(가나다!$E$1:$E$644,MATCH(1,(가나다!$A$1:$A$644=한강대학라인!H146)*(가나다!$B$1:$B$644=한강대학라인!I146),0))</f>
        <v>371</v>
      </c>
      <c r="M146" s="110">
        <f>IFERROR(INDEX(이과!$M$2:$M$305,MATCH(H146,이과!$A$2:$A$305,0)),0)</f>
        <v>-300</v>
      </c>
      <c r="N146" s="113" t="s">
        <v>27</v>
      </c>
      <c r="O146" s="118" t="s">
        <v>195</v>
      </c>
      <c r="P146" s="116" t="s">
        <v>159</v>
      </c>
      <c r="Q146" s="120">
        <f t="array" ref="Q146">INDEX(가나다!$D$1:$D$644,MATCH(1,(가나다!$A$1:$A$644=한강대학라인!N146)*(가나다!$B$1:$B$644=한강대학라인!O146),0))</f>
        <v>393.5</v>
      </c>
      <c r="R146" s="122">
        <f t="array" ref="R146">INDEX(가나다!$E$1:$E$644,MATCH(1,(가나다!$A$1:$A$644=한강대학라인!N146)*(가나다!$B$1:$B$644=한강대학라인!O146),0))</f>
        <v>391</v>
      </c>
      <c r="S146" s="110">
        <f>IFERROR(INDEX(이과!$M$2:$M$305,MATCH(N146,이과!$A$2:$A$305,0)),0)</f>
        <v>-300</v>
      </c>
      <c r="T146" s="113" t="s">
        <v>491</v>
      </c>
      <c r="U146" s="118" t="s">
        <v>498</v>
      </c>
      <c r="V146" s="116" t="s">
        <v>159</v>
      </c>
      <c r="W146" s="120">
        <f t="array" ref="W146">INDEX(가나다!$D$1:$D$644,MATCH(1,(가나다!$A$1:$A$644=한강대학라인!T146)*(가나다!$B$1:$B$644=한강대학라인!U146),0))</f>
        <v>366</v>
      </c>
      <c r="X146" s="116">
        <f t="array" ref="X146">INDEX(가나다!$E$1:$E$644,MATCH(1,(가나다!$A$1:$A$644=한강대학라인!T146)*(가나다!$B$1:$B$644=한강대학라인!U146),0))</f>
        <v>362</v>
      </c>
      <c r="Y146" s="110">
        <f>IFERROR(INDEX(이과!$M$2:$M$305,MATCH(T146,이과!$A$2:$A$305,0)),0)</f>
        <v>-300</v>
      </c>
    </row>
    <row r="147" spans="1:25">
      <c r="A147" s="127" t="s">
        <v>48</v>
      </c>
      <c r="B147" s="128" t="s">
        <v>499</v>
      </c>
      <c r="C147" s="129"/>
      <c r="D147" s="119" t="s">
        <v>159</v>
      </c>
      <c r="E147" s="120">
        <f t="array" ref="E147">INDEX(가나다!$D$1:$D$644,MATCH(1,(가나다!$A$1:$A$644=한강대학라인!A147)*(가나다!$B$1:$B$644=한강대학라인!B147),0))</f>
        <v>392</v>
      </c>
      <c r="F147" s="122">
        <f t="array" ref="F147">INDEX(가나다!$E$1:$E$644,MATCH(1,(가나다!$A$1:$A$644=한강대학라인!A147)*(가나다!$B$1:$B$644=한강대학라인!B147),0))</f>
        <v>389</v>
      </c>
      <c r="G147" s="110">
        <f>IFERROR(INDEX(이과!$M$2:$M$305,MATCH(A147,이과!$A$2:$A$305,0)),0)</f>
        <v>-300</v>
      </c>
      <c r="H147" s="113" t="s">
        <v>40</v>
      </c>
      <c r="I147" s="123" t="s">
        <v>500</v>
      </c>
      <c r="J147" s="116" t="s">
        <v>161</v>
      </c>
      <c r="K147" s="120">
        <f t="array" ref="K147">INDEX(가나다!$D$1:$D$644,MATCH(1,(가나다!$A$1:$A$644=한강대학라인!H147)*(가나다!$B$1:$B$644=한강대학라인!I147),0))</f>
        <v>374.5</v>
      </c>
      <c r="L147" s="116">
        <f t="array" ref="L147">INDEX(가나다!$E$1:$E$644,MATCH(1,(가나다!$A$1:$A$644=한강대학라인!H147)*(가나다!$B$1:$B$644=한강대학라인!I147),0))</f>
        <v>370.5</v>
      </c>
      <c r="M147" s="110">
        <f>IFERROR(INDEX(이과!$M$2:$M$305,MATCH(H147,이과!$A$2:$A$305,0)),0)</f>
        <v>-300</v>
      </c>
      <c r="N147" s="113" t="s">
        <v>27</v>
      </c>
      <c r="O147" s="118" t="s">
        <v>203</v>
      </c>
      <c r="P147" s="116" t="s">
        <v>159</v>
      </c>
      <c r="Q147" s="120">
        <f t="array" ref="Q147">INDEX(가나다!$D$1:$D$644,MATCH(1,(가나다!$A$1:$A$644=한강대학라인!N147)*(가나다!$B$1:$B$644=한강대학라인!O147),0))</f>
        <v>394.3</v>
      </c>
      <c r="R147" s="122">
        <f t="array" ref="R147">INDEX(가나다!$E$1:$E$644,MATCH(1,(가나다!$A$1:$A$644=한강대학라인!N147)*(가나다!$B$1:$B$644=한강대학라인!O147),0))</f>
        <v>392</v>
      </c>
      <c r="S147" s="110">
        <f>IFERROR(INDEX(이과!$M$2:$M$305,MATCH(N147,이과!$A$2:$A$305,0)),0)</f>
        <v>-300</v>
      </c>
      <c r="T147" s="113" t="s">
        <v>491</v>
      </c>
      <c r="U147" s="118" t="s">
        <v>501</v>
      </c>
      <c r="V147" s="116" t="s">
        <v>159</v>
      </c>
      <c r="W147" s="120">
        <f t="array" ref="W147">INDEX(가나다!$D$1:$D$644,MATCH(1,(가나다!$A$1:$A$644=한강대학라인!T147)*(가나다!$B$1:$B$644=한강대학라인!U147),0))</f>
        <v>374</v>
      </c>
      <c r="X147" s="116">
        <f t="array" ref="X147">INDEX(가나다!$E$1:$E$644,MATCH(1,(가나다!$A$1:$A$644=한강대학라인!T147)*(가나다!$B$1:$B$644=한강대학라인!U147),0))</f>
        <v>370</v>
      </c>
      <c r="Y147" s="110">
        <f>IFERROR(INDEX(이과!$M$2:$M$305,MATCH(T147,이과!$A$2:$A$305,0)),0)</f>
        <v>-300</v>
      </c>
    </row>
    <row r="148" spans="1:25">
      <c r="A148" s="127" t="s">
        <v>48</v>
      </c>
      <c r="B148" s="128" t="s">
        <v>502</v>
      </c>
      <c r="C148" s="129"/>
      <c r="D148" s="119" t="s">
        <v>159</v>
      </c>
      <c r="E148" s="120">
        <f t="array" ref="E148">INDEX(가나다!$D$1:$D$644,MATCH(1,(가나다!$A$1:$A$644=한강대학라인!A148)*(가나다!$B$1:$B$644=한강대학라인!B148),0))</f>
        <v>401</v>
      </c>
      <c r="F148" s="122">
        <f t="array" ref="F148">INDEX(가나다!$E$1:$E$644,MATCH(1,(가나다!$A$1:$A$644=한강대학라인!A148)*(가나다!$B$1:$B$644=한강대학라인!B148),0))</f>
        <v>399</v>
      </c>
      <c r="G148" s="110">
        <f>IFERROR(INDEX(이과!$M$2:$M$305,MATCH(A148,이과!$A$2:$A$305,0)),0)</f>
        <v>-300</v>
      </c>
      <c r="H148" s="113" t="s">
        <v>40</v>
      </c>
      <c r="I148" s="123" t="s">
        <v>311</v>
      </c>
      <c r="J148" s="116" t="s">
        <v>161</v>
      </c>
      <c r="K148" s="120">
        <f t="array" ref="K148">INDEX(가나다!$D$1:$D$644,MATCH(1,(가나다!$A$1:$A$644=한강대학라인!H148)*(가나다!$B$1:$B$644=한강대학라인!I148),0))</f>
        <v>368</v>
      </c>
      <c r="L148" s="116">
        <f t="array" ref="L148">INDEX(가나다!$E$1:$E$644,MATCH(1,(가나다!$A$1:$A$644=한강대학라인!H148)*(가나다!$B$1:$B$644=한강대학라인!I148),0))</f>
        <v>364</v>
      </c>
      <c r="M148" s="110">
        <f>IFERROR(INDEX(이과!$M$2:$M$305,MATCH(H148,이과!$A$2:$A$305,0)),0)</f>
        <v>-300</v>
      </c>
      <c r="N148" s="113" t="s">
        <v>27</v>
      </c>
      <c r="O148" s="118" t="s">
        <v>503</v>
      </c>
      <c r="P148" s="116" t="s">
        <v>159</v>
      </c>
      <c r="Q148" s="120">
        <f t="array" ref="Q148">INDEX(가나다!$D$1:$D$644,MATCH(1,(가나다!$A$1:$A$644=한강대학라인!N148)*(가나다!$B$1:$B$644=한강대학라인!O148),0))</f>
        <v>393.5</v>
      </c>
      <c r="R148" s="122">
        <f t="array" ref="R148">INDEX(가나다!$E$1:$E$644,MATCH(1,(가나다!$A$1:$A$644=한강대학라인!N148)*(가나다!$B$1:$B$644=한강대학라인!O148),0))</f>
        <v>391</v>
      </c>
      <c r="S148" s="110">
        <f>IFERROR(INDEX(이과!$M$2:$M$305,MATCH(N148,이과!$A$2:$A$305,0)),0)</f>
        <v>-300</v>
      </c>
      <c r="T148" s="113" t="s">
        <v>491</v>
      </c>
      <c r="U148" s="118" t="s">
        <v>165</v>
      </c>
      <c r="V148" s="116" t="s">
        <v>159</v>
      </c>
      <c r="W148" s="138">
        <f t="array" ref="W148">INDEX(가나다!$D$1:$D$644,MATCH(1,(가나다!$A$1:$A$644=한강대학라인!T148)*(가나다!$B$1:$B$644=한강대학라인!U148),0))</f>
        <v>372</v>
      </c>
      <c r="X148" s="116">
        <f t="array" ref="X148">INDEX(가나다!$E$1:$E$644,MATCH(1,(가나다!$A$1:$A$644=한강대학라인!T148)*(가나다!$B$1:$B$644=한강대학라인!U148),0))</f>
        <v>368</v>
      </c>
      <c r="Y148" s="110">
        <f>IFERROR(INDEX(이과!$M$2:$M$305,MATCH(T148,이과!$A$2:$A$305,0)),0)</f>
        <v>-300</v>
      </c>
    </row>
    <row r="149" spans="1:25">
      <c r="A149" s="127" t="s">
        <v>48</v>
      </c>
      <c r="B149" s="128" t="s">
        <v>504</v>
      </c>
      <c r="C149" s="129"/>
      <c r="D149" s="119" t="s">
        <v>159</v>
      </c>
      <c r="E149" s="120">
        <f t="array" ref="E149">INDEX(가나다!$D$1:$D$644,MATCH(1,(가나다!$A$1:$A$644=한강대학라인!A149)*(가나다!$B$1:$B$644=한강대학라인!B149),0))</f>
        <v>394</v>
      </c>
      <c r="F149" s="122">
        <f t="array" ref="F149">INDEX(가나다!$E$1:$E$644,MATCH(1,(가나다!$A$1:$A$644=한강대학라인!A149)*(가나다!$B$1:$B$644=한강대학라인!B149),0))</f>
        <v>392</v>
      </c>
      <c r="G149" s="110">
        <f>IFERROR(INDEX(이과!$M$2:$M$305,MATCH(A149,이과!$A$2:$A$305,0)),0)</f>
        <v>-300</v>
      </c>
      <c r="H149" s="113" t="s">
        <v>40</v>
      </c>
      <c r="I149" s="123" t="s">
        <v>229</v>
      </c>
      <c r="J149" s="116" t="s">
        <v>161</v>
      </c>
      <c r="K149" s="120">
        <f t="array" ref="K149">INDEX(가나다!$D$1:$D$644,MATCH(1,(가나다!$A$1:$A$644=한강대학라인!H149)*(가나다!$B$1:$B$644=한강대학라인!I149),0))</f>
        <v>375</v>
      </c>
      <c r="L149" s="116">
        <f t="array" ref="L149">INDEX(가나다!$E$1:$E$644,MATCH(1,(가나다!$A$1:$A$644=한강대학라인!H149)*(가나다!$B$1:$B$644=한강대학라인!I149),0))</f>
        <v>371</v>
      </c>
      <c r="M149" s="110">
        <f>IFERROR(INDEX(이과!$M$2:$M$305,MATCH(H149,이과!$A$2:$A$305,0)),0)</f>
        <v>-300</v>
      </c>
      <c r="N149" s="113" t="s">
        <v>27</v>
      </c>
      <c r="O149" s="118" t="s">
        <v>298</v>
      </c>
      <c r="P149" s="116" t="s">
        <v>159</v>
      </c>
      <c r="Q149" s="120">
        <f t="array" ref="Q149">INDEX(가나다!$D$1:$D$644,MATCH(1,(가나다!$A$1:$A$644=한강대학라인!N149)*(가나다!$B$1:$B$644=한강대학라인!O149),0))</f>
        <v>394</v>
      </c>
      <c r="R149" s="122">
        <f t="array" ref="R149">INDEX(가나다!$E$1:$E$644,MATCH(1,(가나다!$A$1:$A$644=한강대학라인!N149)*(가나다!$B$1:$B$644=한강대학라인!O149),0))</f>
        <v>392</v>
      </c>
      <c r="S149" s="110">
        <f>IFERROR(INDEX(이과!$M$2:$M$305,MATCH(N149,이과!$A$2:$A$305,0)),0)</f>
        <v>-300</v>
      </c>
      <c r="T149" s="113" t="s">
        <v>491</v>
      </c>
      <c r="U149" s="118" t="s">
        <v>505</v>
      </c>
      <c r="V149" s="116" t="s">
        <v>159</v>
      </c>
      <c r="W149" s="138">
        <f t="array" ref="W149">INDEX(가나다!$D$1:$D$644,MATCH(1,(가나다!$A$1:$A$644=한강대학라인!T149)*(가나다!$B$1:$B$644=한강대학라인!U149),0))</f>
        <v>368</v>
      </c>
      <c r="X149" s="116">
        <f t="array" ref="X149">INDEX(가나다!$E$1:$E$644,MATCH(1,(가나다!$A$1:$A$644=한강대학라인!T149)*(가나다!$B$1:$B$644=한강대학라인!U149),0))</f>
        <v>364</v>
      </c>
      <c r="Y149" s="110">
        <f>IFERROR(INDEX(이과!$M$2:$M$305,MATCH(T149,이과!$A$2:$A$305,0)),0)</f>
        <v>-300</v>
      </c>
    </row>
    <row r="150" spans="1:25">
      <c r="A150" s="127" t="s">
        <v>48</v>
      </c>
      <c r="B150" s="128" t="s">
        <v>211</v>
      </c>
      <c r="C150" s="129"/>
      <c r="D150" s="119" t="s">
        <v>159</v>
      </c>
      <c r="E150" s="120">
        <f t="array" ref="E150">INDEX(가나다!$D$1:$D$644,MATCH(1,(가나다!$A$1:$A$644=한강대학라인!A150)*(가나다!$B$1:$B$644=한강대학라인!B150),0))</f>
        <v>394</v>
      </c>
      <c r="F150" s="122">
        <f t="array" ref="F150">INDEX(가나다!$E$1:$E$644,MATCH(1,(가나다!$A$1:$A$644=한강대학라인!A150)*(가나다!$B$1:$B$644=한강대학라인!B150),0))</f>
        <v>392</v>
      </c>
      <c r="G150" s="110">
        <f>IFERROR(INDEX(이과!$M$2:$M$305,MATCH(A150,이과!$A$2:$A$305,0)),0)</f>
        <v>-300</v>
      </c>
      <c r="H150" s="113" t="s">
        <v>40</v>
      </c>
      <c r="I150" s="123" t="s">
        <v>506</v>
      </c>
      <c r="J150" s="116" t="s">
        <v>161</v>
      </c>
      <c r="K150" s="120">
        <f t="array" ref="K150">INDEX(가나다!$D$1:$D$644,MATCH(1,(가나다!$A$1:$A$644=한강대학라인!H150)*(가나다!$B$1:$B$644=한강대학라인!I150),0))</f>
        <v>368</v>
      </c>
      <c r="L150" s="116">
        <f t="array" ref="L150">INDEX(가나다!$E$1:$E$644,MATCH(1,(가나다!$A$1:$A$644=한강대학라인!H150)*(가나다!$B$1:$B$644=한강대학라인!I150),0))</f>
        <v>364</v>
      </c>
      <c r="M150" s="110">
        <f>IFERROR(INDEX(이과!$M$2:$M$305,MATCH(H150,이과!$A$2:$A$305,0)),0)</f>
        <v>-300</v>
      </c>
      <c r="N150" s="113" t="s">
        <v>27</v>
      </c>
      <c r="O150" s="118" t="s">
        <v>286</v>
      </c>
      <c r="P150" s="116" t="s">
        <v>159</v>
      </c>
      <c r="Q150" s="120">
        <f t="array" ref="Q150">INDEX(가나다!$D$1:$D$644,MATCH(1,(가나다!$A$1:$A$644=한강대학라인!N150)*(가나다!$B$1:$B$644=한강대학라인!O150),0))</f>
        <v>395.5</v>
      </c>
      <c r="R150" s="122">
        <f t="array" ref="R150">INDEX(가나다!$E$1:$E$644,MATCH(1,(가나다!$A$1:$A$644=한강대학라인!N150)*(가나다!$B$1:$B$644=한강대학라인!O150),0))</f>
        <v>393.5</v>
      </c>
      <c r="S150" s="110">
        <f>IFERROR(INDEX(이과!$M$2:$M$305,MATCH(N150,이과!$A$2:$A$305,0)),0)</f>
        <v>-300</v>
      </c>
      <c r="T150" s="113" t="s">
        <v>491</v>
      </c>
      <c r="U150" s="118" t="s">
        <v>507</v>
      </c>
      <c r="V150" s="116" t="s">
        <v>159</v>
      </c>
      <c r="W150" s="138">
        <f t="array" ref="W150">INDEX(가나다!$D$1:$D$644,MATCH(1,(가나다!$A$1:$A$644=한강대학라인!T150)*(가나다!$B$1:$B$644=한강대학라인!U150),0))</f>
        <v>370.5</v>
      </c>
      <c r="X150" s="116">
        <f t="array" ref="X150">INDEX(가나다!$E$1:$E$644,MATCH(1,(가나다!$A$1:$A$644=한강대학라인!T150)*(가나다!$B$1:$B$644=한강대학라인!U150),0))</f>
        <v>367</v>
      </c>
      <c r="Y150" s="110">
        <f>IFERROR(INDEX(이과!$M$2:$M$305,MATCH(T150,이과!$A$2:$A$305,0)),0)</f>
        <v>-300</v>
      </c>
    </row>
    <row r="151" spans="1:25">
      <c r="A151" s="127" t="s">
        <v>48</v>
      </c>
      <c r="B151" s="128" t="s">
        <v>215</v>
      </c>
      <c r="C151" s="129"/>
      <c r="D151" s="119" t="s">
        <v>159</v>
      </c>
      <c r="E151" s="120">
        <f t="array" ref="E151">INDEX(가나다!$D$1:$D$644,MATCH(1,(가나다!$A$1:$A$644=한강대학라인!A151)*(가나다!$B$1:$B$644=한강대학라인!B151),0))</f>
        <v>394</v>
      </c>
      <c r="F151" s="122">
        <f t="array" ref="F151">INDEX(가나다!$E$1:$E$644,MATCH(1,(가나다!$A$1:$A$644=한강대학라인!A151)*(가나다!$B$1:$B$644=한강대학라인!B151),0))</f>
        <v>392</v>
      </c>
      <c r="G151" s="110">
        <f>IFERROR(INDEX(이과!$M$2:$M$305,MATCH(A151,이과!$A$2:$A$305,0)),0)</f>
        <v>-300</v>
      </c>
      <c r="H151" s="113" t="s">
        <v>40</v>
      </c>
      <c r="I151" s="123" t="s">
        <v>233</v>
      </c>
      <c r="J151" s="116" t="s">
        <v>161</v>
      </c>
      <c r="K151" s="120">
        <f t="array" ref="K151">INDEX(가나다!$D$1:$D$644,MATCH(1,(가나다!$A$1:$A$644=한강대학라인!H151)*(가나다!$B$1:$B$644=한강대학라인!I151),0))</f>
        <v>368</v>
      </c>
      <c r="L151" s="116">
        <f t="array" ref="L151">INDEX(가나다!$E$1:$E$644,MATCH(1,(가나다!$A$1:$A$644=한강대학라인!H151)*(가나다!$B$1:$B$644=한강대학라인!I151),0))</f>
        <v>364</v>
      </c>
      <c r="M151" s="110">
        <f>IFERROR(INDEX(이과!$M$2:$M$305,MATCH(H151,이과!$A$2:$A$305,0)),0)</f>
        <v>-300</v>
      </c>
      <c r="N151" s="113" t="s">
        <v>27</v>
      </c>
      <c r="O151" s="118" t="s">
        <v>508</v>
      </c>
      <c r="P151" s="116" t="s">
        <v>159</v>
      </c>
      <c r="Q151" s="120">
        <f t="array" ref="Q151">INDEX(가나다!$D$1:$D$644,MATCH(1,(가나다!$A$1:$A$644=한강대학라인!N151)*(가나다!$B$1:$B$644=한강대학라인!O151),0))</f>
        <v>394.2</v>
      </c>
      <c r="R151" s="122">
        <f t="array" ref="R151">INDEX(가나다!$E$1:$E$644,MATCH(1,(가나다!$A$1:$A$644=한강대학라인!N151)*(가나다!$B$1:$B$644=한강대학라인!O151),0))</f>
        <v>392</v>
      </c>
      <c r="S151" s="110">
        <f>IFERROR(INDEX(이과!$M$2:$M$305,MATCH(N151,이과!$A$2:$A$305,0)),0)</f>
        <v>-300</v>
      </c>
      <c r="T151" s="113" t="s">
        <v>491</v>
      </c>
      <c r="U151" s="118" t="s">
        <v>509</v>
      </c>
      <c r="V151" s="116" t="s">
        <v>159</v>
      </c>
      <c r="W151" s="138">
        <f t="array" ref="W151">INDEX(가나다!$D$1:$D$644,MATCH(1,(가나다!$A$1:$A$644=한강대학라인!T151)*(가나다!$B$1:$B$644=한강대학라인!U151),0))</f>
        <v>369</v>
      </c>
      <c r="X151" s="116">
        <f t="array" ref="X151">INDEX(가나다!$E$1:$E$644,MATCH(1,(가나다!$A$1:$A$644=한강대학라인!T151)*(가나다!$B$1:$B$644=한강대학라인!U151),0))</f>
        <v>366</v>
      </c>
      <c r="Y151" s="110">
        <f>IFERROR(INDEX(이과!$M$2:$M$305,MATCH(T151,이과!$A$2:$A$305,0)),0)</f>
        <v>-300</v>
      </c>
    </row>
    <row r="152" spans="1:25">
      <c r="A152" s="127" t="s">
        <v>48</v>
      </c>
      <c r="B152" s="128" t="s">
        <v>221</v>
      </c>
      <c r="C152" s="129"/>
      <c r="D152" s="119" t="s">
        <v>159</v>
      </c>
      <c r="E152" s="120">
        <f t="array" ref="E152">INDEX(가나다!$D$1:$D$644,MATCH(1,(가나다!$A$1:$A$644=한강대학라인!A152)*(가나다!$B$1:$B$644=한강대학라인!B152),0))</f>
        <v>395.7</v>
      </c>
      <c r="F152" s="122">
        <f t="array" ref="F152">INDEX(가나다!$E$1:$E$644,MATCH(1,(가나다!$A$1:$A$644=한강대학라인!A152)*(가나다!$B$1:$B$644=한강대학라인!B152),0))</f>
        <v>393.5</v>
      </c>
      <c r="G152" s="110">
        <f>IFERROR(INDEX(이과!$M$2:$M$305,MATCH(A152,이과!$A$2:$A$305,0)),0)</f>
        <v>-300</v>
      </c>
      <c r="H152" s="113" t="s">
        <v>40</v>
      </c>
      <c r="I152" s="123" t="s">
        <v>510</v>
      </c>
      <c r="J152" s="116" t="s">
        <v>161</v>
      </c>
      <c r="K152" s="120">
        <f t="array" ref="K152">INDEX(가나다!$D$1:$D$644,MATCH(1,(가나다!$A$1:$A$644=한강대학라인!H152)*(가나다!$B$1:$B$644=한강대학라인!I152),0))</f>
        <v>372</v>
      </c>
      <c r="L152" s="116">
        <f t="array" ref="L152">INDEX(가나다!$E$1:$E$644,MATCH(1,(가나다!$A$1:$A$644=한강대학라인!H152)*(가나다!$B$1:$B$644=한강대학라인!I152),0))</f>
        <v>368</v>
      </c>
      <c r="M152" s="110">
        <f>IFERROR(INDEX(이과!$M$2:$M$305,MATCH(H152,이과!$A$2:$A$305,0)),0)</f>
        <v>-300</v>
      </c>
      <c r="N152" s="113" t="s">
        <v>27</v>
      </c>
      <c r="O152" s="118" t="s">
        <v>221</v>
      </c>
      <c r="P152" s="116" t="s">
        <v>159</v>
      </c>
      <c r="Q152" s="120">
        <f t="array" ref="Q152">INDEX(가나다!$D$1:$D$644,MATCH(1,(가나다!$A$1:$A$644=한강대학라인!N152)*(가나다!$B$1:$B$644=한강대학라인!O152),0))</f>
        <v>397</v>
      </c>
      <c r="R152" s="122">
        <f t="array" ref="R152">INDEX(가나다!$E$1:$E$644,MATCH(1,(가나다!$A$1:$A$644=한강대학라인!N152)*(가나다!$B$1:$B$644=한강대학라인!O152),0))</f>
        <v>395</v>
      </c>
      <c r="S152" s="110">
        <f>IFERROR(INDEX(이과!$M$2:$M$305,MATCH(N152,이과!$A$2:$A$305,0)),0)</f>
        <v>-300</v>
      </c>
      <c r="T152" s="113" t="s">
        <v>491</v>
      </c>
      <c r="U152" s="118" t="s">
        <v>1</v>
      </c>
      <c r="V152" s="116" t="s">
        <v>159</v>
      </c>
      <c r="W152" s="138">
        <f t="array" ref="W152">INDEX(가나다!$D$1:$D$644,MATCH(1,(가나다!$A$1:$A$644=한강대학라인!T152)*(가나다!$B$1:$B$644=한강대학라인!U152),0))</f>
        <v>364.5</v>
      </c>
      <c r="X152" s="116">
        <f t="array" ref="X152">INDEX(가나다!$E$1:$E$644,MATCH(1,(가나다!$A$1:$A$644=한강대학라인!T152)*(가나다!$B$1:$B$644=한강대학라인!U152),0))</f>
        <v>361</v>
      </c>
      <c r="Y152" s="110">
        <f>IFERROR(INDEX(이과!$M$2:$M$305,MATCH(T152,이과!$A$2:$A$305,0)),0)</f>
        <v>-300</v>
      </c>
    </row>
    <row r="153" spans="1:25">
      <c r="A153" s="127" t="s">
        <v>48</v>
      </c>
      <c r="B153" s="128" t="s">
        <v>164</v>
      </c>
      <c r="C153" s="129"/>
      <c r="D153" s="119" t="s">
        <v>159</v>
      </c>
      <c r="E153" s="120">
        <f t="array" ref="E153">INDEX(가나다!$D$1:$D$644,MATCH(1,(가나다!$A$1:$A$644=한강대학라인!A153)*(가나다!$B$1:$B$644=한강대학라인!B153),0))</f>
        <v>394</v>
      </c>
      <c r="F153" s="122">
        <f t="array" ref="F153">INDEX(가나다!$E$1:$E$644,MATCH(1,(가나다!$A$1:$A$644=한강대학라인!A153)*(가나다!$B$1:$B$644=한강대학라인!B153),0))</f>
        <v>392</v>
      </c>
      <c r="G153" s="110">
        <f>IFERROR(INDEX(이과!$M$2:$M$305,MATCH(A153,이과!$A$2:$A$305,0)),0)</f>
        <v>-300</v>
      </c>
      <c r="H153" s="113" t="s">
        <v>40</v>
      </c>
      <c r="I153" s="123" t="s">
        <v>511</v>
      </c>
      <c r="J153" s="116" t="s">
        <v>161</v>
      </c>
      <c r="K153" s="120">
        <f t="array" ref="K153">INDEX(가나다!$D$1:$D$644,MATCH(1,(가나다!$A$1:$A$644=한강대학라인!H153)*(가나다!$B$1:$B$644=한강대학라인!I153),0))</f>
        <v>375</v>
      </c>
      <c r="L153" s="116">
        <f t="array" ref="L153">INDEX(가나다!$E$1:$E$644,MATCH(1,(가나다!$A$1:$A$644=한강대학라인!H153)*(가나다!$B$1:$B$644=한강대학라인!I153),0))</f>
        <v>371</v>
      </c>
      <c r="M153" s="110">
        <f>IFERROR(INDEX(이과!$M$2:$M$305,MATCH(H153,이과!$A$2:$A$305,0)),0)</f>
        <v>-300</v>
      </c>
      <c r="N153" s="113" t="s">
        <v>27</v>
      </c>
      <c r="O153" s="118" t="s">
        <v>512</v>
      </c>
      <c r="P153" s="116" t="s">
        <v>159</v>
      </c>
      <c r="Q153" s="120">
        <f t="array" ref="Q153">INDEX(가나다!$D$1:$D$644,MATCH(1,(가나다!$A$1:$A$644=한강대학라인!N153)*(가나다!$B$1:$B$644=한강대학라인!O153),0))</f>
        <v>394</v>
      </c>
      <c r="R153" s="122">
        <f t="array" ref="R153">INDEX(가나다!$E$1:$E$644,MATCH(1,(가나다!$A$1:$A$644=한강대학라인!N153)*(가나다!$B$1:$B$644=한강대학라인!O153),0))</f>
        <v>392</v>
      </c>
      <c r="S153" s="110">
        <f>IFERROR(INDEX(이과!$M$2:$M$305,MATCH(N153,이과!$A$2:$A$305,0)),0)</f>
        <v>-300</v>
      </c>
      <c r="T153" s="113" t="s">
        <v>491</v>
      </c>
      <c r="U153" s="125" t="s">
        <v>513</v>
      </c>
      <c r="V153" s="116" t="s">
        <v>159</v>
      </c>
      <c r="W153" s="138">
        <f t="array" ref="W153">INDEX(가나다!$D$1:$D$644,MATCH(1,(가나다!$A$1:$A$644=한강대학라인!T153)*(가나다!$B$1:$B$644=한강대학라인!U153),0))</f>
        <v>374</v>
      </c>
      <c r="X153" s="126">
        <f t="array" ref="X153">INDEX(가나다!$E$1:$E$644,MATCH(1,(가나다!$A$1:$A$644=한강대학라인!T153)*(가나다!$B$1:$B$644=한강대학라인!U153),0))</f>
        <v>370</v>
      </c>
      <c r="Y153" s="110">
        <f>IFERROR(INDEX(이과!$M$2:$M$305,MATCH(T153,이과!$A$2:$A$305,0)),0)</f>
        <v>-300</v>
      </c>
    </row>
    <row r="154" spans="1:25">
      <c r="A154" s="127" t="s">
        <v>48</v>
      </c>
      <c r="B154" s="128" t="s">
        <v>311</v>
      </c>
      <c r="C154" s="129"/>
      <c r="D154" s="119" t="s">
        <v>159</v>
      </c>
      <c r="E154" s="120">
        <f t="array" ref="E154">INDEX(가나다!$D$1:$D$644,MATCH(1,(가나다!$A$1:$A$644=한강대학라인!A154)*(가나다!$B$1:$B$644=한강대학라인!B154),0))</f>
        <v>394.3</v>
      </c>
      <c r="F154" s="122">
        <f t="array" ref="F154">INDEX(가나다!$E$1:$E$644,MATCH(1,(가나다!$A$1:$A$644=한강대학라인!A154)*(가나다!$B$1:$B$644=한강대학라인!B154),0))</f>
        <v>392</v>
      </c>
      <c r="G154" s="110">
        <f>IFERROR(INDEX(이과!$M$2:$M$305,MATCH(A154,이과!$A$2:$A$305,0)),0)</f>
        <v>-300</v>
      </c>
      <c r="H154" s="113" t="s">
        <v>40</v>
      </c>
      <c r="I154" s="123" t="s">
        <v>514</v>
      </c>
      <c r="J154" s="116" t="s">
        <v>161</v>
      </c>
      <c r="K154" s="120">
        <f t="array" ref="K154">INDEX(가나다!$D$1:$D$644,MATCH(1,(가나다!$A$1:$A$644=한강대학라인!H154)*(가나다!$B$1:$B$644=한강대학라인!I154),0))</f>
        <v>375</v>
      </c>
      <c r="L154" s="116">
        <f t="array" ref="L154">INDEX(가나다!$E$1:$E$644,MATCH(1,(가나다!$A$1:$A$644=한강대학라인!H154)*(가나다!$B$1:$B$644=한강대학라인!I154),0))</f>
        <v>371</v>
      </c>
      <c r="M154" s="110">
        <f>IFERROR(INDEX(이과!$M$2:$M$305,MATCH(H154,이과!$A$2:$A$305,0)),0)</f>
        <v>-300</v>
      </c>
      <c r="N154" s="113" t="s">
        <v>27</v>
      </c>
      <c r="O154" s="118" t="s">
        <v>515</v>
      </c>
      <c r="P154" s="116" t="s">
        <v>159</v>
      </c>
      <c r="Q154" s="120">
        <f t="array" ref="Q154">INDEX(가나다!$D$1:$D$644,MATCH(1,(가나다!$A$1:$A$644=한강대학라인!N154)*(가나다!$B$1:$B$644=한강대학라인!O154),0))</f>
        <v>391.3</v>
      </c>
      <c r="R154" s="122">
        <f t="array" ref="R154">INDEX(가나다!$E$1:$E$644,MATCH(1,(가나다!$A$1:$A$644=한강대학라인!N154)*(가나다!$B$1:$B$644=한강대학라인!O154),0))</f>
        <v>389</v>
      </c>
      <c r="S154" s="110">
        <f>IFERROR(INDEX(이과!$M$2:$M$305,MATCH(N154,이과!$A$2:$A$305,0)),0)</f>
        <v>-300</v>
      </c>
      <c r="T154" s="113" t="s">
        <v>491</v>
      </c>
      <c r="U154" s="118" t="s">
        <v>2</v>
      </c>
      <c r="V154" s="116" t="s">
        <v>159</v>
      </c>
      <c r="W154" s="138">
        <f t="array" ref="W154">INDEX(가나다!$D$1:$D$644,MATCH(1,(가나다!$A$1:$A$644=한강대학라인!T154)*(가나다!$B$1:$B$644=한강대학라인!U154),0))</f>
        <v>372</v>
      </c>
      <c r="X154" s="126">
        <f t="array" ref="X154">INDEX(가나다!$E$1:$E$644,MATCH(1,(가나다!$A$1:$A$644=한강대학라인!T154)*(가나다!$B$1:$B$644=한강대학라인!U154),0))</f>
        <v>368</v>
      </c>
      <c r="Y154" s="110">
        <f>IFERROR(INDEX(이과!$M$2:$M$305,MATCH(T154,이과!$A$2:$A$305,0)),0)</f>
        <v>-300</v>
      </c>
    </row>
    <row r="155" spans="1:25">
      <c r="A155" s="127" t="s">
        <v>48</v>
      </c>
      <c r="B155" s="128" t="s">
        <v>463</v>
      </c>
      <c r="C155" s="129"/>
      <c r="D155" s="119" t="s">
        <v>159</v>
      </c>
      <c r="E155" s="120">
        <f t="array" ref="E155">INDEX(가나다!$D$1:$D$644,MATCH(1,(가나다!$A$1:$A$644=한강대학라인!A155)*(가나다!$B$1:$B$644=한강대학라인!B155),0))</f>
        <v>394</v>
      </c>
      <c r="F155" s="122">
        <f t="array" ref="F155">INDEX(가나다!$E$1:$E$644,MATCH(1,(가나다!$A$1:$A$644=한강대학라인!A155)*(가나다!$B$1:$B$644=한강대학라인!B155),0))</f>
        <v>392</v>
      </c>
      <c r="G155" s="110">
        <f>IFERROR(INDEX(이과!$M$2:$M$305,MATCH(A155,이과!$A$2:$A$305,0)),0)</f>
        <v>-300</v>
      </c>
      <c r="H155" s="113" t="s">
        <v>40</v>
      </c>
      <c r="I155" s="123" t="s">
        <v>19</v>
      </c>
      <c r="J155" s="116" t="s">
        <v>161</v>
      </c>
      <c r="K155" s="120">
        <f t="array" ref="K155">INDEX(가나다!$D$1:$D$644,MATCH(1,(가나다!$A$1:$A$644=한강대학라인!H155)*(가나다!$B$1:$B$644=한강대학라인!I155),0))</f>
        <v>375</v>
      </c>
      <c r="L155" s="116">
        <f t="array" ref="L155">INDEX(가나다!$E$1:$E$644,MATCH(1,(가나다!$A$1:$A$644=한강대학라인!H155)*(가나다!$B$1:$B$644=한강대학라인!I155),0))</f>
        <v>371</v>
      </c>
      <c r="M155" s="110">
        <f>IFERROR(INDEX(이과!$M$2:$M$305,MATCH(H155,이과!$A$2:$A$305,0)),0)</f>
        <v>-300</v>
      </c>
      <c r="N155" s="113" t="s">
        <v>27</v>
      </c>
      <c r="O155" s="118" t="s">
        <v>463</v>
      </c>
      <c r="P155" s="116" t="s">
        <v>159</v>
      </c>
      <c r="Q155" s="120">
        <f t="array" ref="Q155">INDEX(가나다!$D$1:$D$644,MATCH(1,(가나다!$A$1:$A$644=한강대학라인!N155)*(가나다!$B$1:$B$644=한강대학라인!O155),0))</f>
        <v>395.70000000000005</v>
      </c>
      <c r="R155" s="122">
        <f t="array" ref="R155">INDEX(가나다!$E$1:$E$644,MATCH(1,(가나다!$A$1:$A$644=한강대학라인!N155)*(가나다!$B$1:$B$644=한강대학라인!O155),0))</f>
        <v>393.5</v>
      </c>
      <c r="S155" s="110">
        <f>IFERROR(INDEX(이과!$M$2:$M$305,MATCH(N155,이과!$A$2:$A$305,0)),0)</f>
        <v>-300</v>
      </c>
      <c r="T155" s="113" t="s">
        <v>491</v>
      </c>
      <c r="U155" s="118" t="s">
        <v>455</v>
      </c>
      <c r="V155" s="116" t="s">
        <v>159</v>
      </c>
      <c r="W155" s="138">
        <f t="array" ref="W155">INDEX(가나다!$D$1:$D$644,MATCH(1,(가나다!$A$1:$A$644=한강대학라인!T155)*(가나다!$B$1:$B$644=한강대학라인!U155),0))</f>
        <v>362</v>
      </c>
      <c r="X155" s="116">
        <f t="array" ref="X155">INDEX(가나다!$E$1:$E$644,MATCH(1,(가나다!$A$1:$A$644=한강대학라인!T155)*(가나다!$B$1:$B$644=한강대학라인!U155),0))</f>
        <v>358</v>
      </c>
      <c r="Y155" s="110">
        <f>IFERROR(INDEX(이과!$M$2:$M$305,MATCH(T155,이과!$A$2:$A$305,0)),0)</f>
        <v>-300</v>
      </c>
    </row>
    <row r="156" spans="1:25">
      <c r="A156" s="127" t="s">
        <v>48</v>
      </c>
      <c r="B156" s="128" t="s">
        <v>26</v>
      </c>
      <c r="C156" s="129"/>
      <c r="D156" s="121" t="s">
        <v>159</v>
      </c>
      <c r="E156" s="120">
        <f t="array" ref="E156">INDEX(가나다!$D$1:$D$644,MATCH(1,(가나다!$A$1:$A$644=한강대학라인!A156)*(가나다!$B$1:$B$644=한강대학라인!B156),0))</f>
        <v>406</v>
      </c>
      <c r="F156" s="122">
        <f t="array" ref="F156">INDEX(가나다!$E$1:$E$644,MATCH(1,(가나다!$A$1:$A$644=한강대학라인!A156)*(가나다!$B$1:$B$644=한강대학라인!B156),0))</f>
        <v>404</v>
      </c>
      <c r="G156" s="110">
        <f>IFERROR(INDEX(이과!$M$2:$M$305,MATCH(A156,이과!$A$2:$A$305,0)),0)</f>
        <v>-300</v>
      </c>
      <c r="H156" s="113" t="s">
        <v>40</v>
      </c>
      <c r="I156" s="123" t="s">
        <v>250</v>
      </c>
      <c r="J156" s="116" t="s">
        <v>161</v>
      </c>
      <c r="K156" s="120">
        <f t="array" ref="K156">INDEX(가나다!$D$1:$D$644,MATCH(1,(가나다!$A$1:$A$644=한강대학라인!H156)*(가나다!$B$1:$B$644=한강대학라인!I156),0))</f>
        <v>380</v>
      </c>
      <c r="L156" s="116">
        <f t="array" ref="L156">INDEX(가나다!$E$1:$E$644,MATCH(1,(가나다!$A$1:$A$644=한강대학라인!H156)*(가나다!$B$1:$B$644=한강대학라인!I156),0))</f>
        <v>376.5</v>
      </c>
      <c r="M156" s="110">
        <f>IFERROR(INDEX(이과!$M$2:$M$305,MATCH(H156,이과!$A$2:$A$305,0)),0)</f>
        <v>-300</v>
      </c>
      <c r="N156" s="113" t="s">
        <v>27</v>
      </c>
      <c r="O156" s="118" t="s">
        <v>516</v>
      </c>
      <c r="P156" s="116" t="s">
        <v>159</v>
      </c>
      <c r="Q156" s="120">
        <f t="array" ref="Q156">INDEX(가나다!$D$1:$D$644,MATCH(1,(가나다!$A$1:$A$644=한강대학라인!N156)*(가나다!$B$1:$B$644=한강대학라인!O156),0))</f>
        <v>391.3</v>
      </c>
      <c r="R156" s="122">
        <f t="array" ref="R156">INDEX(가나다!$E$1:$E$644,MATCH(1,(가나다!$A$1:$A$644=한강대학라인!N156)*(가나다!$B$1:$B$644=한강대학라인!O156),0))</f>
        <v>389</v>
      </c>
      <c r="S156" s="110">
        <f>IFERROR(INDEX(이과!$M$2:$M$305,MATCH(N156,이과!$A$2:$A$305,0)),0)</f>
        <v>-300</v>
      </c>
      <c r="T156" s="113" t="s">
        <v>491</v>
      </c>
      <c r="U156" s="118" t="s">
        <v>458</v>
      </c>
      <c r="V156" s="116" t="s">
        <v>159</v>
      </c>
      <c r="W156" s="138">
        <f t="array" ref="W156">INDEX(가나다!$D$1:$D$644,MATCH(1,(가나다!$A$1:$A$644=한강대학라인!T156)*(가나다!$B$1:$B$644=한강대학라인!U156),0))</f>
        <v>369</v>
      </c>
      <c r="X156" s="126">
        <f t="array" ref="X156">INDEX(가나다!$E$1:$E$644,MATCH(1,(가나다!$A$1:$A$644=한강대학라인!T156)*(가나다!$B$1:$B$644=한강대학라인!U156),0))</f>
        <v>365</v>
      </c>
      <c r="Y156" s="110">
        <f>IFERROR(INDEX(이과!$M$2:$M$305,MATCH(T156,이과!$A$2:$A$305,0)),0)</f>
        <v>-300</v>
      </c>
    </row>
    <row r="157" spans="1:25">
      <c r="A157" s="127" t="s">
        <v>48</v>
      </c>
      <c r="B157" s="128" t="s">
        <v>330</v>
      </c>
      <c r="C157" s="129"/>
      <c r="D157" s="119" t="s">
        <v>159</v>
      </c>
      <c r="E157" s="120">
        <f t="array" ref="E157">INDEX(가나다!$D$1:$D$644,MATCH(1,(가나다!$A$1:$A$644=한강대학라인!A157)*(가나다!$B$1:$B$644=한강대학라인!B157),0))</f>
        <v>395.70000000000005</v>
      </c>
      <c r="F157" s="122">
        <f t="array" ref="F157">INDEX(가나다!$E$1:$E$644,MATCH(1,(가나다!$A$1:$A$644=한강대학라인!A157)*(가나다!$B$1:$B$644=한강대학라인!B157),0))</f>
        <v>393.5</v>
      </c>
      <c r="G157" s="110">
        <f>IFERROR(INDEX(이과!$M$2:$M$305,MATCH(A157,이과!$A$2:$A$305,0)),0)</f>
        <v>-300</v>
      </c>
      <c r="H157" s="113" t="s">
        <v>40</v>
      </c>
      <c r="I157" s="123" t="s">
        <v>517</v>
      </c>
      <c r="J157" s="116" t="s">
        <v>161</v>
      </c>
      <c r="K157" s="120">
        <f t="array" ref="K157">INDEX(가나다!$D$1:$D$644,MATCH(1,(가나다!$A$1:$A$644=한강대학라인!H157)*(가나다!$B$1:$B$644=한강대학라인!I157),0))</f>
        <v>368</v>
      </c>
      <c r="L157" s="116">
        <f t="array" ref="L157">INDEX(가나다!$E$1:$E$644,MATCH(1,(가나다!$A$1:$A$644=한강대학라인!H157)*(가나다!$B$1:$B$644=한강대학라인!I157),0))</f>
        <v>364</v>
      </c>
      <c r="M157" s="110">
        <f>IFERROR(INDEX(이과!$M$2:$M$305,MATCH(H157,이과!$A$2:$A$305,0)),0)</f>
        <v>-300</v>
      </c>
      <c r="N157" s="113" t="s">
        <v>27</v>
      </c>
      <c r="O157" s="118" t="s">
        <v>518</v>
      </c>
      <c r="P157" s="116" t="s">
        <v>159</v>
      </c>
      <c r="Q157" s="120">
        <f t="array" ref="Q157">INDEX(가나다!$D$1:$D$644,MATCH(1,(가나다!$A$1:$A$644=한강대학라인!N157)*(가나다!$B$1:$B$644=한강대학라인!O157),0))</f>
        <v>391.3</v>
      </c>
      <c r="R157" s="122">
        <f t="array" ref="R157">INDEX(가나다!$E$1:$E$644,MATCH(1,(가나다!$A$1:$A$644=한강대학라인!N157)*(가나다!$B$1:$B$644=한강대학라인!O157),0))</f>
        <v>389</v>
      </c>
      <c r="S157" s="110">
        <f>IFERROR(INDEX(이과!$M$2:$M$305,MATCH(N157,이과!$A$2:$A$305,0)),0)</f>
        <v>-300</v>
      </c>
      <c r="T157" s="113" t="s">
        <v>491</v>
      </c>
      <c r="U157" s="118" t="s">
        <v>519</v>
      </c>
      <c r="V157" s="116" t="s">
        <v>159</v>
      </c>
      <c r="W157" s="138">
        <f t="array" ref="W157">INDEX(가나다!$D$1:$D$644,MATCH(1,(가나다!$A$1:$A$644=한강대학라인!T157)*(가나다!$B$1:$B$644=한강대학라인!U157),0))</f>
        <v>371</v>
      </c>
      <c r="X157" s="126">
        <f t="array" ref="X157">INDEX(가나다!$E$1:$E$644,MATCH(1,(가나다!$A$1:$A$644=한강대학라인!T157)*(가나다!$B$1:$B$644=한강대학라인!U157),0))</f>
        <v>368</v>
      </c>
      <c r="Y157" s="110">
        <f>IFERROR(INDEX(이과!$M$2:$M$305,MATCH(T157,이과!$A$2:$A$305,0)),0)</f>
        <v>-300</v>
      </c>
    </row>
    <row r="158" spans="1:25">
      <c r="A158" s="127" t="s">
        <v>48</v>
      </c>
      <c r="B158" s="128" t="s">
        <v>520</v>
      </c>
      <c r="C158" s="129"/>
      <c r="D158" s="119" t="s">
        <v>159</v>
      </c>
      <c r="E158" s="120">
        <f t="array" ref="E158">INDEX(가나다!$D$1:$D$644,MATCH(1,(가나다!$A$1:$A$644=한강대학라인!A158)*(가나다!$B$1:$B$644=한강대학라인!B158),0))</f>
        <v>392.1</v>
      </c>
      <c r="F158" s="122">
        <f t="array" ref="F158">INDEX(가나다!$E$1:$E$644,MATCH(1,(가나다!$A$1:$A$644=한강대학라인!A158)*(가나다!$B$1:$B$644=한강대학라인!B158),0))</f>
        <v>389.5</v>
      </c>
      <c r="G158" s="110">
        <f>IFERROR(INDEX(이과!$M$2:$M$305,MATCH(A158,이과!$A$2:$A$305,0)),0)</f>
        <v>-300</v>
      </c>
      <c r="H158" s="113" t="s">
        <v>39</v>
      </c>
      <c r="I158" s="118" t="s">
        <v>521</v>
      </c>
      <c r="J158" s="121" t="s">
        <v>159</v>
      </c>
      <c r="K158" s="120">
        <f t="array" ref="K158">INDEX(가나다!$D$1:$D$644,MATCH(1,(가나다!$A$1:$A$644=한강대학라인!H158)*(가나다!$B$1:$B$644=한강대학라인!I158),0))</f>
        <v>395.3</v>
      </c>
      <c r="L158" s="122">
        <f t="array" ref="L158">INDEX(가나다!$E$1:$E$644,MATCH(1,(가나다!$A$1:$A$644=한강대학라인!H158)*(가나다!$B$1:$B$644=한강대학라인!I158),0))</f>
        <v>393</v>
      </c>
      <c r="M158" s="110">
        <f>IFERROR(INDEX(이과!$M$2:$M$305,MATCH(H158,이과!$A$2:$A$305,0)),0)</f>
        <v>-300</v>
      </c>
      <c r="N158" s="113" t="s">
        <v>27</v>
      </c>
      <c r="O158" s="118" t="s">
        <v>26</v>
      </c>
      <c r="P158" s="116" t="s">
        <v>159</v>
      </c>
      <c r="Q158" s="120">
        <f t="array" ref="Q158">INDEX(가나다!$D$1:$D$644,MATCH(1,(가나다!$A$1:$A$644=한강대학라인!N158)*(가나다!$B$1:$B$644=한강대학라인!O158),0))</f>
        <v>408</v>
      </c>
      <c r="R158" s="122">
        <f t="array" ref="R158">INDEX(가나다!$E$1:$E$644,MATCH(1,(가나다!$A$1:$A$644=한강대학라인!N158)*(가나다!$B$1:$B$644=한강대학라인!O158),0))</f>
        <v>406</v>
      </c>
      <c r="S158" s="110">
        <f>IFERROR(INDEX(이과!$M$2:$M$305,MATCH(N158,이과!$A$2:$A$305,0)),0)</f>
        <v>-300</v>
      </c>
      <c r="T158" s="113" t="s">
        <v>491</v>
      </c>
      <c r="U158" s="118" t="s">
        <v>522</v>
      </c>
      <c r="V158" s="116" t="s">
        <v>159</v>
      </c>
      <c r="W158" s="138">
        <f t="array" ref="W158">INDEX(가나다!$D$1:$D$644,MATCH(1,(가나다!$A$1:$A$644=한강대학라인!T158)*(가나다!$B$1:$B$644=한강대학라인!U158),0))</f>
        <v>369</v>
      </c>
      <c r="X158" s="116">
        <f t="array" ref="X158">INDEX(가나다!$E$1:$E$644,MATCH(1,(가나다!$A$1:$A$644=한강대학라인!T158)*(가나다!$B$1:$B$644=한강대학라인!U158),0))</f>
        <v>366</v>
      </c>
      <c r="Y158" s="110">
        <f>IFERROR(INDEX(이과!$M$2:$M$305,MATCH(T158,이과!$A$2:$A$305,0)),0)</f>
        <v>-300</v>
      </c>
    </row>
    <row r="159" spans="1:25">
      <c r="A159" s="127" t="s">
        <v>48</v>
      </c>
      <c r="B159" s="128" t="s">
        <v>523</v>
      </c>
      <c r="C159" s="129"/>
      <c r="D159" s="119" t="s">
        <v>159</v>
      </c>
      <c r="E159" s="120">
        <f t="array" ref="E159">INDEX(가나다!$D$1:$D$644,MATCH(1,(가나다!$A$1:$A$644=한강대학라인!A159)*(가나다!$B$1:$B$644=한강대학라인!B159),0))</f>
        <v>395.70000000000005</v>
      </c>
      <c r="F159" s="122">
        <f t="array" ref="F159">INDEX(가나다!$E$1:$E$644,MATCH(1,(가나다!$A$1:$A$644=한강대학라인!A159)*(가나다!$B$1:$B$644=한강대학라인!B159),0))</f>
        <v>393.5</v>
      </c>
      <c r="G159" s="110">
        <f>IFERROR(INDEX(이과!$M$2:$M$305,MATCH(A159,이과!$A$2:$A$305,0)),0)</f>
        <v>-300</v>
      </c>
      <c r="H159" s="113" t="s">
        <v>39</v>
      </c>
      <c r="I159" s="118" t="s">
        <v>184</v>
      </c>
      <c r="J159" s="121" t="s">
        <v>159</v>
      </c>
      <c r="K159" s="120">
        <f t="array" ref="K159">INDEX(가나다!$D$1:$D$644,MATCH(1,(가나다!$A$1:$A$644=한강대학라인!H159)*(가나다!$B$1:$B$644=한강대학라인!I159),0))</f>
        <v>397</v>
      </c>
      <c r="L159" s="122">
        <f t="array" ref="L159">INDEX(가나다!$E$1:$E$644,MATCH(1,(가나다!$A$1:$A$644=한강대학라인!H159)*(가나다!$B$1:$B$644=한강대학라인!I159),0))</f>
        <v>395</v>
      </c>
      <c r="M159" s="110">
        <f>IFERROR(INDEX(이과!$M$2:$M$305,MATCH(H159,이과!$A$2:$A$305,0)),0)</f>
        <v>-300</v>
      </c>
      <c r="N159" s="113" t="s">
        <v>27</v>
      </c>
      <c r="O159" s="118" t="s">
        <v>330</v>
      </c>
      <c r="P159" s="116" t="s">
        <v>159</v>
      </c>
      <c r="Q159" s="120">
        <f t="array" ref="Q159">INDEX(가나다!$D$1:$D$644,MATCH(1,(가나다!$A$1:$A$644=한강대학라인!N159)*(가나다!$B$1:$B$644=한강대학라인!O159),0))</f>
        <v>397</v>
      </c>
      <c r="R159" s="122">
        <f t="array" ref="R159">INDEX(가나다!$E$1:$E$644,MATCH(1,(가나다!$A$1:$A$644=한강대학라인!N159)*(가나다!$B$1:$B$644=한강대학라인!O159),0))</f>
        <v>395</v>
      </c>
      <c r="S159" s="110">
        <f>IFERROR(INDEX(이과!$M$2:$M$305,MATCH(N159,이과!$A$2:$A$305,0)),0)</f>
        <v>-300</v>
      </c>
      <c r="T159" s="113" t="s">
        <v>491</v>
      </c>
      <c r="U159" s="118" t="s">
        <v>524</v>
      </c>
      <c r="V159" s="116" t="s">
        <v>159</v>
      </c>
      <c r="W159" s="138">
        <f t="array" ref="W159">INDEX(가나다!$D$1:$D$644,MATCH(1,(가나다!$A$1:$A$644=한강대학라인!T159)*(가나다!$B$1:$B$644=한강대학라인!U159),0))</f>
        <v>366</v>
      </c>
      <c r="X159" s="116">
        <f t="array" ref="X159">INDEX(가나다!$E$1:$E$644,MATCH(1,(가나다!$A$1:$A$644=한강대학라인!T159)*(가나다!$B$1:$B$644=한강대학라인!U159),0))</f>
        <v>362</v>
      </c>
      <c r="Y159" s="110">
        <f>IFERROR(INDEX(이과!$M$2:$M$305,MATCH(T159,이과!$A$2:$A$305,0)),0)</f>
        <v>-300</v>
      </c>
    </row>
    <row r="160" spans="1:25">
      <c r="A160" s="127" t="s">
        <v>48</v>
      </c>
      <c r="B160" s="128" t="s">
        <v>250</v>
      </c>
      <c r="C160" s="129"/>
      <c r="D160" s="119" t="s">
        <v>159</v>
      </c>
      <c r="E160" s="120">
        <f t="array" ref="E160">INDEX(가나다!$D$1:$D$644,MATCH(1,(가나다!$A$1:$A$644=한강대학라인!A160)*(가나다!$B$1:$B$644=한강대학라인!B160),0))</f>
        <v>397</v>
      </c>
      <c r="F160" s="122">
        <f t="array" ref="F160">INDEX(가나다!$E$1:$E$644,MATCH(1,(가나다!$A$1:$A$644=한강대학라인!A160)*(가나다!$B$1:$B$644=한강대학라인!B160),0))</f>
        <v>395</v>
      </c>
      <c r="G160" s="110">
        <f>IFERROR(INDEX(이과!$M$2:$M$305,MATCH(A160,이과!$A$2:$A$305,0)),0)</f>
        <v>-300</v>
      </c>
      <c r="H160" s="113" t="s">
        <v>39</v>
      </c>
      <c r="I160" s="118" t="s">
        <v>162</v>
      </c>
      <c r="J160" s="121" t="s">
        <v>159</v>
      </c>
      <c r="K160" s="120">
        <f t="array" ref="K160">INDEX(가나다!$D$1:$D$644,MATCH(1,(가나다!$A$1:$A$644=한강대학라인!H160)*(가나다!$B$1:$B$644=한강대학라인!I160),0))</f>
        <v>396</v>
      </c>
      <c r="L160" s="122">
        <f t="array" ref="L160">INDEX(가나다!$E$1:$E$644,MATCH(1,(가나다!$A$1:$A$644=한강대학라인!H160)*(가나다!$B$1:$B$644=한강대학라인!I160),0))</f>
        <v>394</v>
      </c>
      <c r="M160" s="110">
        <f>IFERROR(INDEX(이과!$M$2:$M$305,MATCH(H160,이과!$A$2:$A$305,0)),0)</f>
        <v>-300</v>
      </c>
      <c r="N160" s="113" t="s">
        <v>27</v>
      </c>
      <c r="O160" s="118" t="s">
        <v>525</v>
      </c>
      <c r="P160" s="116" t="s">
        <v>159</v>
      </c>
      <c r="Q160" s="120">
        <f t="array" ref="Q160">INDEX(가나다!$D$1:$D$644,MATCH(1,(가나다!$A$1:$A$644=한강대학라인!N160)*(가나다!$B$1:$B$644=한강대학라인!O160),0))</f>
        <v>393.5</v>
      </c>
      <c r="R160" s="122">
        <f t="array" ref="R160">INDEX(가나다!$E$1:$E$644,MATCH(1,(가나다!$A$1:$A$644=한강대학라인!N160)*(가나다!$B$1:$B$644=한강대학라인!O160),0))</f>
        <v>391</v>
      </c>
      <c r="S160" s="110">
        <f>IFERROR(INDEX(이과!$M$2:$M$305,MATCH(N160,이과!$A$2:$A$305,0)),0)</f>
        <v>-300</v>
      </c>
      <c r="T160" s="113" t="s">
        <v>491</v>
      </c>
      <c r="U160" s="118" t="s">
        <v>526</v>
      </c>
      <c r="V160" s="116" t="s">
        <v>159</v>
      </c>
      <c r="W160" s="138">
        <f t="array" ref="W160">INDEX(가나다!$D$1:$D$644,MATCH(1,(가나다!$A$1:$A$644=한강대학라인!T160)*(가나다!$B$1:$B$644=한강대학라인!U160),0))</f>
        <v>370.5</v>
      </c>
      <c r="X160" s="126">
        <f t="array" ref="X160">INDEX(가나다!$E$1:$E$644,MATCH(1,(가나다!$A$1:$A$644=한강대학라인!T160)*(가나다!$B$1:$B$644=한강대학라인!U160),0))</f>
        <v>367</v>
      </c>
      <c r="Y160" s="110">
        <f>IFERROR(INDEX(이과!$M$2:$M$305,MATCH(T160,이과!$A$2:$A$305,0)),0)</f>
        <v>-300</v>
      </c>
    </row>
    <row r="161" spans="1:25">
      <c r="A161" s="127" t="s">
        <v>48</v>
      </c>
      <c r="B161" s="128" t="s">
        <v>186</v>
      </c>
      <c r="C161" s="129"/>
      <c r="D161" s="119" t="s">
        <v>159</v>
      </c>
      <c r="E161" s="120">
        <f t="array" ref="E161">INDEX(가나다!$D$1:$D$644,MATCH(1,(가나다!$A$1:$A$644=한강대학라인!A161)*(가나다!$B$1:$B$644=한강대학라인!B161),0))</f>
        <v>394.3</v>
      </c>
      <c r="F161" s="122">
        <f t="array" ref="F161">INDEX(가나다!$E$1:$E$644,MATCH(1,(가나다!$A$1:$A$644=한강대학라인!A161)*(가나다!$B$1:$B$644=한강대학라인!B161),0))</f>
        <v>392</v>
      </c>
      <c r="G161" s="110">
        <f>IFERROR(INDEX(이과!$M$2:$M$305,MATCH(A161,이과!$A$2:$A$305,0)),0)</f>
        <v>-300</v>
      </c>
      <c r="H161" s="113" t="s">
        <v>39</v>
      </c>
      <c r="I161" s="118" t="s">
        <v>527</v>
      </c>
      <c r="J161" s="121" t="s">
        <v>159</v>
      </c>
      <c r="K161" s="120">
        <f t="array" ref="K161">INDEX(가나다!$D$1:$D$644,MATCH(1,(가나다!$A$1:$A$644=한강대학라인!H161)*(가나다!$B$1:$B$644=한강대학라인!I161),0))</f>
        <v>402.5</v>
      </c>
      <c r="L161" s="122">
        <f t="array" ref="L161">INDEX(가나다!$E$1:$E$644,MATCH(1,(가나다!$A$1:$A$644=한강대학라인!H161)*(가나다!$B$1:$B$644=한강대학라인!I161),0))</f>
        <v>400.5</v>
      </c>
      <c r="M161" s="110">
        <f>IFERROR(INDEX(이과!$M$2:$M$305,MATCH(H161,이과!$A$2:$A$305,0)),0)</f>
        <v>-300</v>
      </c>
      <c r="N161" s="113" t="s">
        <v>27</v>
      </c>
      <c r="O161" s="118" t="s">
        <v>528</v>
      </c>
      <c r="P161" s="116" t="s">
        <v>159</v>
      </c>
      <c r="Q161" s="120">
        <f t="array" ref="Q161">INDEX(가나다!$D$1:$D$644,MATCH(1,(가나다!$A$1:$A$644=한강대학라인!N161)*(가나다!$B$1:$B$644=한강대학라인!O161),0))</f>
        <v>393.5</v>
      </c>
      <c r="R161" s="122">
        <f t="array" ref="R161">INDEX(가나다!$E$1:$E$644,MATCH(1,(가나다!$A$1:$A$644=한강대학라인!N161)*(가나다!$B$1:$B$644=한강대학라인!O161),0))</f>
        <v>391</v>
      </c>
      <c r="S161" s="110">
        <f>IFERROR(INDEX(이과!$M$2:$M$305,MATCH(N161,이과!$A$2:$A$305,0)),0)</f>
        <v>-300</v>
      </c>
      <c r="T161" s="113" t="s">
        <v>14</v>
      </c>
      <c r="U161" s="118" t="s">
        <v>529</v>
      </c>
      <c r="V161" s="119" t="s">
        <v>161</v>
      </c>
      <c r="W161" s="138">
        <f t="array" ref="W161">INDEX(가나다!$D$1:$D$644,MATCH(1,(가나다!$A$1:$A$644=한강대학라인!T161)*(가나다!$B$1:$B$644=한강대학라인!U161),0))</f>
        <v>381</v>
      </c>
      <c r="X161" s="116">
        <f t="array" ref="X161">INDEX(가나다!$E$1:$E$644,MATCH(1,(가나다!$A$1:$A$644=한강대학라인!T161)*(가나다!$B$1:$B$644=한강대학라인!U161),0))</f>
        <v>378</v>
      </c>
      <c r="Y161" s="110">
        <f>IFERROR(INDEX(이과!$M$2:$M$305,MATCH(T161,이과!$A$2:$A$305,0)),0)</f>
        <v>-300</v>
      </c>
    </row>
    <row r="162" spans="1:25">
      <c r="A162" s="127" t="s">
        <v>48</v>
      </c>
      <c r="B162" s="128" t="s">
        <v>530</v>
      </c>
      <c r="C162" s="129"/>
      <c r="D162" s="119" t="s">
        <v>159</v>
      </c>
      <c r="E162" s="120">
        <f t="array" ref="E162">INDEX(가나다!$D$1:$D$644,MATCH(1,(가나다!$A$1:$A$644=한강대학라인!A162)*(가나다!$B$1:$B$644=한강대학라인!B162),0))</f>
        <v>392.1</v>
      </c>
      <c r="F162" s="122">
        <f t="array" ref="F162">INDEX(가나다!$E$1:$E$644,MATCH(1,(가나다!$A$1:$A$644=한강대학라인!A162)*(가나다!$B$1:$B$644=한강대학라인!B162),0))</f>
        <v>389.5</v>
      </c>
      <c r="G162" s="110">
        <f>IFERROR(INDEX(이과!$M$2:$M$305,MATCH(A162,이과!$A$2:$A$305,0)),0)</f>
        <v>-300</v>
      </c>
      <c r="H162" s="113" t="s">
        <v>39</v>
      </c>
      <c r="I162" s="118" t="s">
        <v>531</v>
      </c>
      <c r="J162" s="121" t="s">
        <v>159</v>
      </c>
      <c r="K162" s="120">
        <f t="array" ref="K162">INDEX(가나다!$D$1:$D$644,MATCH(1,(가나다!$A$1:$A$644=한강대학라인!H162)*(가나다!$B$1:$B$644=한강대학라인!I162),0))</f>
        <v>400</v>
      </c>
      <c r="L162" s="122">
        <f t="array" ref="L162">INDEX(가나다!$E$1:$E$644,MATCH(1,(가나다!$A$1:$A$644=한강대학라인!H162)*(가나다!$B$1:$B$644=한강대학라인!I162),0))</f>
        <v>398</v>
      </c>
      <c r="M162" s="110">
        <f>IFERROR(INDEX(이과!$M$2:$M$305,MATCH(H162,이과!$A$2:$A$305,0)),0)</f>
        <v>-300</v>
      </c>
      <c r="N162" s="113" t="s">
        <v>27</v>
      </c>
      <c r="O162" s="123" t="s">
        <v>160</v>
      </c>
      <c r="P162" s="116" t="s">
        <v>159</v>
      </c>
      <c r="Q162" s="120">
        <f t="array" ref="Q162">INDEX(가나다!$D$1:$D$644,MATCH(1,(가나다!$A$1:$A$644=한강대학라인!N162)*(가나다!$B$1:$B$644=한강대학라인!O162),0))</f>
        <v>404</v>
      </c>
      <c r="R162" s="122">
        <f t="array" ref="R162">INDEX(가나다!$E$1:$E$644,MATCH(1,(가나다!$A$1:$A$644=한강대학라인!N162)*(가나다!$B$1:$B$644=한강대학라인!O162),0))</f>
        <v>402</v>
      </c>
      <c r="S162" s="110">
        <f>IFERROR(INDEX(이과!$M$2:$M$305,MATCH(N162,이과!$A$2:$A$305,0)),0)</f>
        <v>-300</v>
      </c>
      <c r="T162" s="113" t="s">
        <v>14</v>
      </c>
      <c r="U162" s="118" t="s">
        <v>359</v>
      </c>
      <c r="V162" s="119" t="s">
        <v>161</v>
      </c>
      <c r="W162" s="138">
        <f t="array" ref="W162">INDEX(가나다!$D$1:$D$644,MATCH(1,(가나다!$A$1:$A$644=한강대학라인!T162)*(가나다!$B$1:$B$644=한강대학라인!U162),0))</f>
        <v>386</v>
      </c>
      <c r="X162" s="122">
        <f t="array" ref="X162">INDEX(가나다!$E$1:$E$644,MATCH(1,(가나다!$A$1:$A$644=한강대학라인!T162)*(가나다!$B$1:$B$644=한강대학라인!U162),0))</f>
        <v>383</v>
      </c>
      <c r="Y162" s="110">
        <f>IFERROR(INDEX(이과!$M$2:$M$305,MATCH(T162,이과!$A$2:$A$305,0)),0)</f>
        <v>-300</v>
      </c>
    </row>
    <row r="163" spans="1:25">
      <c r="A163" s="127" t="s">
        <v>575</v>
      </c>
      <c r="B163" s="128" t="s">
        <v>26</v>
      </c>
      <c r="C163" s="129"/>
      <c r="D163" s="121" t="s">
        <v>169</v>
      </c>
      <c r="E163" s="120">
        <f t="array" ref="E163">INDEX(가나다!$D$1:$D$644,MATCH(1,(가나다!$A$1:$A$644=한강대학라인!A163)*(가나다!$B$1:$B$644=한강대학라인!B163),0))</f>
        <v>399</v>
      </c>
      <c r="F163" s="122">
        <f t="array" ref="F163">INDEX(가나다!$E$1:$E$644,MATCH(1,(가나다!$A$1:$A$644=한강대학라인!A163)*(가나다!$B$1:$B$644=한강대학라인!B163),0))</f>
        <v>397</v>
      </c>
      <c r="G163" s="110">
        <f>IFERROR(INDEX(이과!$M$2:$M$305,MATCH(A163,이과!$A$2:$A$305,0)),0)</f>
        <v>-300</v>
      </c>
      <c r="H163" s="113" t="s">
        <v>39</v>
      </c>
      <c r="I163" s="118" t="s">
        <v>533</v>
      </c>
      <c r="J163" s="121" t="s">
        <v>159</v>
      </c>
      <c r="K163" s="120">
        <f t="array" ref="K163">INDEX(가나다!$D$1:$D$644,MATCH(1,(가나다!$A$1:$A$644=한강대학라인!H163)*(가나다!$B$1:$B$644=한강대학라인!I163),0))</f>
        <v>397.9</v>
      </c>
      <c r="L163" s="122">
        <f t="array" ref="L163">INDEX(가나다!$E$1:$E$644,MATCH(1,(가나다!$A$1:$A$644=한강대학라인!H163)*(가나다!$B$1:$B$644=한강대학라인!I163),0))</f>
        <v>396</v>
      </c>
      <c r="M163" s="110">
        <f>IFERROR(INDEX(이과!$M$2:$M$305,MATCH(H163,이과!$A$2:$A$305,0)),0)</f>
        <v>-300</v>
      </c>
      <c r="N163" s="113" t="s">
        <v>27</v>
      </c>
      <c r="O163" s="118" t="s">
        <v>452</v>
      </c>
      <c r="P163" s="116" t="s">
        <v>159</v>
      </c>
      <c r="Q163" s="120">
        <f t="array" ref="Q163">INDEX(가나다!$D$1:$D$644,MATCH(1,(가나다!$A$1:$A$644=한강대학라인!N163)*(가나다!$B$1:$B$644=한강대학라인!O163),0))</f>
        <v>395.5</v>
      </c>
      <c r="R163" s="122">
        <f t="array" ref="R163">INDEX(가나다!$E$1:$E$644,MATCH(1,(가나다!$A$1:$A$644=한강대학라인!N163)*(가나다!$B$1:$B$644=한강대학라인!O163),0))</f>
        <v>393.5</v>
      </c>
      <c r="S163" s="110">
        <f>IFERROR(INDEX(이과!$M$2:$M$305,MATCH(N163,이과!$A$2:$A$305,0)),0)</f>
        <v>-300</v>
      </c>
      <c r="T163" s="113" t="s">
        <v>14</v>
      </c>
      <c r="U163" s="118" t="s">
        <v>534</v>
      </c>
      <c r="V163" s="119" t="s">
        <v>161</v>
      </c>
      <c r="W163" s="138">
        <f t="array" ref="W163">INDEX(가나다!$D$1:$D$644,MATCH(1,(가나다!$A$1:$A$644=한강대학라인!T163)*(가나다!$B$1:$B$644=한강대학라인!U163),0))</f>
        <v>383</v>
      </c>
      <c r="X163" s="122">
        <f t="array" ref="X163">INDEX(가나다!$E$1:$E$644,MATCH(1,(가나다!$A$1:$A$644=한강대학라인!T163)*(가나다!$B$1:$B$644=한강대학라인!U163),0))</f>
        <v>380</v>
      </c>
      <c r="Y163" s="110">
        <f>IFERROR(INDEX(이과!$M$2:$M$305,MATCH(T163,이과!$A$2:$A$305,0)),0)</f>
        <v>-300</v>
      </c>
    </row>
    <row r="164" spans="1:25">
      <c r="A164" s="127" t="s">
        <v>47</v>
      </c>
      <c r="B164" s="128" t="s">
        <v>155</v>
      </c>
      <c r="C164" s="129"/>
      <c r="D164" s="119" t="s">
        <v>159</v>
      </c>
      <c r="E164" s="120">
        <f t="array" ref="E164">INDEX(가나다!$D$1:$D$644,MATCH(1,(가나다!$A$1:$A$644=한강대학라인!A164)*(가나다!$B$1:$B$644=한강대학라인!B164),0))</f>
        <v>364</v>
      </c>
      <c r="F164" s="116">
        <f t="array" ref="F164">INDEX(가나다!$E$1:$E$644,MATCH(1,(가나다!$A$1:$A$644=한강대학라인!A164)*(가나다!$B$1:$B$644=한강대학라인!B164),0))</f>
        <v>360</v>
      </c>
      <c r="G164" s="110">
        <f>IFERROR(INDEX(이과!$M$2:$M$305,MATCH(A164,이과!$A$2:$A$305,0)),0)</f>
        <v>-300</v>
      </c>
      <c r="H164" s="113" t="s">
        <v>39</v>
      </c>
      <c r="I164" s="118" t="s">
        <v>535</v>
      </c>
      <c r="J164" s="121" t="s">
        <v>159</v>
      </c>
      <c r="K164" s="120">
        <f t="array" ref="K164">INDEX(가나다!$D$1:$D$644,MATCH(1,(가나다!$A$1:$A$644=한강대학라인!H164)*(가나다!$B$1:$B$644=한강대학라인!I164),0))</f>
        <v>396.2</v>
      </c>
      <c r="L164" s="122">
        <f t="array" ref="L164">INDEX(가나다!$E$1:$E$644,MATCH(1,(가나다!$A$1:$A$644=한강대학라인!H164)*(가나다!$B$1:$B$644=한강대학라인!I164),0))</f>
        <v>394</v>
      </c>
      <c r="M164" s="110">
        <f>IFERROR(INDEX(이과!$M$2:$M$305,MATCH(H164,이과!$A$2:$A$305,0)),0)</f>
        <v>-300</v>
      </c>
      <c r="N164" s="113" t="s">
        <v>27</v>
      </c>
      <c r="O164" s="118" t="s">
        <v>409</v>
      </c>
      <c r="P164" s="116" t="s">
        <v>159</v>
      </c>
      <c r="Q164" s="120">
        <f t="array" ref="Q164">INDEX(가나다!$D$1:$D$644,MATCH(1,(가나다!$A$1:$A$644=한강대학라인!N164)*(가나다!$B$1:$B$644=한강대학라인!O164),0))</f>
        <v>397.5</v>
      </c>
      <c r="R164" s="122">
        <f t="array" ref="R164">INDEX(가나다!$E$1:$E$644,MATCH(1,(가나다!$A$1:$A$644=한강대학라인!N164)*(가나다!$B$1:$B$644=한강대학라인!O164),0))</f>
        <v>395.5</v>
      </c>
      <c r="S164" s="110">
        <f>IFERROR(INDEX(이과!$M$2:$M$305,MATCH(N164,이과!$A$2:$A$305,0)),0)</f>
        <v>-300</v>
      </c>
      <c r="T164" s="113" t="s">
        <v>14</v>
      </c>
      <c r="U164" s="118" t="s">
        <v>15</v>
      </c>
      <c r="V164" s="119" t="s">
        <v>161</v>
      </c>
      <c r="W164" s="138">
        <f t="array" ref="W164">INDEX(가나다!$D$1:$D$644,MATCH(1,(가나다!$A$1:$A$644=한강대학라인!T164)*(가나다!$B$1:$B$644=한강대학라인!U164),0))</f>
        <v>386</v>
      </c>
      <c r="X164" s="122">
        <f t="array" ref="X164">INDEX(가나다!$E$1:$E$644,MATCH(1,(가나다!$A$1:$A$644=한강대학라인!T164)*(가나다!$B$1:$B$644=한강대학라인!U164),0))</f>
        <v>383</v>
      </c>
      <c r="Y164" s="110">
        <f>IFERROR(INDEX(이과!$M$2:$M$305,MATCH(T164,이과!$A$2:$A$305,0)),0)</f>
        <v>-300</v>
      </c>
    </row>
    <row r="165" spans="1:25">
      <c r="A165" s="127" t="s">
        <v>47</v>
      </c>
      <c r="B165" s="128" t="s">
        <v>162</v>
      </c>
      <c r="C165" s="129"/>
      <c r="D165" s="119" t="s">
        <v>159</v>
      </c>
      <c r="E165" s="120">
        <f t="array" ref="E165">INDEX(가나다!$D$1:$D$644,MATCH(1,(가나다!$A$1:$A$644=한강대학라인!A165)*(가나다!$B$1:$B$644=한강대학라인!B165),0))</f>
        <v>368</v>
      </c>
      <c r="F165" s="116">
        <f t="array" ref="F165">INDEX(가나다!$E$1:$E$644,MATCH(1,(가나다!$A$1:$A$644=한강대학라인!A165)*(가나다!$B$1:$B$644=한강대학라인!B165),0))</f>
        <v>364</v>
      </c>
      <c r="G165" s="110">
        <f>IFERROR(INDEX(이과!$M$2:$M$305,MATCH(A165,이과!$A$2:$A$305,0)),0)</f>
        <v>-300</v>
      </c>
      <c r="H165" s="113" t="s">
        <v>39</v>
      </c>
      <c r="I165" s="118" t="s">
        <v>536</v>
      </c>
      <c r="J165" s="121" t="s">
        <v>159</v>
      </c>
      <c r="K165" s="120">
        <f t="array" ref="K165">INDEX(가나다!$D$1:$D$644,MATCH(1,(가나다!$A$1:$A$644=한강대학라인!H165)*(가나다!$B$1:$B$644=한강대학라인!I165),0))</f>
        <v>396.2</v>
      </c>
      <c r="L165" s="122">
        <f t="array" ref="L165">INDEX(가나다!$E$1:$E$644,MATCH(1,(가나다!$A$1:$A$644=한강대학라인!H165)*(가나다!$B$1:$B$644=한강대학라인!I165),0))</f>
        <v>394</v>
      </c>
      <c r="M165" s="110">
        <f>IFERROR(INDEX(이과!$M$2:$M$305,MATCH(H165,이과!$A$2:$A$305,0)),0)</f>
        <v>-300</v>
      </c>
      <c r="N165" s="113" t="s">
        <v>27</v>
      </c>
      <c r="O165" s="118" t="s">
        <v>186</v>
      </c>
      <c r="P165" s="116" t="s">
        <v>159</v>
      </c>
      <c r="Q165" s="120">
        <f t="array" ref="Q165">INDEX(가나다!$D$1:$D$644,MATCH(1,(가나다!$A$1:$A$644=한강대학라인!N165)*(가나다!$B$1:$B$644=한강대학라인!O165),0))</f>
        <v>395.5</v>
      </c>
      <c r="R165" s="122">
        <f t="array" ref="R165">INDEX(가나다!$E$1:$E$644,MATCH(1,(가나다!$A$1:$A$644=한강대학라인!N165)*(가나다!$B$1:$B$644=한강대학라인!O165),0))</f>
        <v>393.5</v>
      </c>
      <c r="S165" s="110">
        <f>IFERROR(INDEX(이과!$M$2:$M$305,MATCH(N165,이과!$A$2:$A$305,0)),0)</f>
        <v>-300</v>
      </c>
      <c r="T165" s="113" t="s">
        <v>14</v>
      </c>
      <c r="U165" s="118" t="s">
        <v>164</v>
      </c>
      <c r="V165" s="119" t="s">
        <v>161</v>
      </c>
      <c r="W165" s="138">
        <f t="array" ref="W165">INDEX(가나다!$D$1:$D$644,MATCH(1,(가나다!$A$1:$A$644=한강대학라인!T165)*(가나다!$B$1:$B$644=한강대학라인!U165),0))</f>
        <v>384.5</v>
      </c>
      <c r="X165" s="122">
        <f t="array" ref="X165">INDEX(가나다!$E$1:$E$644,MATCH(1,(가나다!$A$1:$A$644=한강대학라인!T165)*(가나다!$B$1:$B$644=한강대학라인!U165),0))</f>
        <v>381.5</v>
      </c>
      <c r="Y165" s="110">
        <f>IFERROR(INDEX(이과!$M$2:$M$305,MATCH(T165,이과!$A$2:$A$305,0)),0)</f>
        <v>-300</v>
      </c>
    </row>
    <row r="166" spans="1:25">
      <c r="A166" s="127" t="s">
        <v>47</v>
      </c>
      <c r="B166" s="128" t="s">
        <v>537</v>
      </c>
      <c r="C166" s="129"/>
      <c r="D166" s="119" t="s">
        <v>159</v>
      </c>
      <c r="E166" s="120">
        <f t="array" ref="E166">INDEX(가나다!$D$1:$D$644,MATCH(1,(가나다!$A$1:$A$644=한강대학라인!A166)*(가나다!$B$1:$B$644=한강대학라인!B166),0))</f>
        <v>368</v>
      </c>
      <c r="F166" s="116">
        <f t="array" ref="F166">INDEX(가나다!$E$1:$E$644,MATCH(1,(가나다!$A$1:$A$644=한강대학라인!A166)*(가나다!$B$1:$B$644=한강대학라인!B166),0))</f>
        <v>365</v>
      </c>
      <c r="G166" s="110">
        <f>IFERROR(INDEX(이과!$M$2:$M$305,MATCH(A166,이과!$A$2:$A$305,0)),0)</f>
        <v>-300</v>
      </c>
      <c r="H166" s="113" t="s">
        <v>39</v>
      </c>
      <c r="I166" s="118" t="s">
        <v>538</v>
      </c>
      <c r="J166" s="121" t="s">
        <v>159</v>
      </c>
      <c r="K166" s="120">
        <f t="array" ref="K166">INDEX(가나다!$D$1:$D$644,MATCH(1,(가나다!$A$1:$A$644=한강대학라인!H166)*(가나다!$B$1:$B$644=한강대학라인!I166),0))</f>
        <v>395.3</v>
      </c>
      <c r="L166" s="122">
        <f t="array" ref="L166">INDEX(가나다!$E$1:$E$644,MATCH(1,(가나다!$A$1:$A$644=한강대학라인!H166)*(가나다!$B$1:$B$644=한강대학라인!I166),0))</f>
        <v>393</v>
      </c>
      <c r="M166" s="110">
        <f>IFERROR(INDEX(이과!$M$2:$M$305,MATCH(H166,이과!$A$2:$A$305,0)),0)</f>
        <v>-300</v>
      </c>
      <c r="N166" s="113" t="s">
        <v>539</v>
      </c>
      <c r="O166" s="123" t="s">
        <v>26</v>
      </c>
      <c r="P166" s="116" t="s">
        <v>159</v>
      </c>
      <c r="Q166" s="120">
        <f t="array" ref="Q166">INDEX(가나다!$D$1:$D$644,MATCH(1,(가나다!$A$1:$A$644=한강대학라인!N166)*(가나다!$B$1:$B$644=한강대학라인!O166),0))</f>
        <v>401.5</v>
      </c>
      <c r="R166" s="122">
        <f t="array" ref="R166">INDEX(가나다!$E$1:$E$644,MATCH(1,(가나다!$A$1:$A$644=한강대학라인!N166)*(가나다!$B$1:$B$644=한강대학라인!O166),0))</f>
        <v>399.5</v>
      </c>
      <c r="S166" s="110">
        <f>IFERROR(INDEX(이과!$M$2:$M$305,MATCH(N166,이과!$A$2:$A$305,0)),0)</f>
        <v>-300</v>
      </c>
      <c r="T166" s="113" t="s">
        <v>14</v>
      </c>
      <c r="U166" s="118" t="s">
        <v>540</v>
      </c>
      <c r="V166" s="119" t="s">
        <v>161</v>
      </c>
      <c r="W166" s="138">
        <f t="array" ref="W166">INDEX(가나다!$D$1:$D$644,MATCH(1,(가나다!$A$1:$A$644=한강대학라인!T166)*(가나다!$B$1:$B$644=한강대학라인!U166),0))</f>
        <v>384</v>
      </c>
      <c r="X166" s="122">
        <f t="array" ref="X166">INDEX(가나다!$E$1:$E$644,MATCH(1,(가나다!$A$1:$A$644=한강대학라인!T166)*(가나다!$B$1:$B$644=한강대학라인!U166),0))</f>
        <v>382</v>
      </c>
      <c r="Y166" s="110">
        <f>IFERROR(INDEX(이과!$M$2:$M$305,MATCH(T166,이과!$A$2:$A$305,0)),0)</f>
        <v>-300</v>
      </c>
    </row>
    <row r="167" spans="1:25">
      <c r="A167" s="127" t="s">
        <v>47</v>
      </c>
      <c r="B167" s="132" t="s">
        <v>2</v>
      </c>
      <c r="C167" s="133"/>
      <c r="D167" s="119" t="s">
        <v>159</v>
      </c>
      <c r="E167" s="120">
        <f t="array" ref="E167">INDEX(가나다!$D$1:$D$644,MATCH(1,(가나다!$A$1:$A$644=한강대학라인!A167)*(가나다!$B$1:$B$644=한강대학라인!B167),0))</f>
        <v>364.5</v>
      </c>
      <c r="F167" s="116">
        <f t="array" ref="F167">INDEX(가나다!$E$1:$E$644,MATCH(1,(가나다!$A$1:$A$644=한강대학라인!A167)*(가나다!$B$1:$B$644=한강대학라인!B167),0))</f>
        <v>361</v>
      </c>
      <c r="G167" s="110">
        <f>IFERROR(INDEX(이과!$M$2:$M$305,MATCH(A167,이과!$A$2:$A$305,0)),0)</f>
        <v>-300</v>
      </c>
      <c r="H167" s="113" t="s">
        <v>39</v>
      </c>
      <c r="I167" s="118" t="s">
        <v>298</v>
      </c>
      <c r="J167" s="121" t="s">
        <v>159</v>
      </c>
      <c r="K167" s="120">
        <f t="array" ref="K167">INDEX(가나다!$D$1:$D$644,MATCH(1,(가나다!$A$1:$A$644=한강대학라인!H167)*(가나다!$B$1:$B$644=한강대학라인!I167),0))</f>
        <v>399</v>
      </c>
      <c r="L167" s="122">
        <f t="array" ref="L167">INDEX(가나다!$E$1:$E$644,MATCH(1,(가나다!$A$1:$A$644=한강대학라인!H167)*(가나다!$B$1:$B$644=한강대학라인!I167),0))</f>
        <v>397</v>
      </c>
      <c r="M167" s="110">
        <f>IFERROR(INDEX(이과!$M$2:$M$305,MATCH(H167,이과!$A$2:$A$305,0)),0)</f>
        <v>-300</v>
      </c>
      <c r="N167" s="113" t="s">
        <v>541</v>
      </c>
      <c r="O167" s="123" t="s">
        <v>26</v>
      </c>
      <c r="P167" s="116" t="s">
        <v>161</v>
      </c>
      <c r="Q167" s="120">
        <f t="array" ref="Q167">INDEX(가나다!$D$1:$D$644,MATCH(1,(가나다!$A$1:$A$644=한강대학라인!N167)*(가나다!$B$1:$B$644=한강대학라인!O167),0))</f>
        <v>401.5</v>
      </c>
      <c r="R167" s="122">
        <f t="array" ref="R167">INDEX(가나다!$E$1:$E$644,MATCH(1,(가나다!$A$1:$A$644=한강대학라인!N167)*(가나다!$B$1:$B$644=한강대학라인!O167),0))</f>
        <v>399.5</v>
      </c>
      <c r="S167" s="110">
        <f>IFERROR(INDEX(이과!$M$2:$M$305,MATCH(N167,이과!$A$2:$A$305,0)),0)</f>
        <v>-300</v>
      </c>
      <c r="T167" s="113" t="s">
        <v>14</v>
      </c>
      <c r="U167" s="118" t="s">
        <v>542</v>
      </c>
      <c r="V167" s="119" t="s">
        <v>161</v>
      </c>
      <c r="W167" s="138">
        <f t="array" ref="W167">INDEX(가나다!$D$1:$D$644,MATCH(1,(가나다!$A$1:$A$644=한강대학라인!T167)*(가나다!$B$1:$B$644=한강대학라인!U167),0))</f>
        <v>383.5</v>
      </c>
      <c r="X167" s="122">
        <f t="array" ref="X167">INDEX(가나다!$E$1:$E$644,MATCH(1,(가나다!$A$1:$A$644=한강대학라인!T167)*(가나다!$B$1:$B$644=한강대학라인!U167),0))</f>
        <v>380.5</v>
      </c>
      <c r="Y167" s="110">
        <f>IFERROR(INDEX(이과!$M$2:$M$305,MATCH(T167,이과!$A$2:$A$305,0)),0)</f>
        <v>-300</v>
      </c>
    </row>
    <row r="168" spans="1:25">
      <c r="A168" s="127" t="s">
        <v>47</v>
      </c>
      <c r="B168" s="128" t="s">
        <v>221</v>
      </c>
      <c r="C168" s="129"/>
      <c r="D168" s="119" t="s">
        <v>159</v>
      </c>
      <c r="E168" s="120">
        <f t="array" ref="E168">INDEX(가나다!$D$1:$D$644,MATCH(1,(가나다!$A$1:$A$644=한강대학라인!A168)*(가나다!$B$1:$B$644=한강대학라인!B168),0))</f>
        <v>365</v>
      </c>
      <c r="F168" s="116">
        <f t="array" ref="F168">INDEX(가나다!$E$1:$E$644,MATCH(1,(가나다!$A$1:$A$644=한강대학라인!A168)*(가나다!$B$1:$B$644=한강대학라인!B168),0))</f>
        <v>361</v>
      </c>
      <c r="G168" s="110">
        <f>IFERROR(INDEX(이과!$M$2:$M$305,MATCH(A168,이과!$A$2:$A$305,0)),0)</f>
        <v>-300</v>
      </c>
      <c r="H168" s="113" t="s">
        <v>39</v>
      </c>
      <c r="I168" s="118" t="s">
        <v>215</v>
      </c>
      <c r="J168" s="121" t="s">
        <v>159</v>
      </c>
      <c r="K168" s="120">
        <f t="array" ref="K168">INDEX(가나다!$D$1:$D$644,MATCH(1,(가나다!$A$1:$A$644=한강대학라인!H168)*(가나다!$B$1:$B$644=한강대학라인!I168),0))</f>
        <v>400</v>
      </c>
      <c r="L168" s="122">
        <f t="array" ref="L168">INDEX(가나다!$E$1:$E$644,MATCH(1,(가나다!$A$1:$A$644=한강대학라인!H168)*(가나다!$B$1:$B$644=한강대학라인!I168),0))</f>
        <v>398</v>
      </c>
      <c r="M168" s="110">
        <f>IFERROR(INDEX(이과!$M$2:$M$305,MATCH(H168,이과!$A$2:$A$305,0)),0)</f>
        <v>-300</v>
      </c>
      <c r="N168" s="113" t="s">
        <v>543</v>
      </c>
      <c r="O168" s="123" t="s">
        <v>11</v>
      </c>
      <c r="P168" s="116" t="s">
        <v>169</v>
      </c>
      <c r="Q168" s="120">
        <f t="array" ref="Q168">INDEX(가나다!$D$1:$D$644,MATCH(1,(가나다!$A$1:$A$644=한강대학라인!N168)*(가나다!$B$1:$B$644=한강대학라인!O168),0))</f>
        <v>394.5</v>
      </c>
      <c r="R168" s="122">
        <f t="array" ref="R168">INDEX(가나다!$E$1:$E$644,MATCH(1,(가나다!$A$1:$A$644=한강대학라인!N168)*(가나다!$B$1:$B$644=한강대학라인!O168),0))</f>
        <v>392</v>
      </c>
      <c r="S168" s="110">
        <f>IFERROR(INDEX(이과!$M$2:$M$305,MATCH(N168,이과!$A$2:$A$305,0)),0)</f>
        <v>-300</v>
      </c>
      <c r="T168" s="113" t="s">
        <v>14</v>
      </c>
      <c r="U168" s="118" t="s">
        <v>544</v>
      </c>
      <c r="V168" s="119" t="s">
        <v>161</v>
      </c>
      <c r="W168" s="138">
        <f t="array" ref="W168">INDEX(가나다!$D$1:$D$644,MATCH(1,(가나다!$A$1:$A$644=한강대학라인!T168)*(가나다!$B$1:$B$644=한강대학라인!U168),0))</f>
        <v>382</v>
      </c>
      <c r="X168" s="122">
        <f t="array" ref="X168">INDEX(가나다!$E$1:$E$644,MATCH(1,(가나다!$A$1:$A$644=한강대학라인!T168)*(가나다!$B$1:$B$644=한강대학라인!U168),0))</f>
        <v>380</v>
      </c>
      <c r="Y168" s="110">
        <f>IFERROR(INDEX(이과!$M$2:$M$305,MATCH(T168,이과!$A$2:$A$305,0)),0)</f>
        <v>-300</v>
      </c>
    </row>
    <row r="169" spans="1:25">
      <c r="A169" s="127" t="s">
        <v>47</v>
      </c>
      <c r="B169" s="128" t="s">
        <v>230</v>
      </c>
      <c r="C169" s="129"/>
      <c r="D169" s="119" t="s">
        <v>159</v>
      </c>
      <c r="E169" s="120">
        <f t="array" ref="E169">INDEX(가나다!$D$1:$D$644,MATCH(1,(가나다!$A$1:$A$644=한강대학라인!A169)*(가나다!$B$1:$B$644=한강대학라인!B169),0))</f>
        <v>364.5</v>
      </c>
      <c r="F169" s="116">
        <f t="array" ref="F169">INDEX(가나다!$E$1:$E$644,MATCH(1,(가나다!$A$1:$A$644=한강대학라인!A169)*(가나다!$B$1:$B$644=한강대학라인!B169),0))</f>
        <v>361</v>
      </c>
      <c r="G169" s="110">
        <f>IFERROR(INDEX(이과!$M$2:$M$305,MATCH(A169,이과!$A$2:$A$305,0)),0)</f>
        <v>-300</v>
      </c>
      <c r="H169" s="113" t="s">
        <v>39</v>
      </c>
      <c r="I169" s="118" t="s">
        <v>545</v>
      </c>
      <c r="J169" s="121" t="s">
        <v>159</v>
      </c>
      <c r="K169" s="120">
        <f t="array" ref="K169">INDEX(가나다!$D$1:$D$644,MATCH(1,(가나다!$A$1:$A$644=한강대학라인!H169)*(가나다!$B$1:$B$644=한강대학라인!I169),0))</f>
        <v>396</v>
      </c>
      <c r="L169" s="122">
        <f t="array" ref="L169">INDEX(가나다!$E$1:$E$644,MATCH(1,(가나다!$A$1:$A$644=한강대학라인!H169)*(가나다!$B$1:$B$644=한강대학라인!I169),0))</f>
        <v>394</v>
      </c>
      <c r="M169" s="110">
        <f>IFERROR(INDEX(이과!$M$2:$M$305,MATCH(H169,이과!$A$2:$A$305,0)),0)</f>
        <v>-300</v>
      </c>
      <c r="N169" s="113" t="s">
        <v>546</v>
      </c>
      <c r="O169" s="123" t="s">
        <v>26</v>
      </c>
      <c r="P169" s="116" t="s">
        <v>159</v>
      </c>
      <c r="Q169" s="120">
        <f t="array" ref="Q169">INDEX(가나다!$D$1:$D$644,MATCH(1,(가나다!$A$1:$A$644=한강대학라인!N169)*(가나다!$B$1:$B$644=한강대학라인!O169),0))</f>
        <v>407</v>
      </c>
      <c r="R169" s="122">
        <f t="array" ref="R169">INDEX(가나다!$E$1:$E$644,MATCH(1,(가나다!$A$1:$A$644=한강대학라인!N169)*(가나다!$B$1:$B$644=한강대학라인!O169),0))</f>
        <v>405</v>
      </c>
      <c r="S169" s="110">
        <f>IFERROR(INDEX(이과!$M$2:$M$305,MATCH(N169,이과!$A$2:$A$305,0)),0)</f>
        <v>-300</v>
      </c>
      <c r="T169" s="113" t="s">
        <v>14</v>
      </c>
      <c r="U169" s="118" t="s">
        <v>547</v>
      </c>
      <c r="V169" s="119" t="s">
        <v>161</v>
      </c>
      <c r="W169" s="138">
        <f t="array" ref="W169">INDEX(가나다!$D$1:$D$644,MATCH(1,(가나다!$A$1:$A$644=한강대학라인!T169)*(가나다!$B$1:$B$644=한강대학라인!U169),0))</f>
        <v>383.5</v>
      </c>
      <c r="X169" s="122">
        <f t="array" ref="X169">INDEX(가나다!$E$1:$E$644,MATCH(1,(가나다!$A$1:$A$644=한강대학라인!T169)*(가나다!$B$1:$B$644=한강대학라인!U169),0))</f>
        <v>380.5</v>
      </c>
      <c r="Y169" s="110">
        <f>IFERROR(INDEX(이과!$M$2:$M$305,MATCH(T169,이과!$A$2:$A$305,0)),0)</f>
        <v>-300</v>
      </c>
    </row>
    <row r="170" spans="1:25">
      <c r="A170" s="139"/>
    </row>
    <row r="171" spans="1:25">
      <c r="A171" s="140" t="s">
        <v>552</v>
      </c>
      <c r="B171" s="140"/>
      <c r="C171" s="140"/>
      <c r="D171" s="140"/>
      <c r="E171" s="140"/>
      <c r="F171" s="140"/>
      <c r="G171" s="140"/>
      <c r="H171" s="140"/>
      <c r="I171" s="140"/>
      <c r="J171" s="140"/>
      <c r="K171" s="140"/>
      <c r="L171" s="140"/>
      <c r="M171" s="140"/>
      <c r="N171" s="140"/>
      <c r="O171" s="140"/>
      <c r="P171" s="140"/>
      <c r="Q171" s="140"/>
      <c r="R171" s="140"/>
      <c r="S171" s="140"/>
      <c r="T171" s="140"/>
      <c r="U171" s="140"/>
      <c r="V171" s="140"/>
      <c r="W171" s="140"/>
      <c r="X171" s="140"/>
      <c r="Y171" s="140"/>
    </row>
    <row r="172" spans="1:25">
      <c r="A172" s="140"/>
      <c r="B172" s="140"/>
      <c r="C172" s="140"/>
      <c r="D172" s="140"/>
      <c r="E172" s="140"/>
      <c r="F172" s="140"/>
      <c r="G172" s="140"/>
      <c r="H172" s="140"/>
      <c r="I172" s="140"/>
      <c r="J172" s="140"/>
      <c r="K172" s="140"/>
      <c r="L172" s="140"/>
      <c r="M172" s="140"/>
      <c r="N172" s="140"/>
      <c r="O172" s="140"/>
      <c r="P172" s="140"/>
      <c r="Q172" s="140"/>
      <c r="R172" s="140"/>
      <c r="S172" s="140"/>
      <c r="T172" s="140"/>
      <c r="U172" s="140"/>
      <c r="V172" s="140"/>
      <c r="W172" s="140"/>
      <c r="X172" s="140"/>
      <c r="Y172" s="140"/>
    </row>
    <row r="173" spans="1:25" ht="13.5" customHeight="1">
      <c r="A173" s="140"/>
      <c r="B173" s="140"/>
      <c r="C173" s="140"/>
      <c r="D173" s="140"/>
      <c r="E173" s="140"/>
      <c r="F173" s="140"/>
      <c r="G173" s="140"/>
      <c r="H173" s="140"/>
      <c r="I173" s="140"/>
      <c r="J173" s="140"/>
      <c r="K173" s="140"/>
      <c r="L173" s="140"/>
      <c r="M173" s="140"/>
      <c r="N173" s="140"/>
      <c r="O173" s="140"/>
      <c r="P173" s="140"/>
      <c r="Q173" s="140"/>
      <c r="R173" s="140"/>
      <c r="S173" s="140"/>
      <c r="T173" s="140"/>
      <c r="U173" s="140"/>
      <c r="V173" s="140"/>
      <c r="W173" s="140"/>
      <c r="X173" s="140"/>
      <c r="Y173" s="140"/>
    </row>
  </sheetData>
  <sheetProtection password="862F" sheet="1" objects="1" scenarios="1" selectLockedCells="1"/>
  <protectedRanges>
    <protectedRange password="862F" sqref="B2:B6 D2:D6 F2:F3" name="범위1"/>
  </protectedRanges>
  <sortState ref="A8:E647">
    <sortCondition descending="1" ref="A8:A647"/>
    <sortCondition ref="B8:B647"/>
  </sortState>
  <mergeCells count="10">
    <mergeCell ref="E1:F1"/>
    <mergeCell ref="A171:Y173"/>
    <mergeCell ref="E8:F8"/>
    <mergeCell ref="K8:L8"/>
    <mergeCell ref="Q8:R8"/>
    <mergeCell ref="W8:X8"/>
    <mergeCell ref="H1:L7"/>
    <mergeCell ref="U1:X7"/>
    <mergeCell ref="O1:T7"/>
    <mergeCell ref="A1:D1"/>
  </mergeCells>
  <phoneticPr fontId="2" type="noConversion"/>
  <conditionalFormatting sqref="B9:F169">
    <cfRule type="expression" dxfId="34" priority="41">
      <formula>$E9+($E9-$F9)*4/5&lt;=$G9</formula>
    </cfRule>
    <cfRule type="expression" dxfId="33" priority="42">
      <formula>AND($E9+($E9-$F9)*1/5&lt;=$G9,$G9&lt;$E9+($E9-$F9)*4/5)</formula>
    </cfRule>
    <cfRule type="expression" dxfId="32" priority="43">
      <formula>AND($F9+($E9-$F9)*4/5&lt;=$G9,$G9&lt;$E9+($E9-$F9)*1/5)</formula>
    </cfRule>
    <cfRule type="expression" dxfId="31" priority="44">
      <formula>AND($F9+($E9-$F9)*2/5&lt;=$G9,$G9&lt;$F9+($E9-$F9)*4/5)</formula>
    </cfRule>
    <cfRule type="expression" dxfId="30" priority="45">
      <formula>AND($F9&lt;=$G9,$G9&lt;$F9+($E9-$F9)*2/5)</formula>
    </cfRule>
    <cfRule type="expression" dxfId="29" priority="46">
      <formula>AND($F9-($E9-$F9)*2/3&lt;=$G9,$G9&lt;$F9)</formula>
    </cfRule>
    <cfRule type="expression" dxfId="28" priority="47">
      <formula>AND($F9-($E9-$F9)*23/15&lt;=$G9,$G9&lt;$F9-($E9-$F9)*2/3)</formula>
    </cfRule>
    <cfRule type="expression" dxfId="27" priority="48">
      <formula>$G9&lt;$F9-($E9-$F9)*23/15</formula>
    </cfRule>
  </conditionalFormatting>
  <conditionalFormatting sqref="I9:L169">
    <cfRule type="expression" dxfId="26" priority="25">
      <formula>$K9+($K9-$L9)*4/5&lt;=$M9</formula>
    </cfRule>
    <cfRule type="expression" dxfId="25" priority="26">
      <formula>AND($K9+($K9-$L9)*1/5&lt;=$M9,$M9&lt;$K9+($K9-$L9)*4/5)</formula>
    </cfRule>
    <cfRule type="expression" dxfId="24" priority="27">
      <formula>AND($L9+($K9-$L9)*4/5&lt;=$M9,$M9&lt;$K9+($K9-$L9)*1/5)</formula>
    </cfRule>
    <cfRule type="expression" dxfId="23" priority="28">
      <formula>AND($L9+($K9-$L9)*2/5&lt;=$M9,$M9&lt;$L9+($K9-$L9)*4/5)</formula>
    </cfRule>
    <cfRule type="expression" dxfId="22" priority="29">
      <formula>AND($L9&lt;=$M9,$M9&lt;$L9+($K9-$L9)*2/5)</formula>
    </cfRule>
    <cfRule type="expression" dxfId="21" priority="30">
      <formula>AND($L9-($K9-$L9)*2/3&lt;=$M9,$M9&lt;$L9)</formula>
    </cfRule>
    <cfRule type="expression" dxfId="20" priority="31">
      <formula>AND($L9-($K9-$L9)*23/15&lt;=$M9,$M9&lt;$L9-($K9-$L9)*2/3)</formula>
    </cfRule>
    <cfRule type="expression" dxfId="19" priority="32">
      <formula>$M9&lt;$L9-($K9-$L9)*23/15</formula>
    </cfRule>
  </conditionalFormatting>
  <conditionalFormatting sqref="O9:R169">
    <cfRule type="expression" dxfId="18" priority="17">
      <formula>$Q9+($Q9-$R9)*4/5&lt;=$S9</formula>
    </cfRule>
    <cfRule type="expression" dxfId="17" priority="18">
      <formula>AND($Q9+($Q9-$R9)*1/5&lt;=$S9,$S9&lt;$Q9+($Q9-$R9)*4/5)</formula>
    </cfRule>
    <cfRule type="expression" dxfId="16" priority="19">
      <formula>AND($R9+($Q9-$R9)*4/5&lt;=$S9,$S9&lt;$Q9+($Q9-$R9)*1/5)</formula>
    </cfRule>
    <cfRule type="expression" dxfId="15" priority="20">
      <formula>AND($R9+($Q9-$R9)*2/5&lt;=$S9,$S9&lt;$R9+($Q9-$R9)*4/5)</formula>
    </cfRule>
    <cfRule type="expression" dxfId="14" priority="21">
      <formula>AND($R9&lt;=$S9,$S9&lt;$R9+($Q9-$R9)*2/5)</formula>
    </cfRule>
    <cfRule type="expression" dxfId="13" priority="22">
      <formula>AND($R9-($Q9-$R9)*2/3&lt;=$S9,$S9&lt;$R9)</formula>
    </cfRule>
    <cfRule type="expression" dxfId="12" priority="23">
      <formula>AND($R9-($Q9-$R9)*23/15&lt;=$S9,$S9&lt;$R9-($Q9-$R9)*2/3)</formula>
    </cfRule>
    <cfRule type="expression" dxfId="11" priority="24">
      <formula>$S9&lt;$R9-($Q9-$R9)*23/15</formula>
    </cfRule>
  </conditionalFormatting>
  <conditionalFormatting sqref="U9:X169">
    <cfRule type="expression" dxfId="10" priority="9">
      <formula>$W9+($W9-$X9)*4/5&lt;=$Y9</formula>
    </cfRule>
    <cfRule type="expression" dxfId="9" priority="10">
      <formula>AND($W9+($W9-$X9)*1/5&lt;=$Y9,$Y9&lt;$W9+($W9-$X9)*4/5)</formula>
    </cfRule>
    <cfRule type="expression" dxfId="8" priority="11">
      <formula>AND($X9+($W9-$X9)*4/5&lt;=$Y9,$Y9&lt;$W9+($W9-$X9)*1/5)</formula>
    </cfRule>
    <cfRule type="expression" dxfId="7" priority="12">
      <formula>AND($X9+($W9-$X9)*2/5&lt;=$Y9,$Y9&lt;$X9+($W9-$X9)*4/5)</formula>
    </cfRule>
    <cfRule type="expression" dxfId="6" priority="13">
      <formula>AND($X9&lt;=$Y9,$Y9&lt;$X9+($W9-$X9)*2/5)</formula>
    </cfRule>
    <cfRule type="expression" dxfId="5" priority="14">
      <formula>AND($X9-($W9-$X9)*2/3&lt;=$Y9,$Y9&lt;$X9)</formula>
    </cfRule>
    <cfRule type="expression" dxfId="4" priority="15">
      <formula>AND($X9-($W9-$X9)*23/15&lt;=$Y9,$Y9&lt;$X9-($W9-$X9)*2/3)</formula>
    </cfRule>
    <cfRule type="expression" dxfId="3" priority="16">
      <formula>$Y9&lt;$X9-($W9-$X9)*23/15</formula>
    </cfRule>
  </conditionalFormatting>
  <dataValidations count="9">
    <dataValidation type="whole" allowBlank="1" showInputMessage="1" showErrorMessage="1" errorTitle="원점수" error="국어영역 35점-100점 사이의 유효한 원점수를 입력하세요." sqref="B2">
      <formula1>35</formula1>
      <formula2>100</formula2>
    </dataValidation>
    <dataValidation type="whole" allowBlank="1" showInputMessage="1" showErrorMessage="1" errorTitle="원점수" error="수학영역 35점-100점 사이의 유효한 원점수를 입력하세요." sqref="D2">
      <formula1>35</formula1>
      <formula2>100</formula2>
    </dataValidation>
    <dataValidation type="whole" allowBlank="1" showInputMessage="1" showErrorMessage="1" errorTitle="등급" error="영어영역의 유효한 등급을 입력하세요." sqref="F2">
      <formula1>1</formula1>
      <formula2>9</formula2>
    </dataValidation>
    <dataValidation type="whole" allowBlank="1" showInputMessage="1" showErrorMessage="1" errorTitle="등급" error="한국사영역의 유효한 등급을 입력하세요." sqref="F3">
      <formula1>1</formula1>
      <formula2>9</formula2>
    </dataValidation>
    <dataValidation type="whole" allowBlank="1" showInputMessage="1" showErrorMessage="1" errorTitle="원점수" error="과학탐구영역 18점-50점 사이의 유효한 원점수를 입력하세요." sqref="D6">
      <formula1>18</formula1>
      <formula2>50</formula2>
    </dataValidation>
    <dataValidation type="whole" allowBlank="1" showInputMessage="1" showErrorMessage="1" errorTitle="원점수" error="과학탐구영역 18점-50점 사이의 유효한 원점수를 입력하세요." sqref="D5">
      <formula1>18</formula1>
      <formula2>50</formula2>
    </dataValidation>
    <dataValidation type="whole" allowBlank="1" showInputMessage="1" showErrorMessage="1" errorTitle="원점수" error="과학탐구영역 18점-50점 사이의 유효한 원점수를 입력하세요." sqref="D4">
      <formula1>18</formula1>
      <formula2>50</formula2>
    </dataValidation>
    <dataValidation type="whole" allowBlank="1" showInputMessage="1" showErrorMessage="1" errorTitle="원점수" error="과학탐구영역 18점-50점 사이의 유효한 원점수를 입력하세요." sqref="B6 D3">
      <formula1>18</formula1>
      <formula2>50</formula2>
    </dataValidation>
    <dataValidation type="whole" allowBlank="1" showInputMessage="1" showErrorMessage="1" errorTitle="원점수" error="과학탐구영역 18점-50점 사이의 유효한 원점수를 입력하세요." sqref="B3 B4 B5">
      <formula1>18</formula1>
      <formula2>50</formula2>
    </dataValidation>
  </dataValidations>
  <pageMargins left="0.7" right="0.7" top="0.75" bottom="0.75" header="0.3" footer="0.3"/>
  <pageSetup paperSize="9" orientation="portrait" r:id="rId1"/>
  <legacyDrawing r:id="rId2"/>
  <pictur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306"/>
  <sheetViews>
    <sheetView topLeftCell="M1" zoomScaleNormal="100" workbookViewId="0">
      <selection activeCell="AD9" sqref="AD9"/>
    </sheetView>
  </sheetViews>
  <sheetFormatPr defaultRowHeight="16.5" customHeight="1"/>
  <cols>
    <col min="1" max="1" width="9.75" style="2" customWidth="1"/>
    <col min="2" max="12" width="6.375" style="2" customWidth="1"/>
    <col min="13" max="13" width="8.375" style="2" customWidth="1"/>
    <col min="14" max="14" width="7" style="2" customWidth="1"/>
    <col min="15" max="18" width="6.75" style="2" customWidth="1"/>
    <col min="19" max="16384" width="9" style="2"/>
  </cols>
  <sheetData>
    <row r="1" spans="1:38" ht="16.5" customHeight="1" thickBot="1">
      <c r="A1" s="2" t="s">
        <v>145</v>
      </c>
      <c r="M1" s="3" t="s">
        <v>146</v>
      </c>
      <c r="O1" s="71" t="s">
        <v>567</v>
      </c>
      <c r="P1" s="71"/>
      <c r="Q1" s="72" t="s">
        <v>147</v>
      </c>
      <c r="R1" s="73"/>
      <c r="S1" s="19" t="s">
        <v>53</v>
      </c>
      <c r="T1"/>
      <c r="U1" s="19" t="s">
        <v>553</v>
      </c>
      <c r="V1"/>
      <c r="W1" s="63" t="s">
        <v>615</v>
      </c>
      <c r="X1" s="61"/>
      <c r="Y1" s="64" t="s">
        <v>616</v>
      </c>
      <c r="Z1" s="61"/>
      <c r="AA1" s="66" t="s">
        <v>617</v>
      </c>
      <c r="AB1" s="61"/>
      <c r="AC1" s="62" t="s">
        <v>618</v>
      </c>
      <c r="AD1" s="61"/>
      <c r="AE1" s="64" t="s">
        <v>619</v>
      </c>
      <c r="AF1" s="61"/>
      <c r="AG1" s="65" t="s">
        <v>620</v>
      </c>
      <c r="AH1" s="61"/>
      <c r="AI1" s="62" t="s">
        <v>621</v>
      </c>
      <c r="AJ1" s="61"/>
      <c r="AK1" s="62" t="s">
        <v>622</v>
      </c>
      <c r="AL1" s="61"/>
    </row>
    <row r="2" spans="1:38" ht="16.5" customHeight="1">
      <c r="A2" s="9" t="s">
        <v>222</v>
      </c>
      <c r="B2" s="10" t="s">
        <v>110</v>
      </c>
      <c r="C2" s="10">
        <v>0</v>
      </c>
      <c r="D2" s="10">
        <v>1</v>
      </c>
      <c r="E2" s="10">
        <v>2</v>
      </c>
      <c r="F2" s="10">
        <v>3</v>
      </c>
      <c r="G2" s="10">
        <v>4</v>
      </c>
      <c r="H2" s="10">
        <v>5</v>
      </c>
      <c r="I2" s="10">
        <v>6</v>
      </c>
      <c r="J2" s="10">
        <v>7</v>
      </c>
      <c r="K2" s="10">
        <v>8</v>
      </c>
      <c r="L2" s="10">
        <v>9</v>
      </c>
      <c r="M2" s="3">
        <f>SUM($P$2:$P$3)+SUM(LARGE($P$4:$P$11,{1,2}))-HLOOKUP($R$2,C4:L5,2,FALSE)-HLOOKUP($R$3,C2:L3,2,FALSE)</f>
        <v>-300</v>
      </c>
      <c r="O2" s="35" t="s">
        <v>53</v>
      </c>
      <c r="P2" s="36">
        <f>IFERROR(VLOOKUP(한강대학라인!$B$2,$S$3:$T$73,2,FALSE),0)</f>
        <v>0</v>
      </c>
      <c r="Q2" s="33" t="s">
        <v>54</v>
      </c>
      <c r="R2" s="29">
        <f>한강대학라인!$F$2</f>
        <v>0</v>
      </c>
      <c r="S2" t="s">
        <v>560</v>
      </c>
      <c r="T2" t="s">
        <v>580</v>
      </c>
      <c r="U2" t="s">
        <v>560</v>
      </c>
      <c r="V2" t="s">
        <v>580</v>
      </c>
      <c r="W2" s="61" t="s">
        <v>623</v>
      </c>
      <c r="X2" s="61" t="s">
        <v>624</v>
      </c>
      <c r="Y2" s="61" t="s">
        <v>623</v>
      </c>
      <c r="Z2" s="61" t="s">
        <v>624</v>
      </c>
      <c r="AA2" s="61" t="s">
        <v>623</v>
      </c>
      <c r="AB2" s="61" t="s">
        <v>624</v>
      </c>
      <c r="AC2" s="61" t="s">
        <v>623</v>
      </c>
      <c r="AD2" s="61" t="s">
        <v>624</v>
      </c>
      <c r="AE2" s="61" t="s">
        <v>623</v>
      </c>
      <c r="AF2" s="61" t="s">
        <v>624</v>
      </c>
      <c r="AG2" s="61" t="s">
        <v>623</v>
      </c>
      <c r="AH2" s="61" t="s">
        <v>624</v>
      </c>
      <c r="AI2" s="61" t="s">
        <v>623</v>
      </c>
      <c r="AJ2" s="61" t="s">
        <v>624</v>
      </c>
      <c r="AK2" s="61" t="s">
        <v>623</v>
      </c>
      <c r="AL2" s="61" t="s">
        <v>624</v>
      </c>
    </row>
    <row r="3" spans="1:38" ht="16.5" customHeight="1">
      <c r="A3" s="11"/>
      <c r="B3" s="12"/>
      <c r="C3" s="12">
        <v>150</v>
      </c>
      <c r="D3" s="12">
        <v>0</v>
      </c>
      <c r="E3" s="12">
        <v>0</v>
      </c>
      <c r="F3" s="12">
        <v>0</v>
      </c>
      <c r="G3" s="12">
        <v>0</v>
      </c>
      <c r="H3" s="12">
        <v>0.5</v>
      </c>
      <c r="I3" s="12">
        <v>1</v>
      </c>
      <c r="J3" s="12">
        <v>1.5</v>
      </c>
      <c r="K3" s="12">
        <v>2</v>
      </c>
      <c r="L3" s="12">
        <v>2.5</v>
      </c>
      <c r="M3" s="3"/>
      <c r="O3" s="35" t="s">
        <v>60</v>
      </c>
      <c r="P3" s="36">
        <f>IFERROR(VLOOKUP(한강대학라인!$D$2,$U$3:$V$78,2,FALSE),0)</f>
        <v>0</v>
      </c>
      <c r="Q3" s="33" t="s">
        <v>55</v>
      </c>
      <c r="R3" s="29">
        <f>한강대학라인!$F$3</f>
        <v>0</v>
      </c>
      <c r="S3" s="56">
        <v>100</v>
      </c>
      <c r="T3" s="56">
        <v>131</v>
      </c>
      <c r="U3" s="56">
        <v>100</v>
      </c>
      <c r="V3" s="56">
        <v>135</v>
      </c>
      <c r="W3" s="68">
        <v>50</v>
      </c>
      <c r="X3" s="68">
        <v>70.900000000000006</v>
      </c>
      <c r="Y3" s="68">
        <v>50</v>
      </c>
      <c r="Z3" s="68">
        <v>68.900000000000006</v>
      </c>
      <c r="AA3" s="68">
        <v>50</v>
      </c>
      <c r="AB3" s="68">
        <v>71.900000000000006</v>
      </c>
      <c r="AC3" s="68">
        <v>50</v>
      </c>
      <c r="AD3" s="68">
        <v>70.900000000000006</v>
      </c>
      <c r="AE3" s="68">
        <v>50</v>
      </c>
      <c r="AF3" s="68">
        <v>71.900000000000006</v>
      </c>
      <c r="AG3" s="68">
        <v>50</v>
      </c>
      <c r="AH3" s="68">
        <v>70.900000000000006</v>
      </c>
      <c r="AI3" s="68">
        <v>50</v>
      </c>
      <c r="AJ3" s="70">
        <v>71.900000000000006</v>
      </c>
      <c r="AK3" s="68">
        <v>50</v>
      </c>
      <c r="AL3" s="68">
        <v>71.900000000000006</v>
      </c>
    </row>
    <row r="4" spans="1:38" ht="16.5" customHeight="1">
      <c r="A4" s="13"/>
      <c r="B4" s="14" t="s">
        <v>111</v>
      </c>
      <c r="C4" s="14">
        <v>0</v>
      </c>
      <c r="D4" s="14">
        <v>1</v>
      </c>
      <c r="E4" s="14">
        <v>2</v>
      </c>
      <c r="F4" s="14">
        <v>3</v>
      </c>
      <c r="G4" s="14">
        <v>4</v>
      </c>
      <c r="H4" s="14">
        <v>5</v>
      </c>
      <c r="I4" s="14">
        <v>6</v>
      </c>
      <c r="J4" s="14">
        <v>7</v>
      </c>
      <c r="K4" s="14">
        <v>8</v>
      </c>
      <c r="L4" s="14">
        <v>9</v>
      </c>
      <c r="M4" s="3"/>
      <c r="O4" s="32" t="s">
        <v>556</v>
      </c>
      <c r="P4" s="36">
        <f>IFERROR(VLOOKUP(한강대학라인!$B$3,$W$3:$X$42,2,FALSE),0)</f>
        <v>0</v>
      </c>
      <c r="Q4" s="33"/>
      <c r="R4" s="29"/>
      <c r="S4" s="56">
        <v>99</v>
      </c>
      <c r="T4" s="56">
        <v>0</v>
      </c>
      <c r="U4" s="56">
        <v>99</v>
      </c>
      <c r="V4" s="56">
        <v>0</v>
      </c>
      <c r="W4" s="68">
        <v>49</v>
      </c>
      <c r="X4" s="68">
        <v>0</v>
      </c>
      <c r="Y4" s="68">
        <v>49</v>
      </c>
      <c r="Z4" s="68">
        <v>0</v>
      </c>
      <c r="AA4" s="68">
        <v>49</v>
      </c>
      <c r="AB4" s="68">
        <v>0</v>
      </c>
      <c r="AC4" s="68">
        <v>49</v>
      </c>
      <c r="AD4" s="68">
        <v>0</v>
      </c>
      <c r="AE4" s="68">
        <v>49</v>
      </c>
      <c r="AF4" s="68">
        <v>0</v>
      </c>
      <c r="AG4" s="68">
        <v>49</v>
      </c>
      <c r="AH4" s="68">
        <v>0</v>
      </c>
      <c r="AI4" s="68">
        <v>49</v>
      </c>
      <c r="AJ4" s="70">
        <v>0</v>
      </c>
      <c r="AK4" s="68">
        <v>49</v>
      </c>
      <c r="AL4" s="68">
        <v>0</v>
      </c>
    </row>
    <row r="5" spans="1:38" ht="16.5" customHeight="1">
      <c r="A5" s="11">
        <v>20</v>
      </c>
      <c r="B5" s="12"/>
      <c r="C5" s="12">
        <v>150</v>
      </c>
      <c r="D5" s="12">
        <v>0</v>
      </c>
      <c r="E5" s="12">
        <v>2.4</v>
      </c>
      <c r="F5" s="12">
        <v>4.8</v>
      </c>
      <c r="G5" s="12">
        <v>14.4</v>
      </c>
      <c r="H5" s="12">
        <v>22.4</v>
      </c>
      <c r="I5" s="12">
        <v>30.4</v>
      </c>
      <c r="J5" s="12">
        <v>38.4</v>
      </c>
      <c r="K5" s="12">
        <v>50</v>
      </c>
      <c r="L5" s="12">
        <v>80</v>
      </c>
      <c r="M5" s="3"/>
      <c r="O5" s="36" t="s">
        <v>555</v>
      </c>
      <c r="P5" s="36">
        <f>IFERROR(VLOOKUP(한강대학라인!$B$4,$Y$3:$Z$42,2,FALSE),0)</f>
        <v>0</v>
      </c>
      <c r="Q5" s="33"/>
      <c r="R5" s="29"/>
      <c r="S5" s="56">
        <v>98</v>
      </c>
      <c r="T5" s="56">
        <v>130</v>
      </c>
      <c r="U5" s="56">
        <v>98</v>
      </c>
      <c r="V5" s="56">
        <v>134</v>
      </c>
      <c r="W5" s="68">
        <v>48</v>
      </c>
      <c r="X5" s="68">
        <v>68.900000000000006</v>
      </c>
      <c r="Y5" s="68">
        <v>48</v>
      </c>
      <c r="Z5" s="68">
        <v>67.900000000000006</v>
      </c>
      <c r="AA5" s="68">
        <v>48</v>
      </c>
      <c r="AB5" s="68">
        <v>70.900000000000006</v>
      </c>
      <c r="AC5" s="68">
        <v>48</v>
      </c>
      <c r="AD5" s="68">
        <v>69.900000000000006</v>
      </c>
      <c r="AE5" s="68">
        <v>48</v>
      </c>
      <c r="AF5" s="68">
        <v>70.900000000000006</v>
      </c>
      <c r="AG5" s="68">
        <v>48</v>
      </c>
      <c r="AH5" s="68">
        <v>69.900000000000006</v>
      </c>
      <c r="AI5" s="68">
        <v>48</v>
      </c>
      <c r="AJ5" s="69">
        <v>70.900000000000006</v>
      </c>
      <c r="AK5" s="68">
        <v>48</v>
      </c>
      <c r="AL5" s="69">
        <v>70.900000000000006</v>
      </c>
    </row>
    <row r="6" spans="1:38" ht="16.5" customHeight="1" thickBot="1">
      <c r="A6" s="40" t="s">
        <v>574</v>
      </c>
      <c r="B6" s="10" t="s">
        <v>63</v>
      </c>
      <c r="C6" s="10">
        <v>0</v>
      </c>
      <c r="D6" s="10">
        <v>1</v>
      </c>
      <c r="E6" s="10">
        <v>2</v>
      </c>
      <c r="F6" s="10">
        <v>3</v>
      </c>
      <c r="G6" s="10">
        <v>4</v>
      </c>
      <c r="H6" s="10">
        <v>5</v>
      </c>
      <c r="I6" s="10">
        <v>6</v>
      </c>
      <c r="J6" s="10">
        <v>7</v>
      </c>
      <c r="K6" s="10">
        <v>8</v>
      </c>
      <c r="L6" s="10">
        <v>9</v>
      </c>
      <c r="M6" s="3">
        <f>SUM($P$2:$P$3)+LARGE(O17:O18,{1})-HLOOKUP($R$2,C8:L9,2,FALSE)-HLOOKUP($R$3,C6:L7,2,FALSE)</f>
        <v>-300</v>
      </c>
      <c r="O6" s="36" t="s">
        <v>561</v>
      </c>
      <c r="P6" s="36">
        <f>IFERROR(VLOOKUP(한강대학라인!$B$5,$AA$3:$AB$42,2,FALSE),0)</f>
        <v>0</v>
      </c>
      <c r="Q6" s="34"/>
      <c r="R6" s="30"/>
      <c r="S6" s="56">
        <v>97</v>
      </c>
      <c r="T6" s="27">
        <v>129</v>
      </c>
      <c r="U6" s="56">
        <v>97</v>
      </c>
      <c r="V6" s="27">
        <v>133</v>
      </c>
      <c r="W6" s="68">
        <v>47</v>
      </c>
      <c r="X6" s="67">
        <v>67.900000000000006</v>
      </c>
      <c r="Y6" s="68">
        <v>47</v>
      </c>
      <c r="Z6" s="67">
        <v>66.900000000000006</v>
      </c>
      <c r="AA6" s="68">
        <v>47</v>
      </c>
      <c r="AB6" s="67">
        <v>69.900000000000006</v>
      </c>
      <c r="AC6" s="68">
        <v>47</v>
      </c>
      <c r="AD6" s="67">
        <v>68.900000000000006</v>
      </c>
      <c r="AE6" s="68">
        <v>47</v>
      </c>
      <c r="AF6" s="67">
        <v>69.900000000000006</v>
      </c>
      <c r="AG6" s="68">
        <v>47</v>
      </c>
      <c r="AH6" s="67">
        <v>68.900000000000006</v>
      </c>
      <c r="AI6" s="68">
        <v>47</v>
      </c>
      <c r="AJ6" s="69">
        <v>69.900000000000006</v>
      </c>
      <c r="AK6" s="68">
        <v>47</v>
      </c>
      <c r="AL6" s="69">
        <v>70.900000000000006</v>
      </c>
    </row>
    <row r="7" spans="1:38" ht="16.5" customHeight="1">
      <c r="A7" s="40"/>
      <c r="B7" s="12"/>
      <c r="C7" s="12">
        <v>150</v>
      </c>
      <c r="D7" s="12">
        <v>0</v>
      </c>
      <c r="E7" s="12">
        <v>0</v>
      </c>
      <c r="F7" s="12">
        <v>1</v>
      </c>
      <c r="G7" s="12">
        <v>1</v>
      </c>
      <c r="H7" s="12">
        <v>2</v>
      </c>
      <c r="I7" s="12">
        <v>2</v>
      </c>
      <c r="J7" s="12">
        <v>3</v>
      </c>
      <c r="K7" s="12">
        <v>3</v>
      </c>
      <c r="L7" s="12">
        <v>4</v>
      </c>
      <c r="M7" s="3"/>
      <c r="O7" s="36" t="s">
        <v>562</v>
      </c>
      <c r="P7" s="37">
        <f>IFERROR(VLOOKUP(한강대학라인!$B$6,$AC$3:$AD$42,2,FALSE),0)</f>
        <v>0</v>
      </c>
      <c r="Q7" s="31"/>
      <c r="R7" s="31"/>
      <c r="S7" s="56">
        <v>96</v>
      </c>
      <c r="T7" s="56">
        <v>128</v>
      </c>
      <c r="U7" s="56">
        <v>96</v>
      </c>
      <c r="V7" s="56">
        <v>132</v>
      </c>
      <c r="W7" s="68">
        <v>46</v>
      </c>
      <c r="X7" s="67">
        <v>66.900000000000006</v>
      </c>
      <c r="Y7" s="68">
        <v>46</v>
      </c>
      <c r="Z7" s="67">
        <v>65.900000000000006</v>
      </c>
      <c r="AA7" s="68">
        <v>46</v>
      </c>
      <c r="AB7" s="67">
        <v>68.900000000000006</v>
      </c>
      <c r="AC7" s="68">
        <v>46</v>
      </c>
      <c r="AD7" s="67">
        <v>67.900000000000006</v>
      </c>
      <c r="AE7" s="68">
        <v>46</v>
      </c>
      <c r="AF7" s="68">
        <v>69.900000000000006</v>
      </c>
      <c r="AG7" s="68">
        <v>46</v>
      </c>
      <c r="AH7" s="68">
        <v>67.900000000000006</v>
      </c>
      <c r="AI7" s="68">
        <v>46</v>
      </c>
      <c r="AJ7" s="69">
        <v>68.900000000000006</v>
      </c>
      <c r="AK7" s="68">
        <v>46</v>
      </c>
      <c r="AL7" s="69">
        <v>70.400000000000006</v>
      </c>
    </row>
    <row r="8" spans="1:38" ht="16.5" customHeight="1">
      <c r="A8" s="40"/>
      <c r="B8" s="14" t="s">
        <v>54</v>
      </c>
      <c r="C8" s="14">
        <v>0</v>
      </c>
      <c r="D8" s="14">
        <v>1</v>
      </c>
      <c r="E8" s="14">
        <v>2</v>
      </c>
      <c r="F8" s="14">
        <v>3</v>
      </c>
      <c r="G8" s="14">
        <v>4</v>
      </c>
      <c r="H8" s="14">
        <v>5</v>
      </c>
      <c r="I8" s="14">
        <v>6</v>
      </c>
      <c r="J8" s="14">
        <v>7</v>
      </c>
      <c r="K8" s="14">
        <v>8</v>
      </c>
      <c r="L8" s="14">
        <v>9</v>
      </c>
      <c r="M8" s="3"/>
      <c r="O8" s="32" t="s">
        <v>557</v>
      </c>
      <c r="P8" s="37">
        <f>IFERROR(VLOOKUP(한강대학라인!$D$3,$AE$3:$AF$42,2,FALSE),0)</f>
        <v>0</v>
      </c>
      <c r="Q8" s="31"/>
      <c r="R8" s="31"/>
      <c r="S8" s="56">
        <v>95</v>
      </c>
      <c r="T8" s="27">
        <v>127</v>
      </c>
      <c r="U8" s="56">
        <v>95</v>
      </c>
      <c r="V8" s="27">
        <v>131</v>
      </c>
      <c r="W8" s="68">
        <v>45</v>
      </c>
      <c r="X8" s="67">
        <v>65.900000000000006</v>
      </c>
      <c r="Y8" s="68">
        <v>45</v>
      </c>
      <c r="Z8" s="67">
        <v>64.900000000000006</v>
      </c>
      <c r="AA8" s="68">
        <v>45</v>
      </c>
      <c r="AB8" s="67">
        <v>67.900000000000006</v>
      </c>
      <c r="AC8" s="68">
        <v>45</v>
      </c>
      <c r="AD8" s="67">
        <v>66.900000000000006</v>
      </c>
      <c r="AE8" s="68">
        <v>45</v>
      </c>
      <c r="AF8" s="67">
        <v>68.900000000000006</v>
      </c>
      <c r="AG8" s="68">
        <v>45</v>
      </c>
      <c r="AH8" s="67">
        <v>66.900000000000006</v>
      </c>
      <c r="AI8" s="68">
        <v>45</v>
      </c>
      <c r="AJ8" s="69">
        <v>68.900000000000006</v>
      </c>
      <c r="AK8" s="68">
        <v>45</v>
      </c>
      <c r="AL8" s="69">
        <v>69.900000000000006</v>
      </c>
    </row>
    <row r="9" spans="1:38" ht="16.5" customHeight="1">
      <c r="A9" s="40"/>
      <c r="B9" s="12"/>
      <c r="C9" s="12">
        <v>150</v>
      </c>
      <c r="D9" s="12">
        <v>0</v>
      </c>
      <c r="E9" s="12">
        <v>5</v>
      </c>
      <c r="F9" s="12">
        <v>10</v>
      </c>
      <c r="G9" s="12">
        <v>15</v>
      </c>
      <c r="H9" s="12">
        <v>20</v>
      </c>
      <c r="I9" s="12">
        <v>25</v>
      </c>
      <c r="J9" s="12">
        <v>30</v>
      </c>
      <c r="K9" s="12">
        <v>35</v>
      </c>
      <c r="L9" s="12">
        <v>40</v>
      </c>
      <c r="M9" s="3"/>
      <c r="O9" s="32" t="s">
        <v>558</v>
      </c>
      <c r="P9" s="37">
        <f>IFERROR(VLOOKUP(한강대학라인!$D$4,$AG$3:$AH$42,2,FALSE),0)</f>
        <v>0</v>
      </c>
      <c r="Q9" s="31"/>
      <c r="R9" s="31"/>
      <c r="S9" s="56">
        <v>94</v>
      </c>
      <c r="T9" s="56">
        <v>126</v>
      </c>
      <c r="U9" s="56">
        <v>94</v>
      </c>
      <c r="V9" s="56">
        <v>130</v>
      </c>
      <c r="W9" s="68">
        <v>44</v>
      </c>
      <c r="X9" s="67">
        <v>64.900000000000006</v>
      </c>
      <c r="Y9" s="68">
        <v>44</v>
      </c>
      <c r="Z9" s="67">
        <v>63.900000000000006</v>
      </c>
      <c r="AA9" s="68">
        <v>44</v>
      </c>
      <c r="AB9" s="67">
        <v>66.900000000000006</v>
      </c>
      <c r="AC9" s="68">
        <v>44</v>
      </c>
      <c r="AD9" s="68">
        <v>65.900000000000006</v>
      </c>
      <c r="AE9" s="68">
        <v>44</v>
      </c>
      <c r="AF9" s="68">
        <v>67.900000000000006</v>
      </c>
      <c r="AG9" s="68">
        <v>44</v>
      </c>
      <c r="AH9" s="68">
        <v>65.900000000000006</v>
      </c>
      <c r="AI9" s="68">
        <v>44</v>
      </c>
      <c r="AJ9" s="69">
        <v>68.900000000000006</v>
      </c>
      <c r="AK9" s="68">
        <v>44</v>
      </c>
      <c r="AL9" s="69">
        <v>68.900000000000006</v>
      </c>
    </row>
    <row r="10" spans="1:38" ht="16.5" customHeight="1">
      <c r="A10" s="9" t="s">
        <v>549</v>
      </c>
      <c r="B10" s="10" t="s">
        <v>63</v>
      </c>
      <c r="C10" s="10">
        <v>0</v>
      </c>
      <c r="D10" s="10">
        <v>1</v>
      </c>
      <c r="E10" s="10">
        <v>2</v>
      </c>
      <c r="F10" s="10">
        <v>3</v>
      </c>
      <c r="G10" s="10">
        <v>4</v>
      </c>
      <c r="H10" s="10">
        <v>5</v>
      </c>
      <c r="I10" s="10">
        <v>6</v>
      </c>
      <c r="J10" s="10">
        <v>7</v>
      </c>
      <c r="K10" s="10">
        <v>8</v>
      </c>
      <c r="L10" s="10">
        <v>9</v>
      </c>
      <c r="M10" s="3">
        <f>SUM($P$2:$P$3)+SUM(LARGE($P$4:$P$11,{1,2}))-HLOOKUP($R$2,C12:L13,2,FALSE)-HLOOKUP($R$3,C10:L11,2,FALSE)</f>
        <v>-300</v>
      </c>
      <c r="O10" s="32" t="s">
        <v>563</v>
      </c>
      <c r="P10" s="37">
        <f>IFERROR(VLOOKUP(한강대학라인!$D$5,$AI$3:$AJ$42,2,FALSE),0)</f>
        <v>0</v>
      </c>
      <c r="Q10" s="31"/>
      <c r="R10" s="31"/>
      <c r="S10" s="56">
        <v>93</v>
      </c>
      <c r="T10" s="27">
        <v>125</v>
      </c>
      <c r="U10" s="56">
        <v>93</v>
      </c>
      <c r="V10" s="27">
        <v>129.5</v>
      </c>
      <c r="W10" s="68">
        <v>43</v>
      </c>
      <c r="X10" s="67">
        <v>64.900000000000006</v>
      </c>
      <c r="Y10" s="68">
        <v>43</v>
      </c>
      <c r="Z10" s="67">
        <v>63.900000000000006</v>
      </c>
      <c r="AA10" s="68">
        <v>43</v>
      </c>
      <c r="AB10" s="67">
        <v>66.400000000000006</v>
      </c>
      <c r="AC10" s="68">
        <v>43</v>
      </c>
      <c r="AD10" s="67">
        <v>64.900000000000006</v>
      </c>
      <c r="AE10" s="68">
        <v>43</v>
      </c>
      <c r="AF10" s="67">
        <v>67.900000000000006</v>
      </c>
      <c r="AG10" s="68">
        <v>43</v>
      </c>
      <c r="AH10" s="67">
        <v>64.900000000000006</v>
      </c>
      <c r="AI10" s="68">
        <v>43</v>
      </c>
      <c r="AJ10" s="69">
        <v>67.900000000000006</v>
      </c>
      <c r="AK10" s="68">
        <v>43</v>
      </c>
      <c r="AL10" s="69">
        <v>67.900000000000006</v>
      </c>
    </row>
    <row r="11" spans="1:38" ht="16.5" customHeight="1">
      <c r="A11" s="11"/>
      <c r="B11" s="12"/>
      <c r="C11" s="12">
        <v>150</v>
      </c>
      <c r="D11" s="12">
        <v>0</v>
      </c>
      <c r="E11" s="12">
        <v>0</v>
      </c>
      <c r="F11" s="12">
        <v>0</v>
      </c>
      <c r="G11" s="12">
        <v>0</v>
      </c>
      <c r="H11" s="12">
        <v>0.4</v>
      </c>
      <c r="I11" s="12">
        <v>0.8</v>
      </c>
      <c r="J11" s="12">
        <v>1.2</v>
      </c>
      <c r="K11" s="12">
        <v>1.6</v>
      </c>
      <c r="L11" s="12">
        <v>2</v>
      </c>
      <c r="M11" s="3"/>
      <c r="O11" s="32" t="s">
        <v>564</v>
      </c>
      <c r="P11" s="37">
        <f>IFERROR(VLOOKUP(한강대학라인!$D$6,$AK$3:$AL$42,2,FALSE),0)</f>
        <v>0</v>
      </c>
      <c r="Q11" s="31"/>
      <c r="R11" s="31"/>
      <c r="S11" s="56">
        <v>92</v>
      </c>
      <c r="T11" s="56">
        <v>124</v>
      </c>
      <c r="U11" s="56">
        <v>92</v>
      </c>
      <c r="V11" s="56">
        <v>129</v>
      </c>
      <c r="W11" s="68">
        <v>42</v>
      </c>
      <c r="X11" s="67">
        <v>63.900000000000006</v>
      </c>
      <c r="Y11" s="68">
        <v>42</v>
      </c>
      <c r="Z11" s="67">
        <v>62.900000000000006</v>
      </c>
      <c r="AA11" s="68">
        <v>42</v>
      </c>
      <c r="AB11" s="67">
        <v>65.900000000000006</v>
      </c>
      <c r="AC11" s="68">
        <v>42</v>
      </c>
      <c r="AD11" s="68">
        <v>63.900000000000006</v>
      </c>
      <c r="AE11" s="68">
        <v>42</v>
      </c>
      <c r="AF11" s="68">
        <v>66.900000000000006</v>
      </c>
      <c r="AG11" s="68">
        <v>42</v>
      </c>
      <c r="AH11" s="68">
        <v>63.900000000000006</v>
      </c>
      <c r="AI11" s="68">
        <v>42</v>
      </c>
      <c r="AJ11" s="69">
        <v>66.900000000000006</v>
      </c>
      <c r="AK11" s="68">
        <v>42</v>
      </c>
      <c r="AL11" s="69">
        <v>66.900000000000006</v>
      </c>
    </row>
    <row r="12" spans="1:38" ht="16.5" customHeight="1">
      <c r="A12" s="13"/>
      <c r="B12" s="14" t="s">
        <v>54</v>
      </c>
      <c r="C12" s="14">
        <v>0</v>
      </c>
      <c r="D12" s="14">
        <v>1</v>
      </c>
      <c r="E12" s="14">
        <v>2</v>
      </c>
      <c r="F12" s="14">
        <v>3</v>
      </c>
      <c r="G12" s="14">
        <v>4</v>
      </c>
      <c r="H12" s="14">
        <v>5</v>
      </c>
      <c r="I12" s="14">
        <v>6</v>
      </c>
      <c r="J12" s="14">
        <v>7</v>
      </c>
      <c r="K12" s="14">
        <v>8</v>
      </c>
      <c r="L12" s="14">
        <v>9</v>
      </c>
      <c r="M12" s="3"/>
      <c r="S12" s="56">
        <v>91</v>
      </c>
      <c r="T12" s="27">
        <v>123</v>
      </c>
      <c r="U12" s="56">
        <v>91</v>
      </c>
      <c r="V12" s="27">
        <v>128</v>
      </c>
      <c r="W12" s="68">
        <v>41</v>
      </c>
      <c r="X12" s="67">
        <v>62.900000000000006</v>
      </c>
      <c r="Y12" s="68">
        <v>41</v>
      </c>
      <c r="Z12" s="67">
        <v>61.900000000000006</v>
      </c>
      <c r="AA12" s="68">
        <v>41</v>
      </c>
      <c r="AB12" s="67">
        <v>64.900000000000006</v>
      </c>
      <c r="AC12" s="68">
        <v>41</v>
      </c>
      <c r="AD12" s="67">
        <v>62.900000000000006</v>
      </c>
      <c r="AE12" s="68">
        <v>41</v>
      </c>
      <c r="AF12" s="67">
        <v>65.900000000000006</v>
      </c>
      <c r="AG12" s="68">
        <v>41</v>
      </c>
      <c r="AH12" s="67">
        <v>62.900000000000006</v>
      </c>
      <c r="AI12" s="68">
        <v>41</v>
      </c>
      <c r="AJ12" s="69">
        <v>65.900000000000006</v>
      </c>
      <c r="AK12" s="68">
        <v>41</v>
      </c>
      <c r="AL12" s="69">
        <v>65.900000000000006</v>
      </c>
    </row>
    <row r="13" spans="1:38" ht="16.5" customHeight="1">
      <c r="A13" s="11"/>
      <c r="B13" s="12"/>
      <c r="C13" s="12">
        <v>150</v>
      </c>
      <c r="D13" s="12">
        <v>0</v>
      </c>
      <c r="E13" s="12">
        <v>6</v>
      </c>
      <c r="F13" s="12">
        <v>12</v>
      </c>
      <c r="G13" s="12">
        <v>18</v>
      </c>
      <c r="H13" s="12">
        <v>24</v>
      </c>
      <c r="I13" s="12">
        <v>30</v>
      </c>
      <c r="J13" s="12">
        <v>36</v>
      </c>
      <c r="K13" s="12">
        <v>42</v>
      </c>
      <c r="L13" s="12">
        <v>48</v>
      </c>
      <c r="M13" s="3"/>
      <c r="P13" s="38">
        <f>SUM($P$2:$P$3)+SUM(LARGE($P$4:$P$11,{1,2}))</f>
        <v>0</v>
      </c>
      <c r="S13" s="56">
        <v>90</v>
      </c>
      <c r="T13" s="56">
        <v>122</v>
      </c>
      <c r="U13" s="56">
        <v>90</v>
      </c>
      <c r="V13" s="56">
        <v>127</v>
      </c>
      <c r="W13" s="68">
        <v>40</v>
      </c>
      <c r="X13" s="67">
        <v>61.900000000000006</v>
      </c>
      <c r="Y13" s="68">
        <v>40</v>
      </c>
      <c r="Z13" s="67">
        <v>60.900000000000006</v>
      </c>
      <c r="AA13" s="68">
        <v>40</v>
      </c>
      <c r="AB13" s="67">
        <v>63.900000000000006</v>
      </c>
      <c r="AC13" s="68">
        <v>40</v>
      </c>
      <c r="AD13" s="68">
        <v>61.900000000000006</v>
      </c>
      <c r="AE13" s="68">
        <v>40</v>
      </c>
      <c r="AF13" s="68">
        <v>64.900000000000006</v>
      </c>
      <c r="AG13" s="68">
        <v>40</v>
      </c>
      <c r="AH13" s="67">
        <v>61.900000000000006</v>
      </c>
      <c r="AI13" s="68">
        <v>40</v>
      </c>
      <c r="AJ13" s="69">
        <v>65.900000000000006</v>
      </c>
      <c r="AK13" s="68">
        <v>40</v>
      </c>
      <c r="AL13" s="69">
        <v>64.900000000000006</v>
      </c>
    </row>
    <row r="14" spans="1:38" ht="16.5" customHeight="1">
      <c r="A14" s="9" t="s">
        <v>144</v>
      </c>
      <c r="B14" s="10" t="s">
        <v>110</v>
      </c>
      <c r="C14" s="10">
        <v>0</v>
      </c>
      <c r="D14" s="10">
        <v>1</v>
      </c>
      <c r="E14" s="10">
        <v>2</v>
      </c>
      <c r="F14" s="10">
        <v>3</v>
      </c>
      <c r="G14" s="10">
        <v>4</v>
      </c>
      <c r="H14" s="10">
        <v>5</v>
      </c>
      <c r="I14" s="10">
        <v>6</v>
      </c>
      <c r="J14" s="10">
        <v>7</v>
      </c>
      <c r="K14" s="10">
        <v>8</v>
      </c>
      <c r="L14" s="10">
        <v>9</v>
      </c>
      <c r="M14" s="3">
        <f>SUM($P$2:$P$3)+SUM(LARGE($P$4:$P$11,{1,2}))-HLOOKUP($R$2,C16:L17,2,FALSE)-HLOOKUP($R$3,C14:L15,2,FALSE)</f>
        <v>-300</v>
      </c>
      <c r="S14" s="56">
        <v>89</v>
      </c>
      <c r="T14" s="27">
        <v>121</v>
      </c>
      <c r="U14" s="56">
        <v>89</v>
      </c>
      <c r="V14" s="27">
        <v>126</v>
      </c>
      <c r="W14" s="68">
        <v>39</v>
      </c>
      <c r="X14" s="67">
        <v>60.900000000000006</v>
      </c>
      <c r="Y14" s="68">
        <v>39</v>
      </c>
      <c r="Z14" s="67">
        <v>59.900000000000006</v>
      </c>
      <c r="AA14" s="68">
        <v>39</v>
      </c>
      <c r="AB14" s="67">
        <v>62.900000000000006</v>
      </c>
      <c r="AC14" s="68">
        <v>39</v>
      </c>
      <c r="AD14" s="67">
        <v>60.900000000000006</v>
      </c>
      <c r="AE14" s="68">
        <v>39</v>
      </c>
      <c r="AF14" s="67">
        <v>63.900000000000006</v>
      </c>
      <c r="AG14" s="68">
        <v>39</v>
      </c>
      <c r="AH14" s="67">
        <v>60.900000000000006</v>
      </c>
      <c r="AI14" s="68">
        <v>39</v>
      </c>
      <c r="AJ14" s="69">
        <v>64.900000000000006</v>
      </c>
      <c r="AK14" s="68">
        <v>39</v>
      </c>
      <c r="AL14" s="69">
        <v>63.900000000000006</v>
      </c>
    </row>
    <row r="15" spans="1:38" ht="16.5" customHeight="1">
      <c r="A15" s="11"/>
      <c r="B15" s="12"/>
      <c r="C15" s="12">
        <v>150</v>
      </c>
      <c r="D15" s="12">
        <v>0</v>
      </c>
      <c r="E15" s="12">
        <v>0</v>
      </c>
      <c r="F15" s="12">
        <v>0</v>
      </c>
      <c r="G15" s="12">
        <v>0</v>
      </c>
      <c r="H15" s="12">
        <v>0</v>
      </c>
      <c r="I15" s="12">
        <v>1</v>
      </c>
      <c r="J15" s="12">
        <v>1</v>
      </c>
      <c r="K15" s="12">
        <v>2</v>
      </c>
      <c r="L15" s="12">
        <v>2</v>
      </c>
      <c r="M15" s="3"/>
      <c r="S15" s="56">
        <v>88</v>
      </c>
      <c r="T15" s="56">
        <v>120</v>
      </c>
      <c r="U15" s="56">
        <v>88</v>
      </c>
      <c r="V15" s="56">
        <v>125</v>
      </c>
      <c r="W15" s="68">
        <v>38</v>
      </c>
      <c r="X15" s="67">
        <v>59.900000000000006</v>
      </c>
      <c r="Y15" s="68">
        <v>38</v>
      </c>
      <c r="Z15" s="68">
        <v>58.900000000000006</v>
      </c>
      <c r="AA15" s="68">
        <v>38</v>
      </c>
      <c r="AB15" s="68">
        <v>61.900000000000006</v>
      </c>
      <c r="AC15" s="68">
        <v>38</v>
      </c>
      <c r="AD15" s="67">
        <v>59.900000000000006</v>
      </c>
      <c r="AE15" s="68">
        <v>38</v>
      </c>
      <c r="AF15" s="68">
        <v>62.900000000000006</v>
      </c>
      <c r="AG15" s="68">
        <v>38</v>
      </c>
      <c r="AH15" s="67">
        <v>59.900000000000006</v>
      </c>
      <c r="AI15" s="68">
        <v>38</v>
      </c>
      <c r="AJ15" s="69">
        <v>63.900000000000006</v>
      </c>
      <c r="AK15" s="68">
        <v>38</v>
      </c>
      <c r="AL15" s="69">
        <v>62.900000000000006</v>
      </c>
    </row>
    <row r="16" spans="1:38" ht="16.5" customHeight="1">
      <c r="A16" s="13"/>
      <c r="B16" s="14" t="s">
        <v>111</v>
      </c>
      <c r="C16" s="14">
        <v>0</v>
      </c>
      <c r="D16" s="14">
        <v>1</v>
      </c>
      <c r="E16" s="14">
        <v>2</v>
      </c>
      <c r="F16" s="14">
        <v>3</v>
      </c>
      <c r="G16" s="14">
        <v>4</v>
      </c>
      <c r="H16" s="14">
        <v>5</v>
      </c>
      <c r="I16" s="14">
        <v>6</v>
      </c>
      <c r="J16" s="14">
        <v>7</v>
      </c>
      <c r="K16" s="14">
        <v>8</v>
      </c>
      <c r="L16" s="14">
        <v>9</v>
      </c>
      <c r="M16" s="3"/>
      <c r="O16" s="54" t="s">
        <v>578</v>
      </c>
      <c r="S16" s="56">
        <v>87</v>
      </c>
      <c r="T16" s="27">
        <v>119</v>
      </c>
      <c r="U16" s="56">
        <v>87</v>
      </c>
      <c r="V16" s="27">
        <v>124</v>
      </c>
      <c r="W16" s="68">
        <v>37</v>
      </c>
      <c r="X16" s="67">
        <v>58.900000000000006</v>
      </c>
      <c r="Y16" s="68">
        <v>37</v>
      </c>
      <c r="Z16" s="67">
        <v>57.900000000000006</v>
      </c>
      <c r="AA16" s="68">
        <v>37</v>
      </c>
      <c r="AB16" s="67">
        <v>60.900000000000006</v>
      </c>
      <c r="AC16" s="68">
        <v>37</v>
      </c>
      <c r="AD16" s="67">
        <v>58.900000000000006</v>
      </c>
      <c r="AE16" s="68">
        <v>37</v>
      </c>
      <c r="AF16" s="67">
        <v>62.900000000000006</v>
      </c>
      <c r="AG16" s="68">
        <v>37</v>
      </c>
      <c r="AH16" s="67">
        <v>58.900000000000006</v>
      </c>
      <c r="AI16" s="68">
        <v>37</v>
      </c>
      <c r="AJ16" s="69">
        <v>62.900000000000006</v>
      </c>
      <c r="AK16" s="68">
        <v>37</v>
      </c>
      <c r="AL16" s="69">
        <v>61.900000000000006</v>
      </c>
    </row>
    <row r="17" spans="1:38" ht="16.5" customHeight="1">
      <c r="A17" s="11">
        <v>20</v>
      </c>
      <c r="B17" s="12"/>
      <c r="C17" s="12">
        <v>150</v>
      </c>
      <c r="D17" s="12">
        <v>0</v>
      </c>
      <c r="E17" s="12">
        <v>3.2</v>
      </c>
      <c r="F17" s="12">
        <v>8</v>
      </c>
      <c r="G17" s="12">
        <v>16</v>
      </c>
      <c r="H17" s="12">
        <v>24</v>
      </c>
      <c r="I17" s="12">
        <v>32</v>
      </c>
      <c r="J17" s="12">
        <v>40</v>
      </c>
      <c r="K17" s="12">
        <v>50</v>
      </c>
      <c r="L17" s="12">
        <v>80</v>
      </c>
      <c r="M17" s="3"/>
      <c r="O17" s="17">
        <f>IFERROR(SUM(LARGE($P$4:$P$7,{1}))+SUM(LARGE($P$8:$P$11,{1})),0)</f>
        <v>0</v>
      </c>
      <c r="S17" s="56">
        <v>86</v>
      </c>
      <c r="T17" s="56">
        <v>118</v>
      </c>
      <c r="U17" s="56">
        <v>86</v>
      </c>
      <c r="V17" s="56">
        <v>123.5</v>
      </c>
      <c r="W17" s="68">
        <v>36</v>
      </c>
      <c r="X17" s="67">
        <v>57.900000000000006</v>
      </c>
      <c r="Y17" s="68">
        <v>36</v>
      </c>
      <c r="Z17" s="68">
        <v>56.900000000000006</v>
      </c>
      <c r="AA17" s="68">
        <v>36</v>
      </c>
      <c r="AB17" s="68">
        <v>59.900000000000006</v>
      </c>
      <c r="AC17" s="68">
        <v>36</v>
      </c>
      <c r="AD17" s="67">
        <v>57.900000000000006</v>
      </c>
      <c r="AE17" s="68">
        <v>36</v>
      </c>
      <c r="AF17" s="68">
        <v>61.900000000000006</v>
      </c>
      <c r="AG17" s="68">
        <v>36</v>
      </c>
      <c r="AH17" s="67">
        <v>57.900000000000006</v>
      </c>
      <c r="AI17" s="68">
        <v>36</v>
      </c>
      <c r="AJ17" s="69">
        <v>61.900000000000006</v>
      </c>
      <c r="AK17" s="68">
        <v>36</v>
      </c>
      <c r="AL17" s="69">
        <v>60.900000000000006</v>
      </c>
    </row>
    <row r="18" spans="1:38" ht="16.5" customHeight="1">
      <c r="A18" s="9" t="s">
        <v>143</v>
      </c>
      <c r="B18" s="10" t="s">
        <v>110</v>
      </c>
      <c r="C18" s="10">
        <v>0</v>
      </c>
      <c r="D18" s="10">
        <v>1</v>
      </c>
      <c r="E18" s="10">
        <v>2</v>
      </c>
      <c r="F18" s="10">
        <v>3</v>
      </c>
      <c r="G18" s="10">
        <v>4</v>
      </c>
      <c r="H18" s="10">
        <v>5</v>
      </c>
      <c r="I18" s="10">
        <v>6</v>
      </c>
      <c r="J18" s="10">
        <v>7</v>
      </c>
      <c r="K18" s="10">
        <v>8</v>
      </c>
      <c r="L18" s="10">
        <v>9</v>
      </c>
      <c r="M18" s="3">
        <f>SUM($P$2:$P$3)+SUM(LARGE($P$4:$P$11,{1,2}))-HLOOKUP($R$2,C20:L21,2,FALSE)-HLOOKUP($R$3,C18:L19,2,FALSE)</f>
        <v>-300</v>
      </c>
      <c r="O18" s="17">
        <f>SUM(LARGE($P$8:$P$11,{1,2}))</f>
        <v>0</v>
      </c>
      <c r="S18" s="56">
        <v>85</v>
      </c>
      <c r="T18" s="27">
        <v>117</v>
      </c>
      <c r="U18" s="56">
        <v>85</v>
      </c>
      <c r="V18" s="27">
        <v>123</v>
      </c>
      <c r="W18" s="68">
        <v>35</v>
      </c>
      <c r="X18" s="67">
        <v>57.900000000000006</v>
      </c>
      <c r="Y18" s="68">
        <v>35</v>
      </c>
      <c r="Z18" s="67">
        <v>55.900000000000006</v>
      </c>
      <c r="AA18" s="68">
        <v>35</v>
      </c>
      <c r="AB18" s="67">
        <v>58.900000000000006</v>
      </c>
      <c r="AC18" s="68">
        <v>35</v>
      </c>
      <c r="AD18" s="67">
        <v>57.900000000000006</v>
      </c>
      <c r="AE18" s="68">
        <v>35</v>
      </c>
      <c r="AF18" s="67">
        <v>60.900000000000006</v>
      </c>
      <c r="AG18" s="68">
        <v>35</v>
      </c>
      <c r="AH18" s="67">
        <v>57.900000000000006</v>
      </c>
      <c r="AI18" s="68">
        <v>35</v>
      </c>
      <c r="AJ18" s="69">
        <v>60.900000000000006</v>
      </c>
      <c r="AK18" s="68">
        <v>35</v>
      </c>
      <c r="AL18" s="69">
        <v>59.900000000000006</v>
      </c>
    </row>
    <row r="19" spans="1:38" ht="16.5" customHeight="1">
      <c r="A19" s="11"/>
      <c r="B19" s="12"/>
      <c r="C19" s="12">
        <v>150</v>
      </c>
      <c r="D19" s="12">
        <v>0</v>
      </c>
      <c r="E19" s="12">
        <v>0</v>
      </c>
      <c r="F19" s="12">
        <v>0</v>
      </c>
      <c r="G19" s="12">
        <v>0</v>
      </c>
      <c r="H19" s="12">
        <v>0</v>
      </c>
      <c r="I19" s="12">
        <v>1</v>
      </c>
      <c r="J19" s="12">
        <v>1</v>
      </c>
      <c r="K19" s="12">
        <v>2</v>
      </c>
      <c r="L19" s="12">
        <v>2</v>
      </c>
      <c r="M19" s="3"/>
      <c r="S19" s="56">
        <v>84</v>
      </c>
      <c r="T19" s="56">
        <v>116</v>
      </c>
      <c r="U19" s="56">
        <v>84</v>
      </c>
      <c r="V19" s="27">
        <v>122</v>
      </c>
      <c r="W19" s="68">
        <v>34</v>
      </c>
      <c r="X19" s="67">
        <v>56.900000000000006</v>
      </c>
      <c r="Y19" s="68">
        <v>34</v>
      </c>
      <c r="Z19" s="68">
        <v>54.900000000000006</v>
      </c>
      <c r="AA19" s="68">
        <v>34</v>
      </c>
      <c r="AB19" s="68">
        <v>57.900000000000006</v>
      </c>
      <c r="AC19" s="68">
        <v>34</v>
      </c>
      <c r="AD19" s="67">
        <v>56.900000000000006</v>
      </c>
      <c r="AE19" s="68">
        <v>34</v>
      </c>
      <c r="AF19" s="68">
        <v>59.900000000000006</v>
      </c>
      <c r="AG19" s="68">
        <v>34</v>
      </c>
      <c r="AH19" s="67">
        <v>56.900000000000006</v>
      </c>
      <c r="AI19" s="68">
        <v>34</v>
      </c>
      <c r="AJ19" s="69">
        <v>59.900000000000006</v>
      </c>
      <c r="AK19" s="68">
        <v>34</v>
      </c>
      <c r="AL19" s="69">
        <v>58.900000000000006</v>
      </c>
    </row>
    <row r="20" spans="1:38" ht="16.5" customHeight="1">
      <c r="A20" s="13"/>
      <c r="B20" s="14" t="s">
        <v>111</v>
      </c>
      <c r="C20" s="14">
        <v>0</v>
      </c>
      <c r="D20" s="14">
        <v>1</v>
      </c>
      <c r="E20" s="14">
        <v>2</v>
      </c>
      <c r="F20" s="14">
        <v>3</v>
      </c>
      <c r="G20" s="14">
        <v>4</v>
      </c>
      <c r="H20" s="14">
        <v>5</v>
      </c>
      <c r="I20" s="14">
        <v>6</v>
      </c>
      <c r="J20" s="14">
        <v>7</v>
      </c>
      <c r="K20" s="14">
        <v>8</v>
      </c>
      <c r="L20" s="14">
        <v>9</v>
      </c>
      <c r="M20" s="3"/>
      <c r="S20" s="56">
        <v>83</v>
      </c>
      <c r="T20" s="27">
        <v>115</v>
      </c>
      <c r="U20" s="56">
        <v>83</v>
      </c>
      <c r="V20" s="27">
        <v>121</v>
      </c>
      <c r="W20" s="68">
        <v>33</v>
      </c>
      <c r="X20" s="67">
        <v>55.900000000000006</v>
      </c>
      <c r="Y20" s="68">
        <v>33</v>
      </c>
      <c r="Z20" s="67">
        <v>54.400000000000006</v>
      </c>
      <c r="AA20" s="68">
        <v>33</v>
      </c>
      <c r="AB20" s="67">
        <v>56.900000000000006</v>
      </c>
      <c r="AC20" s="68">
        <v>33</v>
      </c>
      <c r="AD20" s="67">
        <v>55.900000000000006</v>
      </c>
      <c r="AE20" s="68">
        <v>33</v>
      </c>
      <c r="AF20" s="67">
        <v>58.900000000000006</v>
      </c>
      <c r="AG20" s="68">
        <v>33</v>
      </c>
      <c r="AH20" s="67">
        <v>55.900000000000006</v>
      </c>
      <c r="AI20" s="68">
        <v>33</v>
      </c>
      <c r="AJ20" s="69">
        <v>58.900000000000006</v>
      </c>
      <c r="AK20" s="68">
        <v>33</v>
      </c>
      <c r="AL20" s="69">
        <v>57.900000000000006</v>
      </c>
    </row>
    <row r="21" spans="1:38" ht="16.5" customHeight="1">
      <c r="A21" s="11" t="s">
        <v>119</v>
      </c>
      <c r="B21" s="12"/>
      <c r="C21" s="12">
        <v>150</v>
      </c>
      <c r="D21" s="12">
        <v>0</v>
      </c>
      <c r="E21" s="12">
        <v>0.5</v>
      </c>
      <c r="F21" s="12">
        <v>1</v>
      </c>
      <c r="G21" s="12">
        <v>1.5</v>
      </c>
      <c r="H21" s="12">
        <v>2</v>
      </c>
      <c r="I21" s="12">
        <v>2.5</v>
      </c>
      <c r="J21" s="12">
        <v>3</v>
      </c>
      <c r="K21" s="12">
        <v>3.5</v>
      </c>
      <c r="L21" s="12">
        <v>4</v>
      </c>
      <c r="M21" s="3"/>
      <c r="S21" s="56">
        <v>82</v>
      </c>
      <c r="T21" s="56">
        <v>114</v>
      </c>
      <c r="U21" s="56">
        <v>82</v>
      </c>
      <c r="V21" s="27">
        <v>120</v>
      </c>
      <c r="W21" s="68">
        <v>32</v>
      </c>
      <c r="X21" s="67">
        <v>54.900000000000006</v>
      </c>
      <c r="Y21" s="68">
        <v>32</v>
      </c>
      <c r="Z21" s="68">
        <v>53.900000000000006</v>
      </c>
      <c r="AA21" s="68">
        <v>32</v>
      </c>
      <c r="AB21" s="68">
        <v>55.900000000000006</v>
      </c>
      <c r="AC21" s="68">
        <v>32</v>
      </c>
      <c r="AD21" s="67">
        <v>54.900000000000006</v>
      </c>
      <c r="AE21" s="68">
        <v>32</v>
      </c>
      <c r="AF21" s="68">
        <v>57.900000000000006</v>
      </c>
      <c r="AG21" s="68">
        <v>32</v>
      </c>
      <c r="AH21" s="67">
        <v>54.900000000000006</v>
      </c>
      <c r="AI21" s="68">
        <v>32</v>
      </c>
      <c r="AJ21" s="69">
        <v>57.900000000000006</v>
      </c>
      <c r="AK21" s="68">
        <v>32</v>
      </c>
      <c r="AL21" s="69">
        <v>56.900000000000006</v>
      </c>
    </row>
    <row r="22" spans="1:38" ht="16.5" customHeight="1">
      <c r="A22" s="9" t="s">
        <v>142</v>
      </c>
      <c r="B22" s="10" t="s">
        <v>110</v>
      </c>
      <c r="C22" s="10">
        <v>0</v>
      </c>
      <c r="D22" s="10">
        <v>1</v>
      </c>
      <c r="E22" s="10">
        <v>2</v>
      </c>
      <c r="F22" s="10">
        <v>3</v>
      </c>
      <c r="G22" s="10">
        <v>4</v>
      </c>
      <c r="H22" s="10">
        <v>5</v>
      </c>
      <c r="I22" s="10">
        <v>6</v>
      </c>
      <c r="J22" s="10">
        <v>7</v>
      </c>
      <c r="K22" s="10">
        <v>8</v>
      </c>
      <c r="L22" s="10">
        <v>9</v>
      </c>
      <c r="M22" s="3">
        <f>SUM($P$2:$P$3)+SUM(LARGE($P$4:$P$11,{1,2}))-HLOOKUP($R$2,C24:L25,2,FALSE)-HLOOKUP($R$3,C22:L23,2,FALSE)</f>
        <v>-300</v>
      </c>
      <c r="S22" s="56">
        <v>81</v>
      </c>
      <c r="T22" s="27">
        <v>113</v>
      </c>
      <c r="U22" s="56">
        <v>81</v>
      </c>
      <c r="V22" s="27">
        <v>119</v>
      </c>
      <c r="W22" s="68">
        <v>31</v>
      </c>
      <c r="X22" s="67">
        <v>53.900000000000006</v>
      </c>
      <c r="Y22" s="68">
        <v>31</v>
      </c>
      <c r="Z22" s="67">
        <v>53.400000000000006</v>
      </c>
      <c r="AA22" s="68">
        <v>31</v>
      </c>
      <c r="AB22" s="67">
        <v>54.900000000000006</v>
      </c>
      <c r="AC22" s="68">
        <v>31</v>
      </c>
      <c r="AD22" s="67">
        <v>53.900000000000006</v>
      </c>
      <c r="AE22" s="68">
        <v>31</v>
      </c>
      <c r="AF22" s="67">
        <v>56.900000000000006</v>
      </c>
      <c r="AG22" s="68">
        <v>31</v>
      </c>
      <c r="AH22" s="67">
        <v>53.900000000000006</v>
      </c>
      <c r="AI22" s="68">
        <v>31</v>
      </c>
      <c r="AJ22" s="69">
        <v>56.900000000000006</v>
      </c>
      <c r="AK22" s="68">
        <v>31</v>
      </c>
      <c r="AL22" s="69">
        <v>55.900000000000006</v>
      </c>
    </row>
    <row r="23" spans="1:38" ht="16.5" customHeight="1">
      <c r="A23" s="11">
        <v>5</v>
      </c>
      <c r="B23" s="12"/>
      <c r="C23" s="12">
        <v>150</v>
      </c>
      <c r="D23" s="12">
        <v>0</v>
      </c>
      <c r="E23" s="12">
        <v>0</v>
      </c>
      <c r="F23" s="12">
        <v>0</v>
      </c>
      <c r="G23" s="12">
        <v>0</v>
      </c>
      <c r="H23" s="12">
        <v>0</v>
      </c>
      <c r="I23" s="12">
        <v>2</v>
      </c>
      <c r="J23" s="12">
        <v>4</v>
      </c>
      <c r="K23" s="12">
        <v>6</v>
      </c>
      <c r="L23" s="12">
        <v>8</v>
      </c>
      <c r="M23" s="3"/>
      <c r="S23" s="56">
        <v>80</v>
      </c>
      <c r="T23" s="56">
        <v>112</v>
      </c>
      <c r="U23" s="56">
        <v>80</v>
      </c>
      <c r="V23" s="27">
        <v>118</v>
      </c>
      <c r="W23" s="68">
        <v>30</v>
      </c>
      <c r="X23" s="67">
        <v>52.900000000000006</v>
      </c>
      <c r="Y23" s="68">
        <v>30</v>
      </c>
      <c r="Z23" s="68">
        <v>52.900000000000006</v>
      </c>
      <c r="AA23" s="68">
        <v>30</v>
      </c>
      <c r="AB23" s="68">
        <v>53.900000000000006</v>
      </c>
      <c r="AC23" s="68">
        <v>30</v>
      </c>
      <c r="AD23" s="67">
        <v>52.900000000000006</v>
      </c>
      <c r="AE23" s="68">
        <v>30</v>
      </c>
      <c r="AF23" s="68">
        <v>55.900000000000006</v>
      </c>
      <c r="AG23" s="68">
        <v>30</v>
      </c>
      <c r="AH23" s="67">
        <v>52.900000000000006</v>
      </c>
      <c r="AI23" s="68">
        <v>30</v>
      </c>
      <c r="AJ23" s="69">
        <v>55.900000000000006</v>
      </c>
      <c r="AK23" s="68">
        <v>30</v>
      </c>
      <c r="AL23" s="69">
        <v>54.900000000000006</v>
      </c>
    </row>
    <row r="24" spans="1:38" ht="16.5" customHeight="1">
      <c r="A24" s="13"/>
      <c r="B24" s="14" t="s">
        <v>111</v>
      </c>
      <c r="C24" s="14">
        <v>0</v>
      </c>
      <c r="D24" s="14">
        <v>1</v>
      </c>
      <c r="E24" s="14">
        <v>2</v>
      </c>
      <c r="F24" s="14">
        <v>3</v>
      </c>
      <c r="G24" s="14">
        <v>4</v>
      </c>
      <c r="H24" s="14">
        <v>5</v>
      </c>
      <c r="I24" s="14">
        <v>6</v>
      </c>
      <c r="J24" s="14">
        <v>7</v>
      </c>
      <c r="K24" s="14">
        <v>8</v>
      </c>
      <c r="L24" s="14">
        <v>9</v>
      </c>
      <c r="M24" s="3"/>
      <c r="S24" s="56">
        <v>79</v>
      </c>
      <c r="T24" s="27">
        <v>111</v>
      </c>
      <c r="U24" s="56">
        <v>79</v>
      </c>
      <c r="V24" s="27">
        <v>117</v>
      </c>
      <c r="W24" s="68">
        <v>29</v>
      </c>
      <c r="X24" s="67">
        <v>52.400000000000006</v>
      </c>
      <c r="Y24" s="68">
        <v>29</v>
      </c>
      <c r="Z24" s="67">
        <v>52.400000000000006</v>
      </c>
      <c r="AA24" s="68">
        <v>29</v>
      </c>
      <c r="AB24" s="67">
        <v>52.900000000000006</v>
      </c>
      <c r="AC24" s="68">
        <v>29</v>
      </c>
      <c r="AD24" s="67">
        <v>51.900000000000006</v>
      </c>
      <c r="AE24" s="68">
        <v>29</v>
      </c>
      <c r="AF24" s="67">
        <v>54.900000000000006</v>
      </c>
      <c r="AG24" s="68">
        <v>29</v>
      </c>
      <c r="AH24" s="67">
        <v>52.900000000000006</v>
      </c>
      <c r="AI24" s="68">
        <v>29</v>
      </c>
      <c r="AJ24" s="69">
        <v>54.900000000000006</v>
      </c>
      <c r="AK24" s="68">
        <v>29</v>
      </c>
      <c r="AL24" s="69">
        <v>53.900000000000006</v>
      </c>
    </row>
    <row r="25" spans="1:38" ht="16.5" customHeight="1">
      <c r="A25" s="11">
        <v>20</v>
      </c>
      <c r="B25" s="12"/>
      <c r="C25" s="12">
        <v>150</v>
      </c>
      <c r="D25" s="12">
        <v>0</v>
      </c>
      <c r="E25" s="12">
        <v>4</v>
      </c>
      <c r="F25" s="12">
        <v>8</v>
      </c>
      <c r="G25" s="12">
        <v>12</v>
      </c>
      <c r="H25" s="12">
        <v>18</v>
      </c>
      <c r="I25" s="12">
        <v>21</v>
      </c>
      <c r="J25" s="12">
        <v>30</v>
      </c>
      <c r="K25" s="12">
        <v>30</v>
      </c>
      <c r="L25" s="12">
        <v>30</v>
      </c>
      <c r="M25" s="3"/>
      <c r="S25" s="56">
        <v>78</v>
      </c>
      <c r="T25" s="56">
        <v>110</v>
      </c>
      <c r="U25" s="56">
        <v>78</v>
      </c>
      <c r="V25" s="27">
        <v>116</v>
      </c>
      <c r="W25" s="68">
        <v>28</v>
      </c>
      <c r="X25" s="67">
        <v>51.900000000000006</v>
      </c>
      <c r="Y25" s="68">
        <v>28</v>
      </c>
      <c r="Z25" s="68">
        <v>51.900000000000006</v>
      </c>
      <c r="AA25" s="68">
        <v>28</v>
      </c>
      <c r="AB25" s="68">
        <v>51.900000000000006</v>
      </c>
      <c r="AC25" s="68">
        <v>28</v>
      </c>
      <c r="AD25" s="68">
        <v>50.900000000000006</v>
      </c>
      <c r="AE25" s="68">
        <v>28</v>
      </c>
      <c r="AF25" s="68">
        <v>53.900000000000006</v>
      </c>
      <c r="AG25" s="68">
        <v>28</v>
      </c>
      <c r="AH25" s="67">
        <v>51.900000000000006</v>
      </c>
      <c r="AI25" s="68">
        <v>28</v>
      </c>
      <c r="AJ25" s="69">
        <v>53.900000000000006</v>
      </c>
      <c r="AK25" s="68">
        <v>28</v>
      </c>
      <c r="AL25" s="69">
        <v>52.900000000000006</v>
      </c>
    </row>
    <row r="26" spans="1:38" ht="16.5" customHeight="1">
      <c r="A26" s="9" t="s">
        <v>141</v>
      </c>
      <c r="B26" s="15" t="s">
        <v>110</v>
      </c>
      <c r="C26" s="10">
        <v>0</v>
      </c>
      <c r="D26" s="10">
        <v>1</v>
      </c>
      <c r="E26" s="10">
        <v>2</v>
      </c>
      <c r="F26" s="10">
        <v>3</v>
      </c>
      <c r="G26" s="10">
        <v>4</v>
      </c>
      <c r="H26" s="10">
        <v>5</v>
      </c>
      <c r="I26" s="10">
        <v>6</v>
      </c>
      <c r="J26" s="10">
        <v>7</v>
      </c>
      <c r="K26" s="10">
        <v>8</v>
      </c>
      <c r="L26" s="10">
        <v>9</v>
      </c>
      <c r="M26" s="3">
        <f>SUM($P$2:$P$3)+SUM(LARGE($P$4:$P$11,{1,2}))-HLOOKUP($R$2,C28:L29,2,FALSE)-HLOOKUP($R$3,C26:L27,2,FALSE)</f>
        <v>-300</v>
      </c>
      <c r="S26" s="56">
        <v>77</v>
      </c>
      <c r="T26" s="27">
        <v>109</v>
      </c>
      <c r="U26" s="56">
        <v>77</v>
      </c>
      <c r="V26" s="27">
        <v>115</v>
      </c>
      <c r="W26" s="68">
        <v>27</v>
      </c>
      <c r="X26" s="67">
        <v>51.400000000000006</v>
      </c>
      <c r="Y26" s="68">
        <v>27</v>
      </c>
      <c r="Z26" s="67">
        <v>50.900000000000006</v>
      </c>
      <c r="AA26" s="68">
        <v>27</v>
      </c>
      <c r="AB26" s="67">
        <v>50.900000000000006</v>
      </c>
      <c r="AC26" s="68">
        <v>27</v>
      </c>
      <c r="AD26" s="67">
        <v>49.900000000000006</v>
      </c>
      <c r="AE26" s="68">
        <v>27</v>
      </c>
      <c r="AF26" s="67">
        <v>52.900000000000006</v>
      </c>
      <c r="AG26" s="68">
        <v>27</v>
      </c>
      <c r="AH26" s="67">
        <v>50.900000000000006</v>
      </c>
      <c r="AI26" s="68">
        <v>27</v>
      </c>
      <c r="AJ26" s="69">
        <v>52.900000000000006</v>
      </c>
      <c r="AK26" s="68">
        <v>27</v>
      </c>
      <c r="AL26" s="69">
        <v>51.900000000000006</v>
      </c>
    </row>
    <row r="27" spans="1:38" ht="16.5" customHeight="1">
      <c r="A27" s="11"/>
      <c r="B27" s="12"/>
      <c r="C27" s="12">
        <v>150</v>
      </c>
      <c r="D27" s="12">
        <v>0</v>
      </c>
      <c r="E27" s="12">
        <v>0.5</v>
      </c>
      <c r="F27" s="12">
        <v>1</v>
      </c>
      <c r="G27" s="12">
        <v>1.5</v>
      </c>
      <c r="H27" s="12">
        <v>2</v>
      </c>
      <c r="I27" s="12">
        <v>2.5</v>
      </c>
      <c r="J27" s="12">
        <v>3</v>
      </c>
      <c r="K27" s="12">
        <v>3.5</v>
      </c>
      <c r="L27" s="12">
        <v>4</v>
      </c>
      <c r="M27" s="3"/>
      <c r="S27" s="56">
        <v>76</v>
      </c>
      <c r="T27" s="56">
        <v>109</v>
      </c>
      <c r="U27" s="56">
        <v>76</v>
      </c>
      <c r="V27" s="27">
        <v>114</v>
      </c>
      <c r="W27" s="68">
        <v>26</v>
      </c>
      <c r="X27" s="67">
        <v>50.900000000000006</v>
      </c>
      <c r="Y27" s="68">
        <v>26</v>
      </c>
      <c r="Z27" s="67">
        <v>49.900000000000006</v>
      </c>
      <c r="AA27" s="68">
        <v>26</v>
      </c>
      <c r="AB27" s="67">
        <v>49.900000000000006</v>
      </c>
      <c r="AC27" s="68">
        <v>26</v>
      </c>
      <c r="AD27" s="68">
        <v>48.900000000000006</v>
      </c>
      <c r="AE27" s="68">
        <v>26</v>
      </c>
      <c r="AF27" s="68">
        <v>51.900000000000006</v>
      </c>
      <c r="AG27" s="68">
        <v>26</v>
      </c>
      <c r="AH27" s="67">
        <v>49.900000000000006</v>
      </c>
      <c r="AI27" s="68">
        <v>26</v>
      </c>
      <c r="AJ27" s="69">
        <v>51.900000000000006</v>
      </c>
      <c r="AK27" s="68">
        <v>26</v>
      </c>
      <c r="AL27" s="69">
        <v>50.900000000000006</v>
      </c>
    </row>
    <row r="28" spans="1:38" ht="16.5" customHeight="1">
      <c r="A28" s="13"/>
      <c r="B28" s="14" t="s">
        <v>111</v>
      </c>
      <c r="C28" s="14">
        <v>0</v>
      </c>
      <c r="D28" s="14">
        <v>1</v>
      </c>
      <c r="E28" s="14">
        <v>2</v>
      </c>
      <c r="F28" s="14">
        <v>3</v>
      </c>
      <c r="G28" s="14">
        <v>4</v>
      </c>
      <c r="H28" s="14">
        <v>5</v>
      </c>
      <c r="I28" s="14">
        <v>6</v>
      </c>
      <c r="J28" s="14">
        <v>7</v>
      </c>
      <c r="K28" s="14">
        <v>8</v>
      </c>
      <c r="L28" s="14">
        <v>9</v>
      </c>
      <c r="M28" s="3"/>
      <c r="S28" s="56">
        <v>75</v>
      </c>
      <c r="T28" s="27">
        <v>108</v>
      </c>
      <c r="U28" s="56">
        <v>75</v>
      </c>
      <c r="V28" s="27">
        <v>113</v>
      </c>
      <c r="W28" s="68">
        <v>25</v>
      </c>
      <c r="X28" s="67">
        <v>49.900000000000006</v>
      </c>
      <c r="Y28" s="68">
        <v>25</v>
      </c>
      <c r="Z28" s="67">
        <v>48.900000000000006</v>
      </c>
      <c r="AA28" s="68">
        <v>25</v>
      </c>
      <c r="AB28" s="67">
        <v>48.900000000000006</v>
      </c>
      <c r="AC28" s="68">
        <v>25</v>
      </c>
      <c r="AD28" s="67">
        <v>47.900000000000006</v>
      </c>
      <c r="AE28" s="68">
        <v>25</v>
      </c>
      <c r="AF28" s="67">
        <v>50.900000000000006</v>
      </c>
      <c r="AG28" s="68">
        <v>25</v>
      </c>
      <c r="AH28" s="67">
        <v>48.900000000000006</v>
      </c>
      <c r="AI28" s="68">
        <v>25</v>
      </c>
      <c r="AJ28" s="69">
        <v>50.900000000000006</v>
      </c>
      <c r="AK28" s="68">
        <v>25</v>
      </c>
      <c r="AL28" s="69">
        <v>49.900000000000006</v>
      </c>
    </row>
    <row r="29" spans="1:38" ht="16.5" customHeight="1">
      <c r="A29" s="11">
        <v>20</v>
      </c>
      <c r="B29" s="12"/>
      <c r="C29" s="12">
        <v>150</v>
      </c>
      <c r="D29" s="12">
        <v>0</v>
      </c>
      <c r="E29" s="12">
        <v>2.4</v>
      </c>
      <c r="F29" s="12">
        <v>4.8</v>
      </c>
      <c r="G29" s="12">
        <v>12.8</v>
      </c>
      <c r="H29" s="12">
        <v>15.2</v>
      </c>
      <c r="I29" s="12">
        <v>17.600000000000001</v>
      </c>
      <c r="J29" s="12">
        <v>20</v>
      </c>
      <c r="K29" s="12">
        <v>22.4</v>
      </c>
      <c r="L29" s="12">
        <v>48</v>
      </c>
      <c r="M29" s="3"/>
      <c r="S29" s="56">
        <v>74</v>
      </c>
      <c r="T29" s="56">
        <v>107</v>
      </c>
      <c r="U29" s="56">
        <v>74</v>
      </c>
      <c r="V29" s="27">
        <v>112</v>
      </c>
      <c r="W29" s="68">
        <v>24</v>
      </c>
      <c r="X29" s="67">
        <v>48.900000000000006</v>
      </c>
      <c r="Y29" s="68">
        <v>24</v>
      </c>
      <c r="Z29" s="67">
        <v>47.900000000000006</v>
      </c>
      <c r="AA29" s="68">
        <v>24</v>
      </c>
      <c r="AB29" s="67">
        <v>47.900000000000006</v>
      </c>
      <c r="AC29" s="68">
        <v>24</v>
      </c>
      <c r="AD29" s="68">
        <v>46.900000000000006</v>
      </c>
      <c r="AE29" s="68">
        <v>24</v>
      </c>
      <c r="AF29" s="68">
        <v>49.900000000000006</v>
      </c>
      <c r="AG29" s="68">
        <v>24</v>
      </c>
      <c r="AH29" s="67">
        <v>47.900000000000006</v>
      </c>
      <c r="AI29" s="68">
        <v>24</v>
      </c>
      <c r="AJ29" s="69">
        <v>49.900000000000006</v>
      </c>
      <c r="AK29" s="68">
        <v>24</v>
      </c>
      <c r="AL29" s="69">
        <v>48.900000000000006</v>
      </c>
    </row>
    <row r="30" spans="1:38" ht="16.5" customHeight="1">
      <c r="A30" s="9" t="s">
        <v>140</v>
      </c>
      <c r="B30" s="10" t="s">
        <v>110</v>
      </c>
      <c r="C30" s="10">
        <v>0</v>
      </c>
      <c r="D30" s="10">
        <v>1</v>
      </c>
      <c r="E30" s="10">
        <v>2</v>
      </c>
      <c r="F30" s="10">
        <v>3</v>
      </c>
      <c r="G30" s="10">
        <v>4</v>
      </c>
      <c r="H30" s="10">
        <v>5</v>
      </c>
      <c r="I30" s="10">
        <v>6</v>
      </c>
      <c r="J30" s="10">
        <v>7</v>
      </c>
      <c r="K30" s="10">
        <v>8</v>
      </c>
      <c r="L30" s="10">
        <v>9</v>
      </c>
      <c r="M30" s="3">
        <f>SUM($P$2:$P$3)+SUM(LARGE($P$4:$P$11,{1,2}))-HLOOKUP($R$2,C32:L33,2,FALSE)-HLOOKUP($R$3,C30:L31,2,FALSE)</f>
        <v>-300</v>
      </c>
      <c r="S30" s="56">
        <v>73</v>
      </c>
      <c r="T30" s="27">
        <v>106</v>
      </c>
      <c r="U30" s="56">
        <v>73</v>
      </c>
      <c r="V30" s="27">
        <v>111.5</v>
      </c>
      <c r="W30" s="68">
        <v>23</v>
      </c>
      <c r="X30" s="67">
        <v>47.900000000000006</v>
      </c>
      <c r="Y30" s="68">
        <v>23</v>
      </c>
      <c r="Z30" s="67">
        <v>46.900000000000006</v>
      </c>
      <c r="AA30" s="68">
        <v>23</v>
      </c>
      <c r="AB30" s="67">
        <v>46.900000000000006</v>
      </c>
      <c r="AC30" s="68">
        <v>23</v>
      </c>
      <c r="AD30" s="67">
        <v>45.900000000000006</v>
      </c>
      <c r="AE30" s="68">
        <v>23</v>
      </c>
      <c r="AF30" s="67">
        <v>48.900000000000006</v>
      </c>
      <c r="AG30" s="68">
        <v>23</v>
      </c>
      <c r="AH30" s="67">
        <v>46.900000000000006</v>
      </c>
      <c r="AI30" s="68">
        <v>23</v>
      </c>
      <c r="AJ30" s="69">
        <v>48.900000000000006</v>
      </c>
      <c r="AK30" s="68">
        <v>23</v>
      </c>
      <c r="AL30" s="69">
        <v>47.900000000000006</v>
      </c>
    </row>
    <row r="31" spans="1:38" ht="16.5" customHeight="1">
      <c r="A31" s="11"/>
      <c r="B31" s="12"/>
      <c r="C31" s="12">
        <v>150</v>
      </c>
      <c r="D31" s="12">
        <v>0</v>
      </c>
      <c r="E31" s="12">
        <v>0</v>
      </c>
      <c r="F31" s="12">
        <v>0</v>
      </c>
      <c r="G31" s="12">
        <v>0</v>
      </c>
      <c r="H31" s="12">
        <v>2.4</v>
      </c>
      <c r="I31" s="12">
        <v>4.2</v>
      </c>
      <c r="J31" s="12">
        <v>7.2</v>
      </c>
      <c r="K31" s="12">
        <v>10.199999999999999</v>
      </c>
      <c r="L31" s="12">
        <v>12</v>
      </c>
      <c r="M31" s="3"/>
      <c r="S31" s="56">
        <v>72</v>
      </c>
      <c r="T31" s="56">
        <v>105</v>
      </c>
      <c r="U31" s="56">
        <v>72</v>
      </c>
      <c r="V31" s="27">
        <v>111</v>
      </c>
      <c r="W31" s="68">
        <v>22</v>
      </c>
      <c r="X31" s="67">
        <v>46.900000000000006</v>
      </c>
      <c r="Y31" s="68">
        <v>22</v>
      </c>
      <c r="Z31" s="68">
        <v>45.900000000000006</v>
      </c>
      <c r="AA31" s="68">
        <v>22</v>
      </c>
      <c r="AB31" s="68">
        <v>45.900000000000006</v>
      </c>
      <c r="AC31" s="68">
        <v>22</v>
      </c>
      <c r="AD31" s="68">
        <v>44.900000000000006</v>
      </c>
      <c r="AE31" s="68">
        <v>22</v>
      </c>
      <c r="AF31" s="68">
        <v>47.900000000000006</v>
      </c>
      <c r="AG31" s="68">
        <v>22</v>
      </c>
      <c r="AH31" s="67">
        <v>45.900000000000006</v>
      </c>
      <c r="AI31" s="68">
        <v>22</v>
      </c>
      <c r="AJ31" s="69">
        <v>47.900000000000006</v>
      </c>
      <c r="AK31" s="68">
        <v>22</v>
      </c>
      <c r="AL31" s="69">
        <v>46.900000000000006</v>
      </c>
    </row>
    <row r="32" spans="1:38" ht="16.5" customHeight="1">
      <c r="A32" s="13"/>
      <c r="B32" s="14" t="s">
        <v>111</v>
      </c>
      <c r="C32" s="14">
        <v>0</v>
      </c>
      <c r="D32" s="14">
        <v>1</v>
      </c>
      <c r="E32" s="14">
        <v>2</v>
      </c>
      <c r="F32" s="14">
        <v>3</v>
      </c>
      <c r="G32" s="14">
        <v>4</v>
      </c>
      <c r="H32" s="14">
        <v>5</v>
      </c>
      <c r="I32" s="14">
        <v>6</v>
      </c>
      <c r="J32" s="14">
        <v>7</v>
      </c>
      <c r="K32" s="14">
        <v>8</v>
      </c>
      <c r="L32" s="14">
        <v>9</v>
      </c>
      <c r="M32" s="3"/>
      <c r="S32" s="56">
        <v>71</v>
      </c>
      <c r="T32" s="27">
        <v>104</v>
      </c>
      <c r="U32" s="56">
        <v>71</v>
      </c>
      <c r="V32" s="27">
        <v>110.5</v>
      </c>
      <c r="W32" s="68">
        <v>21</v>
      </c>
      <c r="X32" s="67">
        <v>45.900000000000006</v>
      </c>
      <c r="Y32" s="68">
        <v>21</v>
      </c>
      <c r="Z32" s="67">
        <v>44.900000000000006</v>
      </c>
      <c r="AA32" s="68">
        <v>21</v>
      </c>
      <c r="AB32" s="67">
        <v>44.900000000000006</v>
      </c>
      <c r="AC32" s="68">
        <v>21</v>
      </c>
      <c r="AD32" s="67">
        <v>43.900000000000006</v>
      </c>
      <c r="AE32" s="68">
        <v>21</v>
      </c>
      <c r="AF32" s="67">
        <v>46.900000000000006</v>
      </c>
      <c r="AG32" s="68">
        <v>21</v>
      </c>
      <c r="AH32" s="67">
        <v>45.900000000000006</v>
      </c>
      <c r="AI32" s="68">
        <v>21</v>
      </c>
      <c r="AJ32" s="69">
        <v>46.900000000000006</v>
      </c>
      <c r="AK32" s="68">
        <v>21</v>
      </c>
      <c r="AL32" s="69">
        <v>45.900000000000006</v>
      </c>
    </row>
    <row r="33" spans="1:38" ht="16.5" customHeight="1">
      <c r="A33" s="11">
        <v>15</v>
      </c>
      <c r="B33" s="12"/>
      <c r="C33" s="12">
        <v>150</v>
      </c>
      <c r="D33" s="12">
        <v>0</v>
      </c>
      <c r="E33" s="12">
        <v>0</v>
      </c>
      <c r="F33" s="12">
        <v>2.4</v>
      </c>
      <c r="G33" s="12">
        <v>4.2</v>
      </c>
      <c r="H33" s="12">
        <v>7.2</v>
      </c>
      <c r="I33" s="12">
        <v>10.199999999999999</v>
      </c>
      <c r="J33" s="12">
        <v>12</v>
      </c>
      <c r="K33" s="12">
        <v>18</v>
      </c>
      <c r="L33" s="12">
        <v>24</v>
      </c>
      <c r="M33" s="3"/>
      <c r="S33" s="56">
        <v>70</v>
      </c>
      <c r="T33" s="56">
        <v>103</v>
      </c>
      <c r="U33" s="56">
        <v>70</v>
      </c>
      <c r="V33" s="27">
        <v>110</v>
      </c>
      <c r="W33" s="68">
        <v>20</v>
      </c>
      <c r="X33" s="67">
        <v>44.900000000000006</v>
      </c>
      <c r="Y33" s="68">
        <v>20</v>
      </c>
      <c r="Z33" s="68">
        <v>43.900000000000006</v>
      </c>
      <c r="AA33" s="68">
        <v>20</v>
      </c>
      <c r="AB33" s="68">
        <v>43.900000000000006</v>
      </c>
      <c r="AC33" s="68">
        <v>20</v>
      </c>
      <c r="AD33" s="67">
        <v>42.900000000000006</v>
      </c>
      <c r="AE33" s="68">
        <v>20</v>
      </c>
      <c r="AF33" s="68">
        <v>45.900000000000006</v>
      </c>
      <c r="AG33" s="68">
        <v>20</v>
      </c>
      <c r="AH33" s="67">
        <v>44.900000000000006</v>
      </c>
      <c r="AI33" s="68">
        <v>20</v>
      </c>
      <c r="AJ33" s="69">
        <v>45.900000000000006</v>
      </c>
      <c r="AK33" s="68">
        <v>20</v>
      </c>
      <c r="AL33" s="69">
        <v>45.900000000000006</v>
      </c>
    </row>
    <row r="34" spans="1:38" ht="16.5" customHeight="1">
      <c r="A34" s="9" t="s">
        <v>139</v>
      </c>
      <c r="B34" s="10" t="s">
        <v>110</v>
      </c>
      <c r="C34" s="10">
        <v>0</v>
      </c>
      <c r="D34" s="10">
        <v>1</v>
      </c>
      <c r="E34" s="10">
        <v>2</v>
      </c>
      <c r="F34" s="10">
        <v>3</v>
      </c>
      <c r="G34" s="10">
        <v>4</v>
      </c>
      <c r="H34" s="10">
        <v>5</v>
      </c>
      <c r="I34" s="10">
        <v>6</v>
      </c>
      <c r="J34" s="10">
        <v>7</v>
      </c>
      <c r="K34" s="10">
        <v>8</v>
      </c>
      <c r="L34" s="10">
        <v>9</v>
      </c>
      <c r="M34" s="3">
        <f>SUM($P$2:$P$3)+SUM(LARGE($P$4:$P$11,{1,2}))-HLOOKUP($R$2,C36:L37,2,FALSE)-HLOOKUP($R$3,C34:L35,2,FALSE)</f>
        <v>-300</v>
      </c>
      <c r="S34" s="56">
        <v>69</v>
      </c>
      <c r="T34" s="27">
        <v>102</v>
      </c>
      <c r="U34" s="56">
        <v>69</v>
      </c>
      <c r="V34" s="27">
        <v>109</v>
      </c>
      <c r="W34" s="68">
        <v>19</v>
      </c>
      <c r="X34" s="67">
        <v>43.900000000000006</v>
      </c>
      <c r="Y34" s="68">
        <v>19</v>
      </c>
      <c r="Z34" s="67">
        <v>42.900000000000006</v>
      </c>
      <c r="AA34" s="68">
        <v>19</v>
      </c>
      <c r="AB34" s="67">
        <v>42.900000000000006</v>
      </c>
      <c r="AC34" s="68">
        <v>19</v>
      </c>
      <c r="AD34" s="67">
        <v>41.900000000000006</v>
      </c>
      <c r="AE34" s="68">
        <v>19</v>
      </c>
      <c r="AF34" s="67">
        <v>44.900000000000006</v>
      </c>
      <c r="AG34" s="68">
        <v>19</v>
      </c>
      <c r="AH34" s="67">
        <v>44.900000000000006</v>
      </c>
      <c r="AI34" s="68">
        <v>19</v>
      </c>
      <c r="AJ34" s="69">
        <v>45.900000000000006</v>
      </c>
      <c r="AK34" s="68">
        <v>19</v>
      </c>
      <c r="AL34" s="69">
        <v>44.900000000000006</v>
      </c>
    </row>
    <row r="35" spans="1:38" ht="16.5" customHeight="1">
      <c r="A35" s="11"/>
      <c r="B35" s="12"/>
      <c r="C35" s="12">
        <v>150</v>
      </c>
      <c r="D35" s="12">
        <v>0</v>
      </c>
      <c r="E35" s="12">
        <v>0</v>
      </c>
      <c r="F35" s="12">
        <v>0</v>
      </c>
      <c r="G35" s="12">
        <v>0</v>
      </c>
      <c r="H35" s="12">
        <v>0</v>
      </c>
      <c r="I35" s="12">
        <v>0</v>
      </c>
      <c r="J35" s="12">
        <v>0</v>
      </c>
      <c r="K35" s="12">
        <v>0</v>
      </c>
      <c r="L35" s="12">
        <v>0</v>
      </c>
      <c r="M35" s="3"/>
      <c r="S35" s="56">
        <v>68</v>
      </c>
      <c r="T35" s="56">
        <v>101</v>
      </c>
      <c r="U35" s="56">
        <v>68</v>
      </c>
      <c r="V35" s="27">
        <v>108</v>
      </c>
      <c r="W35" s="68">
        <v>18</v>
      </c>
      <c r="X35" s="67">
        <v>43.900000000000006</v>
      </c>
      <c r="Y35" s="68">
        <v>18</v>
      </c>
      <c r="Z35" s="68">
        <v>41.900000000000006</v>
      </c>
      <c r="AA35" s="68">
        <v>18</v>
      </c>
      <c r="AB35" s="68">
        <v>41.900000000000006</v>
      </c>
      <c r="AC35" s="68">
        <v>18</v>
      </c>
      <c r="AD35" s="68">
        <v>40.900000000000006</v>
      </c>
      <c r="AE35" s="68">
        <v>18</v>
      </c>
      <c r="AF35" s="68">
        <v>44.900000000000006</v>
      </c>
      <c r="AG35" s="68">
        <v>18</v>
      </c>
      <c r="AH35" s="68">
        <v>43.900000000000006</v>
      </c>
      <c r="AI35" s="68">
        <v>18</v>
      </c>
      <c r="AJ35" s="69">
        <v>45.900000000000006</v>
      </c>
      <c r="AK35" s="68">
        <v>18</v>
      </c>
      <c r="AL35" s="69">
        <v>44.900000000000006</v>
      </c>
    </row>
    <row r="36" spans="1:38" ht="16.5" customHeight="1">
      <c r="A36" s="13"/>
      <c r="B36" s="14" t="s">
        <v>111</v>
      </c>
      <c r="C36" s="14">
        <v>0</v>
      </c>
      <c r="D36" s="14">
        <v>1</v>
      </c>
      <c r="E36" s="14">
        <v>2</v>
      </c>
      <c r="F36" s="14">
        <v>3</v>
      </c>
      <c r="G36" s="14">
        <v>4</v>
      </c>
      <c r="H36" s="14">
        <v>5</v>
      </c>
      <c r="I36" s="14">
        <v>6</v>
      </c>
      <c r="J36" s="14">
        <v>7</v>
      </c>
      <c r="K36" s="14">
        <v>8</v>
      </c>
      <c r="L36" s="14">
        <v>9</v>
      </c>
      <c r="M36" s="3"/>
      <c r="S36" s="56">
        <v>67</v>
      </c>
      <c r="T36" s="27">
        <v>100</v>
      </c>
      <c r="U36" s="56">
        <v>67</v>
      </c>
      <c r="V36" s="27">
        <v>107</v>
      </c>
      <c r="W36" s="56"/>
      <c r="X36" s="27"/>
      <c r="Y36" s="56"/>
      <c r="Z36" s="27"/>
      <c r="AA36" s="56"/>
      <c r="AB36" s="27"/>
      <c r="AC36" s="56"/>
      <c r="AD36" s="27"/>
      <c r="AE36" s="56"/>
      <c r="AF36" s="27"/>
      <c r="AG36" s="56"/>
      <c r="AH36" s="27"/>
      <c r="AI36" s="56"/>
      <c r="AJ36" s="57"/>
      <c r="AK36" s="56"/>
      <c r="AL36" s="57"/>
    </row>
    <row r="37" spans="1:38" ht="16.5" customHeight="1">
      <c r="A37" s="11">
        <v>10</v>
      </c>
      <c r="B37" s="12"/>
      <c r="C37" s="12">
        <v>150</v>
      </c>
      <c r="D37" s="12">
        <v>0</v>
      </c>
      <c r="E37" s="12">
        <v>0.8</v>
      </c>
      <c r="F37" s="12">
        <v>1.6</v>
      </c>
      <c r="G37" s="12">
        <v>2.4</v>
      </c>
      <c r="H37" s="12">
        <v>3.2</v>
      </c>
      <c r="I37" s="12">
        <v>4</v>
      </c>
      <c r="J37" s="12">
        <v>4.8</v>
      </c>
      <c r="K37" s="12">
        <v>5.6</v>
      </c>
      <c r="L37" s="12">
        <v>6.4</v>
      </c>
      <c r="M37" s="3"/>
      <c r="S37" s="56">
        <v>66</v>
      </c>
      <c r="T37" s="56">
        <v>99</v>
      </c>
      <c r="U37" s="56">
        <v>66</v>
      </c>
      <c r="V37" s="27">
        <v>106</v>
      </c>
      <c r="W37" s="56"/>
      <c r="X37" s="27"/>
      <c r="Y37" s="56"/>
      <c r="Z37" s="56"/>
      <c r="AA37" s="56"/>
      <c r="AB37" s="56"/>
      <c r="AC37" s="56"/>
      <c r="AD37" s="56"/>
      <c r="AE37" s="56"/>
      <c r="AF37" s="56"/>
      <c r="AG37" s="56"/>
      <c r="AH37" s="56"/>
      <c r="AI37" s="56"/>
      <c r="AJ37" s="57"/>
      <c r="AK37" s="56"/>
      <c r="AL37" s="57"/>
    </row>
    <row r="38" spans="1:38" ht="16.5" customHeight="1">
      <c r="A38" s="9" t="s">
        <v>138</v>
      </c>
      <c r="B38" s="10" t="s">
        <v>110</v>
      </c>
      <c r="C38" s="10">
        <v>0</v>
      </c>
      <c r="D38" s="10">
        <v>1</v>
      </c>
      <c r="E38" s="10">
        <v>2</v>
      </c>
      <c r="F38" s="10">
        <v>3</v>
      </c>
      <c r="G38" s="10">
        <v>4</v>
      </c>
      <c r="H38" s="10">
        <v>5</v>
      </c>
      <c r="I38" s="10">
        <v>6</v>
      </c>
      <c r="J38" s="10">
        <v>7</v>
      </c>
      <c r="K38" s="10">
        <v>8</v>
      </c>
      <c r="L38" s="10">
        <v>9</v>
      </c>
      <c r="M38" s="3">
        <f>SUM($P$2:$P$3)+SUM(LARGE($P$4:$P$11,{1,2}))-HLOOKUP($R$2,C40:L41,2,FALSE)-HLOOKUP($R$3,C38:L39,2,FALSE)</f>
        <v>-300</v>
      </c>
      <c r="S38" s="56">
        <v>65</v>
      </c>
      <c r="T38" s="27">
        <v>98</v>
      </c>
      <c r="U38" s="56">
        <v>65</v>
      </c>
      <c r="V38" s="27">
        <v>105</v>
      </c>
      <c r="W38" s="56"/>
      <c r="X38" s="27"/>
      <c r="Y38" s="56"/>
      <c r="Z38" s="27"/>
      <c r="AA38" s="56"/>
      <c r="AB38" s="27"/>
      <c r="AC38" s="56"/>
      <c r="AD38" s="27"/>
      <c r="AE38" s="56"/>
      <c r="AF38" s="56"/>
      <c r="AG38" s="56"/>
      <c r="AH38" s="27"/>
      <c r="AI38" s="56"/>
      <c r="AJ38" s="57"/>
      <c r="AK38" s="56"/>
      <c r="AL38" s="57"/>
    </row>
    <row r="39" spans="1:38" ht="16.5" customHeight="1">
      <c r="A39" s="11"/>
      <c r="B39" s="12"/>
      <c r="C39" s="12">
        <v>150</v>
      </c>
      <c r="D39" s="12">
        <v>0</v>
      </c>
      <c r="E39" s="12">
        <v>0</v>
      </c>
      <c r="F39" s="12">
        <v>0</v>
      </c>
      <c r="G39" s="12">
        <v>0</v>
      </c>
      <c r="H39" s="12">
        <v>0.5</v>
      </c>
      <c r="I39" s="12">
        <v>0.5</v>
      </c>
      <c r="J39" s="12">
        <v>0.5</v>
      </c>
      <c r="K39" s="12">
        <v>1</v>
      </c>
      <c r="L39" s="12">
        <v>1</v>
      </c>
      <c r="M39" s="3"/>
      <c r="S39" s="56">
        <v>64</v>
      </c>
      <c r="T39" s="56">
        <v>98</v>
      </c>
      <c r="U39" s="56">
        <v>64</v>
      </c>
      <c r="V39" s="27">
        <v>104</v>
      </c>
      <c r="W39" s="56"/>
      <c r="X39" s="56"/>
      <c r="Y39" s="56"/>
      <c r="Z39" s="56"/>
      <c r="AA39" s="56"/>
      <c r="AB39" s="56"/>
      <c r="AC39" s="56"/>
      <c r="AD39" s="56"/>
      <c r="AE39" s="56"/>
      <c r="AF39" s="56"/>
      <c r="AG39" s="56"/>
      <c r="AH39" s="56"/>
      <c r="AI39" s="56"/>
      <c r="AJ39" s="56"/>
      <c r="AK39" s="56"/>
      <c r="AL39" s="56"/>
    </row>
    <row r="40" spans="1:38" ht="16.5" customHeight="1">
      <c r="A40" s="13"/>
      <c r="B40" s="14" t="s">
        <v>111</v>
      </c>
      <c r="C40" s="14">
        <v>0</v>
      </c>
      <c r="D40" s="14">
        <v>1</v>
      </c>
      <c r="E40" s="14">
        <v>2</v>
      </c>
      <c r="F40" s="14">
        <v>3</v>
      </c>
      <c r="G40" s="14">
        <v>4</v>
      </c>
      <c r="H40" s="14">
        <v>5</v>
      </c>
      <c r="I40" s="14">
        <v>6</v>
      </c>
      <c r="J40" s="14">
        <v>7</v>
      </c>
      <c r="K40" s="14">
        <v>8</v>
      </c>
      <c r="L40" s="14">
        <v>9</v>
      </c>
      <c r="M40" s="3"/>
      <c r="S40" s="56">
        <v>63</v>
      </c>
      <c r="T40" s="27">
        <v>97</v>
      </c>
      <c r="U40" s="56">
        <v>63</v>
      </c>
      <c r="V40" s="27">
        <v>103</v>
      </c>
      <c r="W40" s="56"/>
      <c r="X40" s="56"/>
      <c r="Y40" s="56"/>
      <c r="Z40" s="56"/>
      <c r="AA40" s="56"/>
      <c r="AB40" s="56"/>
      <c r="AC40" s="56"/>
      <c r="AD40" s="56"/>
      <c r="AE40" s="56"/>
      <c r="AF40" s="56"/>
      <c r="AG40" s="56"/>
      <c r="AH40" s="56"/>
      <c r="AI40" s="56"/>
      <c r="AJ40" s="56"/>
      <c r="AK40" s="56"/>
      <c r="AL40" s="56"/>
    </row>
    <row r="41" spans="1:38" ht="16.5" customHeight="1">
      <c r="A41" s="11">
        <v>20</v>
      </c>
      <c r="B41" s="12"/>
      <c r="C41" s="12">
        <v>150</v>
      </c>
      <c r="D41" s="12">
        <v>0</v>
      </c>
      <c r="E41" s="12">
        <v>0.8</v>
      </c>
      <c r="F41" s="12">
        <v>2.4</v>
      </c>
      <c r="G41" s="12">
        <v>8</v>
      </c>
      <c r="H41" s="12">
        <v>16</v>
      </c>
      <c r="I41" s="12">
        <v>32</v>
      </c>
      <c r="J41" s="12">
        <v>48</v>
      </c>
      <c r="K41" s="12">
        <v>64</v>
      </c>
      <c r="L41" s="12">
        <v>80</v>
      </c>
      <c r="M41" s="3"/>
      <c r="S41" s="56">
        <v>62</v>
      </c>
      <c r="T41" s="56">
        <v>96</v>
      </c>
      <c r="U41" s="56">
        <v>62</v>
      </c>
      <c r="V41" s="27">
        <v>102</v>
      </c>
      <c r="W41" s="56"/>
      <c r="X41" s="56"/>
      <c r="Y41" s="56"/>
      <c r="Z41" s="56"/>
      <c r="AA41" s="56"/>
      <c r="AB41" s="56"/>
      <c r="AC41" s="56"/>
      <c r="AD41" s="56"/>
      <c r="AE41" s="56"/>
      <c r="AF41" s="56"/>
      <c r="AG41" s="56"/>
      <c r="AH41" s="56"/>
      <c r="AI41" s="56"/>
      <c r="AJ41" s="56"/>
      <c r="AK41" s="56"/>
      <c r="AL41" s="56"/>
    </row>
    <row r="42" spans="1:38" ht="16.5" customHeight="1">
      <c r="A42" s="9" t="s">
        <v>137</v>
      </c>
      <c r="B42" s="10" t="s">
        <v>110</v>
      </c>
      <c r="C42" s="10">
        <v>0</v>
      </c>
      <c r="D42" s="10">
        <v>1</v>
      </c>
      <c r="E42" s="10">
        <v>2</v>
      </c>
      <c r="F42" s="10">
        <v>3</v>
      </c>
      <c r="G42" s="10">
        <v>4</v>
      </c>
      <c r="H42" s="10">
        <v>5</v>
      </c>
      <c r="I42" s="10">
        <v>6</v>
      </c>
      <c r="J42" s="10">
        <v>7</v>
      </c>
      <c r="K42" s="10">
        <v>8</v>
      </c>
      <c r="L42" s="10">
        <v>9</v>
      </c>
      <c r="M42" s="3">
        <f>SUM($P$2:$P$3)+SUM(LARGE($P$4:$P$11,{1,2}))-HLOOKUP($R$2,C44:L45,2,FALSE)-HLOOKUP($R$3,C42:L43,2,FALSE)</f>
        <v>-300</v>
      </c>
      <c r="S42" s="56">
        <v>61</v>
      </c>
      <c r="T42" s="27">
        <v>95</v>
      </c>
      <c r="U42" s="56">
        <v>61</v>
      </c>
      <c r="V42" s="27">
        <v>101</v>
      </c>
      <c r="W42" s="56"/>
      <c r="X42" s="56"/>
      <c r="Y42" s="56"/>
      <c r="Z42" s="56"/>
      <c r="AA42" s="56"/>
      <c r="AB42" s="56"/>
      <c r="AC42" s="56"/>
      <c r="AD42" s="56"/>
      <c r="AE42" s="56"/>
      <c r="AF42" s="56"/>
      <c r="AG42" s="56"/>
      <c r="AH42" s="56"/>
      <c r="AI42" s="56"/>
      <c r="AJ42" s="56"/>
      <c r="AK42" s="56"/>
      <c r="AL42" s="56"/>
    </row>
    <row r="43" spans="1:38" ht="16.5" customHeight="1">
      <c r="A43" s="11"/>
      <c r="B43" s="12"/>
      <c r="C43" s="12">
        <v>150</v>
      </c>
      <c r="D43" s="12">
        <v>0</v>
      </c>
      <c r="E43" s="12">
        <v>0</v>
      </c>
      <c r="F43" s="12">
        <v>0</v>
      </c>
      <c r="G43" s="12">
        <v>0</v>
      </c>
      <c r="H43" s="12">
        <v>0.5</v>
      </c>
      <c r="I43" s="12">
        <v>0.5</v>
      </c>
      <c r="J43" s="12">
        <v>0.5</v>
      </c>
      <c r="K43" s="12">
        <v>1</v>
      </c>
      <c r="L43" s="12">
        <v>1</v>
      </c>
      <c r="M43" s="3"/>
      <c r="S43" s="56">
        <v>60</v>
      </c>
      <c r="T43" s="56">
        <v>94</v>
      </c>
      <c r="U43" s="56">
        <v>60</v>
      </c>
      <c r="V43" s="27">
        <v>100</v>
      </c>
      <c r="W43" s="56"/>
      <c r="X43" s="56"/>
      <c r="Y43" s="56"/>
      <c r="Z43" s="56"/>
      <c r="AA43" s="56"/>
      <c r="AB43" s="56"/>
      <c r="AC43" s="56"/>
      <c r="AD43" s="56"/>
      <c r="AE43" s="56"/>
      <c r="AF43" s="56"/>
      <c r="AG43" s="56"/>
      <c r="AH43" s="56"/>
      <c r="AI43" s="56"/>
      <c r="AJ43" s="56"/>
      <c r="AK43" s="56"/>
      <c r="AL43" s="56"/>
    </row>
    <row r="44" spans="1:38" ht="16.5" customHeight="1">
      <c r="A44" s="13"/>
      <c r="B44" s="14" t="s">
        <v>111</v>
      </c>
      <c r="C44" s="14">
        <v>0</v>
      </c>
      <c r="D44" s="14">
        <v>1</v>
      </c>
      <c r="E44" s="14">
        <v>2</v>
      </c>
      <c r="F44" s="14">
        <v>3</v>
      </c>
      <c r="G44" s="14">
        <v>4</v>
      </c>
      <c r="H44" s="14">
        <v>5</v>
      </c>
      <c r="I44" s="14">
        <v>6</v>
      </c>
      <c r="J44" s="14">
        <v>7</v>
      </c>
      <c r="K44" s="14">
        <v>8</v>
      </c>
      <c r="L44" s="14">
        <v>9</v>
      </c>
      <c r="M44" s="3"/>
      <c r="S44" s="56">
        <v>59</v>
      </c>
      <c r="T44" s="27">
        <v>93</v>
      </c>
      <c r="U44" s="56">
        <v>59</v>
      </c>
      <c r="V44" s="27">
        <v>99</v>
      </c>
      <c r="W44"/>
      <c r="X44"/>
      <c r="Y44"/>
      <c r="Z44"/>
      <c r="AA44"/>
      <c r="AB44"/>
      <c r="AC44"/>
      <c r="AD44"/>
      <c r="AE44"/>
      <c r="AF44"/>
      <c r="AG44"/>
      <c r="AH44"/>
      <c r="AI44"/>
      <c r="AJ44"/>
      <c r="AK44"/>
      <c r="AL44"/>
    </row>
    <row r="45" spans="1:38" ht="16.5" customHeight="1">
      <c r="A45" s="11">
        <v>20</v>
      </c>
      <c r="B45" s="12"/>
      <c r="C45" s="12">
        <v>150</v>
      </c>
      <c r="D45" s="12">
        <v>0</v>
      </c>
      <c r="E45" s="12">
        <v>0.8</v>
      </c>
      <c r="F45" s="12">
        <v>2.4</v>
      </c>
      <c r="G45" s="12">
        <v>8</v>
      </c>
      <c r="H45" s="12">
        <v>16</v>
      </c>
      <c r="I45" s="12">
        <v>32</v>
      </c>
      <c r="J45" s="12">
        <v>48</v>
      </c>
      <c r="K45" s="12">
        <v>64</v>
      </c>
      <c r="L45" s="12">
        <v>80</v>
      </c>
      <c r="M45" s="3"/>
      <c r="S45" s="56">
        <v>58</v>
      </c>
      <c r="T45" s="56">
        <v>92</v>
      </c>
      <c r="U45" s="56">
        <v>58</v>
      </c>
      <c r="V45" s="27">
        <v>98</v>
      </c>
      <c r="W45"/>
      <c r="X45"/>
      <c r="Y45"/>
      <c r="Z45"/>
      <c r="AA45"/>
      <c r="AB45"/>
      <c r="AC45"/>
      <c r="AD45"/>
      <c r="AE45"/>
      <c r="AF45"/>
      <c r="AG45"/>
      <c r="AH45"/>
      <c r="AI45"/>
      <c r="AJ45"/>
      <c r="AK45"/>
      <c r="AL45"/>
    </row>
    <row r="46" spans="1:38" ht="16.5" customHeight="1">
      <c r="A46" s="9" t="s">
        <v>136</v>
      </c>
      <c r="B46" s="10" t="s">
        <v>110</v>
      </c>
      <c r="C46" s="10">
        <v>0</v>
      </c>
      <c r="D46" s="10">
        <v>1</v>
      </c>
      <c r="E46" s="10">
        <v>2</v>
      </c>
      <c r="F46" s="10">
        <v>3</v>
      </c>
      <c r="G46" s="10">
        <v>4</v>
      </c>
      <c r="H46" s="10">
        <v>5</v>
      </c>
      <c r="I46" s="10">
        <v>6</v>
      </c>
      <c r="J46" s="10">
        <v>7</v>
      </c>
      <c r="K46" s="10">
        <v>8</v>
      </c>
      <c r="L46" s="10">
        <v>9</v>
      </c>
      <c r="M46" s="3">
        <f>SUM($P$2:$P$3)+SUM(LARGE($P$4:$P$11,{1,2}))-HLOOKUP($R$2,C48:L49,2,FALSE)-HLOOKUP($R$3,C46:L47,2,FALSE)</f>
        <v>-300</v>
      </c>
      <c r="S46" s="56">
        <v>57</v>
      </c>
      <c r="T46" s="27">
        <v>91</v>
      </c>
      <c r="U46" s="56">
        <v>57</v>
      </c>
      <c r="V46" s="27">
        <v>98</v>
      </c>
      <c r="W46"/>
      <c r="X46"/>
      <c r="Y46"/>
      <c r="Z46"/>
      <c r="AA46"/>
      <c r="AB46"/>
      <c r="AC46"/>
      <c r="AD46"/>
      <c r="AE46"/>
      <c r="AF46"/>
      <c r="AG46"/>
      <c r="AH46"/>
      <c r="AI46"/>
      <c r="AJ46"/>
      <c r="AK46"/>
      <c r="AL46"/>
    </row>
    <row r="47" spans="1:38" ht="16.5" customHeight="1">
      <c r="A47" s="11"/>
      <c r="B47" s="12"/>
      <c r="C47" s="12">
        <v>150</v>
      </c>
      <c r="D47" s="12">
        <v>0</v>
      </c>
      <c r="E47" s="12">
        <v>0</v>
      </c>
      <c r="F47" s="12">
        <v>0</v>
      </c>
      <c r="G47" s="12">
        <v>0</v>
      </c>
      <c r="H47" s="12">
        <v>0.2</v>
      </c>
      <c r="I47" s="12">
        <v>0.4</v>
      </c>
      <c r="J47" s="12">
        <v>0.6</v>
      </c>
      <c r="K47" s="12">
        <v>0.8</v>
      </c>
      <c r="L47" s="12">
        <v>1</v>
      </c>
      <c r="M47" s="3"/>
      <c r="S47" s="56">
        <v>56</v>
      </c>
      <c r="T47" s="56">
        <v>90</v>
      </c>
      <c r="U47" s="56">
        <v>56</v>
      </c>
      <c r="V47" s="27">
        <v>97.5</v>
      </c>
      <c r="W47"/>
      <c r="X47"/>
      <c r="Y47"/>
      <c r="Z47"/>
      <c r="AA47"/>
      <c r="AB47"/>
      <c r="AC47"/>
      <c r="AD47"/>
      <c r="AE47"/>
      <c r="AF47"/>
      <c r="AG47"/>
      <c r="AH47"/>
      <c r="AI47"/>
      <c r="AJ47"/>
      <c r="AK47"/>
      <c r="AL47"/>
    </row>
    <row r="48" spans="1:38" ht="16.5" customHeight="1">
      <c r="A48" s="13"/>
      <c r="B48" s="14" t="s">
        <v>111</v>
      </c>
      <c r="C48" s="14">
        <v>0</v>
      </c>
      <c r="D48" s="14">
        <v>1</v>
      </c>
      <c r="E48" s="14">
        <v>2</v>
      </c>
      <c r="F48" s="14">
        <v>3</v>
      </c>
      <c r="G48" s="14">
        <v>4</v>
      </c>
      <c r="H48" s="14">
        <v>5</v>
      </c>
      <c r="I48" s="14">
        <v>6</v>
      </c>
      <c r="J48" s="14">
        <v>7</v>
      </c>
      <c r="K48" s="14">
        <v>8</v>
      </c>
      <c r="L48" s="14">
        <v>9</v>
      </c>
      <c r="M48" s="3"/>
      <c r="S48" s="56">
        <v>55</v>
      </c>
      <c r="T48" s="27">
        <v>89</v>
      </c>
      <c r="U48" s="56">
        <v>55</v>
      </c>
      <c r="V48" s="27">
        <v>97</v>
      </c>
      <c r="W48"/>
      <c r="X48"/>
      <c r="Y48"/>
      <c r="Z48"/>
      <c r="AA48"/>
      <c r="AB48"/>
      <c r="AC48"/>
      <c r="AD48"/>
      <c r="AE48"/>
      <c r="AF48"/>
      <c r="AG48"/>
      <c r="AH48"/>
      <c r="AI48"/>
      <c r="AJ48"/>
      <c r="AK48"/>
      <c r="AL48"/>
    </row>
    <row r="49" spans="1:38" ht="16.5" customHeight="1">
      <c r="A49" s="11">
        <v>20</v>
      </c>
      <c r="B49" s="12"/>
      <c r="C49" s="12">
        <v>150</v>
      </c>
      <c r="D49" s="12">
        <v>0</v>
      </c>
      <c r="E49" s="12">
        <v>2.4</v>
      </c>
      <c r="F49" s="12">
        <v>6.4</v>
      </c>
      <c r="G49" s="12">
        <v>10.4</v>
      </c>
      <c r="H49" s="12">
        <v>14.4</v>
      </c>
      <c r="I49" s="12">
        <v>18.399999999999999</v>
      </c>
      <c r="J49" s="12">
        <v>22.4</v>
      </c>
      <c r="K49" s="12">
        <v>26.4</v>
      </c>
      <c r="L49" s="12">
        <v>30.4</v>
      </c>
      <c r="M49" s="3"/>
      <c r="S49" s="56">
        <v>54</v>
      </c>
      <c r="T49" s="56">
        <v>88</v>
      </c>
      <c r="U49" s="56">
        <v>54</v>
      </c>
      <c r="V49" s="27">
        <v>96.5</v>
      </c>
      <c r="W49"/>
      <c r="X49"/>
      <c r="Y49"/>
      <c r="Z49"/>
      <c r="AA49"/>
      <c r="AB49"/>
      <c r="AC49"/>
      <c r="AD49"/>
      <c r="AE49"/>
      <c r="AF49"/>
      <c r="AG49"/>
      <c r="AH49"/>
      <c r="AI49"/>
      <c r="AJ49"/>
      <c r="AK49"/>
      <c r="AL49"/>
    </row>
    <row r="50" spans="1:38" ht="16.5" customHeight="1">
      <c r="A50" s="16" t="s">
        <v>135</v>
      </c>
      <c r="B50" s="10" t="s">
        <v>63</v>
      </c>
      <c r="C50" s="10">
        <v>0</v>
      </c>
      <c r="D50" s="10">
        <v>1</v>
      </c>
      <c r="E50" s="10">
        <v>2</v>
      </c>
      <c r="F50" s="10">
        <v>3</v>
      </c>
      <c r="G50" s="10">
        <v>4</v>
      </c>
      <c r="H50" s="10">
        <v>5</v>
      </c>
      <c r="I50" s="10">
        <v>6</v>
      </c>
      <c r="J50" s="10">
        <v>7</v>
      </c>
      <c r="K50" s="10">
        <v>8</v>
      </c>
      <c r="L50" s="10">
        <v>9</v>
      </c>
      <c r="M50" s="3">
        <f>SUM($P$2:$P$3)+SUM(LARGE($P$4:$P$11,{1,2}))-HLOOKUP($R$2,C52:L53,2,FALSE)-HLOOKUP($R$3,C50:L51,2,FALSE)</f>
        <v>-300</v>
      </c>
      <c r="O50" s="59"/>
      <c r="S50" s="56">
        <v>53</v>
      </c>
      <c r="T50" s="27">
        <v>87</v>
      </c>
      <c r="U50" s="56">
        <v>53</v>
      </c>
      <c r="V50" s="27">
        <v>96</v>
      </c>
      <c r="W50"/>
      <c r="X50"/>
      <c r="Y50"/>
      <c r="Z50"/>
      <c r="AA50"/>
      <c r="AB50"/>
      <c r="AC50"/>
      <c r="AD50"/>
      <c r="AE50"/>
      <c r="AF50"/>
      <c r="AG50"/>
      <c r="AH50"/>
      <c r="AI50"/>
      <c r="AJ50"/>
      <c r="AK50"/>
      <c r="AL50"/>
    </row>
    <row r="51" spans="1:38" ht="16.5" customHeight="1">
      <c r="A51" s="11" t="s">
        <v>590</v>
      </c>
      <c r="B51" s="12"/>
      <c r="C51" s="12">
        <v>150</v>
      </c>
      <c r="D51" s="12">
        <v>0</v>
      </c>
      <c r="E51" s="12">
        <v>0</v>
      </c>
      <c r="F51" s="12">
        <v>0</v>
      </c>
      <c r="G51" s="12">
        <v>0</v>
      </c>
      <c r="H51" s="12">
        <v>0</v>
      </c>
      <c r="I51" s="12">
        <v>0</v>
      </c>
      <c r="J51" s="12">
        <v>0</v>
      </c>
      <c r="K51" s="12">
        <v>0</v>
      </c>
      <c r="L51" s="12">
        <v>0</v>
      </c>
      <c r="M51" s="3"/>
      <c r="O51" s="58"/>
      <c r="S51" s="56">
        <v>52</v>
      </c>
      <c r="T51" s="27">
        <v>86</v>
      </c>
      <c r="U51" s="56">
        <v>52</v>
      </c>
      <c r="V51" s="27">
        <v>95</v>
      </c>
      <c r="W51"/>
      <c r="X51"/>
      <c r="Y51"/>
      <c r="Z51"/>
      <c r="AA51"/>
      <c r="AB51"/>
      <c r="AC51"/>
      <c r="AD51"/>
      <c r="AE51"/>
      <c r="AF51"/>
      <c r="AG51"/>
      <c r="AH51"/>
      <c r="AI51"/>
      <c r="AJ51"/>
      <c r="AK51"/>
      <c r="AL51"/>
    </row>
    <row r="52" spans="1:38" ht="16.5" customHeight="1">
      <c r="A52" s="1"/>
      <c r="B52" s="14" t="s">
        <v>54</v>
      </c>
      <c r="C52" s="14">
        <v>0</v>
      </c>
      <c r="D52" s="14">
        <v>1</v>
      </c>
      <c r="E52" s="14">
        <v>2</v>
      </c>
      <c r="F52" s="14">
        <v>3</v>
      </c>
      <c r="G52" s="14">
        <v>4</v>
      </c>
      <c r="H52" s="14">
        <v>5</v>
      </c>
      <c r="I52" s="14">
        <v>6</v>
      </c>
      <c r="J52" s="14">
        <v>7</v>
      </c>
      <c r="K52" s="14">
        <v>8</v>
      </c>
      <c r="L52" s="14">
        <v>9</v>
      </c>
      <c r="M52" s="3"/>
      <c r="O52" s="58"/>
      <c r="S52" s="56">
        <v>51</v>
      </c>
      <c r="T52" s="27">
        <v>85</v>
      </c>
      <c r="U52" s="56">
        <v>51</v>
      </c>
      <c r="V52" s="27">
        <v>94</v>
      </c>
      <c r="W52"/>
      <c r="X52"/>
      <c r="Y52"/>
      <c r="Z52"/>
      <c r="AA52"/>
      <c r="AB52"/>
      <c r="AC52"/>
      <c r="AD52"/>
      <c r="AE52"/>
      <c r="AF52"/>
      <c r="AG52"/>
      <c r="AH52"/>
      <c r="AI52"/>
      <c r="AJ52"/>
      <c r="AK52"/>
      <c r="AL52"/>
    </row>
    <row r="53" spans="1:38" ht="16.5" customHeight="1">
      <c r="A53" s="11">
        <v>20</v>
      </c>
      <c r="B53" s="12"/>
      <c r="C53" s="12">
        <v>150</v>
      </c>
      <c r="D53" s="12">
        <v>0</v>
      </c>
      <c r="E53" s="12">
        <v>6.4</v>
      </c>
      <c r="F53" s="12">
        <v>11.2</v>
      </c>
      <c r="G53" s="12">
        <v>19.2</v>
      </c>
      <c r="H53" s="12">
        <v>27.2</v>
      </c>
      <c r="I53" s="12">
        <v>32</v>
      </c>
      <c r="J53" s="12">
        <v>36.799999999999997</v>
      </c>
      <c r="K53" s="12">
        <v>44.8</v>
      </c>
      <c r="L53" s="12">
        <v>52.8</v>
      </c>
      <c r="M53" s="3"/>
      <c r="S53" s="56">
        <v>50</v>
      </c>
      <c r="T53" s="27">
        <v>84</v>
      </c>
      <c r="U53" s="56">
        <v>50</v>
      </c>
      <c r="V53" s="27">
        <v>93</v>
      </c>
      <c r="W53"/>
      <c r="X53"/>
      <c r="Y53"/>
      <c r="Z53"/>
      <c r="AA53"/>
      <c r="AB53"/>
      <c r="AC53"/>
      <c r="AD53"/>
      <c r="AE53"/>
      <c r="AF53"/>
      <c r="AG53"/>
      <c r="AH53"/>
      <c r="AI53"/>
      <c r="AJ53"/>
      <c r="AK53"/>
      <c r="AL53"/>
    </row>
    <row r="54" spans="1:38" ht="16.5" customHeight="1">
      <c r="A54" s="16" t="s">
        <v>589</v>
      </c>
      <c r="B54" s="10" t="s">
        <v>110</v>
      </c>
      <c r="C54" s="10">
        <v>0</v>
      </c>
      <c r="D54" s="10">
        <v>1</v>
      </c>
      <c r="E54" s="10">
        <v>2</v>
      </c>
      <c r="F54" s="10">
        <v>3</v>
      </c>
      <c r="G54" s="10">
        <v>4</v>
      </c>
      <c r="H54" s="10">
        <v>5</v>
      </c>
      <c r="I54" s="10">
        <v>6</v>
      </c>
      <c r="J54" s="10">
        <v>7</v>
      </c>
      <c r="K54" s="10">
        <v>8</v>
      </c>
      <c r="L54" s="10">
        <v>9</v>
      </c>
      <c r="M54" s="3">
        <f>SUM($P$2:$P$3)+LARGE(O55:O56,{1})-HLOOKUP($R$2,C56:L57,2,FALSE)-HLOOKUP($R$3,C54:L55,2,FALSE)</f>
        <v>-300</v>
      </c>
      <c r="O54" s="54" t="s">
        <v>569</v>
      </c>
      <c r="S54" s="56">
        <v>49</v>
      </c>
      <c r="T54" s="27">
        <v>83</v>
      </c>
      <c r="U54" s="56">
        <v>49</v>
      </c>
      <c r="V54" s="27">
        <v>92</v>
      </c>
      <c r="W54"/>
      <c r="X54"/>
      <c r="Y54"/>
      <c r="Z54"/>
      <c r="AA54"/>
      <c r="AB54"/>
      <c r="AC54"/>
      <c r="AD54"/>
      <c r="AE54"/>
      <c r="AF54"/>
      <c r="AG54"/>
      <c r="AH54"/>
      <c r="AI54"/>
      <c r="AJ54"/>
      <c r="AK54"/>
      <c r="AL54"/>
    </row>
    <row r="55" spans="1:38" ht="16.5" customHeight="1">
      <c r="A55" s="11" t="s">
        <v>591</v>
      </c>
      <c r="B55" s="12"/>
      <c r="C55" s="12">
        <v>150</v>
      </c>
      <c r="D55" s="12">
        <v>0</v>
      </c>
      <c r="E55" s="12">
        <v>0</v>
      </c>
      <c r="F55" s="12">
        <v>0</v>
      </c>
      <c r="G55" s="12">
        <v>0</v>
      </c>
      <c r="H55" s="12">
        <v>0</v>
      </c>
      <c r="I55" s="12">
        <v>0</v>
      </c>
      <c r="J55" s="12">
        <v>0</v>
      </c>
      <c r="K55" s="12">
        <v>0</v>
      </c>
      <c r="L55" s="12">
        <v>0</v>
      </c>
      <c r="M55" s="3"/>
      <c r="O55" s="17">
        <f>IFERROR(SUM(LARGE($P$4:$P$7,{1}))+SUM(LARGE($P$8:$P$11,{1})),0)</f>
        <v>0</v>
      </c>
      <c r="S55" s="56">
        <v>48</v>
      </c>
      <c r="T55" s="27">
        <v>82</v>
      </c>
      <c r="U55" s="56">
        <v>48</v>
      </c>
      <c r="V55" s="27">
        <v>91</v>
      </c>
      <c r="W55"/>
      <c r="X55"/>
      <c r="Y55"/>
      <c r="Z55"/>
      <c r="AA55"/>
      <c r="AB55"/>
      <c r="AC55"/>
      <c r="AD55"/>
      <c r="AE55"/>
      <c r="AF55"/>
      <c r="AG55"/>
      <c r="AH55"/>
      <c r="AI55"/>
      <c r="AJ55"/>
      <c r="AK55"/>
      <c r="AL55"/>
    </row>
    <row r="56" spans="1:38" ht="16.5" customHeight="1">
      <c r="A56" s="1"/>
      <c r="B56" s="14" t="s">
        <v>111</v>
      </c>
      <c r="C56" s="14">
        <v>0</v>
      </c>
      <c r="D56" s="14">
        <v>1</v>
      </c>
      <c r="E56" s="14">
        <v>2</v>
      </c>
      <c r="F56" s="14">
        <v>3</v>
      </c>
      <c r="G56" s="14">
        <v>4</v>
      </c>
      <c r="H56" s="14">
        <v>5</v>
      </c>
      <c r="I56" s="14">
        <v>6</v>
      </c>
      <c r="J56" s="14">
        <v>7</v>
      </c>
      <c r="K56" s="14">
        <v>8</v>
      </c>
      <c r="L56" s="14">
        <v>9</v>
      </c>
      <c r="M56" s="3"/>
      <c r="O56" s="17">
        <f>SUM(LARGE($P$8:$P$11,{1,2}))</f>
        <v>0</v>
      </c>
      <c r="S56" s="56">
        <v>47</v>
      </c>
      <c r="T56" s="27">
        <v>81</v>
      </c>
      <c r="U56" s="56">
        <v>47</v>
      </c>
      <c r="V56" s="27">
        <v>90</v>
      </c>
      <c r="W56"/>
      <c r="X56"/>
      <c r="Y56"/>
      <c r="Z56"/>
      <c r="AA56"/>
      <c r="AB56"/>
      <c r="AC56"/>
      <c r="AD56"/>
      <c r="AE56"/>
      <c r="AF56"/>
      <c r="AG56"/>
      <c r="AH56"/>
      <c r="AI56"/>
      <c r="AJ56"/>
      <c r="AK56"/>
      <c r="AL56"/>
    </row>
    <row r="57" spans="1:38" ht="16.5" customHeight="1">
      <c r="A57" s="11">
        <v>20</v>
      </c>
      <c r="B57" s="12"/>
      <c r="C57" s="12">
        <v>150</v>
      </c>
      <c r="D57" s="12">
        <v>0</v>
      </c>
      <c r="E57" s="12">
        <v>6.4</v>
      </c>
      <c r="F57" s="12">
        <v>11.2</v>
      </c>
      <c r="G57" s="12">
        <v>19.2</v>
      </c>
      <c r="H57" s="12">
        <v>27.2</v>
      </c>
      <c r="I57" s="12">
        <v>32</v>
      </c>
      <c r="J57" s="12">
        <v>36.799999999999997</v>
      </c>
      <c r="K57" s="12">
        <v>44.8</v>
      </c>
      <c r="L57" s="12">
        <v>52.8</v>
      </c>
      <c r="M57" s="3"/>
      <c r="S57" s="56">
        <v>46</v>
      </c>
      <c r="T57" s="27">
        <v>80</v>
      </c>
      <c r="U57" s="56">
        <v>46</v>
      </c>
      <c r="V57" s="27">
        <v>89</v>
      </c>
      <c r="W57"/>
      <c r="X57"/>
      <c r="Y57"/>
      <c r="Z57"/>
      <c r="AA57"/>
      <c r="AB57"/>
      <c r="AC57"/>
      <c r="AD57"/>
      <c r="AE57"/>
      <c r="AF57"/>
      <c r="AG57"/>
      <c r="AH57"/>
      <c r="AI57"/>
      <c r="AJ57"/>
      <c r="AK57"/>
      <c r="AL57"/>
    </row>
    <row r="58" spans="1:38" ht="16.5" customHeight="1">
      <c r="A58" s="9" t="s">
        <v>134</v>
      </c>
      <c r="B58" s="10" t="s">
        <v>110</v>
      </c>
      <c r="C58" s="10">
        <v>0</v>
      </c>
      <c r="D58" s="10">
        <v>1</v>
      </c>
      <c r="E58" s="10">
        <v>2</v>
      </c>
      <c r="F58" s="10">
        <v>3</v>
      </c>
      <c r="G58" s="10">
        <v>4</v>
      </c>
      <c r="H58" s="10">
        <v>5</v>
      </c>
      <c r="I58" s="10">
        <v>6</v>
      </c>
      <c r="J58" s="10">
        <v>7</v>
      </c>
      <c r="K58" s="10">
        <v>8</v>
      </c>
      <c r="L58" s="10">
        <v>9</v>
      </c>
      <c r="M58" s="3">
        <f>SUM($P$2:$P$3)+SUM(LARGE($P$4:$P$11,{1,2}))-HLOOKUP($R$2,C60:L61,2,FALSE)-HLOOKUP($R$3,C58:L59,2,FALSE)</f>
        <v>-300</v>
      </c>
      <c r="S58" s="56">
        <v>45</v>
      </c>
      <c r="T58" s="27">
        <v>79</v>
      </c>
      <c r="U58" s="56">
        <v>45</v>
      </c>
      <c r="V58" s="27">
        <v>88</v>
      </c>
      <c r="W58"/>
      <c r="X58"/>
      <c r="Y58"/>
      <c r="Z58"/>
      <c r="AA58"/>
      <c r="AB58"/>
      <c r="AC58"/>
      <c r="AD58"/>
      <c r="AE58"/>
      <c r="AF58"/>
      <c r="AG58"/>
      <c r="AH58"/>
      <c r="AI58"/>
      <c r="AJ58"/>
      <c r="AK58"/>
      <c r="AL58"/>
    </row>
    <row r="59" spans="1:38" ht="16.5" customHeight="1">
      <c r="A59" s="11"/>
      <c r="B59" s="12"/>
      <c r="C59" s="12">
        <v>150</v>
      </c>
      <c r="D59" s="12">
        <v>0</v>
      </c>
      <c r="E59" s="12">
        <v>0</v>
      </c>
      <c r="F59" s="12">
        <v>0</v>
      </c>
      <c r="G59" s="12">
        <v>0</v>
      </c>
      <c r="H59" s="12">
        <v>1.2</v>
      </c>
      <c r="I59" s="12">
        <v>2.4</v>
      </c>
      <c r="J59" s="12">
        <v>3.6</v>
      </c>
      <c r="K59" s="12">
        <v>4.8</v>
      </c>
      <c r="L59" s="12">
        <v>6</v>
      </c>
      <c r="M59" s="3"/>
      <c r="S59" s="56">
        <v>44</v>
      </c>
      <c r="T59" s="27">
        <v>78</v>
      </c>
      <c r="U59" s="56">
        <v>44</v>
      </c>
      <c r="V59" s="27">
        <v>87</v>
      </c>
      <c r="W59"/>
      <c r="X59"/>
      <c r="Y59"/>
      <c r="Z59"/>
      <c r="AA59"/>
      <c r="AB59"/>
      <c r="AC59"/>
      <c r="AD59"/>
      <c r="AE59"/>
      <c r="AF59"/>
      <c r="AG59"/>
      <c r="AH59"/>
      <c r="AI59"/>
      <c r="AJ59"/>
      <c r="AK59"/>
      <c r="AL59"/>
    </row>
    <row r="60" spans="1:38" ht="16.5" customHeight="1">
      <c r="A60" s="13"/>
      <c r="B60" s="14" t="s">
        <v>111</v>
      </c>
      <c r="C60" s="14">
        <v>0</v>
      </c>
      <c r="D60" s="14">
        <v>1</v>
      </c>
      <c r="E60" s="14">
        <v>2</v>
      </c>
      <c r="F60" s="14">
        <v>3</v>
      </c>
      <c r="G60" s="14">
        <v>4</v>
      </c>
      <c r="H60" s="14">
        <v>5</v>
      </c>
      <c r="I60" s="14">
        <v>6</v>
      </c>
      <c r="J60" s="14">
        <v>7</v>
      </c>
      <c r="K60" s="14">
        <v>8</v>
      </c>
      <c r="L60" s="14">
        <v>9</v>
      </c>
      <c r="M60" s="3"/>
      <c r="S60" s="56">
        <v>43</v>
      </c>
      <c r="T60" s="27">
        <v>77</v>
      </c>
      <c r="U60" s="56">
        <v>43</v>
      </c>
      <c r="V60" s="27">
        <v>86</v>
      </c>
      <c r="W60"/>
      <c r="X60"/>
      <c r="Y60"/>
      <c r="Z60"/>
      <c r="AA60"/>
      <c r="AB60"/>
      <c r="AC60"/>
      <c r="AD60"/>
      <c r="AE60"/>
      <c r="AF60"/>
      <c r="AG60"/>
      <c r="AH60"/>
      <c r="AI60"/>
      <c r="AJ60"/>
      <c r="AK60"/>
      <c r="AL60"/>
    </row>
    <row r="61" spans="1:38" ht="16.5" customHeight="1">
      <c r="A61" s="11">
        <v>15</v>
      </c>
      <c r="B61" s="12"/>
      <c r="C61" s="12">
        <v>150</v>
      </c>
      <c r="D61" s="12">
        <v>0</v>
      </c>
      <c r="E61" s="12">
        <v>4.8</v>
      </c>
      <c r="F61" s="12">
        <v>13.2</v>
      </c>
      <c r="G61" s="12">
        <v>13.2</v>
      </c>
      <c r="H61" s="12">
        <v>27.6</v>
      </c>
      <c r="I61" s="12">
        <v>72</v>
      </c>
      <c r="J61" s="12">
        <v>92.4</v>
      </c>
      <c r="K61" s="12">
        <v>100</v>
      </c>
      <c r="L61" s="12">
        <v>160</v>
      </c>
      <c r="M61" s="3"/>
      <c r="S61" s="56">
        <v>42</v>
      </c>
      <c r="T61" s="27">
        <v>76</v>
      </c>
      <c r="U61" s="56">
        <v>42</v>
      </c>
      <c r="V61" s="27">
        <v>85</v>
      </c>
      <c r="W61"/>
      <c r="X61"/>
      <c r="Y61"/>
      <c r="Z61"/>
      <c r="AA61"/>
      <c r="AB61"/>
      <c r="AC61"/>
      <c r="AD61"/>
      <c r="AE61"/>
      <c r="AF61"/>
      <c r="AG61"/>
      <c r="AH61"/>
      <c r="AI61"/>
      <c r="AJ61"/>
      <c r="AK61"/>
      <c r="AL61"/>
    </row>
    <row r="62" spans="1:38" ht="16.5" customHeight="1">
      <c r="A62" s="9" t="s">
        <v>133</v>
      </c>
      <c r="B62" s="10" t="s">
        <v>110</v>
      </c>
      <c r="C62" s="10">
        <v>0</v>
      </c>
      <c r="D62" s="10">
        <v>1</v>
      </c>
      <c r="E62" s="10">
        <v>2</v>
      </c>
      <c r="F62" s="10">
        <v>3</v>
      </c>
      <c r="G62" s="10">
        <v>4</v>
      </c>
      <c r="H62" s="10">
        <v>5</v>
      </c>
      <c r="I62" s="10">
        <v>6</v>
      </c>
      <c r="J62" s="10">
        <v>7</v>
      </c>
      <c r="K62" s="10">
        <v>8</v>
      </c>
      <c r="L62" s="10">
        <v>9</v>
      </c>
      <c r="M62" s="3">
        <f>SUM($P$2:$P$3)+SUM(LARGE($P$4:$P$11,{1,2}))-HLOOKUP($R$2,C64:L65,2,FALSE)-HLOOKUP($R$3,C62:L63,2,FALSE)</f>
        <v>-300</v>
      </c>
      <c r="S62" s="56">
        <v>41</v>
      </c>
      <c r="T62" s="27">
        <v>75</v>
      </c>
      <c r="U62" s="56">
        <v>41</v>
      </c>
      <c r="V62" s="27">
        <v>84</v>
      </c>
      <c r="W62"/>
      <c r="X62"/>
      <c r="Y62"/>
      <c r="Z62"/>
      <c r="AA62"/>
      <c r="AB62"/>
      <c r="AC62"/>
      <c r="AD62"/>
      <c r="AE62"/>
      <c r="AF62"/>
      <c r="AG62"/>
      <c r="AH62"/>
      <c r="AI62"/>
      <c r="AJ62"/>
      <c r="AK62"/>
      <c r="AL62"/>
    </row>
    <row r="63" spans="1:38" ht="16.5" customHeight="1">
      <c r="A63" s="11"/>
      <c r="B63" s="12"/>
      <c r="C63" s="12">
        <v>150</v>
      </c>
      <c r="D63" s="12">
        <v>0</v>
      </c>
      <c r="E63" s="12">
        <v>0</v>
      </c>
      <c r="F63" s="12">
        <v>0</v>
      </c>
      <c r="G63" s="12">
        <v>0</v>
      </c>
      <c r="H63" s="12">
        <v>1.2</v>
      </c>
      <c r="I63" s="12">
        <v>2.4</v>
      </c>
      <c r="J63" s="12">
        <v>3.6</v>
      </c>
      <c r="K63" s="12">
        <v>4.8</v>
      </c>
      <c r="L63" s="12">
        <v>6</v>
      </c>
      <c r="M63" s="3"/>
      <c r="S63" s="56">
        <v>40</v>
      </c>
      <c r="T63" s="27">
        <v>74</v>
      </c>
      <c r="U63" s="56">
        <v>40</v>
      </c>
      <c r="V63" s="27">
        <v>83.5</v>
      </c>
      <c r="W63"/>
      <c r="X63"/>
      <c r="Y63"/>
      <c r="Z63"/>
      <c r="AA63"/>
      <c r="AB63"/>
      <c r="AC63"/>
      <c r="AD63"/>
      <c r="AE63"/>
      <c r="AF63"/>
      <c r="AG63"/>
      <c r="AH63"/>
      <c r="AI63"/>
      <c r="AJ63"/>
      <c r="AK63"/>
      <c r="AL63"/>
    </row>
    <row r="64" spans="1:38" ht="16.5" customHeight="1">
      <c r="A64" s="13"/>
      <c r="B64" s="14" t="s">
        <v>111</v>
      </c>
      <c r="C64" s="14">
        <v>0</v>
      </c>
      <c r="D64" s="14">
        <v>1</v>
      </c>
      <c r="E64" s="14">
        <v>2</v>
      </c>
      <c r="F64" s="14">
        <v>3</v>
      </c>
      <c r="G64" s="14">
        <v>4</v>
      </c>
      <c r="H64" s="14">
        <v>5</v>
      </c>
      <c r="I64" s="14">
        <v>6</v>
      </c>
      <c r="J64" s="14">
        <v>7</v>
      </c>
      <c r="K64" s="14">
        <v>8</v>
      </c>
      <c r="L64" s="14">
        <v>9</v>
      </c>
      <c r="M64" s="3"/>
      <c r="S64" s="56">
        <v>39</v>
      </c>
      <c r="T64" s="27">
        <v>73</v>
      </c>
      <c r="U64" s="56">
        <v>39</v>
      </c>
      <c r="V64" s="27">
        <v>83</v>
      </c>
      <c r="W64"/>
      <c r="X64"/>
      <c r="Y64"/>
      <c r="Z64"/>
      <c r="AA64"/>
      <c r="AB64"/>
      <c r="AC64"/>
      <c r="AD64"/>
      <c r="AE64"/>
      <c r="AF64"/>
      <c r="AG64"/>
      <c r="AH64"/>
      <c r="AI64"/>
      <c r="AJ64"/>
      <c r="AK64"/>
      <c r="AL64"/>
    </row>
    <row r="65" spans="1:38" ht="16.5" customHeight="1">
      <c r="A65" s="11">
        <v>15</v>
      </c>
      <c r="B65" s="12"/>
      <c r="C65" s="12">
        <v>150</v>
      </c>
      <c r="D65" s="12">
        <v>0</v>
      </c>
      <c r="E65" s="12">
        <v>4.8</v>
      </c>
      <c r="F65" s="12">
        <v>13.2</v>
      </c>
      <c r="G65" s="12">
        <v>13.2</v>
      </c>
      <c r="H65" s="12">
        <v>27.6</v>
      </c>
      <c r="I65" s="12">
        <v>72</v>
      </c>
      <c r="J65" s="12">
        <v>92.4</v>
      </c>
      <c r="K65" s="12">
        <v>100</v>
      </c>
      <c r="L65" s="12">
        <v>160</v>
      </c>
      <c r="M65" s="3"/>
      <c r="S65" s="56">
        <v>38</v>
      </c>
      <c r="T65" s="27">
        <v>72</v>
      </c>
      <c r="U65" s="56">
        <v>38</v>
      </c>
      <c r="V65" s="27">
        <v>82.5</v>
      </c>
      <c r="W65"/>
      <c r="X65"/>
      <c r="Y65"/>
      <c r="Z65"/>
      <c r="AA65"/>
      <c r="AB65"/>
      <c r="AC65"/>
      <c r="AD65"/>
      <c r="AE65"/>
      <c r="AF65"/>
      <c r="AG65"/>
      <c r="AH65"/>
      <c r="AI65"/>
      <c r="AJ65"/>
      <c r="AK65"/>
      <c r="AL65"/>
    </row>
    <row r="66" spans="1:38" ht="16.5" customHeight="1">
      <c r="A66" s="9" t="s">
        <v>132</v>
      </c>
      <c r="B66" s="10" t="s">
        <v>110</v>
      </c>
      <c r="C66" s="10">
        <v>0</v>
      </c>
      <c r="D66" s="10">
        <v>1</v>
      </c>
      <c r="E66" s="10">
        <v>2</v>
      </c>
      <c r="F66" s="10">
        <v>3</v>
      </c>
      <c r="G66" s="10">
        <v>4</v>
      </c>
      <c r="H66" s="10">
        <v>5</v>
      </c>
      <c r="I66" s="10">
        <v>6</v>
      </c>
      <c r="J66" s="10">
        <v>7</v>
      </c>
      <c r="K66" s="10">
        <v>8</v>
      </c>
      <c r="L66" s="10">
        <v>9</v>
      </c>
      <c r="M66" s="3">
        <f>SUM($P$2:$P$3)+SUM(LARGE($P$4:$P$11,{1,2}))-HLOOKUP($R$2,C68:L69,2,FALSE)-HLOOKUP($R$3,C66:L67,2,FALSE)</f>
        <v>-300</v>
      </c>
      <c r="S66" s="56">
        <v>37</v>
      </c>
      <c r="T66" s="27">
        <v>72</v>
      </c>
      <c r="U66" s="56">
        <v>37</v>
      </c>
      <c r="V66" s="27">
        <v>82</v>
      </c>
      <c r="W66"/>
      <c r="X66"/>
      <c r="Y66"/>
      <c r="Z66"/>
      <c r="AA66"/>
      <c r="AB66"/>
      <c r="AC66"/>
      <c r="AD66"/>
      <c r="AE66"/>
      <c r="AF66"/>
      <c r="AG66"/>
      <c r="AH66"/>
      <c r="AI66"/>
      <c r="AJ66"/>
      <c r="AK66"/>
      <c r="AL66"/>
    </row>
    <row r="67" spans="1:38" ht="16.5" customHeight="1">
      <c r="A67" s="11"/>
      <c r="B67" s="12"/>
      <c r="C67" s="12">
        <v>150</v>
      </c>
      <c r="D67" s="12">
        <v>0</v>
      </c>
      <c r="E67" s="12">
        <v>0</v>
      </c>
      <c r="F67" s="12">
        <v>0.5</v>
      </c>
      <c r="G67" s="12">
        <v>0.5</v>
      </c>
      <c r="H67" s="12">
        <v>1</v>
      </c>
      <c r="I67" s="12">
        <v>1</v>
      </c>
      <c r="J67" s="12">
        <v>1.5</v>
      </c>
      <c r="K67" s="12">
        <v>1.5</v>
      </c>
      <c r="L67" s="12">
        <v>2</v>
      </c>
      <c r="M67" s="3"/>
      <c r="S67" s="56">
        <v>36</v>
      </c>
      <c r="T67" s="27">
        <v>71</v>
      </c>
      <c r="U67" s="56">
        <v>36</v>
      </c>
      <c r="V67" s="27">
        <v>81.5</v>
      </c>
      <c r="W67"/>
      <c r="X67"/>
      <c r="Y67"/>
      <c r="Z67"/>
      <c r="AA67"/>
      <c r="AB67"/>
      <c r="AC67"/>
      <c r="AD67"/>
      <c r="AE67"/>
      <c r="AF67"/>
      <c r="AG67"/>
      <c r="AH67"/>
      <c r="AI67"/>
      <c r="AJ67"/>
      <c r="AK67"/>
      <c r="AL67"/>
    </row>
    <row r="68" spans="1:38" ht="16.5" customHeight="1">
      <c r="A68" s="13"/>
      <c r="B68" s="14" t="s">
        <v>111</v>
      </c>
      <c r="C68" s="14">
        <v>0</v>
      </c>
      <c r="D68" s="14">
        <v>1</v>
      </c>
      <c r="E68" s="14">
        <v>2</v>
      </c>
      <c r="F68" s="14">
        <v>3</v>
      </c>
      <c r="G68" s="14">
        <v>4</v>
      </c>
      <c r="H68" s="14">
        <v>5</v>
      </c>
      <c r="I68" s="14">
        <v>6</v>
      </c>
      <c r="J68" s="14">
        <v>7</v>
      </c>
      <c r="K68" s="14">
        <v>8</v>
      </c>
      <c r="L68" s="14">
        <v>9</v>
      </c>
      <c r="M68" s="3"/>
      <c r="S68" s="56">
        <v>35</v>
      </c>
      <c r="T68" s="27">
        <v>70</v>
      </c>
      <c r="U68" s="56">
        <v>35</v>
      </c>
      <c r="V68" s="27">
        <v>81</v>
      </c>
      <c r="W68"/>
      <c r="X68"/>
      <c r="Y68"/>
      <c r="Z68"/>
      <c r="AA68"/>
      <c r="AB68"/>
      <c r="AC68"/>
      <c r="AD68"/>
      <c r="AE68"/>
      <c r="AF68"/>
      <c r="AG68"/>
      <c r="AH68"/>
      <c r="AI68"/>
      <c r="AJ68"/>
      <c r="AK68"/>
      <c r="AL68"/>
    </row>
    <row r="69" spans="1:38" ht="16.5" customHeight="1">
      <c r="A69" s="11">
        <v>25</v>
      </c>
      <c r="B69" s="12"/>
      <c r="C69" s="12">
        <v>150</v>
      </c>
      <c r="D69" s="12">
        <v>0</v>
      </c>
      <c r="E69" s="12">
        <v>5</v>
      </c>
      <c r="F69" s="12">
        <v>10</v>
      </c>
      <c r="G69" s="12">
        <v>15</v>
      </c>
      <c r="H69" s="12">
        <v>20</v>
      </c>
      <c r="I69" s="12">
        <v>25</v>
      </c>
      <c r="J69" s="12">
        <v>30</v>
      </c>
      <c r="K69" s="12">
        <v>35</v>
      </c>
      <c r="L69" s="12">
        <v>40</v>
      </c>
      <c r="M69" s="3"/>
      <c r="S69" s="56"/>
      <c r="T69" s="56"/>
      <c r="U69" s="56"/>
      <c r="V69" s="56"/>
      <c r="W69"/>
      <c r="X69"/>
      <c r="Y69"/>
      <c r="Z69"/>
      <c r="AA69"/>
      <c r="AB69"/>
      <c r="AC69"/>
      <c r="AD69"/>
      <c r="AE69"/>
      <c r="AF69"/>
      <c r="AG69"/>
      <c r="AH69"/>
      <c r="AI69"/>
      <c r="AJ69"/>
      <c r="AK69"/>
      <c r="AL69"/>
    </row>
    <row r="70" spans="1:38" ht="16.5" customHeight="1">
      <c r="A70" s="9" t="s">
        <v>131</v>
      </c>
      <c r="B70" s="10" t="s">
        <v>110</v>
      </c>
      <c r="C70" s="10">
        <v>0</v>
      </c>
      <c r="D70" s="10">
        <v>1</v>
      </c>
      <c r="E70" s="10">
        <v>2</v>
      </c>
      <c r="F70" s="10">
        <v>3</v>
      </c>
      <c r="G70" s="10">
        <v>4</v>
      </c>
      <c r="H70" s="10">
        <v>5</v>
      </c>
      <c r="I70" s="10">
        <v>6</v>
      </c>
      <c r="J70" s="10">
        <v>7</v>
      </c>
      <c r="K70" s="10">
        <v>8</v>
      </c>
      <c r="L70" s="10">
        <v>9</v>
      </c>
      <c r="M70" s="3">
        <f>SUM($P$2:$P$3)+SUM(LARGE($P$4:$P$11,{1,2}))-HLOOKUP($R$2,C72:L73,2,FALSE)-HLOOKUP($R$3,C70:L71,2,FALSE)</f>
        <v>-300</v>
      </c>
      <c r="S70" s="56"/>
      <c r="T70" s="27"/>
      <c r="U70" s="56"/>
      <c r="V70" s="56"/>
      <c r="W70" s="28"/>
      <c r="X70"/>
      <c r="Y70"/>
      <c r="Z70"/>
      <c r="AA70"/>
      <c r="AB70"/>
      <c r="AC70"/>
      <c r="AD70"/>
      <c r="AE70"/>
      <c r="AF70"/>
      <c r="AG70"/>
      <c r="AH70"/>
      <c r="AI70"/>
      <c r="AJ70"/>
      <c r="AK70"/>
      <c r="AL70"/>
    </row>
    <row r="71" spans="1:38" ht="16.5" customHeight="1">
      <c r="A71" s="11"/>
      <c r="B71" s="12"/>
      <c r="C71" s="12">
        <v>150</v>
      </c>
      <c r="D71" s="12">
        <v>0</v>
      </c>
      <c r="E71" s="12">
        <v>0</v>
      </c>
      <c r="F71" s="12">
        <v>0</v>
      </c>
      <c r="G71" s="12">
        <v>0</v>
      </c>
      <c r="H71" s="12">
        <v>0.2</v>
      </c>
      <c r="I71" s="12">
        <v>0.4</v>
      </c>
      <c r="J71" s="12">
        <v>0.6</v>
      </c>
      <c r="K71" s="12">
        <v>0.8</v>
      </c>
      <c r="L71" s="12">
        <v>2</v>
      </c>
      <c r="M71" s="3"/>
      <c r="S71" s="56"/>
      <c r="T71" s="56"/>
      <c r="U71" s="56"/>
      <c r="V71" s="56"/>
      <c r="W71"/>
      <c r="X71"/>
      <c r="Y71"/>
      <c r="Z71"/>
      <c r="AA71"/>
      <c r="AB71"/>
      <c r="AC71"/>
      <c r="AD71"/>
      <c r="AE71"/>
      <c r="AF71"/>
      <c r="AG71"/>
      <c r="AH71"/>
      <c r="AI71"/>
      <c r="AJ71"/>
      <c r="AK71"/>
      <c r="AL71"/>
    </row>
    <row r="72" spans="1:38" ht="16.5" customHeight="1">
      <c r="A72" s="13"/>
      <c r="B72" s="14" t="s">
        <v>111</v>
      </c>
      <c r="C72" s="14">
        <v>0</v>
      </c>
      <c r="D72" s="14">
        <v>1</v>
      </c>
      <c r="E72" s="14">
        <v>2</v>
      </c>
      <c r="F72" s="14">
        <v>3</v>
      </c>
      <c r="G72" s="14">
        <v>4</v>
      </c>
      <c r="H72" s="14">
        <v>5</v>
      </c>
      <c r="I72" s="14">
        <v>6</v>
      </c>
      <c r="J72" s="14">
        <v>7</v>
      </c>
      <c r="K72" s="14">
        <v>8</v>
      </c>
      <c r="L72" s="14">
        <v>9</v>
      </c>
      <c r="M72" s="3"/>
      <c r="S72" s="56"/>
      <c r="T72" s="27"/>
      <c r="U72" s="56"/>
      <c r="V72" s="56"/>
      <c r="W72"/>
      <c r="X72"/>
      <c r="Y72"/>
      <c r="Z72"/>
      <c r="AA72"/>
      <c r="AB72"/>
      <c r="AC72"/>
      <c r="AD72"/>
      <c r="AE72"/>
      <c r="AF72"/>
      <c r="AG72"/>
      <c r="AH72"/>
      <c r="AI72"/>
      <c r="AJ72"/>
      <c r="AK72"/>
      <c r="AL72"/>
    </row>
    <row r="73" spans="1:38" ht="16.5" customHeight="1">
      <c r="A73" s="11" t="s">
        <v>119</v>
      </c>
      <c r="B73" s="12"/>
      <c r="C73" s="12">
        <v>150</v>
      </c>
      <c r="D73" s="12">
        <v>0</v>
      </c>
      <c r="E73" s="12">
        <v>1</v>
      </c>
      <c r="F73" s="12">
        <v>3</v>
      </c>
      <c r="G73" s="12">
        <v>5</v>
      </c>
      <c r="H73" s="12">
        <v>7</v>
      </c>
      <c r="I73" s="12">
        <v>9</v>
      </c>
      <c r="J73" s="12">
        <v>11</v>
      </c>
      <c r="K73" s="12">
        <v>13</v>
      </c>
      <c r="L73" s="12">
        <v>15</v>
      </c>
      <c r="M73" s="3"/>
      <c r="S73" s="56"/>
      <c r="T73" s="56"/>
      <c r="U73" s="56"/>
      <c r="V73" s="56"/>
      <c r="W73"/>
      <c r="X73"/>
      <c r="Y73"/>
      <c r="Z73"/>
      <c r="AA73"/>
      <c r="AB73"/>
      <c r="AC73"/>
      <c r="AD73"/>
      <c r="AE73"/>
      <c r="AF73"/>
      <c r="AG73"/>
      <c r="AH73"/>
      <c r="AI73"/>
      <c r="AJ73"/>
      <c r="AK73"/>
      <c r="AL73"/>
    </row>
    <row r="74" spans="1:38" ht="16.5" customHeight="1">
      <c r="A74" s="9" t="s">
        <v>130</v>
      </c>
      <c r="B74" s="10" t="s">
        <v>110</v>
      </c>
      <c r="C74" s="10">
        <v>0</v>
      </c>
      <c r="D74" s="10">
        <v>1</v>
      </c>
      <c r="E74" s="10">
        <v>2</v>
      </c>
      <c r="F74" s="10">
        <v>3</v>
      </c>
      <c r="G74" s="10">
        <v>4</v>
      </c>
      <c r="H74" s="10">
        <v>5</v>
      </c>
      <c r="I74" s="10">
        <v>6</v>
      </c>
      <c r="J74" s="10">
        <v>7</v>
      </c>
      <c r="K74" s="10">
        <v>8</v>
      </c>
      <c r="L74" s="10">
        <v>9</v>
      </c>
      <c r="M74" s="3">
        <f>SUM($P$2:$P$3)+SUM(LARGE($P$4:$P$11,{1,2}))-HLOOKUP($R$2,C76:L77,2,FALSE)-HLOOKUP($R$3,C74:L75,2,FALSE)</f>
        <v>-300</v>
      </c>
      <c r="S74"/>
      <c r="T74" s="56"/>
      <c r="U74" s="56"/>
      <c r="V74" s="56"/>
      <c r="W74" s="56"/>
      <c r="X74"/>
      <c r="Y74"/>
      <c r="Z74"/>
      <c r="AA74"/>
      <c r="AB74"/>
      <c r="AC74"/>
      <c r="AD74"/>
      <c r="AE74"/>
      <c r="AF74"/>
      <c r="AG74"/>
      <c r="AH74"/>
      <c r="AI74"/>
      <c r="AJ74"/>
      <c r="AK74"/>
      <c r="AL74"/>
    </row>
    <row r="75" spans="1:38" ht="16.5" customHeight="1">
      <c r="A75" s="11"/>
      <c r="B75" s="12"/>
      <c r="C75" s="12">
        <v>150</v>
      </c>
      <c r="D75" s="12">
        <v>0</v>
      </c>
      <c r="E75" s="12">
        <v>0</v>
      </c>
      <c r="F75" s="12">
        <v>0</v>
      </c>
      <c r="G75" s="12">
        <v>0</v>
      </c>
      <c r="H75" s="12">
        <v>0</v>
      </c>
      <c r="I75" s="12">
        <v>0</v>
      </c>
      <c r="J75" s="12">
        <v>0</v>
      </c>
      <c r="K75" s="12">
        <v>0</v>
      </c>
      <c r="L75" s="12">
        <v>0</v>
      </c>
      <c r="M75" s="3"/>
      <c r="S75"/>
      <c r="T75" s="56"/>
      <c r="U75" s="56"/>
      <c r="V75" s="56"/>
      <c r="W75" s="56"/>
      <c r="X75"/>
      <c r="Y75"/>
      <c r="Z75"/>
      <c r="AA75"/>
      <c r="AB75"/>
      <c r="AC75"/>
      <c r="AD75"/>
      <c r="AE75"/>
      <c r="AF75"/>
      <c r="AG75"/>
      <c r="AH75"/>
      <c r="AI75"/>
      <c r="AJ75"/>
      <c r="AK75"/>
      <c r="AL75"/>
    </row>
    <row r="76" spans="1:38" ht="16.5" customHeight="1">
      <c r="A76" s="13"/>
      <c r="B76" s="14" t="s">
        <v>111</v>
      </c>
      <c r="C76" s="14">
        <v>0</v>
      </c>
      <c r="D76" s="14">
        <v>1</v>
      </c>
      <c r="E76" s="14">
        <v>2</v>
      </c>
      <c r="F76" s="14">
        <v>3</v>
      </c>
      <c r="G76" s="14">
        <v>4</v>
      </c>
      <c r="H76" s="14">
        <v>5</v>
      </c>
      <c r="I76" s="14">
        <v>6</v>
      </c>
      <c r="J76" s="14">
        <v>7</v>
      </c>
      <c r="K76" s="14">
        <v>8</v>
      </c>
      <c r="L76" s="14">
        <v>9</v>
      </c>
      <c r="M76" s="3"/>
      <c r="S76"/>
      <c r="T76" s="56"/>
      <c r="U76" s="56"/>
      <c r="V76" s="56"/>
      <c r="W76" s="56"/>
      <c r="X76"/>
      <c r="Y76"/>
      <c r="Z76"/>
      <c r="AA76"/>
      <c r="AB76"/>
      <c r="AC76"/>
      <c r="AD76"/>
      <c r="AE76"/>
      <c r="AF76"/>
      <c r="AG76"/>
      <c r="AH76"/>
      <c r="AI76"/>
      <c r="AJ76"/>
      <c r="AK76"/>
      <c r="AL76"/>
    </row>
    <row r="77" spans="1:38" ht="16.5" customHeight="1">
      <c r="A77" s="11" t="s">
        <v>129</v>
      </c>
      <c r="B77" s="12"/>
      <c r="C77" s="12">
        <v>150</v>
      </c>
      <c r="D77" s="12">
        <v>0</v>
      </c>
      <c r="E77" s="12">
        <v>150</v>
      </c>
      <c r="F77" s="12">
        <v>150</v>
      </c>
      <c r="G77" s="12">
        <v>150</v>
      </c>
      <c r="H77" s="12">
        <v>150</v>
      </c>
      <c r="I77" s="12">
        <v>150</v>
      </c>
      <c r="J77" s="12">
        <v>150</v>
      </c>
      <c r="K77" s="12">
        <v>150</v>
      </c>
      <c r="L77" s="12">
        <v>150</v>
      </c>
      <c r="M77" s="3"/>
      <c r="S77"/>
      <c r="T77" s="56"/>
      <c r="U77" s="56"/>
      <c r="V77" s="56"/>
      <c r="W77" s="56"/>
      <c r="X77"/>
      <c r="Y77"/>
      <c r="Z77"/>
      <c r="AA77"/>
      <c r="AB77"/>
      <c r="AC77"/>
      <c r="AD77"/>
      <c r="AE77"/>
      <c r="AF77"/>
      <c r="AG77"/>
      <c r="AH77"/>
      <c r="AI77"/>
      <c r="AJ77"/>
      <c r="AK77"/>
      <c r="AL77"/>
    </row>
    <row r="78" spans="1:38" ht="16.5" customHeight="1">
      <c r="A78" s="9" t="s">
        <v>128</v>
      </c>
      <c r="B78" s="10" t="s">
        <v>110</v>
      </c>
      <c r="C78" s="10">
        <v>0</v>
      </c>
      <c r="D78" s="10">
        <v>1</v>
      </c>
      <c r="E78" s="10">
        <v>2</v>
      </c>
      <c r="F78" s="10">
        <v>3</v>
      </c>
      <c r="G78" s="10">
        <v>4</v>
      </c>
      <c r="H78" s="10">
        <v>5</v>
      </c>
      <c r="I78" s="10">
        <v>6</v>
      </c>
      <c r="J78" s="10">
        <v>7</v>
      </c>
      <c r="K78" s="10">
        <v>8</v>
      </c>
      <c r="L78" s="10">
        <v>9</v>
      </c>
      <c r="M78" s="3">
        <f>SUM($P$2:$P$3)+SUM(LARGE($P$4:$P$11,{1,2}))-HLOOKUP($R$2,C80:L81,2,FALSE)-HLOOKUP($R$3,C78:L79,2,FALSE)</f>
        <v>-300</v>
      </c>
      <c r="S78"/>
      <c r="T78" s="56"/>
      <c r="U78" s="56"/>
      <c r="V78" s="56"/>
      <c r="W78" s="56"/>
      <c r="X78"/>
      <c r="Y78"/>
      <c r="Z78"/>
      <c r="AA78"/>
      <c r="AB78"/>
      <c r="AC78"/>
      <c r="AD78"/>
      <c r="AE78"/>
      <c r="AF78"/>
      <c r="AG78"/>
      <c r="AH78"/>
      <c r="AI78"/>
      <c r="AJ78"/>
      <c r="AK78"/>
      <c r="AL78"/>
    </row>
    <row r="79" spans="1:38" ht="16.5" customHeight="1">
      <c r="A79" s="11"/>
      <c r="B79" s="12"/>
      <c r="C79" s="12">
        <v>150</v>
      </c>
      <c r="D79" s="12">
        <v>0</v>
      </c>
      <c r="E79" s="12">
        <v>0</v>
      </c>
      <c r="F79" s="12">
        <v>0</v>
      </c>
      <c r="G79" s="12">
        <v>0</v>
      </c>
      <c r="H79" s="12">
        <v>0.2</v>
      </c>
      <c r="I79" s="12">
        <v>0.4</v>
      </c>
      <c r="J79" s="12">
        <v>0.6</v>
      </c>
      <c r="K79" s="12">
        <v>0.8</v>
      </c>
      <c r="L79" s="12">
        <v>1</v>
      </c>
      <c r="M79" s="3"/>
      <c r="T79" s="58"/>
      <c r="U79" s="58"/>
      <c r="V79" s="58"/>
      <c r="W79" s="58"/>
    </row>
    <row r="80" spans="1:38" ht="16.5" customHeight="1">
      <c r="A80" s="13"/>
      <c r="B80" s="14" t="s">
        <v>111</v>
      </c>
      <c r="C80" s="14">
        <v>0</v>
      </c>
      <c r="D80" s="14">
        <v>1</v>
      </c>
      <c r="E80" s="14">
        <v>2</v>
      </c>
      <c r="F80" s="14">
        <v>3</v>
      </c>
      <c r="G80" s="14">
        <v>4</v>
      </c>
      <c r="H80" s="14">
        <v>5</v>
      </c>
      <c r="I80" s="14">
        <v>6</v>
      </c>
      <c r="J80" s="14">
        <v>7</v>
      </c>
      <c r="K80" s="14">
        <v>8</v>
      </c>
      <c r="L80" s="14">
        <v>9</v>
      </c>
      <c r="M80" s="3"/>
    </row>
    <row r="81" spans="1:16" ht="16.5" customHeight="1">
      <c r="A81" s="11">
        <v>20</v>
      </c>
      <c r="B81" s="12"/>
      <c r="C81" s="12">
        <v>150</v>
      </c>
      <c r="D81" s="12">
        <v>0</v>
      </c>
      <c r="E81" s="12">
        <v>2.4</v>
      </c>
      <c r="F81" s="12">
        <v>6.4</v>
      </c>
      <c r="G81" s="12">
        <v>12.8</v>
      </c>
      <c r="H81" s="12">
        <v>22.4</v>
      </c>
      <c r="I81" s="12">
        <v>32</v>
      </c>
      <c r="J81" s="12">
        <v>41.6</v>
      </c>
      <c r="K81" s="12">
        <v>43.2</v>
      </c>
      <c r="L81" s="12">
        <v>160</v>
      </c>
      <c r="M81" s="3"/>
    </row>
    <row r="82" spans="1:16" ht="16.5" customHeight="1">
      <c r="A82" s="9" t="s">
        <v>127</v>
      </c>
      <c r="B82" s="10" t="s">
        <v>110</v>
      </c>
      <c r="C82" s="10">
        <v>0</v>
      </c>
      <c r="D82" s="10">
        <v>1</v>
      </c>
      <c r="E82" s="10">
        <v>2</v>
      </c>
      <c r="F82" s="10">
        <v>3</v>
      </c>
      <c r="G82" s="10">
        <v>4</v>
      </c>
      <c r="H82" s="10">
        <v>5</v>
      </c>
      <c r="I82" s="10">
        <v>6</v>
      </c>
      <c r="J82" s="10">
        <v>7</v>
      </c>
      <c r="K82" s="10">
        <v>8</v>
      </c>
      <c r="L82" s="10">
        <v>9</v>
      </c>
      <c r="M82" s="3">
        <f>SUM($P$2:$P$3)+SUM(LARGE($P$4:$P$11,{1,2}))-HLOOKUP($R$2,C84:L85,2,FALSE)-HLOOKUP($R$3,C82:L83,2,FALSE)</f>
        <v>-300</v>
      </c>
    </row>
    <row r="83" spans="1:16" ht="16.5" customHeight="1">
      <c r="A83" s="11"/>
      <c r="B83" s="12"/>
      <c r="C83" s="12">
        <v>150</v>
      </c>
      <c r="D83" s="12">
        <v>0</v>
      </c>
      <c r="E83" s="12">
        <v>0</v>
      </c>
      <c r="F83" s="12">
        <v>0</v>
      </c>
      <c r="G83" s="12">
        <v>0</v>
      </c>
      <c r="H83" s="12">
        <v>0.2</v>
      </c>
      <c r="I83" s="12">
        <v>0.4</v>
      </c>
      <c r="J83" s="12">
        <v>0.6</v>
      </c>
      <c r="K83" s="12">
        <v>0.8</v>
      </c>
      <c r="L83" s="12">
        <v>1</v>
      </c>
      <c r="M83" s="3"/>
    </row>
    <row r="84" spans="1:16" ht="16.5" customHeight="1">
      <c r="A84" s="13"/>
      <c r="B84" s="14" t="s">
        <v>111</v>
      </c>
      <c r="C84" s="14">
        <v>0</v>
      </c>
      <c r="D84" s="14">
        <v>1</v>
      </c>
      <c r="E84" s="14">
        <v>2</v>
      </c>
      <c r="F84" s="14">
        <v>3</v>
      </c>
      <c r="G84" s="14">
        <v>4</v>
      </c>
      <c r="H84" s="14">
        <v>5</v>
      </c>
      <c r="I84" s="14">
        <v>6</v>
      </c>
      <c r="J84" s="14">
        <v>7</v>
      </c>
      <c r="K84" s="14">
        <v>8</v>
      </c>
      <c r="L84" s="14">
        <v>9</v>
      </c>
      <c r="M84" s="3"/>
    </row>
    <row r="85" spans="1:16" ht="16.5" customHeight="1">
      <c r="A85" s="11">
        <v>20</v>
      </c>
      <c r="B85" s="12"/>
      <c r="C85" s="12">
        <v>150</v>
      </c>
      <c r="D85" s="12">
        <v>0</v>
      </c>
      <c r="E85" s="12">
        <v>1.6</v>
      </c>
      <c r="F85" s="12">
        <v>4</v>
      </c>
      <c r="G85" s="12">
        <v>8</v>
      </c>
      <c r="H85" s="12">
        <v>12</v>
      </c>
      <c r="I85" s="12">
        <v>16</v>
      </c>
      <c r="J85" s="12">
        <v>20</v>
      </c>
      <c r="K85" s="12">
        <v>24</v>
      </c>
      <c r="L85" s="12">
        <v>80</v>
      </c>
      <c r="M85" s="3"/>
    </row>
    <row r="86" spans="1:16" ht="16.5" customHeight="1">
      <c r="A86" s="9" t="s">
        <v>126</v>
      </c>
      <c r="B86" s="10" t="s">
        <v>110</v>
      </c>
      <c r="C86" s="10">
        <v>0</v>
      </c>
      <c r="D86" s="10">
        <v>1</v>
      </c>
      <c r="E86" s="10">
        <v>2</v>
      </c>
      <c r="F86" s="10">
        <v>3</v>
      </c>
      <c r="G86" s="10">
        <v>4</v>
      </c>
      <c r="H86" s="10">
        <v>5</v>
      </c>
      <c r="I86" s="10">
        <v>6</v>
      </c>
      <c r="J86" s="10">
        <v>7</v>
      </c>
      <c r="K86" s="10">
        <v>8</v>
      </c>
      <c r="L86" s="10">
        <v>9</v>
      </c>
      <c r="M86" s="3">
        <f>SUM($P$2:$P$3)+SUM(LARGE($P$4:$P$11,{1,2}))-HLOOKUP($R$2,C88:L89,2,FALSE)-HLOOKUP($R$3,C86:L87,2,FALSE)</f>
        <v>-300</v>
      </c>
    </row>
    <row r="87" spans="1:16" ht="16.5" customHeight="1">
      <c r="A87" s="11"/>
      <c r="B87" s="12"/>
      <c r="C87" s="12">
        <v>150</v>
      </c>
      <c r="D87" s="12">
        <v>0</v>
      </c>
      <c r="E87" s="12">
        <v>0</v>
      </c>
      <c r="F87" s="12">
        <v>0</v>
      </c>
      <c r="G87" s="12">
        <v>1</v>
      </c>
      <c r="H87" s="12">
        <v>1</v>
      </c>
      <c r="I87" s="12">
        <v>2</v>
      </c>
      <c r="J87" s="12">
        <v>3</v>
      </c>
      <c r="K87" s="12">
        <v>4</v>
      </c>
      <c r="L87" s="12">
        <v>5</v>
      </c>
      <c r="M87" s="3"/>
    </row>
    <row r="88" spans="1:16" ht="16.5" customHeight="1">
      <c r="A88" s="13"/>
      <c r="B88" s="14" t="s">
        <v>111</v>
      </c>
      <c r="C88" s="14">
        <v>0</v>
      </c>
      <c r="D88" s="14">
        <v>1</v>
      </c>
      <c r="E88" s="14">
        <v>2</v>
      </c>
      <c r="F88" s="14">
        <v>3</v>
      </c>
      <c r="G88" s="14">
        <v>4</v>
      </c>
      <c r="H88" s="14">
        <v>5</v>
      </c>
      <c r="I88" s="14">
        <v>6</v>
      </c>
      <c r="J88" s="14">
        <v>7</v>
      </c>
      <c r="K88" s="14">
        <v>8</v>
      </c>
      <c r="L88" s="14">
        <v>9</v>
      </c>
      <c r="M88" s="3"/>
    </row>
    <row r="89" spans="1:16" ht="16.5" customHeight="1">
      <c r="A89" s="11">
        <v>20</v>
      </c>
      <c r="B89" s="12"/>
      <c r="C89" s="12">
        <v>150</v>
      </c>
      <c r="D89" s="12">
        <v>0</v>
      </c>
      <c r="E89" s="12">
        <v>2.4</v>
      </c>
      <c r="F89" s="12">
        <v>8</v>
      </c>
      <c r="G89" s="12">
        <v>24</v>
      </c>
      <c r="H89" s="12">
        <v>40</v>
      </c>
      <c r="I89" s="12">
        <v>56</v>
      </c>
      <c r="J89" s="12">
        <v>88</v>
      </c>
      <c r="K89" s="12">
        <v>96</v>
      </c>
      <c r="L89" s="12">
        <v>80</v>
      </c>
      <c r="M89" s="3"/>
      <c r="O89" s="41"/>
      <c r="P89" s="48" t="s">
        <v>565</v>
      </c>
    </row>
    <row r="90" spans="1:16" ht="16.5" customHeight="1">
      <c r="A90" s="9" t="s">
        <v>125</v>
      </c>
      <c r="B90" s="10" t="s">
        <v>110</v>
      </c>
      <c r="C90" s="10">
        <v>0</v>
      </c>
      <c r="D90" s="10">
        <v>1</v>
      </c>
      <c r="E90" s="10">
        <v>2</v>
      </c>
      <c r="F90" s="10">
        <v>3</v>
      </c>
      <c r="G90" s="10">
        <v>4</v>
      </c>
      <c r="H90" s="10">
        <v>5</v>
      </c>
      <c r="I90" s="10">
        <v>6</v>
      </c>
      <c r="J90" s="10">
        <v>7</v>
      </c>
      <c r="K90" s="10">
        <v>8</v>
      </c>
      <c r="L90" s="10">
        <v>9</v>
      </c>
      <c r="M90" s="3">
        <f>SUM($P$2:$P$3)+SUM(LARGE($P$4:$P$11,{1,2}))-HLOOKUP($R$2,C92:L93,2,FALSE)-HLOOKUP($R$3,C90:L91,2,FALSE)</f>
        <v>-300</v>
      </c>
      <c r="O90" s="42">
        <f>$P$4</f>
        <v>0</v>
      </c>
      <c r="P90" s="43" t="s">
        <v>556</v>
      </c>
    </row>
    <row r="91" spans="1:16" ht="16.5" customHeight="1">
      <c r="A91" s="11"/>
      <c r="B91" s="12"/>
      <c r="C91" s="12">
        <v>150</v>
      </c>
      <c r="D91" s="12">
        <v>0</v>
      </c>
      <c r="E91" s="12">
        <v>0</v>
      </c>
      <c r="F91" s="12">
        <v>0</v>
      </c>
      <c r="G91" s="12">
        <v>1</v>
      </c>
      <c r="H91" s="12">
        <v>1</v>
      </c>
      <c r="I91" s="12">
        <v>2</v>
      </c>
      <c r="J91" s="12">
        <v>3</v>
      </c>
      <c r="K91" s="12">
        <v>4</v>
      </c>
      <c r="L91" s="12">
        <v>5</v>
      </c>
      <c r="M91" s="3"/>
      <c r="O91" s="42">
        <f>$P$5</f>
        <v>0</v>
      </c>
      <c r="P91" s="43" t="s">
        <v>555</v>
      </c>
    </row>
    <row r="92" spans="1:16" ht="16.5" customHeight="1">
      <c r="A92" s="13"/>
      <c r="B92" s="14" t="s">
        <v>111</v>
      </c>
      <c r="C92" s="14">
        <v>0</v>
      </c>
      <c r="D92" s="14">
        <v>1</v>
      </c>
      <c r="E92" s="14">
        <v>2</v>
      </c>
      <c r="F92" s="14">
        <v>3</v>
      </c>
      <c r="G92" s="14">
        <v>4</v>
      </c>
      <c r="H92" s="14">
        <v>5</v>
      </c>
      <c r="I92" s="14">
        <v>6</v>
      </c>
      <c r="J92" s="14">
        <v>7</v>
      </c>
      <c r="K92" s="14">
        <v>8</v>
      </c>
      <c r="L92" s="14">
        <v>9</v>
      </c>
      <c r="M92" s="3"/>
      <c r="O92" s="42">
        <f>$P$6</f>
        <v>0</v>
      </c>
      <c r="P92" s="43" t="s">
        <v>561</v>
      </c>
    </row>
    <row r="93" spans="1:16" ht="16.5" customHeight="1">
      <c r="A93" s="11">
        <v>25</v>
      </c>
      <c r="B93" s="12"/>
      <c r="C93" s="12">
        <v>150</v>
      </c>
      <c r="D93" s="12">
        <v>0</v>
      </c>
      <c r="E93" s="12">
        <v>3</v>
      </c>
      <c r="F93" s="12">
        <v>8</v>
      </c>
      <c r="G93" s="12">
        <v>20</v>
      </c>
      <c r="H93" s="12">
        <v>30</v>
      </c>
      <c r="I93" s="12">
        <v>60</v>
      </c>
      <c r="J93" s="12">
        <v>85</v>
      </c>
      <c r="K93" s="12">
        <v>95</v>
      </c>
      <c r="L93" s="12">
        <v>100</v>
      </c>
      <c r="M93" s="3"/>
      <c r="O93" s="42">
        <f>$P$7</f>
        <v>0</v>
      </c>
      <c r="P93" s="44" t="s">
        <v>562</v>
      </c>
    </row>
    <row r="94" spans="1:16" ht="16.5" customHeight="1">
      <c r="A94" s="16" t="s">
        <v>124</v>
      </c>
      <c r="B94" s="10" t="s">
        <v>110</v>
      </c>
      <c r="C94" s="10">
        <v>0</v>
      </c>
      <c r="D94" s="10">
        <v>1</v>
      </c>
      <c r="E94" s="10">
        <v>2</v>
      </c>
      <c r="F94" s="10">
        <v>3</v>
      </c>
      <c r="G94" s="10">
        <v>4</v>
      </c>
      <c r="H94" s="10">
        <v>5</v>
      </c>
      <c r="I94" s="10">
        <v>6</v>
      </c>
      <c r="J94" s="10">
        <v>7</v>
      </c>
      <c r="K94" s="10">
        <v>8</v>
      </c>
      <c r="L94" s="10">
        <v>9</v>
      </c>
      <c r="M94" s="39">
        <f>SUM($P$2:$P$3)+SUM(LARGE(O90:O97,{1,2}))-HLOOKUP($R$2,C96:L97,2,FALSE)-HLOOKUP($R$3,C94:L95,2,FALSE)</f>
        <v>-300</v>
      </c>
      <c r="O94" s="45">
        <f>$P$8*1.05</f>
        <v>0</v>
      </c>
      <c r="P94" s="46" t="s">
        <v>557</v>
      </c>
    </row>
    <row r="95" spans="1:16" ht="16.5" customHeight="1">
      <c r="A95" s="11" t="s">
        <v>148</v>
      </c>
      <c r="B95" s="12"/>
      <c r="C95" s="12">
        <v>150</v>
      </c>
      <c r="D95" s="12">
        <v>0</v>
      </c>
      <c r="E95" s="12">
        <v>0</v>
      </c>
      <c r="F95" s="12">
        <v>0</v>
      </c>
      <c r="G95" s="12">
        <v>1</v>
      </c>
      <c r="H95" s="12">
        <v>1</v>
      </c>
      <c r="I95" s="12">
        <v>2</v>
      </c>
      <c r="J95" s="12">
        <v>3</v>
      </c>
      <c r="K95" s="12">
        <v>4</v>
      </c>
      <c r="L95" s="12">
        <v>5</v>
      </c>
      <c r="M95" s="3"/>
      <c r="O95" s="42">
        <f>$P$9*1.05</f>
        <v>0</v>
      </c>
      <c r="P95" s="46" t="s">
        <v>558</v>
      </c>
    </row>
    <row r="96" spans="1:16" ht="16.5" customHeight="1">
      <c r="A96" s="13"/>
      <c r="B96" s="14" t="s">
        <v>111</v>
      </c>
      <c r="C96" s="14">
        <v>0</v>
      </c>
      <c r="D96" s="14">
        <v>1</v>
      </c>
      <c r="E96" s="14">
        <v>2</v>
      </c>
      <c r="F96" s="14">
        <v>3</v>
      </c>
      <c r="G96" s="14">
        <v>4</v>
      </c>
      <c r="H96" s="14">
        <v>5</v>
      </c>
      <c r="I96" s="14">
        <v>6</v>
      </c>
      <c r="J96" s="14">
        <v>7</v>
      </c>
      <c r="K96" s="14">
        <v>8</v>
      </c>
      <c r="L96" s="14">
        <v>9</v>
      </c>
      <c r="M96" s="3"/>
      <c r="O96" s="42">
        <f>$P$10*1.05</f>
        <v>0</v>
      </c>
      <c r="P96" s="46" t="s">
        <v>563</v>
      </c>
    </row>
    <row r="97" spans="1:16" ht="16.5" customHeight="1">
      <c r="A97" s="11">
        <v>15</v>
      </c>
      <c r="B97" s="12"/>
      <c r="C97" s="12">
        <v>150</v>
      </c>
      <c r="D97" s="12">
        <v>0</v>
      </c>
      <c r="E97" s="12">
        <v>12</v>
      </c>
      <c r="F97" s="12">
        <v>18</v>
      </c>
      <c r="G97" s="12">
        <v>36</v>
      </c>
      <c r="H97" s="12">
        <v>42</v>
      </c>
      <c r="I97" s="12">
        <v>48</v>
      </c>
      <c r="J97" s="12">
        <v>51</v>
      </c>
      <c r="K97" s="12">
        <v>57</v>
      </c>
      <c r="L97" s="12">
        <v>60</v>
      </c>
      <c r="M97" s="3"/>
      <c r="O97" s="42">
        <f>$P$11*1.05</f>
        <v>0</v>
      </c>
      <c r="P97" s="46" t="s">
        <v>564</v>
      </c>
    </row>
    <row r="98" spans="1:16" ht="16.5" customHeight="1">
      <c r="A98" s="9" t="s">
        <v>344</v>
      </c>
      <c r="B98" s="10" t="s">
        <v>63</v>
      </c>
      <c r="C98" s="10">
        <v>0</v>
      </c>
      <c r="D98" s="10">
        <v>1</v>
      </c>
      <c r="E98" s="10">
        <v>2</v>
      </c>
      <c r="F98" s="10">
        <v>3</v>
      </c>
      <c r="G98" s="10">
        <v>4</v>
      </c>
      <c r="H98" s="10">
        <v>5</v>
      </c>
      <c r="I98" s="10">
        <v>6</v>
      </c>
      <c r="J98" s="10">
        <v>7</v>
      </c>
      <c r="K98" s="10">
        <v>8</v>
      </c>
      <c r="L98" s="10">
        <v>9</v>
      </c>
      <c r="M98" s="3">
        <f>SUM($P$2:$P$3)+SUM(LARGE($P$4:$P$11,{1,2}))-HLOOKUP($R$2,C100:L101,2,FALSE)-HLOOKUP($R$3,C98:L99,2,FALSE)</f>
        <v>-300</v>
      </c>
    </row>
    <row r="99" spans="1:16" ht="16.5" customHeight="1">
      <c r="A99" s="11"/>
      <c r="B99" s="12"/>
      <c r="C99" s="12">
        <v>150</v>
      </c>
      <c r="D99" s="12">
        <v>0</v>
      </c>
      <c r="E99" s="12">
        <v>0</v>
      </c>
      <c r="F99" s="12">
        <v>0</v>
      </c>
      <c r="G99" s="12">
        <v>0</v>
      </c>
      <c r="H99" s="12">
        <v>0</v>
      </c>
      <c r="I99" s="12">
        <v>0</v>
      </c>
      <c r="J99" s="12">
        <v>0</v>
      </c>
      <c r="K99" s="12">
        <v>0</v>
      </c>
      <c r="L99" s="12">
        <v>0</v>
      </c>
      <c r="M99" s="3"/>
    </row>
    <row r="100" spans="1:16" ht="16.5" customHeight="1">
      <c r="A100" s="13"/>
      <c r="B100" s="14" t="s">
        <v>54</v>
      </c>
      <c r="C100" s="14">
        <v>0</v>
      </c>
      <c r="D100" s="14">
        <v>1</v>
      </c>
      <c r="E100" s="14">
        <v>2</v>
      </c>
      <c r="F100" s="14">
        <v>3</v>
      </c>
      <c r="G100" s="14">
        <v>4</v>
      </c>
      <c r="H100" s="14">
        <v>5</v>
      </c>
      <c r="I100" s="14">
        <v>6</v>
      </c>
      <c r="J100" s="14">
        <v>7</v>
      </c>
      <c r="K100" s="14">
        <v>8</v>
      </c>
      <c r="L100" s="14">
        <v>9</v>
      </c>
      <c r="M100" s="3"/>
    </row>
    <row r="101" spans="1:16" ht="16.5" customHeight="1">
      <c r="A101" s="18">
        <v>0.15</v>
      </c>
      <c r="B101" s="12"/>
      <c r="C101" s="12">
        <v>150</v>
      </c>
      <c r="D101" s="12">
        <v>0</v>
      </c>
      <c r="E101" s="12">
        <v>12</v>
      </c>
      <c r="F101" s="12">
        <v>24</v>
      </c>
      <c r="G101" s="12">
        <v>36</v>
      </c>
      <c r="H101" s="12">
        <v>48</v>
      </c>
      <c r="I101" s="12">
        <v>60</v>
      </c>
      <c r="J101" s="12">
        <v>72</v>
      </c>
      <c r="K101" s="12">
        <v>84</v>
      </c>
      <c r="L101" s="12">
        <v>96</v>
      </c>
      <c r="M101" s="3"/>
    </row>
    <row r="102" spans="1:16" ht="16.5" customHeight="1">
      <c r="A102" s="9" t="s">
        <v>123</v>
      </c>
      <c r="B102" s="10" t="s">
        <v>110</v>
      </c>
      <c r="C102" s="10">
        <v>0</v>
      </c>
      <c r="D102" s="10">
        <v>1</v>
      </c>
      <c r="E102" s="10">
        <v>2</v>
      </c>
      <c r="F102" s="10">
        <v>3</v>
      </c>
      <c r="G102" s="10">
        <v>4</v>
      </c>
      <c r="H102" s="10">
        <v>5</v>
      </c>
      <c r="I102" s="10">
        <v>6</v>
      </c>
      <c r="J102" s="10">
        <v>7</v>
      </c>
      <c r="K102" s="10">
        <v>8</v>
      </c>
      <c r="L102" s="10">
        <v>9</v>
      </c>
      <c r="M102" s="3">
        <f>SUM($P$2:$P$3)+SUM(LARGE($P$4:$P$11,{1,2}))-HLOOKUP($R$2,C104:L105,2,FALSE)-HLOOKUP($R$3,C102:L103,2,FALSE)</f>
        <v>-300</v>
      </c>
    </row>
    <row r="103" spans="1:16" ht="16.5" customHeight="1">
      <c r="A103" s="11"/>
      <c r="B103" s="12"/>
      <c r="C103" s="12">
        <v>150</v>
      </c>
      <c r="D103" s="12">
        <v>0</v>
      </c>
      <c r="E103" s="12">
        <v>0</v>
      </c>
      <c r="F103" s="12">
        <v>1</v>
      </c>
      <c r="G103" s="12">
        <v>1</v>
      </c>
      <c r="H103" s="12">
        <v>2</v>
      </c>
      <c r="I103" s="12">
        <v>2</v>
      </c>
      <c r="J103" s="12">
        <v>3</v>
      </c>
      <c r="K103" s="12">
        <v>4</v>
      </c>
      <c r="L103" s="12">
        <v>5</v>
      </c>
      <c r="M103" s="3"/>
    </row>
    <row r="104" spans="1:16" ht="16.5" customHeight="1">
      <c r="A104" s="13"/>
      <c r="B104" s="14" t="s">
        <v>111</v>
      </c>
      <c r="C104" s="14">
        <v>0</v>
      </c>
      <c r="D104" s="14">
        <v>1</v>
      </c>
      <c r="E104" s="14">
        <v>2</v>
      </c>
      <c r="F104" s="14">
        <v>3</v>
      </c>
      <c r="G104" s="14">
        <v>4</v>
      </c>
      <c r="H104" s="14">
        <v>5</v>
      </c>
      <c r="I104" s="14">
        <v>6</v>
      </c>
      <c r="J104" s="14">
        <v>7</v>
      </c>
      <c r="K104" s="14">
        <v>8</v>
      </c>
      <c r="L104" s="14">
        <v>9</v>
      </c>
      <c r="M104" s="3"/>
    </row>
    <row r="105" spans="1:16" ht="16.5" customHeight="1">
      <c r="A105" s="11">
        <v>20</v>
      </c>
      <c r="B105" s="12"/>
      <c r="C105" s="12">
        <v>150</v>
      </c>
      <c r="D105" s="12">
        <v>0</v>
      </c>
      <c r="E105" s="12">
        <v>4</v>
      </c>
      <c r="F105" s="12">
        <v>8</v>
      </c>
      <c r="G105" s="12">
        <v>12</v>
      </c>
      <c r="H105" s="12">
        <v>16</v>
      </c>
      <c r="I105" s="12">
        <v>20</v>
      </c>
      <c r="J105" s="12">
        <v>24</v>
      </c>
      <c r="K105" s="12">
        <v>28</v>
      </c>
      <c r="L105" s="12">
        <v>32</v>
      </c>
      <c r="M105" s="3"/>
    </row>
    <row r="106" spans="1:16" ht="16.5" customHeight="1">
      <c r="A106" s="9" t="s">
        <v>122</v>
      </c>
      <c r="B106" s="10" t="s">
        <v>110</v>
      </c>
      <c r="C106" s="10">
        <v>0</v>
      </c>
      <c r="D106" s="10">
        <v>1</v>
      </c>
      <c r="E106" s="10">
        <v>2</v>
      </c>
      <c r="F106" s="10">
        <v>3</v>
      </c>
      <c r="G106" s="10">
        <v>4</v>
      </c>
      <c r="H106" s="10">
        <v>5</v>
      </c>
      <c r="I106" s="10">
        <v>6</v>
      </c>
      <c r="J106" s="10">
        <v>7</v>
      </c>
      <c r="K106" s="10">
        <v>8</v>
      </c>
      <c r="L106" s="10">
        <v>9</v>
      </c>
      <c r="M106" s="3">
        <f>SUM($P$2:$P$3)+SUM(LARGE($P$4:$P$11,{1,2}))-HLOOKUP($R$2,C108:L109,2,FALSE)-HLOOKUP($R$3,C106:L107,2,FALSE)</f>
        <v>-300</v>
      </c>
    </row>
    <row r="107" spans="1:16" ht="16.5" customHeight="1">
      <c r="A107" s="11"/>
      <c r="B107" s="12"/>
      <c r="C107" s="12">
        <v>150</v>
      </c>
      <c r="D107" s="12">
        <v>0</v>
      </c>
      <c r="E107" s="12">
        <v>0.5</v>
      </c>
      <c r="F107" s="12">
        <v>1</v>
      </c>
      <c r="G107" s="12">
        <v>1.5</v>
      </c>
      <c r="H107" s="12">
        <v>2</v>
      </c>
      <c r="I107" s="12">
        <v>2.5</v>
      </c>
      <c r="J107" s="12">
        <v>3</v>
      </c>
      <c r="K107" s="12">
        <v>3.5</v>
      </c>
      <c r="L107" s="12">
        <v>4</v>
      </c>
      <c r="M107" s="3"/>
    </row>
    <row r="108" spans="1:16" ht="16.5" customHeight="1">
      <c r="A108" s="13"/>
      <c r="B108" s="14" t="s">
        <v>111</v>
      </c>
      <c r="C108" s="14">
        <v>0</v>
      </c>
      <c r="D108" s="14">
        <v>1</v>
      </c>
      <c r="E108" s="14">
        <v>2</v>
      </c>
      <c r="F108" s="14">
        <v>3</v>
      </c>
      <c r="G108" s="14">
        <v>4</v>
      </c>
      <c r="H108" s="14">
        <v>5</v>
      </c>
      <c r="I108" s="14">
        <v>6</v>
      </c>
      <c r="J108" s="14">
        <v>7</v>
      </c>
      <c r="K108" s="14">
        <v>8</v>
      </c>
      <c r="L108" s="14">
        <v>9</v>
      </c>
      <c r="M108" s="3"/>
    </row>
    <row r="109" spans="1:16" ht="16.5" customHeight="1">
      <c r="A109" s="11">
        <v>28</v>
      </c>
      <c r="B109" s="12"/>
      <c r="C109" s="12">
        <v>150</v>
      </c>
      <c r="D109" s="12">
        <v>0</v>
      </c>
      <c r="E109" s="12">
        <v>5.6</v>
      </c>
      <c r="F109" s="12">
        <v>11.2</v>
      </c>
      <c r="G109" s="12">
        <v>16.8</v>
      </c>
      <c r="H109" s="12">
        <v>22.4</v>
      </c>
      <c r="I109" s="12">
        <v>28</v>
      </c>
      <c r="J109" s="12">
        <v>33.6</v>
      </c>
      <c r="K109" s="12">
        <v>39.200000000000003</v>
      </c>
      <c r="L109" s="12">
        <v>44.8</v>
      </c>
      <c r="M109" s="3"/>
    </row>
    <row r="110" spans="1:16" ht="16.5" customHeight="1">
      <c r="A110" s="9" t="s">
        <v>121</v>
      </c>
      <c r="B110" s="10" t="s">
        <v>110</v>
      </c>
      <c r="C110" s="10">
        <v>0</v>
      </c>
      <c r="D110" s="10">
        <v>1</v>
      </c>
      <c r="E110" s="10">
        <v>2</v>
      </c>
      <c r="F110" s="10">
        <v>3</v>
      </c>
      <c r="G110" s="10">
        <v>4</v>
      </c>
      <c r="H110" s="10">
        <v>5</v>
      </c>
      <c r="I110" s="10">
        <v>6</v>
      </c>
      <c r="J110" s="10">
        <v>7</v>
      </c>
      <c r="K110" s="10">
        <v>8</v>
      </c>
      <c r="L110" s="10">
        <v>9</v>
      </c>
      <c r="M110" s="3">
        <f>SUM($P$2:$P$3)+SUM(LARGE($P$4:$P$11,{1,2}))-HLOOKUP($R$2,C112:L113,2,FALSE)-HLOOKUP($R$3,C110:L111,2,FALSE)</f>
        <v>-300</v>
      </c>
    </row>
    <row r="111" spans="1:16" ht="16.5" customHeight="1">
      <c r="A111" s="11"/>
      <c r="B111" s="12"/>
      <c r="C111" s="12">
        <v>150</v>
      </c>
      <c r="D111" s="12">
        <v>0</v>
      </c>
      <c r="E111" s="12">
        <v>0</v>
      </c>
      <c r="F111" s="12">
        <v>0</v>
      </c>
      <c r="G111" s="12">
        <v>1</v>
      </c>
      <c r="H111" s="12">
        <v>2</v>
      </c>
      <c r="I111" s="12">
        <v>3</v>
      </c>
      <c r="J111" s="12">
        <v>4</v>
      </c>
      <c r="K111" s="12">
        <v>5</v>
      </c>
      <c r="L111" s="12">
        <v>6</v>
      </c>
      <c r="M111" s="3"/>
      <c r="O111" s="41"/>
      <c r="P111" s="48" t="s">
        <v>593</v>
      </c>
    </row>
    <row r="112" spans="1:16" ht="16.5" customHeight="1">
      <c r="A112" s="13"/>
      <c r="B112" s="14" t="s">
        <v>111</v>
      </c>
      <c r="C112" s="14">
        <v>0</v>
      </c>
      <c r="D112" s="14">
        <v>1</v>
      </c>
      <c r="E112" s="14">
        <v>2</v>
      </c>
      <c r="F112" s="14">
        <v>3</v>
      </c>
      <c r="G112" s="14">
        <v>4</v>
      </c>
      <c r="H112" s="14">
        <v>5</v>
      </c>
      <c r="I112" s="14">
        <v>6</v>
      </c>
      <c r="J112" s="14">
        <v>7</v>
      </c>
      <c r="K112" s="14">
        <v>8</v>
      </c>
      <c r="L112" s="14">
        <v>9</v>
      </c>
      <c r="M112" s="3"/>
      <c r="O112" s="42">
        <f>$P$4</f>
        <v>0</v>
      </c>
      <c r="P112" s="43" t="s">
        <v>556</v>
      </c>
    </row>
    <row r="113" spans="1:16" ht="16.5" customHeight="1">
      <c r="A113" s="11">
        <v>20</v>
      </c>
      <c r="B113" s="12"/>
      <c r="C113" s="12">
        <v>150</v>
      </c>
      <c r="D113" s="12">
        <v>0</v>
      </c>
      <c r="E113" s="12">
        <v>1.6</v>
      </c>
      <c r="F113" s="12">
        <v>3.2</v>
      </c>
      <c r="G113" s="12">
        <v>8</v>
      </c>
      <c r="H113" s="12">
        <v>16</v>
      </c>
      <c r="I113" s="12">
        <v>32</v>
      </c>
      <c r="J113" s="12">
        <v>48</v>
      </c>
      <c r="K113" s="12">
        <v>64</v>
      </c>
      <c r="L113" s="12">
        <v>160</v>
      </c>
      <c r="M113" s="3"/>
      <c r="O113" s="42">
        <f>$P$5</f>
        <v>0</v>
      </c>
      <c r="P113" s="43" t="s">
        <v>555</v>
      </c>
    </row>
    <row r="114" spans="1:16" ht="16.5" customHeight="1">
      <c r="A114" s="16" t="s">
        <v>120</v>
      </c>
      <c r="B114" s="10" t="s">
        <v>110</v>
      </c>
      <c r="C114" s="10">
        <v>0</v>
      </c>
      <c r="D114" s="10">
        <v>1</v>
      </c>
      <c r="E114" s="10">
        <v>2</v>
      </c>
      <c r="F114" s="10">
        <v>3</v>
      </c>
      <c r="G114" s="10">
        <v>4</v>
      </c>
      <c r="H114" s="10">
        <v>5</v>
      </c>
      <c r="I114" s="10">
        <v>6</v>
      </c>
      <c r="J114" s="10">
        <v>7</v>
      </c>
      <c r="K114" s="10">
        <v>8</v>
      </c>
      <c r="L114" s="10">
        <v>9</v>
      </c>
      <c r="M114" s="60">
        <f>SUM($P$2:$P$3)+SUM(LARGE(O112:O119,{1,2}))-HLOOKUP($R$2,C116:L117,2,FALSE)-HLOOKUP($R$3,C114:L115,2,FALSE)</f>
        <v>-300</v>
      </c>
      <c r="O114" s="42">
        <f>$P$6</f>
        <v>0</v>
      </c>
      <c r="P114" s="43" t="s">
        <v>561</v>
      </c>
    </row>
    <row r="115" spans="1:16" ht="16.5" customHeight="1">
      <c r="A115" s="11" t="s">
        <v>148</v>
      </c>
      <c r="B115" s="12"/>
      <c r="C115" s="12">
        <v>150</v>
      </c>
      <c r="D115" s="12">
        <v>0</v>
      </c>
      <c r="E115" s="12">
        <v>0</v>
      </c>
      <c r="F115" s="12">
        <v>0</v>
      </c>
      <c r="G115" s="12">
        <v>1</v>
      </c>
      <c r="H115" s="12">
        <v>2</v>
      </c>
      <c r="I115" s="12">
        <v>3</v>
      </c>
      <c r="J115" s="12">
        <v>4</v>
      </c>
      <c r="K115" s="12">
        <v>5</v>
      </c>
      <c r="L115" s="12">
        <v>6</v>
      </c>
      <c r="M115" s="3"/>
      <c r="O115" s="42">
        <f>$P$7</f>
        <v>0</v>
      </c>
      <c r="P115" s="44" t="s">
        <v>562</v>
      </c>
    </row>
    <row r="116" spans="1:16" ht="16.5" customHeight="1">
      <c r="A116" s="13"/>
      <c r="B116" s="14" t="s">
        <v>111</v>
      </c>
      <c r="C116" s="14">
        <v>0</v>
      </c>
      <c r="D116" s="14">
        <v>1</v>
      </c>
      <c r="E116" s="14">
        <v>2</v>
      </c>
      <c r="F116" s="14">
        <v>3</v>
      </c>
      <c r="G116" s="14">
        <v>4</v>
      </c>
      <c r="H116" s="14">
        <v>5</v>
      </c>
      <c r="I116" s="14">
        <v>6</v>
      </c>
      <c r="J116" s="14">
        <v>7</v>
      </c>
      <c r="K116" s="14">
        <v>8</v>
      </c>
      <c r="L116" s="14">
        <v>9</v>
      </c>
      <c r="M116" s="3"/>
      <c r="O116" s="45">
        <f>$P$8*1.05</f>
        <v>0</v>
      </c>
      <c r="P116" s="46" t="s">
        <v>557</v>
      </c>
    </row>
    <row r="117" spans="1:16" ht="16.5" customHeight="1">
      <c r="A117" s="11">
        <v>20</v>
      </c>
      <c r="B117" s="12"/>
      <c r="C117" s="12">
        <v>150</v>
      </c>
      <c r="D117" s="12">
        <v>0</v>
      </c>
      <c r="E117" s="12">
        <v>1.6</v>
      </c>
      <c r="F117" s="12">
        <v>3.2</v>
      </c>
      <c r="G117" s="12">
        <v>8</v>
      </c>
      <c r="H117" s="12">
        <v>16</v>
      </c>
      <c r="I117" s="12">
        <v>32</v>
      </c>
      <c r="J117" s="12">
        <v>48</v>
      </c>
      <c r="K117" s="12">
        <v>64</v>
      </c>
      <c r="L117" s="12">
        <v>160</v>
      </c>
      <c r="M117" s="3"/>
      <c r="O117" s="42">
        <f>$P$9*1.05</f>
        <v>0</v>
      </c>
      <c r="P117" s="46" t="s">
        <v>558</v>
      </c>
    </row>
    <row r="118" spans="1:16" ht="16.5" customHeight="1">
      <c r="A118" s="9" t="s">
        <v>118</v>
      </c>
      <c r="B118" s="10" t="s">
        <v>110</v>
      </c>
      <c r="C118" s="10">
        <v>0</v>
      </c>
      <c r="D118" s="10">
        <v>1</v>
      </c>
      <c r="E118" s="10">
        <v>2</v>
      </c>
      <c r="F118" s="10">
        <v>3</v>
      </c>
      <c r="G118" s="10">
        <v>4</v>
      </c>
      <c r="H118" s="10">
        <v>5</v>
      </c>
      <c r="I118" s="10">
        <v>6</v>
      </c>
      <c r="J118" s="10">
        <v>7</v>
      </c>
      <c r="K118" s="10">
        <v>8</v>
      </c>
      <c r="L118" s="10">
        <v>9</v>
      </c>
      <c r="M118" s="3">
        <f>SUM($P$2:$P$3)+SUM(LARGE($P$4:$P$11,{1,2}))-HLOOKUP($R$2,C120:L121,2,FALSE)-HLOOKUP($R$3,C118:L119,2,FALSE)</f>
        <v>-300</v>
      </c>
      <c r="O118" s="42">
        <f>$P$10*1.05</f>
        <v>0</v>
      </c>
      <c r="P118" s="46" t="s">
        <v>563</v>
      </c>
    </row>
    <row r="119" spans="1:16" ht="16.5" customHeight="1">
      <c r="A119" s="11"/>
      <c r="B119" s="12"/>
      <c r="C119" s="12">
        <v>150</v>
      </c>
      <c r="D119" s="12">
        <v>0</v>
      </c>
      <c r="E119" s="12">
        <v>0</v>
      </c>
      <c r="F119" s="12">
        <v>0</v>
      </c>
      <c r="G119" s="12">
        <v>10</v>
      </c>
      <c r="H119" s="12">
        <v>10</v>
      </c>
      <c r="I119" s="12">
        <v>10</v>
      </c>
      <c r="J119" s="12">
        <v>10</v>
      </c>
      <c r="K119" s="12">
        <v>10</v>
      </c>
      <c r="L119" s="12">
        <v>10</v>
      </c>
      <c r="M119" s="3"/>
      <c r="O119" s="42">
        <f>$P$11*1.05</f>
        <v>0</v>
      </c>
      <c r="P119" s="46" t="s">
        <v>564</v>
      </c>
    </row>
    <row r="120" spans="1:16" ht="16.5" customHeight="1">
      <c r="A120" s="13"/>
      <c r="B120" s="14" t="s">
        <v>111</v>
      </c>
      <c r="C120" s="14">
        <v>0</v>
      </c>
      <c r="D120" s="14">
        <v>1</v>
      </c>
      <c r="E120" s="14">
        <v>2</v>
      </c>
      <c r="F120" s="14">
        <v>3</v>
      </c>
      <c r="G120" s="14">
        <v>4</v>
      </c>
      <c r="H120" s="14">
        <v>5</v>
      </c>
      <c r="I120" s="14">
        <v>6</v>
      </c>
      <c r="J120" s="14">
        <v>7</v>
      </c>
      <c r="K120" s="14">
        <v>8</v>
      </c>
      <c r="L120" s="14">
        <v>9</v>
      </c>
      <c r="M120" s="3"/>
    </row>
    <row r="121" spans="1:16" ht="16.5" customHeight="1">
      <c r="A121" s="11">
        <v>25</v>
      </c>
      <c r="B121" s="12"/>
      <c r="C121" s="12">
        <v>150</v>
      </c>
      <c r="D121" s="12">
        <v>0</v>
      </c>
      <c r="E121" s="12">
        <v>10</v>
      </c>
      <c r="F121" s="12">
        <v>20</v>
      </c>
      <c r="G121" s="12">
        <v>30</v>
      </c>
      <c r="H121" s="12">
        <v>40</v>
      </c>
      <c r="I121" s="12">
        <v>50</v>
      </c>
      <c r="J121" s="12">
        <v>60</v>
      </c>
      <c r="K121" s="12">
        <v>70</v>
      </c>
      <c r="L121" s="12">
        <v>80</v>
      </c>
      <c r="M121" s="3"/>
      <c r="O121" s="41"/>
      <c r="P121" s="48" t="s">
        <v>577</v>
      </c>
    </row>
    <row r="122" spans="1:16" ht="16.5" customHeight="1">
      <c r="A122" s="9" t="s">
        <v>117</v>
      </c>
      <c r="B122" s="10" t="s">
        <v>110</v>
      </c>
      <c r="C122" s="10">
        <v>0</v>
      </c>
      <c r="D122" s="10">
        <v>1</v>
      </c>
      <c r="E122" s="10">
        <v>2</v>
      </c>
      <c r="F122" s="10">
        <v>3</v>
      </c>
      <c r="G122" s="10">
        <v>4</v>
      </c>
      <c r="H122" s="10">
        <v>5</v>
      </c>
      <c r="I122" s="10">
        <v>6</v>
      </c>
      <c r="J122" s="10">
        <v>7</v>
      </c>
      <c r="K122" s="10">
        <v>8</v>
      </c>
      <c r="L122" s="10">
        <v>9</v>
      </c>
      <c r="M122" s="39">
        <f>SUM($P$2:$P$3)+SUM(LARGE(O122:O129,{1,2}))-HLOOKUP($R$2,C124:L125,2,FALSE)-HLOOKUP($R$3,C122:L123,2,FALSE)</f>
        <v>-294</v>
      </c>
      <c r="O122" s="42">
        <f>$P$4</f>
        <v>0</v>
      </c>
      <c r="P122" s="43" t="s">
        <v>556</v>
      </c>
    </row>
    <row r="123" spans="1:16" ht="16.5" customHeight="1">
      <c r="A123" s="11" t="s">
        <v>576</v>
      </c>
      <c r="B123" s="12"/>
      <c r="C123" s="12">
        <v>150</v>
      </c>
      <c r="D123" s="12">
        <v>0</v>
      </c>
      <c r="E123" s="12">
        <v>0</v>
      </c>
      <c r="F123" s="12">
        <v>0</v>
      </c>
      <c r="G123" s="12">
        <v>0</v>
      </c>
      <c r="H123" s="12">
        <v>0</v>
      </c>
      <c r="I123" s="12">
        <v>0.1</v>
      </c>
      <c r="J123" s="12">
        <v>0.2</v>
      </c>
      <c r="K123" s="12">
        <v>0.3</v>
      </c>
      <c r="L123" s="12">
        <v>0.4</v>
      </c>
      <c r="M123" s="3"/>
      <c r="O123" s="42">
        <f>$P$5</f>
        <v>0</v>
      </c>
      <c r="P123" s="43" t="s">
        <v>555</v>
      </c>
    </row>
    <row r="124" spans="1:16" ht="16.5" customHeight="1">
      <c r="A124" s="13"/>
      <c r="B124" s="14" t="s">
        <v>111</v>
      </c>
      <c r="C124" s="14">
        <v>0</v>
      </c>
      <c r="D124" s="14">
        <v>1</v>
      </c>
      <c r="E124" s="14">
        <v>2</v>
      </c>
      <c r="F124" s="14">
        <v>3</v>
      </c>
      <c r="G124" s="14">
        <v>4</v>
      </c>
      <c r="H124" s="14">
        <v>5</v>
      </c>
      <c r="I124" s="14">
        <v>6</v>
      </c>
      <c r="J124" s="14">
        <v>7</v>
      </c>
      <c r="K124" s="14">
        <v>8</v>
      </c>
      <c r="L124" s="14">
        <v>9</v>
      </c>
      <c r="M124" s="3"/>
      <c r="O124" s="42">
        <f>$P$6</f>
        <v>0</v>
      </c>
      <c r="P124" s="43" t="s">
        <v>561</v>
      </c>
    </row>
    <row r="125" spans="1:16" ht="16.5" customHeight="1">
      <c r="A125" s="11">
        <v>25</v>
      </c>
      <c r="B125" s="12"/>
      <c r="C125" s="12">
        <v>150</v>
      </c>
      <c r="D125" s="12">
        <v>0</v>
      </c>
      <c r="E125" s="12">
        <v>3</v>
      </c>
      <c r="F125" s="12">
        <v>8</v>
      </c>
      <c r="G125" s="12">
        <v>15</v>
      </c>
      <c r="H125" s="12">
        <v>24</v>
      </c>
      <c r="I125" s="12">
        <v>35</v>
      </c>
      <c r="J125" s="12">
        <v>48</v>
      </c>
      <c r="K125" s="12">
        <v>63</v>
      </c>
      <c r="L125" s="12">
        <v>80</v>
      </c>
      <c r="M125" s="3"/>
      <c r="O125" s="42">
        <f>$P$7</f>
        <v>0</v>
      </c>
      <c r="P125" s="44" t="s">
        <v>562</v>
      </c>
    </row>
    <row r="126" spans="1:16" ht="16.5" customHeight="1">
      <c r="A126" s="9" t="s">
        <v>116</v>
      </c>
      <c r="B126" s="10" t="s">
        <v>110</v>
      </c>
      <c r="C126" s="10">
        <v>0</v>
      </c>
      <c r="D126" s="10">
        <v>1</v>
      </c>
      <c r="E126" s="10">
        <v>2</v>
      </c>
      <c r="F126" s="10">
        <v>3</v>
      </c>
      <c r="G126" s="10">
        <v>4</v>
      </c>
      <c r="H126" s="10">
        <v>5</v>
      </c>
      <c r="I126" s="10">
        <v>6</v>
      </c>
      <c r="J126" s="10">
        <v>7</v>
      </c>
      <c r="K126" s="10">
        <v>8</v>
      </c>
      <c r="L126" s="10">
        <v>9</v>
      </c>
      <c r="M126" s="3">
        <f>SUM($P$2:$P$3)+SUM(LARGE($P$4:$P$11,{1,2}))-HLOOKUP($R$2,C128:L129,2,FALSE)-HLOOKUP($R$3,C126:L127,2,FALSE)</f>
        <v>-300</v>
      </c>
      <c r="O126" s="42">
        <f>$P$8</f>
        <v>0</v>
      </c>
      <c r="P126" s="46" t="s">
        <v>557</v>
      </c>
    </row>
    <row r="127" spans="1:16" ht="16.5" customHeight="1">
      <c r="A127" s="11"/>
      <c r="B127" s="12"/>
      <c r="C127" s="12">
        <v>150</v>
      </c>
      <c r="D127" s="12">
        <v>0</v>
      </c>
      <c r="E127" s="12">
        <v>0</v>
      </c>
      <c r="F127" s="12">
        <v>0</v>
      </c>
      <c r="G127" s="12">
        <v>0</v>
      </c>
      <c r="H127" s="12">
        <v>0</v>
      </c>
      <c r="I127" s="12">
        <v>0</v>
      </c>
      <c r="J127" s="12">
        <v>0</v>
      </c>
      <c r="K127" s="12">
        <v>0</v>
      </c>
      <c r="L127" s="12">
        <v>0</v>
      </c>
      <c r="M127" s="3"/>
      <c r="O127" s="49">
        <f>$P$9+3</f>
        <v>3</v>
      </c>
      <c r="P127" s="50" t="s">
        <v>558</v>
      </c>
    </row>
    <row r="128" spans="1:16" ht="16.5" customHeight="1">
      <c r="A128" s="13"/>
      <c r="B128" s="14" t="s">
        <v>111</v>
      </c>
      <c r="C128" s="14">
        <v>0</v>
      </c>
      <c r="D128" s="14">
        <v>1</v>
      </c>
      <c r="E128" s="14">
        <v>2</v>
      </c>
      <c r="F128" s="14">
        <v>3</v>
      </c>
      <c r="G128" s="14">
        <v>4</v>
      </c>
      <c r="H128" s="14">
        <v>5</v>
      </c>
      <c r="I128" s="14">
        <v>6</v>
      </c>
      <c r="J128" s="14">
        <v>7</v>
      </c>
      <c r="K128" s="14">
        <v>8</v>
      </c>
      <c r="L128" s="14">
        <v>9</v>
      </c>
      <c r="M128" s="3"/>
      <c r="O128" s="49">
        <f>$P$10+3</f>
        <v>3</v>
      </c>
      <c r="P128" s="50" t="s">
        <v>563</v>
      </c>
    </row>
    <row r="129" spans="1:16" ht="16.5" customHeight="1">
      <c r="A129" s="11">
        <v>25</v>
      </c>
      <c r="B129" s="12"/>
      <c r="C129" s="12">
        <v>150</v>
      </c>
      <c r="D129" s="12">
        <v>0</v>
      </c>
      <c r="E129" s="12">
        <v>8</v>
      </c>
      <c r="F129" s="12">
        <v>16</v>
      </c>
      <c r="G129" s="12">
        <v>24</v>
      </c>
      <c r="H129" s="12">
        <v>32</v>
      </c>
      <c r="I129" s="12">
        <v>40</v>
      </c>
      <c r="J129" s="12">
        <v>48</v>
      </c>
      <c r="K129" s="12">
        <v>56</v>
      </c>
      <c r="L129" s="12">
        <v>64</v>
      </c>
      <c r="M129" s="3"/>
      <c r="O129" s="42">
        <f>$P$11</f>
        <v>0</v>
      </c>
      <c r="P129" s="46" t="s">
        <v>564</v>
      </c>
    </row>
    <row r="130" spans="1:16" ht="16.5" customHeight="1">
      <c r="A130" s="9" t="s">
        <v>115</v>
      </c>
      <c r="B130" s="10" t="s">
        <v>110</v>
      </c>
      <c r="C130" s="10">
        <v>0</v>
      </c>
      <c r="D130" s="10">
        <v>1</v>
      </c>
      <c r="E130" s="10">
        <v>2</v>
      </c>
      <c r="F130" s="10">
        <v>3</v>
      </c>
      <c r="G130" s="10">
        <v>4</v>
      </c>
      <c r="H130" s="10">
        <v>5</v>
      </c>
      <c r="I130" s="10">
        <v>6</v>
      </c>
      <c r="J130" s="10">
        <v>7</v>
      </c>
      <c r="K130" s="10">
        <v>8</v>
      </c>
      <c r="L130" s="10">
        <v>9</v>
      </c>
      <c r="M130" s="3">
        <f>SUM($P$2:$P$3)+SUM(LARGE($P$4:$P$11,{1,2}))-HLOOKUP($R$2,C132:L133,2,FALSE)-HLOOKUP($R$3,C130:L131,2,FALSE)</f>
        <v>-300</v>
      </c>
      <c r="O130" s="47"/>
      <c r="P130" s="47"/>
    </row>
    <row r="131" spans="1:16" ht="16.5" customHeight="1">
      <c r="A131" s="11"/>
      <c r="B131" s="12"/>
      <c r="C131" s="12">
        <v>150</v>
      </c>
      <c r="D131" s="12">
        <v>0</v>
      </c>
      <c r="E131" s="12">
        <v>0</v>
      </c>
      <c r="F131" s="12">
        <v>0</v>
      </c>
      <c r="G131" s="12">
        <v>0</v>
      </c>
      <c r="H131" s="12">
        <v>0</v>
      </c>
      <c r="I131" s="12">
        <v>0</v>
      </c>
      <c r="J131" s="12">
        <v>1</v>
      </c>
      <c r="K131" s="12">
        <v>1</v>
      </c>
      <c r="L131" s="12">
        <v>1</v>
      </c>
      <c r="M131" s="3"/>
    </row>
    <row r="132" spans="1:16" ht="16.5" customHeight="1">
      <c r="A132" s="13"/>
      <c r="B132" s="14" t="s">
        <v>111</v>
      </c>
      <c r="C132" s="14">
        <v>0</v>
      </c>
      <c r="D132" s="14">
        <v>1</v>
      </c>
      <c r="E132" s="14">
        <v>2</v>
      </c>
      <c r="F132" s="14">
        <v>3</v>
      </c>
      <c r="G132" s="14">
        <v>4</v>
      </c>
      <c r="H132" s="14">
        <v>5</v>
      </c>
      <c r="I132" s="14">
        <v>6</v>
      </c>
      <c r="J132" s="14">
        <v>7</v>
      </c>
      <c r="K132" s="14">
        <v>8</v>
      </c>
      <c r="L132" s="14">
        <v>9</v>
      </c>
      <c r="M132" s="3"/>
    </row>
    <row r="133" spans="1:16" ht="16.5" customHeight="1">
      <c r="A133" s="11">
        <v>20</v>
      </c>
      <c r="B133" s="12"/>
      <c r="C133" s="12">
        <v>150</v>
      </c>
      <c r="D133" s="12">
        <v>0</v>
      </c>
      <c r="E133" s="12">
        <v>1.6</v>
      </c>
      <c r="F133" s="12">
        <v>3.2</v>
      </c>
      <c r="G133" s="12">
        <v>8</v>
      </c>
      <c r="H133" s="12">
        <v>16</v>
      </c>
      <c r="I133" s="12">
        <v>32</v>
      </c>
      <c r="J133" s="12">
        <v>48</v>
      </c>
      <c r="K133" s="12">
        <v>64</v>
      </c>
      <c r="L133" s="12">
        <v>80</v>
      </c>
      <c r="M133" s="3"/>
    </row>
    <row r="134" spans="1:16" ht="16.5" customHeight="1">
      <c r="A134" s="9" t="s">
        <v>114</v>
      </c>
      <c r="B134" s="10" t="s">
        <v>110</v>
      </c>
      <c r="C134" s="10">
        <v>0</v>
      </c>
      <c r="D134" s="10">
        <v>1</v>
      </c>
      <c r="E134" s="10">
        <v>2</v>
      </c>
      <c r="F134" s="10">
        <v>3</v>
      </c>
      <c r="G134" s="10">
        <v>4</v>
      </c>
      <c r="H134" s="10">
        <v>5</v>
      </c>
      <c r="I134" s="10">
        <v>6</v>
      </c>
      <c r="J134" s="10">
        <v>7</v>
      </c>
      <c r="K134" s="10">
        <v>8</v>
      </c>
      <c r="L134" s="10">
        <v>9</v>
      </c>
      <c r="M134" s="3">
        <f>SUM($P$2:$P$3)+SUM(LARGE($P$4:$P$11,{1,2}))-HLOOKUP($R$2,C136:L137,2,FALSE)-HLOOKUP($R$3,C134:L135,2,FALSE)</f>
        <v>-300</v>
      </c>
    </row>
    <row r="135" spans="1:16" ht="16.5" customHeight="1">
      <c r="A135" s="11"/>
      <c r="B135" s="12"/>
      <c r="C135" s="12">
        <v>150</v>
      </c>
      <c r="D135" s="12">
        <v>0</v>
      </c>
      <c r="E135" s="12">
        <v>0</v>
      </c>
      <c r="F135" s="12">
        <v>0</v>
      </c>
      <c r="G135" s="12">
        <v>0</v>
      </c>
      <c r="H135" s="12">
        <v>0.2</v>
      </c>
      <c r="I135" s="12">
        <v>0.4</v>
      </c>
      <c r="J135" s="12">
        <v>0.6</v>
      </c>
      <c r="K135" s="12">
        <v>0.8</v>
      </c>
      <c r="L135" s="12">
        <v>1</v>
      </c>
      <c r="M135" s="3"/>
    </row>
    <row r="136" spans="1:16" ht="16.5" customHeight="1">
      <c r="A136" s="13"/>
      <c r="B136" s="14" t="s">
        <v>111</v>
      </c>
      <c r="C136" s="14">
        <v>0</v>
      </c>
      <c r="D136" s="14">
        <v>1</v>
      </c>
      <c r="E136" s="14">
        <v>2</v>
      </c>
      <c r="F136" s="14">
        <v>3</v>
      </c>
      <c r="G136" s="14">
        <v>4</v>
      </c>
      <c r="H136" s="14">
        <v>5</v>
      </c>
      <c r="I136" s="14">
        <v>6</v>
      </c>
      <c r="J136" s="14">
        <v>7</v>
      </c>
      <c r="K136" s="14">
        <v>8</v>
      </c>
      <c r="L136" s="14">
        <v>9</v>
      </c>
      <c r="M136" s="3"/>
    </row>
    <row r="137" spans="1:16" ht="16.5" customHeight="1">
      <c r="A137" s="11">
        <v>20</v>
      </c>
      <c r="B137" s="12"/>
      <c r="C137" s="12">
        <v>150</v>
      </c>
      <c r="D137" s="12">
        <v>0</v>
      </c>
      <c r="E137" s="12">
        <v>1.6</v>
      </c>
      <c r="F137" s="12">
        <v>4</v>
      </c>
      <c r="G137" s="12">
        <v>8</v>
      </c>
      <c r="H137" s="12">
        <v>12</v>
      </c>
      <c r="I137" s="12">
        <v>16</v>
      </c>
      <c r="J137" s="12">
        <v>20</v>
      </c>
      <c r="K137" s="12">
        <v>24</v>
      </c>
      <c r="L137" s="12">
        <v>28</v>
      </c>
      <c r="M137" s="3"/>
    </row>
    <row r="138" spans="1:16" ht="16.5" customHeight="1">
      <c r="A138" s="9" t="s">
        <v>113</v>
      </c>
      <c r="B138" s="10" t="s">
        <v>110</v>
      </c>
      <c r="C138" s="10">
        <v>0</v>
      </c>
      <c r="D138" s="10">
        <v>1</v>
      </c>
      <c r="E138" s="10">
        <v>2</v>
      </c>
      <c r="F138" s="10">
        <v>3</v>
      </c>
      <c r="G138" s="10">
        <v>4</v>
      </c>
      <c r="H138" s="10">
        <v>5</v>
      </c>
      <c r="I138" s="10">
        <v>6</v>
      </c>
      <c r="J138" s="10">
        <v>7</v>
      </c>
      <c r="K138" s="10">
        <v>8</v>
      </c>
      <c r="L138" s="10">
        <v>9</v>
      </c>
      <c r="M138" s="3">
        <f>SUM($P$2:$P$3)+SUM(LARGE($P$4:$P$11,{1,2}))-HLOOKUP($R$2,C140:L141,2,FALSE)-HLOOKUP($R$3,C138:L139,2,FALSE)</f>
        <v>-300</v>
      </c>
    </row>
    <row r="139" spans="1:16" ht="16.5" customHeight="1">
      <c r="A139" s="11"/>
      <c r="B139" s="12"/>
      <c r="C139" s="12">
        <v>150</v>
      </c>
      <c r="D139" s="12">
        <v>0</v>
      </c>
      <c r="E139" s="12">
        <v>0</v>
      </c>
      <c r="F139" s="12">
        <v>0</v>
      </c>
      <c r="G139" s="12">
        <v>0</v>
      </c>
      <c r="H139" s="12">
        <v>0.2</v>
      </c>
      <c r="I139" s="12">
        <v>0.4</v>
      </c>
      <c r="J139" s="12">
        <v>0.6</v>
      </c>
      <c r="K139" s="12">
        <v>0.8</v>
      </c>
      <c r="L139" s="12">
        <v>1</v>
      </c>
      <c r="M139" s="3"/>
    </row>
    <row r="140" spans="1:16" ht="16.5" customHeight="1">
      <c r="A140" s="13"/>
      <c r="B140" s="14" t="s">
        <v>111</v>
      </c>
      <c r="C140" s="14">
        <v>0</v>
      </c>
      <c r="D140" s="14">
        <v>1</v>
      </c>
      <c r="E140" s="14">
        <v>2</v>
      </c>
      <c r="F140" s="14">
        <v>3</v>
      </c>
      <c r="G140" s="14">
        <v>4</v>
      </c>
      <c r="H140" s="14">
        <v>5</v>
      </c>
      <c r="I140" s="14">
        <v>6</v>
      </c>
      <c r="J140" s="14">
        <v>7</v>
      </c>
      <c r="K140" s="14">
        <v>8</v>
      </c>
      <c r="L140" s="14">
        <v>9</v>
      </c>
      <c r="M140" s="3"/>
    </row>
    <row r="141" spans="1:16" ht="16.5" customHeight="1">
      <c r="A141" s="11">
        <v>20</v>
      </c>
      <c r="B141" s="12"/>
      <c r="C141" s="12">
        <v>150</v>
      </c>
      <c r="D141" s="12">
        <v>0</v>
      </c>
      <c r="E141" s="12">
        <v>1.6</v>
      </c>
      <c r="F141" s="12">
        <v>3.2</v>
      </c>
      <c r="G141" s="12">
        <v>4.8</v>
      </c>
      <c r="H141" s="12">
        <v>8</v>
      </c>
      <c r="I141" s="12">
        <v>16</v>
      </c>
      <c r="J141" s="12">
        <v>24</v>
      </c>
      <c r="K141" s="12">
        <v>32</v>
      </c>
      <c r="L141" s="12">
        <v>48</v>
      </c>
      <c r="M141" s="3"/>
    </row>
    <row r="142" spans="1:16" ht="16.5" customHeight="1">
      <c r="A142" s="9" t="s">
        <v>112</v>
      </c>
      <c r="B142" s="10" t="s">
        <v>110</v>
      </c>
      <c r="C142" s="10">
        <v>0</v>
      </c>
      <c r="D142" s="10">
        <v>1</v>
      </c>
      <c r="E142" s="10">
        <v>2</v>
      </c>
      <c r="F142" s="10">
        <v>3</v>
      </c>
      <c r="G142" s="10">
        <v>4</v>
      </c>
      <c r="H142" s="10">
        <v>5</v>
      </c>
      <c r="I142" s="10">
        <v>6</v>
      </c>
      <c r="J142" s="10">
        <v>7</v>
      </c>
      <c r="K142" s="10">
        <v>8</v>
      </c>
      <c r="L142" s="10">
        <v>9</v>
      </c>
      <c r="M142" s="3">
        <f>SUM($P$2:$P$3)+SUM(LARGE($P$4:$P$11,{1,2}))-HLOOKUP($R$2,C144:L145,2,FALSE)-HLOOKUP($R$3,C142:L143,2,FALSE)</f>
        <v>-300</v>
      </c>
    </row>
    <row r="143" spans="1:16" ht="16.5" customHeight="1">
      <c r="A143" s="11"/>
      <c r="B143" s="12"/>
      <c r="C143" s="12">
        <v>150</v>
      </c>
      <c r="D143" s="12">
        <v>0</v>
      </c>
      <c r="E143" s="12">
        <v>1</v>
      </c>
      <c r="F143" s="12">
        <v>2</v>
      </c>
      <c r="G143" s="12">
        <v>4</v>
      </c>
      <c r="H143" s="12">
        <v>4</v>
      </c>
      <c r="I143" s="12">
        <v>4</v>
      </c>
      <c r="J143" s="12">
        <v>4</v>
      </c>
      <c r="K143" s="12">
        <v>4</v>
      </c>
      <c r="L143" s="12">
        <v>4</v>
      </c>
      <c r="M143" s="3"/>
    </row>
    <row r="144" spans="1:16" ht="16.5" customHeight="1">
      <c r="A144" s="13"/>
      <c r="B144" s="14" t="s">
        <v>111</v>
      </c>
      <c r="C144" s="14">
        <v>0</v>
      </c>
      <c r="D144" s="14">
        <v>1</v>
      </c>
      <c r="E144" s="14">
        <v>2</v>
      </c>
      <c r="F144" s="14">
        <v>3</v>
      </c>
      <c r="G144" s="14">
        <v>4</v>
      </c>
      <c r="H144" s="14">
        <v>5</v>
      </c>
      <c r="I144" s="14">
        <v>6</v>
      </c>
      <c r="J144" s="14">
        <v>7</v>
      </c>
      <c r="K144" s="14">
        <v>8</v>
      </c>
      <c r="L144" s="14">
        <v>9</v>
      </c>
      <c r="M144" s="3"/>
    </row>
    <row r="145" spans="1:15" ht="16.5" customHeight="1">
      <c r="A145" s="11">
        <v>25</v>
      </c>
      <c r="B145" s="12"/>
      <c r="C145" s="12">
        <v>150</v>
      </c>
      <c r="D145" s="12">
        <v>0</v>
      </c>
      <c r="E145" s="12">
        <v>10</v>
      </c>
      <c r="F145" s="12">
        <v>25</v>
      </c>
      <c r="G145" s="12">
        <v>40</v>
      </c>
      <c r="H145" s="12">
        <v>45</v>
      </c>
      <c r="I145" s="12">
        <v>50</v>
      </c>
      <c r="J145" s="12">
        <v>65</v>
      </c>
      <c r="K145" s="12">
        <v>80</v>
      </c>
      <c r="L145" s="12">
        <v>90</v>
      </c>
      <c r="M145" s="3"/>
    </row>
    <row r="146" spans="1:15" ht="16.5" customHeight="1">
      <c r="A146" s="9" t="s">
        <v>109</v>
      </c>
      <c r="B146" s="10" t="s">
        <v>89</v>
      </c>
      <c r="C146" s="10">
        <v>0</v>
      </c>
      <c r="D146" s="10">
        <v>1</v>
      </c>
      <c r="E146" s="10">
        <v>2</v>
      </c>
      <c r="F146" s="10">
        <v>3</v>
      </c>
      <c r="G146" s="10">
        <v>4</v>
      </c>
      <c r="H146" s="10">
        <v>5</v>
      </c>
      <c r="I146" s="10">
        <v>6</v>
      </c>
      <c r="J146" s="10">
        <v>7</v>
      </c>
      <c r="K146" s="10">
        <v>8</v>
      </c>
      <c r="L146" s="10">
        <v>9</v>
      </c>
      <c r="M146" s="3">
        <f>SUM($P$2:$P$3)+SUM(LARGE($P$4:$P$11,{1,2}))-HLOOKUP($R$2,C148:L149,2,FALSE)-HLOOKUP($R$3,C146:L147,2,FALSE)</f>
        <v>-300</v>
      </c>
    </row>
    <row r="147" spans="1:15" ht="16.5" customHeight="1">
      <c r="A147" s="11"/>
      <c r="B147" s="12"/>
      <c r="C147" s="12">
        <v>150</v>
      </c>
      <c r="D147" s="12">
        <v>0</v>
      </c>
      <c r="E147" s="12">
        <v>0</v>
      </c>
      <c r="F147" s="12">
        <v>0</v>
      </c>
      <c r="G147" s="12">
        <v>0</v>
      </c>
      <c r="H147" s="12">
        <v>0.4</v>
      </c>
      <c r="I147" s="12">
        <v>0.8</v>
      </c>
      <c r="J147" s="12">
        <v>1.2</v>
      </c>
      <c r="K147" s="12">
        <v>1.6</v>
      </c>
      <c r="L147" s="12">
        <v>2</v>
      </c>
      <c r="M147" s="3"/>
    </row>
    <row r="148" spans="1:15" ht="16.5" customHeight="1">
      <c r="A148" s="13"/>
      <c r="B148" s="14" t="s">
        <v>62</v>
      </c>
      <c r="C148" s="14">
        <v>0</v>
      </c>
      <c r="D148" s="14">
        <v>1</v>
      </c>
      <c r="E148" s="14">
        <v>2</v>
      </c>
      <c r="F148" s="14">
        <v>3</v>
      </c>
      <c r="G148" s="14">
        <v>4</v>
      </c>
      <c r="H148" s="14">
        <v>5</v>
      </c>
      <c r="I148" s="14">
        <v>6</v>
      </c>
      <c r="J148" s="14">
        <v>7</v>
      </c>
      <c r="K148" s="14">
        <v>8</v>
      </c>
      <c r="L148" s="14">
        <v>9</v>
      </c>
      <c r="M148" s="3"/>
    </row>
    <row r="149" spans="1:15" ht="16.5" customHeight="1">
      <c r="A149" s="11" t="s">
        <v>103</v>
      </c>
      <c r="B149" s="12"/>
      <c r="C149" s="12">
        <v>150</v>
      </c>
      <c r="D149" s="12">
        <v>0</v>
      </c>
      <c r="E149" s="12">
        <v>1</v>
      </c>
      <c r="F149" s="12">
        <v>2</v>
      </c>
      <c r="G149" s="12">
        <v>3</v>
      </c>
      <c r="H149" s="12">
        <v>4</v>
      </c>
      <c r="I149" s="12">
        <v>5</v>
      </c>
      <c r="J149" s="12">
        <v>6</v>
      </c>
      <c r="K149" s="12">
        <v>7</v>
      </c>
      <c r="L149" s="12">
        <v>8</v>
      </c>
      <c r="M149" s="3"/>
      <c r="O149" s="54" t="s">
        <v>568</v>
      </c>
    </row>
    <row r="150" spans="1:15" ht="16.5" customHeight="1">
      <c r="A150" s="9" t="s">
        <v>108</v>
      </c>
      <c r="B150" s="10" t="s">
        <v>89</v>
      </c>
      <c r="C150" s="10">
        <v>0</v>
      </c>
      <c r="D150" s="10">
        <v>1</v>
      </c>
      <c r="E150" s="10">
        <v>2</v>
      </c>
      <c r="F150" s="10">
        <v>3</v>
      </c>
      <c r="G150" s="10">
        <v>4</v>
      </c>
      <c r="H150" s="10">
        <v>5</v>
      </c>
      <c r="I150" s="10">
        <v>6</v>
      </c>
      <c r="J150" s="10">
        <v>7</v>
      </c>
      <c r="K150" s="10">
        <v>8</v>
      </c>
      <c r="L150" s="10">
        <v>9</v>
      </c>
      <c r="M150" s="3">
        <f>SUM($P$2:$P$3)+SUM(LARGE($P$4:$P$11,{1,2}))-HLOOKUP($R$2,C152:L153,2,FALSE)-HLOOKUP($R$3,C150:L151,2,FALSE)</f>
        <v>-300</v>
      </c>
      <c r="O150" s="17">
        <f>IFERROR(SUM(LARGE($P$4:$P$7,{1}))+SUM(LARGE($P$8:$P$11,{1})),0)</f>
        <v>0</v>
      </c>
    </row>
    <row r="151" spans="1:15" ht="16.5" customHeight="1">
      <c r="A151" s="11"/>
      <c r="B151" s="12"/>
      <c r="C151" s="12">
        <v>150</v>
      </c>
      <c r="D151" s="12">
        <v>0</v>
      </c>
      <c r="E151" s="12">
        <v>0</v>
      </c>
      <c r="F151" s="12">
        <v>0</v>
      </c>
      <c r="G151" s="12">
        <v>1</v>
      </c>
      <c r="H151" s="12">
        <v>2</v>
      </c>
      <c r="I151" s="12">
        <v>5</v>
      </c>
      <c r="J151" s="12">
        <v>10</v>
      </c>
      <c r="K151" s="12">
        <v>30</v>
      </c>
      <c r="L151" s="12">
        <v>50</v>
      </c>
      <c r="M151" s="3"/>
      <c r="O151" s="17">
        <f>SUM(LARGE($P$8:$P$11,{1,2}))</f>
        <v>0</v>
      </c>
    </row>
    <row r="152" spans="1:15" ht="16.5" customHeight="1">
      <c r="A152" s="13"/>
      <c r="B152" s="14" t="s">
        <v>62</v>
      </c>
      <c r="C152" s="14">
        <v>0</v>
      </c>
      <c r="D152" s="14">
        <v>1</v>
      </c>
      <c r="E152" s="14">
        <v>2</v>
      </c>
      <c r="F152" s="14">
        <v>3</v>
      </c>
      <c r="G152" s="14">
        <v>4</v>
      </c>
      <c r="H152" s="14">
        <v>5</v>
      </c>
      <c r="I152" s="14">
        <v>6</v>
      </c>
      <c r="J152" s="14">
        <v>7</v>
      </c>
      <c r="K152" s="14">
        <v>8</v>
      </c>
      <c r="L152" s="14">
        <v>9</v>
      </c>
      <c r="M152" s="3"/>
      <c r="O152" s="17"/>
    </row>
    <row r="153" spans="1:15" ht="16.5" customHeight="1">
      <c r="A153" s="11">
        <v>20</v>
      </c>
      <c r="B153" s="12"/>
      <c r="C153" s="12">
        <v>150</v>
      </c>
      <c r="D153" s="12">
        <v>0</v>
      </c>
      <c r="E153" s="12">
        <v>4</v>
      </c>
      <c r="F153" s="12">
        <v>8</v>
      </c>
      <c r="G153" s="12">
        <v>16</v>
      </c>
      <c r="H153" s="12">
        <v>28</v>
      </c>
      <c r="I153" s="12">
        <v>46</v>
      </c>
      <c r="J153" s="12">
        <v>60</v>
      </c>
      <c r="K153" s="12">
        <v>84</v>
      </c>
      <c r="L153" s="12">
        <v>120</v>
      </c>
      <c r="M153" s="3"/>
    </row>
    <row r="154" spans="1:15" ht="16.5" customHeight="1">
      <c r="A154" s="16" t="s">
        <v>107</v>
      </c>
      <c r="B154" s="10" t="s">
        <v>89</v>
      </c>
      <c r="C154" s="10">
        <v>0</v>
      </c>
      <c r="D154" s="10">
        <v>1</v>
      </c>
      <c r="E154" s="10">
        <v>2</v>
      </c>
      <c r="F154" s="10">
        <v>3</v>
      </c>
      <c r="G154" s="10">
        <v>4</v>
      </c>
      <c r="H154" s="10">
        <v>5</v>
      </c>
      <c r="I154" s="10">
        <v>6</v>
      </c>
      <c r="J154" s="10">
        <v>7</v>
      </c>
      <c r="K154" s="10">
        <v>8</v>
      </c>
      <c r="L154" s="10">
        <v>9</v>
      </c>
      <c r="M154" s="3">
        <f>SUM($P$2:$P$3)+LARGE(O150:O151,{1})-HLOOKUP($R$2,C156:L157,2,FALSE)-HLOOKUP($R$3,C154:L155,2,FALSE)</f>
        <v>-300</v>
      </c>
    </row>
    <row r="155" spans="1:15" ht="16.5" customHeight="1">
      <c r="A155" s="11" t="s">
        <v>150</v>
      </c>
      <c r="B155" s="12"/>
      <c r="C155" s="12">
        <v>150</v>
      </c>
      <c r="D155" s="12">
        <v>0</v>
      </c>
      <c r="E155" s="12">
        <v>0</v>
      </c>
      <c r="F155" s="12">
        <v>0</v>
      </c>
      <c r="G155" s="12">
        <v>0.4</v>
      </c>
      <c r="H155" s="12">
        <v>0.8</v>
      </c>
      <c r="I155" s="12">
        <v>1.2</v>
      </c>
      <c r="J155" s="12">
        <v>1.6</v>
      </c>
      <c r="K155" s="12">
        <v>2</v>
      </c>
      <c r="L155" s="12">
        <v>2.4</v>
      </c>
      <c r="M155" s="3"/>
    </row>
    <row r="156" spans="1:15" ht="16.5" customHeight="1">
      <c r="A156" s="13"/>
      <c r="B156" s="14" t="s">
        <v>62</v>
      </c>
      <c r="C156" s="14">
        <v>0</v>
      </c>
      <c r="D156" s="14">
        <v>1</v>
      </c>
      <c r="E156" s="14">
        <v>2</v>
      </c>
      <c r="F156" s="14">
        <v>3</v>
      </c>
      <c r="G156" s="14">
        <v>4</v>
      </c>
      <c r="H156" s="14">
        <v>5</v>
      </c>
      <c r="I156" s="14">
        <v>6</v>
      </c>
      <c r="J156" s="14">
        <v>7</v>
      </c>
      <c r="K156" s="14">
        <v>8</v>
      </c>
      <c r="L156" s="14">
        <v>9</v>
      </c>
      <c r="M156" s="3"/>
    </row>
    <row r="157" spans="1:15" ht="16.5" customHeight="1">
      <c r="A157" s="11" t="s">
        <v>103</v>
      </c>
      <c r="B157" s="12"/>
      <c r="C157" s="12">
        <v>150</v>
      </c>
      <c r="D157" s="12">
        <v>0</v>
      </c>
      <c r="E157" s="12">
        <v>0.5</v>
      </c>
      <c r="F157" s="12">
        <v>1</v>
      </c>
      <c r="G157" s="12">
        <v>1.5</v>
      </c>
      <c r="H157" s="12">
        <v>2</v>
      </c>
      <c r="I157" s="12">
        <v>2.5</v>
      </c>
      <c r="J157" s="12">
        <v>3</v>
      </c>
      <c r="K157" s="12">
        <v>3.5</v>
      </c>
      <c r="L157" s="12">
        <v>4</v>
      </c>
      <c r="M157" s="3"/>
    </row>
    <row r="158" spans="1:15" ht="16.5" customHeight="1">
      <c r="A158" s="9" t="s">
        <v>106</v>
      </c>
      <c r="B158" s="10" t="s">
        <v>89</v>
      </c>
      <c r="C158" s="10">
        <v>0</v>
      </c>
      <c r="D158" s="10">
        <v>1</v>
      </c>
      <c r="E158" s="10">
        <v>2</v>
      </c>
      <c r="F158" s="10">
        <v>3</v>
      </c>
      <c r="G158" s="10">
        <v>4</v>
      </c>
      <c r="H158" s="10">
        <v>5</v>
      </c>
      <c r="I158" s="10">
        <v>6</v>
      </c>
      <c r="J158" s="10">
        <v>7</v>
      </c>
      <c r="K158" s="10">
        <v>8</v>
      </c>
      <c r="L158" s="10">
        <v>9</v>
      </c>
      <c r="M158" s="3">
        <f>SUM($P$2:$P$3)+SUM(LARGE($P$4:$P$11,{1,2}))-HLOOKUP($R$2,C160:L161,2,FALSE)-HLOOKUP($R$3,C158:L159,2,FALSE)</f>
        <v>-300</v>
      </c>
    </row>
    <row r="159" spans="1:15" ht="16.5" customHeight="1">
      <c r="A159" s="11"/>
      <c r="B159" s="12"/>
      <c r="C159" s="12">
        <v>150</v>
      </c>
      <c r="D159" s="12">
        <v>0</v>
      </c>
      <c r="E159" s="12">
        <v>0</v>
      </c>
      <c r="F159" s="12">
        <v>0</v>
      </c>
      <c r="G159" s="12">
        <v>0</v>
      </c>
      <c r="H159" s="12">
        <v>2</v>
      </c>
      <c r="I159" s="12">
        <v>4</v>
      </c>
      <c r="J159" s="12">
        <v>6</v>
      </c>
      <c r="K159" s="12">
        <v>8</v>
      </c>
      <c r="L159" s="12">
        <v>10</v>
      </c>
      <c r="M159" s="3"/>
    </row>
    <row r="160" spans="1:15" ht="16.5" customHeight="1">
      <c r="A160" s="13"/>
      <c r="B160" s="14" t="s">
        <v>62</v>
      </c>
      <c r="C160" s="14">
        <v>0</v>
      </c>
      <c r="D160" s="14">
        <v>1</v>
      </c>
      <c r="E160" s="14">
        <v>2</v>
      </c>
      <c r="F160" s="14">
        <v>3</v>
      </c>
      <c r="G160" s="14">
        <v>4</v>
      </c>
      <c r="H160" s="14">
        <v>5</v>
      </c>
      <c r="I160" s="14">
        <v>6</v>
      </c>
      <c r="J160" s="14">
        <v>7</v>
      </c>
      <c r="K160" s="14">
        <v>8</v>
      </c>
      <c r="L160" s="14">
        <v>9</v>
      </c>
      <c r="M160" s="3"/>
    </row>
    <row r="161" spans="1:13" ht="16.5" customHeight="1">
      <c r="A161" s="11">
        <v>20</v>
      </c>
      <c r="B161" s="12"/>
      <c r="C161" s="12">
        <v>150</v>
      </c>
      <c r="D161" s="12">
        <v>0</v>
      </c>
      <c r="E161" s="12">
        <v>1.6</v>
      </c>
      <c r="F161" s="12">
        <v>3.2</v>
      </c>
      <c r="G161" s="12">
        <v>4.8</v>
      </c>
      <c r="H161" s="12">
        <v>6.4</v>
      </c>
      <c r="I161" s="12">
        <v>8</v>
      </c>
      <c r="J161" s="12">
        <v>9.6</v>
      </c>
      <c r="K161" s="12">
        <v>11.2</v>
      </c>
      <c r="L161" s="12">
        <v>12.8</v>
      </c>
      <c r="M161" s="3"/>
    </row>
    <row r="162" spans="1:13" ht="16.5" customHeight="1">
      <c r="A162" s="9" t="s">
        <v>105</v>
      </c>
      <c r="B162" s="10" t="s">
        <v>89</v>
      </c>
      <c r="C162" s="10">
        <v>0</v>
      </c>
      <c r="D162" s="10">
        <v>1</v>
      </c>
      <c r="E162" s="10">
        <v>2</v>
      </c>
      <c r="F162" s="10">
        <v>3</v>
      </c>
      <c r="G162" s="10">
        <v>4</v>
      </c>
      <c r="H162" s="10">
        <v>5</v>
      </c>
      <c r="I162" s="10">
        <v>6</v>
      </c>
      <c r="J162" s="10">
        <v>7</v>
      </c>
      <c r="K162" s="10">
        <v>8</v>
      </c>
      <c r="L162" s="10">
        <v>9</v>
      </c>
      <c r="M162" s="3">
        <f>SUM($P$2:$P$3)+SUM(LARGE($P$4:$P$11,{1,2}))-HLOOKUP($R$2,C164:L165,2,FALSE)-HLOOKUP($R$3,C162:L163,2,FALSE)</f>
        <v>-300</v>
      </c>
    </row>
    <row r="163" spans="1:13" ht="16.5" customHeight="1">
      <c r="A163" s="11"/>
      <c r="B163" s="12"/>
      <c r="C163" s="12">
        <v>150</v>
      </c>
      <c r="D163" s="12">
        <v>0</v>
      </c>
      <c r="E163" s="12">
        <v>2</v>
      </c>
      <c r="F163" s="12">
        <v>3</v>
      </c>
      <c r="G163" s="12">
        <v>5</v>
      </c>
      <c r="H163" s="12">
        <v>5</v>
      </c>
      <c r="I163" s="12">
        <v>5</v>
      </c>
      <c r="J163" s="12">
        <v>5</v>
      </c>
      <c r="K163" s="12">
        <v>5</v>
      </c>
      <c r="L163" s="12">
        <v>5</v>
      </c>
      <c r="M163" s="3"/>
    </row>
    <row r="164" spans="1:13" ht="16.5" customHeight="1">
      <c r="A164" s="13"/>
      <c r="B164" s="14" t="s">
        <v>62</v>
      </c>
      <c r="C164" s="14">
        <v>0</v>
      </c>
      <c r="D164" s="14">
        <v>1</v>
      </c>
      <c r="E164" s="14">
        <v>2</v>
      </c>
      <c r="F164" s="14">
        <v>3</v>
      </c>
      <c r="G164" s="14">
        <v>4</v>
      </c>
      <c r="H164" s="14">
        <v>5</v>
      </c>
      <c r="I164" s="14">
        <v>6</v>
      </c>
      <c r="J164" s="14">
        <v>7</v>
      </c>
      <c r="K164" s="14">
        <v>8</v>
      </c>
      <c r="L164" s="14">
        <v>9</v>
      </c>
      <c r="M164" s="3"/>
    </row>
    <row r="165" spans="1:13" ht="16.5" customHeight="1">
      <c r="A165" s="11">
        <v>10</v>
      </c>
      <c r="B165" s="12"/>
      <c r="C165" s="12">
        <v>150</v>
      </c>
      <c r="D165" s="12">
        <v>0</v>
      </c>
      <c r="E165" s="12">
        <v>1</v>
      </c>
      <c r="F165" s="12">
        <v>2</v>
      </c>
      <c r="G165" s="12">
        <v>3</v>
      </c>
      <c r="H165" s="12">
        <v>4</v>
      </c>
      <c r="I165" s="12">
        <v>5</v>
      </c>
      <c r="J165" s="12">
        <v>6</v>
      </c>
      <c r="K165" s="12">
        <v>7</v>
      </c>
      <c r="L165" s="12">
        <v>8</v>
      </c>
      <c r="M165" s="3"/>
    </row>
    <row r="166" spans="1:13" ht="16.5" customHeight="1">
      <c r="A166" s="9" t="s">
        <v>104</v>
      </c>
      <c r="B166" s="10" t="s">
        <v>89</v>
      </c>
      <c r="C166" s="10">
        <v>0</v>
      </c>
      <c r="D166" s="10">
        <v>1</v>
      </c>
      <c r="E166" s="10">
        <v>2</v>
      </c>
      <c r="F166" s="10">
        <v>3</v>
      </c>
      <c r="G166" s="10">
        <v>4</v>
      </c>
      <c r="H166" s="10">
        <v>5</v>
      </c>
      <c r="I166" s="10">
        <v>6</v>
      </c>
      <c r="J166" s="10">
        <v>7</v>
      </c>
      <c r="K166" s="10">
        <v>8</v>
      </c>
      <c r="L166" s="10">
        <v>9</v>
      </c>
      <c r="M166" s="3">
        <f>SUM($P$2:$P$3)+SUM(LARGE($P$4:$P$11,{1,2}))-HLOOKUP($R$2,C168:L169,2,FALSE)-HLOOKUP($R$3,C166:L167,2,FALSE)</f>
        <v>-300</v>
      </c>
    </row>
    <row r="167" spans="1:13" ht="16.5" customHeight="1">
      <c r="A167" s="11"/>
      <c r="B167" s="12"/>
      <c r="C167" s="12">
        <v>150</v>
      </c>
      <c r="D167" s="12">
        <v>0</v>
      </c>
      <c r="E167" s="12">
        <v>0</v>
      </c>
      <c r="F167" s="12">
        <v>0</v>
      </c>
      <c r="G167" s="12">
        <v>0</v>
      </c>
      <c r="H167" s="12">
        <v>1</v>
      </c>
      <c r="I167" s="12">
        <v>2</v>
      </c>
      <c r="J167" s="12">
        <v>3</v>
      </c>
      <c r="K167" s="12">
        <v>4</v>
      </c>
      <c r="L167" s="12">
        <v>5</v>
      </c>
      <c r="M167" s="3"/>
    </row>
    <row r="168" spans="1:13" ht="16.5" customHeight="1">
      <c r="A168" s="13"/>
      <c r="B168" s="14" t="s">
        <v>62</v>
      </c>
      <c r="C168" s="14">
        <v>0</v>
      </c>
      <c r="D168" s="14">
        <v>1</v>
      </c>
      <c r="E168" s="14">
        <v>2</v>
      </c>
      <c r="F168" s="14">
        <v>3</v>
      </c>
      <c r="G168" s="14">
        <v>4</v>
      </c>
      <c r="H168" s="14">
        <v>5</v>
      </c>
      <c r="I168" s="14">
        <v>6</v>
      </c>
      <c r="J168" s="14">
        <v>7</v>
      </c>
      <c r="K168" s="14">
        <v>8</v>
      </c>
      <c r="L168" s="14">
        <v>9</v>
      </c>
      <c r="M168" s="3"/>
    </row>
    <row r="169" spans="1:13" ht="16.5" customHeight="1">
      <c r="A169" s="11" t="s">
        <v>103</v>
      </c>
      <c r="B169" s="12"/>
      <c r="C169" s="12">
        <v>150</v>
      </c>
      <c r="D169" s="12">
        <v>0</v>
      </c>
      <c r="E169" s="12">
        <v>1.2</v>
      </c>
      <c r="F169" s="12">
        <v>3</v>
      </c>
      <c r="G169" s="12">
        <v>4.8</v>
      </c>
      <c r="H169" s="12">
        <v>8.4</v>
      </c>
      <c r="I169" s="12">
        <v>15</v>
      </c>
      <c r="J169" s="12">
        <v>21.6</v>
      </c>
      <c r="K169" s="12">
        <v>25.2</v>
      </c>
      <c r="L169" s="12">
        <v>30</v>
      </c>
      <c r="M169" s="3"/>
    </row>
    <row r="170" spans="1:13" ht="16.5" customHeight="1">
      <c r="A170" s="9" t="s">
        <v>102</v>
      </c>
      <c r="B170" s="10" t="s">
        <v>89</v>
      </c>
      <c r="C170" s="10">
        <v>0</v>
      </c>
      <c r="D170" s="10">
        <v>1</v>
      </c>
      <c r="E170" s="10">
        <v>2</v>
      </c>
      <c r="F170" s="10">
        <v>3</v>
      </c>
      <c r="G170" s="10">
        <v>4</v>
      </c>
      <c r="H170" s="10">
        <v>5</v>
      </c>
      <c r="I170" s="10">
        <v>6</v>
      </c>
      <c r="J170" s="10">
        <v>7</v>
      </c>
      <c r="K170" s="10">
        <v>8</v>
      </c>
      <c r="L170" s="10">
        <v>9</v>
      </c>
      <c r="M170" s="3">
        <f>SUM($P$2:$P$3)+SUM(LARGE($P$4:$P$11,{1,2}))-HLOOKUP($R$2,C172:L173,2,FALSE)-HLOOKUP($R$3,C170:L171,2,FALSE)</f>
        <v>-300</v>
      </c>
    </row>
    <row r="171" spans="1:13" ht="16.5" customHeight="1">
      <c r="A171" s="11"/>
      <c r="B171" s="12"/>
      <c r="C171" s="12">
        <v>150</v>
      </c>
      <c r="D171" s="12">
        <v>0</v>
      </c>
      <c r="E171" s="12">
        <v>0.5</v>
      </c>
      <c r="F171" s="12">
        <v>1</v>
      </c>
      <c r="G171" s="12">
        <v>1.5</v>
      </c>
      <c r="H171" s="12">
        <v>2</v>
      </c>
      <c r="I171" s="12">
        <v>2</v>
      </c>
      <c r="J171" s="12">
        <v>2</v>
      </c>
      <c r="K171" s="12">
        <v>2</v>
      </c>
      <c r="L171" s="12">
        <v>2</v>
      </c>
      <c r="M171" s="3"/>
    </row>
    <row r="172" spans="1:13" ht="16.5" customHeight="1">
      <c r="A172" s="13"/>
      <c r="B172" s="14" t="s">
        <v>62</v>
      </c>
      <c r="C172" s="14">
        <v>0</v>
      </c>
      <c r="D172" s="14">
        <v>1</v>
      </c>
      <c r="E172" s="14">
        <v>2</v>
      </c>
      <c r="F172" s="14">
        <v>3</v>
      </c>
      <c r="G172" s="14">
        <v>4</v>
      </c>
      <c r="H172" s="14">
        <v>5</v>
      </c>
      <c r="I172" s="14">
        <v>6</v>
      </c>
      <c r="J172" s="14">
        <v>7</v>
      </c>
      <c r="K172" s="14">
        <v>8</v>
      </c>
      <c r="L172" s="14">
        <v>9</v>
      </c>
      <c r="M172" s="3"/>
    </row>
    <row r="173" spans="1:13" ht="16.5" customHeight="1">
      <c r="A173" s="11">
        <v>30</v>
      </c>
      <c r="B173" s="12"/>
      <c r="C173" s="12">
        <v>150</v>
      </c>
      <c r="D173" s="12">
        <v>0</v>
      </c>
      <c r="E173" s="12">
        <v>5</v>
      </c>
      <c r="F173" s="12">
        <v>15</v>
      </c>
      <c r="G173" s="12">
        <v>30</v>
      </c>
      <c r="H173" s="12">
        <v>45</v>
      </c>
      <c r="I173" s="12">
        <v>60</v>
      </c>
      <c r="J173" s="12">
        <v>75</v>
      </c>
      <c r="K173" s="12">
        <v>90</v>
      </c>
      <c r="L173" s="12">
        <v>100</v>
      </c>
      <c r="M173" s="3"/>
    </row>
    <row r="174" spans="1:13" ht="16.5" customHeight="1">
      <c r="A174" s="9" t="s">
        <v>101</v>
      </c>
      <c r="B174" s="10" t="s">
        <v>89</v>
      </c>
      <c r="C174" s="10">
        <v>0</v>
      </c>
      <c r="D174" s="10">
        <v>1</v>
      </c>
      <c r="E174" s="10">
        <v>2</v>
      </c>
      <c r="F174" s="10">
        <v>3</v>
      </c>
      <c r="G174" s="10">
        <v>4</v>
      </c>
      <c r="H174" s="10">
        <v>5</v>
      </c>
      <c r="I174" s="10">
        <v>6</v>
      </c>
      <c r="J174" s="10">
        <v>7</v>
      </c>
      <c r="K174" s="10">
        <v>8</v>
      </c>
      <c r="L174" s="10">
        <v>9</v>
      </c>
      <c r="M174" s="3">
        <f>SUM($P$2:$P$3)+SUM(LARGE($P$4:$P$11,{1,2}))-HLOOKUP($R$2,C176:L177,2,FALSE)-HLOOKUP($R$3,C174:L175,2,FALSE)</f>
        <v>-300</v>
      </c>
    </row>
    <row r="175" spans="1:13" ht="16.5" customHeight="1">
      <c r="A175" s="11"/>
      <c r="B175" s="12"/>
      <c r="C175" s="12">
        <v>150</v>
      </c>
      <c r="D175" s="12">
        <v>0</v>
      </c>
      <c r="E175" s="12">
        <v>0</v>
      </c>
      <c r="F175" s="12">
        <v>0</v>
      </c>
      <c r="G175" s="12">
        <v>0.2</v>
      </c>
      <c r="H175" s="12">
        <v>0.4</v>
      </c>
      <c r="I175" s="12">
        <v>0.6</v>
      </c>
      <c r="J175" s="12">
        <v>0.8</v>
      </c>
      <c r="K175" s="12">
        <v>1</v>
      </c>
      <c r="L175" s="12">
        <v>1.2</v>
      </c>
      <c r="M175" s="3"/>
    </row>
    <row r="176" spans="1:13" ht="16.5" customHeight="1">
      <c r="A176" s="13"/>
      <c r="B176" s="14" t="s">
        <v>62</v>
      </c>
      <c r="C176" s="14">
        <v>0</v>
      </c>
      <c r="D176" s="14">
        <v>1</v>
      </c>
      <c r="E176" s="14">
        <v>2</v>
      </c>
      <c r="F176" s="14">
        <v>3</v>
      </c>
      <c r="G176" s="14">
        <v>4</v>
      </c>
      <c r="H176" s="14">
        <v>5</v>
      </c>
      <c r="I176" s="14">
        <v>6</v>
      </c>
      <c r="J176" s="14">
        <v>7</v>
      </c>
      <c r="K176" s="14">
        <v>8</v>
      </c>
      <c r="L176" s="14">
        <v>9</v>
      </c>
      <c r="M176" s="3"/>
    </row>
    <row r="177" spans="1:13" ht="16.5" customHeight="1">
      <c r="A177" s="11">
        <v>20</v>
      </c>
      <c r="B177" s="12"/>
      <c r="C177" s="12">
        <v>150</v>
      </c>
      <c r="D177" s="12">
        <v>0</v>
      </c>
      <c r="E177" s="12">
        <v>4</v>
      </c>
      <c r="F177" s="12">
        <v>8</v>
      </c>
      <c r="G177" s="12">
        <v>24</v>
      </c>
      <c r="H177" s="12">
        <v>40</v>
      </c>
      <c r="I177" s="12">
        <v>56</v>
      </c>
      <c r="J177" s="12">
        <v>88</v>
      </c>
      <c r="K177" s="12">
        <v>96</v>
      </c>
      <c r="L177" s="12">
        <v>100</v>
      </c>
      <c r="M177" s="3"/>
    </row>
    <row r="178" spans="1:13" ht="16.5" customHeight="1">
      <c r="A178" s="9" t="s">
        <v>100</v>
      </c>
      <c r="B178" s="10" t="s">
        <v>89</v>
      </c>
      <c r="C178" s="10">
        <v>0</v>
      </c>
      <c r="D178" s="10">
        <v>1</v>
      </c>
      <c r="E178" s="10">
        <v>2</v>
      </c>
      <c r="F178" s="10">
        <v>3</v>
      </c>
      <c r="G178" s="10">
        <v>4</v>
      </c>
      <c r="H178" s="10">
        <v>5</v>
      </c>
      <c r="I178" s="10">
        <v>6</v>
      </c>
      <c r="J178" s="10">
        <v>7</v>
      </c>
      <c r="K178" s="10">
        <v>8</v>
      </c>
      <c r="L178" s="10">
        <v>9</v>
      </c>
      <c r="M178" s="3">
        <f>SUM($P$2:$P$3)+SUM(LARGE($P$4:$P$11,{1,2}))-HLOOKUP($R$2,C180:L181,2,FALSE)-HLOOKUP($R$3,C178:L179,2,FALSE)</f>
        <v>-300</v>
      </c>
    </row>
    <row r="179" spans="1:13" ht="16.5" customHeight="1">
      <c r="A179" s="11"/>
      <c r="B179" s="12"/>
      <c r="C179" s="12">
        <v>150</v>
      </c>
      <c r="D179" s="12">
        <v>0</v>
      </c>
      <c r="E179" s="12">
        <v>0</v>
      </c>
      <c r="F179" s="12">
        <v>0</v>
      </c>
      <c r="G179" s="12">
        <v>1</v>
      </c>
      <c r="H179" s="12">
        <v>1</v>
      </c>
      <c r="I179" s="12">
        <v>1</v>
      </c>
      <c r="J179" s="12">
        <v>2</v>
      </c>
      <c r="K179" s="12">
        <v>2</v>
      </c>
      <c r="L179" s="12">
        <v>2</v>
      </c>
      <c r="M179" s="3"/>
    </row>
    <row r="180" spans="1:13" ht="16.5" customHeight="1">
      <c r="A180" s="13"/>
      <c r="B180" s="14" t="s">
        <v>62</v>
      </c>
      <c r="C180" s="14">
        <v>0</v>
      </c>
      <c r="D180" s="14">
        <v>1</v>
      </c>
      <c r="E180" s="14">
        <v>2</v>
      </c>
      <c r="F180" s="14">
        <v>3</v>
      </c>
      <c r="G180" s="14">
        <v>4</v>
      </c>
      <c r="H180" s="14">
        <v>5</v>
      </c>
      <c r="I180" s="14">
        <v>6</v>
      </c>
      <c r="J180" s="14">
        <v>7</v>
      </c>
      <c r="K180" s="14">
        <v>8</v>
      </c>
      <c r="L180" s="14">
        <v>9</v>
      </c>
      <c r="M180" s="3"/>
    </row>
    <row r="181" spans="1:13" ht="16.5" customHeight="1">
      <c r="A181" s="11">
        <v>20</v>
      </c>
      <c r="B181" s="12"/>
      <c r="C181" s="12">
        <v>150</v>
      </c>
      <c r="D181" s="12">
        <v>0</v>
      </c>
      <c r="E181" s="12">
        <v>4</v>
      </c>
      <c r="F181" s="12">
        <v>12</v>
      </c>
      <c r="G181" s="12">
        <v>20</v>
      </c>
      <c r="H181" s="12">
        <v>28</v>
      </c>
      <c r="I181" s="12">
        <v>36</v>
      </c>
      <c r="J181" s="12">
        <v>44</v>
      </c>
      <c r="K181" s="12">
        <v>52</v>
      </c>
      <c r="L181" s="12">
        <v>80</v>
      </c>
      <c r="M181" s="3"/>
    </row>
    <row r="182" spans="1:13" ht="16.5" customHeight="1">
      <c r="A182" s="9" t="s">
        <v>99</v>
      </c>
      <c r="B182" s="10" t="s">
        <v>89</v>
      </c>
      <c r="C182" s="10">
        <v>0</v>
      </c>
      <c r="D182" s="10">
        <v>1</v>
      </c>
      <c r="E182" s="10">
        <v>2</v>
      </c>
      <c r="F182" s="10">
        <v>3</v>
      </c>
      <c r="G182" s="10">
        <v>4</v>
      </c>
      <c r="H182" s="10">
        <v>5</v>
      </c>
      <c r="I182" s="10">
        <v>6</v>
      </c>
      <c r="J182" s="10">
        <v>7</v>
      </c>
      <c r="K182" s="10">
        <v>8</v>
      </c>
      <c r="L182" s="10">
        <v>9</v>
      </c>
      <c r="M182" s="3">
        <f>SUM($P$2:$P$3)+SUM(LARGE($P$4:$P$11,{1,2}))-HLOOKUP($R$2,C184:L185,2,FALSE)-HLOOKUP($R$3,C182:L183,2,FALSE)</f>
        <v>-300</v>
      </c>
    </row>
    <row r="183" spans="1:13" ht="16.5" customHeight="1">
      <c r="A183" s="11"/>
      <c r="B183" s="12"/>
      <c r="C183" s="12">
        <v>150</v>
      </c>
      <c r="D183" s="12">
        <v>0</v>
      </c>
      <c r="E183" s="12">
        <v>0</v>
      </c>
      <c r="F183" s="12">
        <v>0</v>
      </c>
      <c r="G183" s="12">
        <v>0</v>
      </c>
      <c r="H183" s="12">
        <v>0</v>
      </c>
      <c r="I183" s="12">
        <v>0</v>
      </c>
      <c r="J183" s="12">
        <v>0</v>
      </c>
      <c r="K183" s="12">
        <v>0</v>
      </c>
      <c r="L183" s="12">
        <v>0</v>
      </c>
      <c r="M183" s="3"/>
    </row>
    <row r="184" spans="1:13" ht="16.5" customHeight="1">
      <c r="A184" s="13"/>
      <c r="B184" s="14" t="s">
        <v>62</v>
      </c>
      <c r="C184" s="14">
        <v>0</v>
      </c>
      <c r="D184" s="14">
        <v>1</v>
      </c>
      <c r="E184" s="14">
        <v>2</v>
      </c>
      <c r="F184" s="14">
        <v>3</v>
      </c>
      <c r="G184" s="14">
        <v>4</v>
      </c>
      <c r="H184" s="14">
        <v>5</v>
      </c>
      <c r="I184" s="14">
        <v>6</v>
      </c>
      <c r="J184" s="14">
        <v>7</v>
      </c>
      <c r="K184" s="14">
        <v>8</v>
      </c>
      <c r="L184" s="14">
        <v>9</v>
      </c>
      <c r="M184" s="3"/>
    </row>
    <row r="185" spans="1:13" ht="16.5" customHeight="1">
      <c r="A185" s="11">
        <v>30</v>
      </c>
      <c r="B185" s="12"/>
      <c r="C185" s="12">
        <v>150</v>
      </c>
      <c r="D185" s="12">
        <v>0</v>
      </c>
      <c r="E185" s="12">
        <v>4</v>
      </c>
      <c r="F185" s="12">
        <v>11</v>
      </c>
      <c r="G185" s="12">
        <v>23</v>
      </c>
      <c r="H185" s="12">
        <v>40</v>
      </c>
      <c r="I185" s="12">
        <v>60</v>
      </c>
      <c r="J185" s="12">
        <v>77</v>
      </c>
      <c r="K185" s="12">
        <v>89</v>
      </c>
      <c r="L185" s="12">
        <v>96</v>
      </c>
      <c r="M185" s="3"/>
    </row>
    <row r="186" spans="1:13" ht="16.5" customHeight="1">
      <c r="A186" s="9" t="s">
        <v>98</v>
      </c>
      <c r="B186" s="10" t="s">
        <v>89</v>
      </c>
      <c r="C186" s="10">
        <v>0</v>
      </c>
      <c r="D186" s="10">
        <v>1</v>
      </c>
      <c r="E186" s="10">
        <v>2</v>
      </c>
      <c r="F186" s="10">
        <v>3</v>
      </c>
      <c r="G186" s="10">
        <v>4</v>
      </c>
      <c r="H186" s="10">
        <v>5</v>
      </c>
      <c r="I186" s="10">
        <v>6</v>
      </c>
      <c r="J186" s="10">
        <v>7</v>
      </c>
      <c r="K186" s="10">
        <v>8</v>
      </c>
      <c r="L186" s="10">
        <v>9</v>
      </c>
      <c r="M186" s="3">
        <f>SUM($P$2:$P$3)+SUM(LARGE($P$4:$P$11,{1,2}))-HLOOKUP($R$2,C188:L189,2,FALSE)-HLOOKUP($R$3,C186:L187,2,FALSE)</f>
        <v>-300</v>
      </c>
    </row>
    <row r="187" spans="1:13" ht="16.5" customHeight="1">
      <c r="A187" s="11"/>
      <c r="B187" s="12"/>
      <c r="C187" s="12">
        <v>150</v>
      </c>
      <c r="D187" s="12">
        <v>0</v>
      </c>
      <c r="E187" s="12">
        <v>0.5</v>
      </c>
      <c r="F187" s="12">
        <v>1</v>
      </c>
      <c r="G187" s="12">
        <v>1.5</v>
      </c>
      <c r="H187" s="12">
        <v>2</v>
      </c>
      <c r="I187" s="12">
        <v>2.5</v>
      </c>
      <c r="J187" s="12">
        <v>3</v>
      </c>
      <c r="K187" s="12">
        <v>3.5</v>
      </c>
      <c r="L187" s="12">
        <v>4</v>
      </c>
      <c r="M187" s="3"/>
    </row>
    <row r="188" spans="1:13" ht="16.5" customHeight="1">
      <c r="A188" s="13"/>
      <c r="B188" s="14" t="s">
        <v>62</v>
      </c>
      <c r="C188" s="14">
        <v>0</v>
      </c>
      <c r="D188" s="14">
        <v>1</v>
      </c>
      <c r="E188" s="14">
        <v>2</v>
      </c>
      <c r="F188" s="14">
        <v>3</v>
      </c>
      <c r="G188" s="14">
        <v>4</v>
      </c>
      <c r="H188" s="14">
        <v>5</v>
      </c>
      <c r="I188" s="14">
        <v>6</v>
      </c>
      <c r="J188" s="14">
        <v>7</v>
      </c>
      <c r="K188" s="14">
        <v>8</v>
      </c>
      <c r="L188" s="14">
        <v>9</v>
      </c>
      <c r="M188" s="3"/>
    </row>
    <row r="189" spans="1:13" ht="16.5" customHeight="1">
      <c r="A189" s="11">
        <v>20</v>
      </c>
      <c r="B189" s="12"/>
      <c r="C189" s="12">
        <v>150</v>
      </c>
      <c r="D189" s="12">
        <v>0</v>
      </c>
      <c r="E189" s="12">
        <v>3.2</v>
      </c>
      <c r="F189" s="12">
        <v>8</v>
      </c>
      <c r="G189" s="12">
        <v>15.2</v>
      </c>
      <c r="H189" s="12">
        <v>31.2</v>
      </c>
      <c r="I189" s="12">
        <v>47.2</v>
      </c>
      <c r="J189" s="12">
        <v>63.2</v>
      </c>
      <c r="K189" s="12">
        <v>87.2</v>
      </c>
      <c r="L189" s="12">
        <v>112</v>
      </c>
      <c r="M189" s="3"/>
    </row>
    <row r="190" spans="1:13" ht="16.5" customHeight="1">
      <c r="A190" s="9" t="s">
        <v>97</v>
      </c>
      <c r="B190" s="10" t="s">
        <v>89</v>
      </c>
      <c r="C190" s="10">
        <v>0</v>
      </c>
      <c r="D190" s="10">
        <v>1</v>
      </c>
      <c r="E190" s="10">
        <v>2</v>
      </c>
      <c r="F190" s="10">
        <v>3</v>
      </c>
      <c r="G190" s="10">
        <v>4</v>
      </c>
      <c r="H190" s="10">
        <v>5</v>
      </c>
      <c r="I190" s="10">
        <v>6</v>
      </c>
      <c r="J190" s="10">
        <v>7</v>
      </c>
      <c r="K190" s="10">
        <v>8</v>
      </c>
      <c r="L190" s="10">
        <v>9</v>
      </c>
      <c r="M190" s="3">
        <f>SUM($P$2:$P$3)+SUM(LARGE($P$4:$P$11,{1,2}))-HLOOKUP($R$2,C192:L193,2,FALSE)-HLOOKUP($R$3,C190:L191,2,FALSE)</f>
        <v>-300</v>
      </c>
    </row>
    <row r="191" spans="1:13" ht="16.5" customHeight="1">
      <c r="A191" s="11"/>
      <c r="B191" s="12"/>
      <c r="C191" s="12">
        <v>150</v>
      </c>
      <c r="D191" s="12">
        <v>0</v>
      </c>
      <c r="E191" s="12">
        <v>0</v>
      </c>
      <c r="F191" s="12">
        <v>0</v>
      </c>
      <c r="G191" s="12">
        <v>0</v>
      </c>
      <c r="H191" s="12">
        <v>0.1</v>
      </c>
      <c r="I191" s="12">
        <v>0.2</v>
      </c>
      <c r="J191" s="12">
        <v>0.3</v>
      </c>
      <c r="K191" s="12">
        <v>0.4</v>
      </c>
      <c r="L191" s="12">
        <v>0.5</v>
      </c>
    </row>
    <row r="192" spans="1:13" ht="16.5" customHeight="1">
      <c r="A192" s="13"/>
      <c r="B192" s="14" t="s">
        <v>62</v>
      </c>
      <c r="C192" s="14">
        <v>0</v>
      </c>
      <c r="D192" s="14">
        <v>1</v>
      </c>
      <c r="E192" s="14">
        <v>2</v>
      </c>
      <c r="F192" s="14">
        <v>3</v>
      </c>
      <c r="G192" s="14">
        <v>4</v>
      </c>
      <c r="H192" s="14">
        <v>5</v>
      </c>
      <c r="I192" s="14">
        <v>6</v>
      </c>
      <c r="J192" s="14">
        <v>7</v>
      </c>
      <c r="K192" s="14">
        <v>8</v>
      </c>
      <c r="L192" s="14">
        <v>9</v>
      </c>
    </row>
    <row r="193" spans="1:13" ht="16.5" customHeight="1">
      <c r="A193" s="11">
        <v>20</v>
      </c>
      <c r="B193" s="12"/>
      <c r="C193" s="12">
        <v>150</v>
      </c>
      <c r="D193" s="12">
        <v>0</v>
      </c>
      <c r="E193" s="12">
        <v>3.2</v>
      </c>
      <c r="F193" s="12">
        <v>6.4</v>
      </c>
      <c r="G193" s="12">
        <v>9.6</v>
      </c>
      <c r="H193" s="12">
        <v>16</v>
      </c>
      <c r="I193" s="12">
        <v>32</v>
      </c>
      <c r="J193" s="12">
        <v>48</v>
      </c>
      <c r="K193" s="12">
        <v>64</v>
      </c>
      <c r="L193" s="12">
        <v>80</v>
      </c>
    </row>
    <row r="194" spans="1:13" ht="16.5" customHeight="1">
      <c r="A194" s="9" t="s">
        <v>96</v>
      </c>
      <c r="B194" s="10" t="s">
        <v>89</v>
      </c>
      <c r="C194" s="10">
        <v>0</v>
      </c>
      <c r="D194" s="10">
        <v>1</v>
      </c>
      <c r="E194" s="10">
        <v>2</v>
      </c>
      <c r="F194" s="10">
        <v>3</v>
      </c>
      <c r="G194" s="10">
        <v>4</v>
      </c>
      <c r="H194" s="10">
        <v>5</v>
      </c>
      <c r="I194" s="10">
        <v>6</v>
      </c>
      <c r="J194" s="10">
        <v>7</v>
      </c>
      <c r="K194" s="10">
        <v>8</v>
      </c>
      <c r="L194" s="10">
        <v>9</v>
      </c>
      <c r="M194" s="3">
        <f>SUM($P$2:$P$3)+SUM(LARGE($P$4:$P$11,{1,2}))-HLOOKUP($R$2,C196:L197,2,FALSE)-HLOOKUP($R$3,C194:L195,2,FALSE)</f>
        <v>-300</v>
      </c>
    </row>
    <row r="195" spans="1:13" ht="16.5" customHeight="1">
      <c r="A195" s="11"/>
      <c r="B195" s="12"/>
      <c r="C195" s="12">
        <v>150</v>
      </c>
      <c r="D195" s="12">
        <v>0</v>
      </c>
      <c r="E195" s="12">
        <v>0</v>
      </c>
      <c r="F195" s="12">
        <v>0</v>
      </c>
      <c r="G195" s="12">
        <v>0</v>
      </c>
      <c r="H195" s="12">
        <v>0.1</v>
      </c>
      <c r="I195" s="12">
        <v>0.2</v>
      </c>
      <c r="J195" s="12">
        <v>0.3</v>
      </c>
      <c r="K195" s="12">
        <v>0.4</v>
      </c>
      <c r="L195" s="12">
        <v>0.5</v>
      </c>
    </row>
    <row r="196" spans="1:13" ht="16.5" customHeight="1">
      <c r="A196" s="13"/>
      <c r="B196" s="14" t="s">
        <v>62</v>
      </c>
      <c r="C196" s="14">
        <v>0</v>
      </c>
      <c r="D196" s="14">
        <v>1</v>
      </c>
      <c r="E196" s="14">
        <v>2</v>
      </c>
      <c r="F196" s="14">
        <v>3</v>
      </c>
      <c r="G196" s="14">
        <v>4</v>
      </c>
      <c r="H196" s="14">
        <v>5</v>
      </c>
      <c r="I196" s="14">
        <v>6</v>
      </c>
      <c r="J196" s="14">
        <v>7</v>
      </c>
      <c r="K196" s="14">
        <v>8</v>
      </c>
      <c r="L196" s="14">
        <v>9</v>
      </c>
    </row>
    <row r="197" spans="1:13" ht="16.5" customHeight="1">
      <c r="A197" s="11">
        <v>10</v>
      </c>
      <c r="B197" s="12"/>
      <c r="C197" s="12">
        <v>150</v>
      </c>
      <c r="D197" s="12">
        <v>0</v>
      </c>
      <c r="E197" s="12">
        <v>0.8</v>
      </c>
      <c r="F197" s="12">
        <v>1.6</v>
      </c>
      <c r="G197" s="12">
        <v>2.4</v>
      </c>
      <c r="H197" s="12">
        <v>4</v>
      </c>
      <c r="I197" s="12">
        <v>8</v>
      </c>
      <c r="J197" s="12">
        <v>12</v>
      </c>
      <c r="K197" s="12">
        <v>16</v>
      </c>
      <c r="L197" s="12">
        <v>20</v>
      </c>
    </row>
    <row r="198" spans="1:13" ht="16.5" customHeight="1">
      <c r="A198" s="9" t="s">
        <v>95</v>
      </c>
      <c r="B198" s="10" t="s">
        <v>89</v>
      </c>
      <c r="C198" s="10">
        <v>0</v>
      </c>
      <c r="D198" s="10">
        <v>1</v>
      </c>
      <c r="E198" s="10">
        <v>2</v>
      </c>
      <c r="F198" s="10">
        <v>3</v>
      </c>
      <c r="G198" s="10">
        <v>4</v>
      </c>
      <c r="H198" s="10">
        <v>5</v>
      </c>
      <c r="I198" s="10">
        <v>6</v>
      </c>
      <c r="J198" s="10">
        <v>7</v>
      </c>
      <c r="K198" s="10">
        <v>8</v>
      </c>
      <c r="L198" s="10">
        <v>9</v>
      </c>
      <c r="M198" s="3">
        <f>SUM($P$2:$P$3)+SUM(LARGE($P$4:$P$11,{1,2}))-HLOOKUP($R$2,C200:L201,2,FALSE)-HLOOKUP($R$3,C198:L199,2,FALSE)</f>
        <v>-300</v>
      </c>
    </row>
    <row r="199" spans="1:13" ht="16.5" customHeight="1">
      <c r="A199" s="11"/>
      <c r="B199" s="12"/>
      <c r="C199" s="12">
        <v>150</v>
      </c>
      <c r="D199" s="12">
        <v>0</v>
      </c>
      <c r="E199" s="12">
        <v>0</v>
      </c>
      <c r="F199" s="12">
        <v>0</v>
      </c>
      <c r="G199" s="12">
        <v>0</v>
      </c>
      <c r="H199" s="12">
        <v>0.2</v>
      </c>
      <c r="I199" s="12">
        <v>0.4</v>
      </c>
      <c r="J199" s="12">
        <v>0.6</v>
      </c>
      <c r="K199" s="12">
        <v>0.8</v>
      </c>
      <c r="L199" s="12">
        <v>1</v>
      </c>
    </row>
    <row r="200" spans="1:13" ht="16.5" customHeight="1">
      <c r="A200" s="13"/>
      <c r="B200" s="14" t="s">
        <v>62</v>
      </c>
      <c r="C200" s="14">
        <v>0</v>
      </c>
      <c r="D200" s="14">
        <v>1</v>
      </c>
      <c r="E200" s="14">
        <v>2</v>
      </c>
      <c r="F200" s="14">
        <v>3</v>
      </c>
      <c r="G200" s="14">
        <v>4</v>
      </c>
      <c r="H200" s="14">
        <v>5</v>
      </c>
      <c r="I200" s="14">
        <v>6</v>
      </c>
      <c r="J200" s="14">
        <v>7</v>
      </c>
      <c r="K200" s="14">
        <v>8</v>
      </c>
      <c r="L200" s="14">
        <v>9</v>
      </c>
    </row>
    <row r="201" spans="1:13" ht="16.5" customHeight="1">
      <c r="A201" s="11">
        <v>10</v>
      </c>
      <c r="B201" s="12"/>
      <c r="C201" s="12">
        <v>150</v>
      </c>
      <c r="D201" s="12">
        <v>0</v>
      </c>
      <c r="E201" s="20">
        <v>4.8</v>
      </c>
      <c r="F201" s="20">
        <v>13</v>
      </c>
      <c r="G201" s="20">
        <v>24</v>
      </c>
      <c r="H201" s="20">
        <v>38</v>
      </c>
      <c r="I201" s="20">
        <v>58</v>
      </c>
      <c r="J201" s="20">
        <v>70</v>
      </c>
      <c r="K201" s="20">
        <v>90</v>
      </c>
      <c r="L201" s="20">
        <v>95</v>
      </c>
    </row>
    <row r="202" spans="1:13" ht="16.5" customHeight="1">
      <c r="A202" s="9" t="s">
        <v>94</v>
      </c>
      <c r="B202" s="10" t="s">
        <v>89</v>
      </c>
      <c r="C202" s="10">
        <v>0</v>
      </c>
      <c r="D202" s="10">
        <v>1</v>
      </c>
      <c r="E202" s="10">
        <v>2</v>
      </c>
      <c r="F202" s="10">
        <v>3</v>
      </c>
      <c r="G202" s="10">
        <v>4</v>
      </c>
      <c r="H202" s="10">
        <v>5</v>
      </c>
      <c r="I202" s="10">
        <v>6</v>
      </c>
      <c r="J202" s="10">
        <v>7</v>
      </c>
      <c r="K202" s="10">
        <v>8</v>
      </c>
      <c r="L202" s="10">
        <v>9</v>
      </c>
      <c r="M202" s="3">
        <f>SUM($P$2:$P$3)+SUM(LARGE($P$4:$P$11,{1,2}))-HLOOKUP($R$2,C204:L205,2,FALSE)-HLOOKUP($R$3,C202:L203,2,FALSE)</f>
        <v>-300</v>
      </c>
    </row>
    <row r="203" spans="1:13" ht="16.5" customHeight="1">
      <c r="A203" s="11"/>
      <c r="B203" s="12"/>
      <c r="C203" s="12">
        <v>150</v>
      </c>
      <c r="D203" s="12">
        <v>0</v>
      </c>
      <c r="E203" s="12">
        <v>0</v>
      </c>
      <c r="F203" s="12">
        <v>0</v>
      </c>
      <c r="G203" s="12">
        <v>0</v>
      </c>
      <c r="H203" s="12">
        <v>0.2</v>
      </c>
      <c r="I203" s="12">
        <v>0.4</v>
      </c>
      <c r="J203" s="12">
        <v>0.6</v>
      </c>
      <c r="K203" s="12">
        <v>0.8</v>
      </c>
      <c r="L203" s="12">
        <v>1</v>
      </c>
    </row>
    <row r="204" spans="1:13" ht="16.5" customHeight="1">
      <c r="A204" s="13"/>
      <c r="B204" s="14" t="s">
        <v>62</v>
      </c>
      <c r="C204" s="14">
        <v>0</v>
      </c>
      <c r="D204" s="14">
        <v>1</v>
      </c>
      <c r="E204" s="14">
        <v>2</v>
      </c>
      <c r="F204" s="14">
        <v>3</v>
      </c>
      <c r="G204" s="14">
        <v>4</v>
      </c>
      <c r="H204" s="14">
        <v>5</v>
      </c>
      <c r="I204" s="14">
        <v>6</v>
      </c>
      <c r="J204" s="14">
        <v>7</v>
      </c>
      <c r="K204" s="14">
        <v>8</v>
      </c>
      <c r="L204" s="14">
        <v>9</v>
      </c>
    </row>
    <row r="205" spans="1:13" ht="16.5" customHeight="1">
      <c r="A205" s="11">
        <v>10</v>
      </c>
      <c r="B205" s="12"/>
      <c r="C205" s="12">
        <v>150</v>
      </c>
      <c r="D205" s="12">
        <v>0</v>
      </c>
      <c r="E205" s="20">
        <v>4.8</v>
      </c>
      <c r="F205" s="20">
        <v>13</v>
      </c>
      <c r="G205" s="20">
        <v>24</v>
      </c>
      <c r="H205" s="20">
        <v>38</v>
      </c>
      <c r="I205" s="20">
        <v>58</v>
      </c>
      <c r="J205" s="20">
        <v>70</v>
      </c>
      <c r="K205" s="20">
        <v>90</v>
      </c>
      <c r="L205" s="20">
        <v>95</v>
      </c>
    </row>
    <row r="206" spans="1:13" ht="16.5" customHeight="1">
      <c r="A206" s="9" t="s">
        <v>93</v>
      </c>
      <c r="B206" s="10" t="s">
        <v>89</v>
      </c>
      <c r="C206" s="10">
        <v>0</v>
      </c>
      <c r="D206" s="10">
        <v>1</v>
      </c>
      <c r="E206" s="10">
        <v>2</v>
      </c>
      <c r="F206" s="10">
        <v>3</v>
      </c>
      <c r="G206" s="10">
        <v>4</v>
      </c>
      <c r="H206" s="10">
        <v>5</v>
      </c>
      <c r="I206" s="10">
        <v>6</v>
      </c>
      <c r="J206" s="10">
        <v>7</v>
      </c>
      <c r="K206" s="10">
        <v>8</v>
      </c>
      <c r="L206" s="10">
        <v>9</v>
      </c>
      <c r="M206" s="3">
        <f>SUM($P$2:$P$3)+SUM(LARGE($P$4:$P$11,{1,2}))-HLOOKUP($R$2,C208:L209,2,FALSE)-HLOOKUP($R$3,C206:L207,2,FALSE)</f>
        <v>-300</v>
      </c>
    </row>
    <row r="207" spans="1:13" ht="16.5" customHeight="1">
      <c r="A207" s="11"/>
      <c r="B207" s="12"/>
      <c r="C207" s="12">
        <v>150</v>
      </c>
      <c r="D207" s="12">
        <v>0</v>
      </c>
      <c r="E207" s="12">
        <v>0.2</v>
      </c>
      <c r="F207" s="12">
        <v>0.4</v>
      </c>
      <c r="G207" s="12">
        <v>0.6</v>
      </c>
      <c r="H207" s="12">
        <v>0.8</v>
      </c>
      <c r="I207" s="12">
        <v>1</v>
      </c>
      <c r="J207" s="12">
        <v>1.2</v>
      </c>
      <c r="K207" s="12">
        <v>1.4</v>
      </c>
      <c r="L207" s="12">
        <v>1.6</v>
      </c>
    </row>
    <row r="208" spans="1:13" ht="16.5" customHeight="1">
      <c r="A208" s="13"/>
      <c r="B208" s="14" t="s">
        <v>62</v>
      </c>
      <c r="C208" s="14">
        <v>0</v>
      </c>
      <c r="D208" s="14">
        <v>1</v>
      </c>
      <c r="E208" s="14">
        <v>2</v>
      </c>
      <c r="F208" s="14">
        <v>3</v>
      </c>
      <c r="G208" s="14">
        <v>4</v>
      </c>
      <c r="H208" s="14">
        <v>5</v>
      </c>
      <c r="I208" s="14">
        <v>6</v>
      </c>
      <c r="J208" s="14">
        <v>7</v>
      </c>
      <c r="K208" s="14">
        <v>8</v>
      </c>
      <c r="L208" s="14">
        <v>9</v>
      </c>
    </row>
    <row r="209" spans="1:13" ht="16.5" customHeight="1">
      <c r="A209" s="11">
        <v>10</v>
      </c>
      <c r="B209" s="12"/>
      <c r="C209" s="12">
        <v>150</v>
      </c>
      <c r="D209" s="12">
        <v>0</v>
      </c>
      <c r="E209" s="12">
        <v>4</v>
      </c>
      <c r="F209" s="12">
        <v>8</v>
      </c>
      <c r="G209" s="12">
        <v>12</v>
      </c>
      <c r="H209" s="12">
        <v>16</v>
      </c>
      <c r="I209" s="12">
        <v>20</v>
      </c>
      <c r="J209" s="12">
        <v>24</v>
      </c>
      <c r="K209" s="12">
        <v>28</v>
      </c>
      <c r="L209" s="12">
        <v>32</v>
      </c>
    </row>
    <row r="210" spans="1:13" ht="16.5" customHeight="1">
      <c r="A210" s="9" t="s">
        <v>92</v>
      </c>
      <c r="B210" s="10" t="s">
        <v>89</v>
      </c>
      <c r="C210" s="10">
        <v>0</v>
      </c>
      <c r="D210" s="10">
        <v>1</v>
      </c>
      <c r="E210" s="10">
        <v>2</v>
      </c>
      <c r="F210" s="10">
        <v>3</v>
      </c>
      <c r="G210" s="10">
        <v>4</v>
      </c>
      <c r="H210" s="10">
        <v>5</v>
      </c>
      <c r="I210" s="10">
        <v>6</v>
      </c>
      <c r="J210" s="10">
        <v>7</v>
      </c>
      <c r="K210" s="10">
        <v>8</v>
      </c>
      <c r="L210" s="10">
        <v>9</v>
      </c>
      <c r="M210" s="3">
        <f>SUM($P$2:$P$3)+SUM(LARGE($P$4:$P$11,{1,2}))-HLOOKUP($R$2,C212:L213,2,FALSE)-HLOOKUP($R$3,C210:L211,2,FALSE)</f>
        <v>-300</v>
      </c>
    </row>
    <row r="211" spans="1:13" ht="16.5" customHeight="1">
      <c r="A211" s="11"/>
      <c r="B211" s="12"/>
      <c r="C211" s="12">
        <v>150</v>
      </c>
      <c r="D211" s="12">
        <v>0</v>
      </c>
      <c r="E211" s="12"/>
      <c r="F211" s="12"/>
      <c r="G211" s="12">
        <v>1</v>
      </c>
      <c r="H211" s="12">
        <v>1</v>
      </c>
      <c r="I211" s="12">
        <v>2</v>
      </c>
      <c r="J211" s="12">
        <v>2</v>
      </c>
      <c r="K211" s="12">
        <v>3</v>
      </c>
      <c r="L211" s="12">
        <v>4</v>
      </c>
    </row>
    <row r="212" spans="1:13" ht="16.5" customHeight="1">
      <c r="A212" s="13"/>
      <c r="B212" s="14" t="s">
        <v>62</v>
      </c>
      <c r="C212" s="14">
        <v>0</v>
      </c>
      <c r="D212" s="14">
        <v>1</v>
      </c>
      <c r="E212" s="14">
        <v>2</v>
      </c>
      <c r="F212" s="14">
        <v>3</v>
      </c>
      <c r="G212" s="14">
        <v>4</v>
      </c>
      <c r="H212" s="14">
        <v>5</v>
      </c>
      <c r="I212" s="14">
        <v>6</v>
      </c>
      <c r="J212" s="14">
        <v>7</v>
      </c>
      <c r="K212" s="14">
        <v>8</v>
      </c>
      <c r="L212" s="14">
        <v>9</v>
      </c>
    </row>
    <row r="213" spans="1:13" ht="16.5" customHeight="1">
      <c r="A213" s="11">
        <v>20</v>
      </c>
      <c r="B213" s="12"/>
      <c r="C213" s="12">
        <v>150</v>
      </c>
      <c r="D213" s="12">
        <v>0</v>
      </c>
      <c r="E213" s="12">
        <v>4</v>
      </c>
      <c r="F213" s="12">
        <v>8</v>
      </c>
      <c r="G213" s="12">
        <v>12</v>
      </c>
      <c r="H213" s="12">
        <v>16</v>
      </c>
      <c r="I213" s="12">
        <v>20</v>
      </c>
      <c r="J213" s="12">
        <v>24</v>
      </c>
      <c r="K213" s="12">
        <v>28</v>
      </c>
      <c r="L213" s="12">
        <v>32</v>
      </c>
    </row>
    <row r="214" spans="1:13" ht="16.5" customHeight="1">
      <c r="A214" s="9" t="s">
        <v>91</v>
      </c>
      <c r="B214" s="10" t="s">
        <v>89</v>
      </c>
      <c r="C214" s="10">
        <v>0</v>
      </c>
      <c r="D214" s="10">
        <v>1</v>
      </c>
      <c r="E214" s="10">
        <v>2</v>
      </c>
      <c r="F214" s="10">
        <v>3</v>
      </c>
      <c r="G214" s="10">
        <v>4</v>
      </c>
      <c r="H214" s="10">
        <v>5</v>
      </c>
      <c r="I214" s="10">
        <v>6</v>
      </c>
      <c r="J214" s="10">
        <v>7</v>
      </c>
      <c r="K214" s="10">
        <v>8</v>
      </c>
      <c r="L214" s="10">
        <v>9</v>
      </c>
      <c r="M214" s="3">
        <f>SUM($P$2:$P$3)+SUM(LARGE($P$4:$P$11,{1,2}))-HLOOKUP($R$2,C216:L217,2,FALSE)-HLOOKUP($R$3,C214:L215,2,FALSE)</f>
        <v>-300</v>
      </c>
    </row>
    <row r="215" spans="1:13" ht="16.5" customHeight="1">
      <c r="A215" s="11"/>
      <c r="B215" s="12"/>
      <c r="C215" s="12">
        <v>150</v>
      </c>
      <c r="D215" s="12">
        <v>0</v>
      </c>
      <c r="E215" s="12">
        <v>0</v>
      </c>
      <c r="F215" s="12">
        <v>0</v>
      </c>
      <c r="G215" s="12">
        <v>0</v>
      </c>
      <c r="H215" s="12">
        <v>1</v>
      </c>
      <c r="I215" s="12">
        <v>2</v>
      </c>
      <c r="J215" s="12">
        <v>3</v>
      </c>
      <c r="K215" s="12">
        <v>4</v>
      </c>
      <c r="L215" s="12">
        <v>5</v>
      </c>
    </row>
    <row r="216" spans="1:13" ht="16.5" customHeight="1">
      <c r="A216" s="13"/>
      <c r="B216" s="14" t="s">
        <v>62</v>
      </c>
      <c r="C216" s="14">
        <v>0</v>
      </c>
      <c r="D216" s="14">
        <v>1</v>
      </c>
      <c r="E216" s="14">
        <v>2</v>
      </c>
      <c r="F216" s="14">
        <v>3</v>
      </c>
      <c r="G216" s="14">
        <v>4</v>
      </c>
      <c r="H216" s="14">
        <v>5</v>
      </c>
      <c r="I216" s="14">
        <v>6</v>
      </c>
      <c r="J216" s="14">
        <v>7</v>
      </c>
      <c r="K216" s="14">
        <v>8</v>
      </c>
      <c r="L216" s="14">
        <v>9</v>
      </c>
    </row>
    <row r="217" spans="1:13" ht="16.5" customHeight="1">
      <c r="A217" s="11">
        <v>20</v>
      </c>
      <c r="B217" s="12"/>
      <c r="C217" s="12">
        <v>150</v>
      </c>
      <c r="D217" s="12">
        <v>0</v>
      </c>
      <c r="E217" s="12">
        <v>1.6</v>
      </c>
      <c r="F217" s="12">
        <v>3.2</v>
      </c>
      <c r="G217" s="12">
        <v>5.6</v>
      </c>
      <c r="H217" s="12">
        <v>8</v>
      </c>
      <c r="I217" s="12">
        <v>12</v>
      </c>
      <c r="J217" s="12">
        <v>16</v>
      </c>
      <c r="K217" s="12">
        <v>24</v>
      </c>
      <c r="L217" s="12">
        <v>32</v>
      </c>
    </row>
    <row r="218" spans="1:13" ht="16.5" customHeight="1">
      <c r="A218" s="9" t="s">
        <v>90</v>
      </c>
      <c r="B218" s="10" t="s">
        <v>89</v>
      </c>
      <c r="C218" s="10">
        <v>0</v>
      </c>
      <c r="D218" s="10">
        <v>1</v>
      </c>
      <c r="E218" s="10">
        <v>2</v>
      </c>
      <c r="F218" s="10">
        <v>3</v>
      </c>
      <c r="G218" s="10">
        <v>4</v>
      </c>
      <c r="H218" s="10">
        <v>5</v>
      </c>
      <c r="I218" s="10">
        <v>6</v>
      </c>
      <c r="J218" s="10">
        <v>7</v>
      </c>
      <c r="K218" s="10">
        <v>8</v>
      </c>
      <c r="L218" s="10">
        <v>9</v>
      </c>
      <c r="M218" s="3">
        <f>SUM($P$2:$P$3)+SUM(LARGE($P$4:$P$11,{1,2}))-HLOOKUP($R$2,C220:L221,2,FALSE)-HLOOKUP($R$3,C218:L219,2,FALSE)</f>
        <v>-300</v>
      </c>
    </row>
    <row r="219" spans="1:13" ht="16.5" customHeight="1">
      <c r="A219" s="11"/>
      <c r="B219" s="12"/>
      <c r="C219" s="12">
        <v>150</v>
      </c>
      <c r="D219" s="12">
        <v>0</v>
      </c>
      <c r="E219" s="12">
        <v>0</v>
      </c>
      <c r="F219" s="12">
        <v>0</v>
      </c>
      <c r="G219" s="12">
        <v>0</v>
      </c>
      <c r="H219" s="12">
        <v>1</v>
      </c>
      <c r="I219" s="12">
        <v>2</v>
      </c>
      <c r="J219" s="12">
        <v>3</v>
      </c>
      <c r="K219" s="12">
        <v>4</v>
      </c>
      <c r="L219" s="12">
        <v>5</v>
      </c>
    </row>
    <row r="220" spans="1:13" ht="16.5" customHeight="1">
      <c r="A220" s="13"/>
      <c r="B220" s="14" t="s">
        <v>62</v>
      </c>
      <c r="C220" s="14">
        <v>0</v>
      </c>
      <c r="D220" s="14">
        <v>1</v>
      </c>
      <c r="E220" s="14">
        <v>2</v>
      </c>
      <c r="F220" s="14">
        <v>3</v>
      </c>
      <c r="G220" s="14">
        <v>4</v>
      </c>
      <c r="H220" s="14">
        <v>5</v>
      </c>
      <c r="I220" s="14">
        <v>6</v>
      </c>
      <c r="J220" s="14">
        <v>7</v>
      </c>
      <c r="K220" s="14">
        <v>8</v>
      </c>
      <c r="L220" s="14">
        <v>9</v>
      </c>
    </row>
    <row r="221" spans="1:13" ht="16.5" customHeight="1">
      <c r="A221" s="11">
        <v>10</v>
      </c>
      <c r="B221" s="12"/>
      <c r="C221" s="12">
        <v>150</v>
      </c>
      <c r="D221" s="12">
        <v>0</v>
      </c>
      <c r="E221" s="12">
        <v>8</v>
      </c>
      <c r="F221" s="12">
        <v>12</v>
      </c>
      <c r="G221" s="12">
        <v>16</v>
      </c>
      <c r="H221" s="12">
        <v>20</v>
      </c>
      <c r="I221" s="12">
        <v>40</v>
      </c>
      <c r="J221" s="12">
        <v>40</v>
      </c>
      <c r="K221" s="12">
        <v>40</v>
      </c>
      <c r="L221" s="12">
        <v>40</v>
      </c>
    </row>
    <row r="222" spans="1:13" ht="16.5" customHeight="1">
      <c r="A222" s="9" t="s">
        <v>88</v>
      </c>
      <c r="B222" s="10" t="s">
        <v>63</v>
      </c>
      <c r="C222" s="10">
        <v>0</v>
      </c>
      <c r="D222" s="10">
        <v>1</v>
      </c>
      <c r="E222" s="10">
        <v>2</v>
      </c>
      <c r="F222" s="10">
        <v>3</v>
      </c>
      <c r="G222" s="10">
        <v>4</v>
      </c>
      <c r="H222" s="10">
        <v>5</v>
      </c>
      <c r="I222" s="10">
        <v>6</v>
      </c>
      <c r="J222" s="10">
        <v>7</v>
      </c>
      <c r="K222" s="10">
        <v>8</v>
      </c>
      <c r="L222" s="10">
        <v>9</v>
      </c>
      <c r="M222" s="3">
        <f>SUM($P$2:$P$3)+SUM(LARGE($P$4:$P$11,{1,2}))-HLOOKUP($R$2,C224:L225,2,FALSE)-HLOOKUP($R$3,C222:L223,2,FALSE)</f>
        <v>-300</v>
      </c>
    </row>
    <row r="223" spans="1:13" ht="16.5" customHeight="1">
      <c r="A223" s="11"/>
      <c r="B223" s="12"/>
      <c r="C223" s="12">
        <v>150</v>
      </c>
      <c r="D223" s="12">
        <v>0</v>
      </c>
      <c r="E223" s="12">
        <v>0</v>
      </c>
      <c r="F223" s="12">
        <v>0</v>
      </c>
      <c r="G223" s="12">
        <v>0</v>
      </c>
      <c r="H223" s="12">
        <v>0</v>
      </c>
      <c r="I223" s="12">
        <v>1</v>
      </c>
      <c r="J223" s="12">
        <v>2</v>
      </c>
      <c r="K223" s="12">
        <v>3</v>
      </c>
      <c r="L223" s="12">
        <v>4</v>
      </c>
    </row>
    <row r="224" spans="1:13" ht="16.5" customHeight="1">
      <c r="A224" s="13"/>
      <c r="B224" s="14" t="s">
        <v>65</v>
      </c>
      <c r="C224" s="14">
        <v>0</v>
      </c>
      <c r="D224" s="14">
        <v>1</v>
      </c>
      <c r="E224" s="14">
        <v>2</v>
      </c>
      <c r="F224" s="14">
        <v>3</v>
      </c>
      <c r="G224" s="14">
        <v>4</v>
      </c>
      <c r="H224" s="14">
        <v>5</v>
      </c>
      <c r="I224" s="14">
        <v>6</v>
      </c>
      <c r="J224" s="14">
        <v>7</v>
      </c>
      <c r="K224" s="14">
        <v>8</v>
      </c>
      <c r="L224" s="14">
        <v>9</v>
      </c>
    </row>
    <row r="225" spans="1:13" ht="16.5" customHeight="1">
      <c r="A225" s="11">
        <v>14.29</v>
      </c>
      <c r="B225" s="12"/>
      <c r="C225" s="12">
        <v>150</v>
      </c>
      <c r="D225" s="12">
        <v>0</v>
      </c>
      <c r="E225" s="12">
        <v>3</v>
      </c>
      <c r="F225" s="12">
        <v>6</v>
      </c>
      <c r="G225" s="12">
        <v>9</v>
      </c>
      <c r="H225" s="12">
        <v>12</v>
      </c>
      <c r="I225" s="12">
        <v>15</v>
      </c>
      <c r="J225" s="12">
        <v>18</v>
      </c>
      <c r="K225" s="12">
        <v>21</v>
      </c>
      <c r="L225" s="12">
        <v>24</v>
      </c>
    </row>
    <row r="226" spans="1:13" ht="16.5" customHeight="1">
      <c r="A226" s="9" t="s">
        <v>87</v>
      </c>
      <c r="B226" s="10" t="s">
        <v>63</v>
      </c>
      <c r="C226" s="10">
        <v>0</v>
      </c>
      <c r="D226" s="10">
        <v>1</v>
      </c>
      <c r="E226" s="10">
        <v>2</v>
      </c>
      <c r="F226" s="10">
        <v>3</v>
      </c>
      <c r="G226" s="10">
        <v>4</v>
      </c>
      <c r="H226" s="10">
        <v>5</v>
      </c>
      <c r="I226" s="10">
        <v>6</v>
      </c>
      <c r="J226" s="10">
        <v>7</v>
      </c>
      <c r="K226" s="10">
        <v>8</v>
      </c>
      <c r="L226" s="10">
        <v>9</v>
      </c>
      <c r="M226" s="3">
        <f>SUM($P$2:$P$3)+SUM(LARGE($P$4:$P$11,{1,2}))-HLOOKUP($R$2,C228:L229,2,FALSE)-HLOOKUP($R$3,C226:L227,2,FALSE)</f>
        <v>-300</v>
      </c>
    </row>
    <row r="227" spans="1:13" ht="16.5" customHeight="1">
      <c r="A227" s="11"/>
      <c r="B227" s="12"/>
      <c r="C227" s="12">
        <v>150</v>
      </c>
      <c r="D227" s="12">
        <v>0</v>
      </c>
      <c r="E227" s="12">
        <v>0</v>
      </c>
      <c r="F227" s="12">
        <v>0</v>
      </c>
      <c r="G227" s="12">
        <v>0</v>
      </c>
      <c r="H227" s="12">
        <v>0</v>
      </c>
      <c r="I227" s="12">
        <v>0.2</v>
      </c>
      <c r="J227" s="12">
        <v>0.4</v>
      </c>
      <c r="K227" s="12">
        <v>0.6</v>
      </c>
      <c r="L227" s="12">
        <v>0.8</v>
      </c>
    </row>
    <row r="228" spans="1:13" ht="16.5" customHeight="1">
      <c r="A228" s="13"/>
      <c r="B228" s="14" t="s">
        <v>65</v>
      </c>
      <c r="C228" s="14">
        <v>0</v>
      </c>
      <c r="D228" s="14">
        <v>1</v>
      </c>
      <c r="E228" s="14">
        <v>2</v>
      </c>
      <c r="F228" s="14">
        <v>3</v>
      </c>
      <c r="G228" s="14">
        <v>4</v>
      </c>
      <c r="H228" s="14">
        <v>5</v>
      </c>
      <c r="I228" s="14">
        <v>6</v>
      </c>
      <c r="J228" s="14">
        <v>7</v>
      </c>
      <c r="K228" s="14">
        <v>8</v>
      </c>
      <c r="L228" s="14">
        <v>9</v>
      </c>
    </row>
    <row r="229" spans="1:13" ht="16.5" customHeight="1">
      <c r="A229" s="11">
        <v>25</v>
      </c>
      <c r="B229" s="12"/>
      <c r="C229" s="12">
        <v>150</v>
      </c>
      <c r="D229" s="12">
        <v>0</v>
      </c>
      <c r="E229" s="12">
        <v>10</v>
      </c>
      <c r="F229" s="12">
        <v>20</v>
      </c>
      <c r="G229" s="12">
        <v>30</v>
      </c>
      <c r="H229" s="12">
        <v>40</v>
      </c>
      <c r="I229" s="12">
        <v>50</v>
      </c>
      <c r="J229" s="12">
        <v>60</v>
      </c>
      <c r="K229" s="12">
        <v>70</v>
      </c>
      <c r="L229" s="12">
        <v>80</v>
      </c>
    </row>
    <row r="230" spans="1:13" ht="16.5" customHeight="1">
      <c r="A230" s="9" t="s">
        <v>86</v>
      </c>
      <c r="B230" s="10" t="s">
        <v>63</v>
      </c>
      <c r="C230" s="10">
        <v>0</v>
      </c>
      <c r="D230" s="10">
        <v>1</v>
      </c>
      <c r="E230" s="10">
        <v>2</v>
      </c>
      <c r="F230" s="10">
        <v>3</v>
      </c>
      <c r="G230" s="10">
        <v>4</v>
      </c>
      <c r="H230" s="10">
        <v>5</v>
      </c>
      <c r="I230" s="10">
        <v>6</v>
      </c>
      <c r="J230" s="10">
        <v>7</v>
      </c>
      <c r="K230" s="10">
        <v>8</v>
      </c>
      <c r="L230" s="10">
        <v>9</v>
      </c>
      <c r="M230" s="3">
        <f>SUM($P$2:$P$3)+SUM(LARGE($P$4:$P$11,{1,2}))-HLOOKUP($R$2,C232:L233,2,FALSE)-HLOOKUP($R$3,C230:L231,2,FALSE)</f>
        <v>-300</v>
      </c>
    </row>
    <row r="231" spans="1:13" ht="16.5" customHeight="1">
      <c r="A231" s="11"/>
      <c r="B231" s="12"/>
      <c r="C231" s="12">
        <v>150</v>
      </c>
      <c r="D231" s="12">
        <v>0</v>
      </c>
      <c r="E231" s="12">
        <v>0</v>
      </c>
      <c r="F231" s="12">
        <v>0</v>
      </c>
      <c r="G231" s="12">
        <v>0</v>
      </c>
      <c r="H231" s="12">
        <v>0</v>
      </c>
      <c r="I231" s="12">
        <v>0</v>
      </c>
      <c r="J231" s="12">
        <v>0</v>
      </c>
      <c r="K231" s="12">
        <v>0</v>
      </c>
      <c r="L231" s="12">
        <v>0</v>
      </c>
    </row>
    <row r="232" spans="1:13" ht="16.5" customHeight="1">
      <c r="A232" s="13"/>
      <c r="B232" s="14" t="s">
        <v>65</v>
      </c>
      <c r="C232" s="14">
        <v>0</v>
      </c>
      <c r="D232" s="14">
        <v>1</v>
      </c>
      <c r="E232" s="14">
        <v>2</v>
      </c>
      <c r="F232" s="14">
        <v>3</v>
      </c>
      <c r="G232" s="14">
        <v>4</v>
      </c>
      <c r="H232" s="14">
        <v>5</v>
      </c>
      <c r="I232" s="14">
        <v>6</v>
      </c>
      <c r="J232" s="14">
        <v>7</v>
      </c>
      <c r="K232" s="14">
        <v>8</v>
      </c>
      <c r="L232" s="14">
        <v>9</v>
      </c>
    </row>
    <row r="233" spans="1:13" ht="16.5" customHeight="1">
      <c r="A233" s="11">
        <v>25</v>
      </c>
      <c r="B233" s="12"/>
      <c r="C233" s="12">
        <v>150</v>
      </c>
      <c r="D233" s="12">
        <v>0</v>
      </c>
      <c r="E233" s="12">
        <v>5</v>
      </c>
      <c r="F233" s="12">
        <v>12</v>
      </c>
      <c r="G233" s="12">
        <v>21</v>
      </c>
      <c r="H233" s="12">
        <v>32</v>
      </c>
      <c r="I233" s="12">
        <v>41</v>
      </c>
      <c r="J233" s="12">
        <v>48</v>
      </c>
      <c r="K233" s="12">
        <v>53</v>
      </c>
      <c r="L233" s="12">
        <v>56</v>
      </c>
    </row>
    <row r="234" spans="1:13" ht="16.5" customHeight="1">
      <c r="A234" s="9" t="s">
        <v>85</v>
      </c>
      <c r="B234" s="10" t="s">
        <v>63</v>
      </c>
      <c r="C234" s="10">
        <v>0</v>
      </c>
      <c r="D234" s="10">
        <v>1</v>
      </c>
      <c r="E234" s="10">
        <v>2</v>
      </c>
      <c r="F234" s="10">
        <v>3</v>
      </c>
      <c r="G234" s="10">
        <v>4</v>
      </c>
      <c r="H234" s="10">
        <v>5</v>
      </c>
      <c r="I234" s="10">
        <v>6</v>
      </c>
      <c r="J234" s="10">
        <v>7</v>
      </c>
      <c r="K234" s="10">
        <v>8</v>
      </c>
      <c r="L234" s="10">
        <v>9</v>
      </c>
      <c r="M234" s="3">
        <f>SUM($P$2:$P$3)+SUM(LARGE($P$4:$P$11,{1,2}))-HLOOKUP($R$2,C236:L237,2,FALSE)-HLOOKUP($R$3,C234:L235,2,FALSE)</f>
        <v>-300</v>
      </c>
    </row>
    <row r="235" spans="1:13" ht="16.5" customHeight="1">
      <c r="A235" s="11"/>
      <c r="B235" s="12"/>
      <c r="C235" s="12">
        <v>150</v>
      </c>
      <c r="D235" s="12">
        <v>0</v>
      </c>
      <c r="E235" s="12">
        <v>0</v>
      </c>
      <c r="F235" s="12">
        <v>0</v>
      </c>
      <c r="G235" s="12">
        <v>0</v>
      </c>
      <c r="H235" s="12">
        <v>0</v>
      </c>
      <c r="I235" s="12">
        <v>0</v>
      </c>
      <c r="J235" s="12">
        <v>0</v>
      </c>
      <c r="K235" s="12">
        <v>0</v>
      </c>
      <c r="L235" s="12">
        <v>0</v>
      </c>
    </row>
    <row r="236" spans="1:13" ht="16.5" customHeight="1">
      <c r="A236" s="13"/>
      <c r="B236" s="14" t="s">
        <v>65</v>
      </c>
      <c r="C236" s="14">
        <v>0</v>
      </c>
      <c r="D236" s="14">
        <v>1</v>
      </c>
      <c r="E236" s="14">
        <v>2</v>
      </c>
      <c r="F236" s="14">
        <v>3</v>
      </c>
      <c r="G236" s="14">
        <v>4</v>
      </c>
      <c r="H236" s="14">
        <v>5</v>
      </c>
      <c r="I236" s="14">
        <v>6</v>
      </c>
      <c r="J236" s="14">
        <v>7</v>
      </c>
      <c r="K236" s="14">
        <v>8</v>
      </c>
      <c r="L236" s="14">
        <v>9</v>
      </c>
    </row>
    <row r="237" spans="1:13" ht="16.5" customHeight="1">
      <c r="A237" s="11">
        <v>15</v>
      </c>
      <c r="B237" s="12"/>
      <c r="C237" s="12">
        <v>150</v>
      </c>
      <c r="D237" s="12">
        <v>0</v>
      </c>
      <c r="E237" s="12">
        <v>2.4</v>
      </c>
      <c r="F237" s="12">
        <v>6.6</v>
      </c>
      <c r="G237" s="12">
        <v>12</v>
      </c>
      <c r="H237" s="12">
        <v>18</v>
      </c>
      <c r="I237" s="12">
        <v>24</v>
      </c>
      <c r="J237" s="12">
        <v>30.6</v>
      </c>
      <c r="K237" s="12">
        <v>34.6</v>
      </c>
      <c r="L237" s="12">
        <v>37</v>
      </c>
    </row>
    <row r="238" spans="1:13" ht="16.5" customHeight="1">
      <c r="A238" s="9" t="s">
        <v>84</v>
      </c>
      <c r="B238" s="10" t="s">
        <v>63</v>
      </c>
      <c r="C238" s="10">
        <v>0</v>
      </c>
      <c r="D238" s="10">
        <v>1</v>
      </c>
      <c r="E238" s="10">
        <v>2</v>
      </c>
      <c r="F238" s="10">
        <v>3</v>
      </c>
      <c r="G238" s="10">
        <v>4</v>
      </c>
      <c r="H238" s="10">
        <v>5</v>
      </c>
      <c r="I238" s="10">
        <v>6</v>
      </c>
      <c r="J238" s="10">
        <v>7</v>
      </c>
      <c r="K238" s="10">
        <v>8</v>
      </c>
      <c r="L238" s="10">
        <v>9</v>
      </c>
      <c r="M238" s="3">
        <f>SUM($P$2:$P$3)+SUM(LARGE($P$4:$P$11,{1,2}))-HLOOKUP($R$2,C240:L241,2,FALSE)-HLOOKUP($R$3,C238:L239,2,FALSE)</f>
        <v>-300</v>
      </c>
    </row>
    <row r="239" spans="1:13" ht="16.5" customHeight="1">
      <c r="A239" s="11"/>
      <c r="B239" s="12"/>
      <c r="C239" s="12">
        <v>150</v>
      </c>
      <c r="D239" s="12">
        <v>0</v>
      </c>
      <c r="E239" s="12">
        <v>0</v>
      </c>
      <c r="F239" s="12">
        <v>0</v>
      </c>
      <c r="G239" s="12">
        <v>0</v>
      </c>
      <c r="H239" s="12">
        <v>0</v>
      </c>
      <c r="I239" s="12">
        <v>1</v>
      </c>
      <c r="J239" s="12">
        <v>1</v>
      </c>
      <c r="K239" s="12">
        <v>2</v>
      </c>
      <c r="L239" s="12">
        <v>2</v>
      </c>
    </row>
    <row r="240" spans="1:13" ht="16.5" customHeight="1">
      <c r="A240" s="13"/>
      <c r="B240" s="14" t="s">
        <v>65</v>
      </c>
      <c r="C240" s="14">
        <v>0</v>
      </c>
      <c r="D240" s="14">
        <v>1</v>
      </c>
      <c r="E240" s="14">
        <v>2</v>
      </c>
      <c r="F240" s="14">
        <v>3</v>
      </c>
      <c r="G240" s="14">
        <v>4</v>
      </c>
      <c r="H240" s="14">
        <v>5</v>
      </c>
      <c r="I240" s="14">
        <v>6</v>
      </c>
      <c r="J240" s="14">
        <v>7</v>
      </c>
      <c r="K240" s="14">
        <v>8</v>
      </c>
      <c r="L240" s="14">
        <v>9</v>
      </c>
    </row>
    <row r="241" spans="1:13" ht="16.5" customHeight="1">
      <c r="A241" s="11">
        <v>20</v>
      </c>
      <c r="B241" s="12"/>
      <c r="C241" s="12">
        <v>150</v>
      </c>
      <c r="D241" s="12">
        <v>0</v>
      </c>
      <c r="E241" s="12">
        <v>4</v>
      </c>
      <c r="F241" s="12">
        <v>8</v>
      </c>
      <c r="G241" s="12">
        <v>16</v>
      </c>
      <c r="H241" s="12">
        <v>24</v>
      </c>
      <c r="I241" s="12">
        <v>40</v>
      </c>
      <c r="J241" s="12">
        <v>64</v>
      </c>
      <c r="K241" s="12">
        <v>96</v>
      </c>
      <c r="L241" s="12">
        <v>160</v>
      </c>
    </row>
    <row r="242" spans="1:13" ht="16.5" customHeight="1">
      <c r="A242" s="9" t="s">
        <v>83</v>
      </c>
      <c r="B242" s="10" t="s">
        <v>63</v>
      </c>
      <c r="C242" s="10">
        <v>0</v>
      </c>
      <c r="D242" s="10">
        <v>1</v>
      </c>
      <c r="E242" s="10">
        <v>2</v>
      </c>
      <c r="F242" s="10">
        <v>3</v>
      </c>
      <c r="G242" s="10">
        <v>4</v>
      </c>
      <c r="H242" s="10">
        <v>5</v>
      </c>
      <c r="I242" s="10">
        <v>6</v>
      </c>
      <c r="J242" s="10">
        <v>7</v>
      </c>
      <c r="K242" s="10">
        <v>8</v>
      </c>
      <c r="L242" s="10">
        <v>9</v>
      </c>
      <c r="M242" s="3">
        <f>SUM($P$2:$P$3)+SUM(LARGE($P$4:$P$11,{1,2}))-HLOOKUP($R$2,C244:L245,2,FALSE)-HLOOKUP($R$3,C242:L243,2,FALSE)</f>
        <v>-300</v>
      </c>
    </row>
    <row r="243" spans="1:13" ht="16.5" customHeight="1">
      <c r="A243" s="11"/>
      <c r="B243" s="12"/>
      <c r="C243" s="12">
        <v>150</v>
      </c>
      <c r="D243" s="12">
        <v>0</v>
      </c>
      <c r="E243" s="12">
        <v>0</v>
      </c>
      <c r="F243" s="12">
        <v>0</v>
      </c>
      <c r="G243" s="12">
        <v>0</v>
      </c>
      <c r="H243" s="12">
        <v>0</v>
      </c>
      <c r="I243" s="12">
        <v>1</v>
      </c>
      <c r="J243" s="12">
        <v>2</v>
      </c>
      <c r="K243" s="12">
        <v>3</v>
      </c>
      <c r="L243" s="12">
        <v>4</v>
      </c>
    </row>
    <row r="244" spans="1:13" ht="16.5" customHeight="1">
      <c r="A244" s="13"/>
      <c r="B244" s="14" t="s">
        <v>65</v>
      </c>
      <c r="C244" s="14">
        <v>0</v>
      </c>
      <c r="D244" s="14">
        <v>1</v>
      </c>
      <c r="E244" s="14">
        <v>2</v>
      </c>
      <c r="F244" s="14">
        <v>3</v>
      </c>
      <c r="G244" s="14">
        <v>4</v>
      </c>
      <c r="H244" s="14">
        <v>5</v>
      </c>
      <c r="I244" s="14">
        <v>6</v>
      </c>
      <c r="J244" s="14">
        <v>7</v>
      </c>
      <c r="K244" s="14">
        <v>8</v>
      </c>
      <c r="L244" s="14">
        <v>9</v>
      </c>
    </row>
    <row r="245" spans="1:13" ht="16.5" customHeight="1">
      <c r="A245" s="11">
        <v>20</v>
      </c>
      <c r="B245" s="12"/>
      <c r="C245" s="12">
        <v>150</v>
      </c>
      <c r="D245" s="12">
        <v>0</v>
      </c>
      <c r="E245" s="12">
        <v>8</v>
      </c>
      <c r="F245" s="12">
        <v>16</v>
      </c>
      <c r="G245" s="12">
        <v>24</v>
      </c>
      <c r="H245" s="12">
        <v>32</v>
      </c>
      <c r="I245" s="12">
        <v>40</v>
      </c>
      <c r="J245" s="12">
        <v>48</v>
      </c>
      <c r="K245" s="12">
        <v>56</v>
      </c>
      <c r="L245" s="12">
        <v>160</v>
      </c>
    </row>
    <row r="246" spans="1:13" ht="16.5" customHeight="1">
      <c r="A246" s="9" t="s">
        <v>82</v>
      </c>
      <c r="B246" s="10" t="s">
        <v>63</v>
      </c>
      <c r="C246" s="10">
        <v>0</v>
      </c>
      <c r="D246" s="10">
        <v>1</v>
      </c>
      <c r="E246" s="10">
        <v>2</v>
      </c>
      <c r="F246" s="10">
        <v>3</v>
      </c>
      <c r="G246" s="10">
        <v>4</v>
      </c>
      <c r="H246" s="10">
        <v>5</v>
      </c>
      <c r="I246" s="10">
        <v>6</v>
      </c>
      <c r="J246" s="10">
        <v>7</v>
      </c>
      <c r="K246" s="10">
        <v>8</v>
      </c>
      <c r="L246" s="10">
        <v>9</v>
      </c>
      <c r="M246" s="3">
        <f>SUM($P$2:$P$3)+SUM(LARGE($P$4:$P$11,{1,2}))-HLOOKUP($R$2,C248:L249,2,FALSE)-HLOOKUP($R$3,C246:L247,2,FALSE)</f>
        <v>-300</v>
      </c>
    </row>
    <row r="247" spans="1:13" ht="16.5" customHeight="1">
      <c r="A247" s="11"/>
      <c r="B247" s="12"/>
      <c r="C247" s="12">
        <v>150</v>
      </c>
      <c r="D247" s="12">
        <v>0</v>
      </c>
      <c r="E247" s="12">
        <v>0</v>
      </c>
      <c r="F247" s="12">
        <v>0</v>
      </c>
      <c r="G247" s="12">
        <v>0</v>
      </c>
      <c r="H247" s="12">
        <v>0</v>
      </c>
      <c r="I247" s="12">
        <v>1</v>
      </c>
      <c r="J247" s="12">
        <v>2</v>
      </c>
      <c r="K247" s="12">
        <v>3</v>
      </c>
      <c r="L247" s="12">
        <v>4</v>
      </c>
    </row>
    <row r="248" spans="1:13" ht="16.5" customHeight="1">
      <c r="A248" s="13"/>
      <c r="B248" s="14" t="s">
        <v>65</v>
      </c>
      <c r="C248" s="14">
        <v>0</v>
      </c>
      <c r="D248" s="14">
        <v>1</v>
      </c>
      <c r="E248" s="14">
        <v>2</v>
      </c>
      <c r="F248" s="14">
        <v>3</v>
      </c>
      <c r="G248" s="14">
        <v>4</v>
      </c>
      <c r="H248" s="14">
        <v>5</v>
      </c>
      <c r="I248" s="14">
        <v>6</v>
      </c>
      <c r="J248" s="14">
        <v>7</v>
      </c>
      <c r="K248" s="14">
        <v>8</v>
      </c>
      <c r="L248" s="14">
        <v>9</v>
      </c>
    </row>
    <row r="249" spans="1:13" ht="16.5" customHeight="1">
      <c r="A249" s="11" t="s">
        <v>81</v>
      </c>
      <c r="B249" s="12"/>
      <c r="C249" s="12">
        <v>150</v>
      </c>
      <c r="D249" s="12">
        <v>0</v>
      </c>
      <c r="E249" s="12">
        <v>3</v>
      </c>
      <c r="F249" s="12">
        <v>6</v>
      </c>
      <c r="G249" s="12">
        <v>12</v>
      </c>
      <c r="H249" s="12">
        <v>18</v>
      </c>
      <c r="I249" s="12">
        <v>21</v>
      </c>
      <c r="J249" s="12">
        <v>24</v>
      </c>
      <c r="K249" s="12">
        <v>27</v>
      </c>
      <c r="L249" s="12">
        <v>30</v>
      </c>
    </row>
    <row r="250" spans="1:13" ht="16.5" customHeight="1">
      <c r="A250" s="9" t="s">
        <v>80</v>
      </c>
      <c r="B250" s="10" t="s">
        <v>63</v>
      </c>
      <c r="C250" s="10">
        <v>0</v>
      </c>
      <c r="D250" s="10">
        <v>1</v>
      </c>
      <c r="E250" s="10">
        <v>2</v>
      </c>
      <c r="F250" s="10">
        <v>3</v>
      </c>
      <c r="G250" s="10">
        <v>4</v>
      </c>
      <c r="H250" s="10">
        <v>5</v>
      </c>
      <c r="I250" s="10">
        <v>6</v>
      </c>
      <c r="J250" s="10">
        <v>7</v>
      </c>
      <c r="K250" s="10">
        <v>8</v>
      </c>
      <c r="L250" s="10">
        <v>9</v>
      </c>
      <c r="M250" s="3">
        <f>SUM($P$2:$P$3)+SUM(LARGE($P$4:$P$11,{1,2}))-HLOOKUP($R$2,C252:L253,2,FALSE)-HLOOKUP($R$3,C250:L251,2,FALSE)</f>
        <v>-300</v>
      </c>
    </row>
    <row r="251" spans="1:13" ht="16.5" customHeight="1">
      <c r="A251" s="11"/>
      <c r="B251" s="12"/>
      <c r="C251" s="12">
        <v>150</v>
      </c>
      <c r="D251" s="12">
        <v>0</v>
      </c>
      <c r="E251" s="12">
        <v>0</v>
      </c>
      <c r="F251" s="12">
        <v>0</v>
      </c>
      <c r="G251" s="12">
        <v>0</v>
      </c>
      <c r="H251" s="12">
        <v>0</v>
      </c>
      <c r="I251" s="12">
        <v>0</v>
      </c>
      <c r="J251" s="12">
        <v>0</v>
      </c>
      <c r="K251" s="12">
        <v>0</v>
      </c>
      <c r="L251" s="12">
        <v>0</v>
      </c>
    </row>
    <row r="252" spans="1:13" ht="16.5" customHeight="1">
      <c r="A252" s="13"/>
      <c r="B252" s="14" t="s">
        <v>65</v>
      </c>
      <c r="C252" s="14">
        <v>0</v>
      </c>
      <c r="D252" s="14">
        <v>1</v>
      </c>
      <c r="E252" s="14">
        <v>2</v>
      </c>
      <c r="F252" s="14">
        <v>3</v>
      </c>
      <c r="G252" s="14">
        <v>4</v>
      </c>
      <c r="H252" s="14">
        <v>5</v>
      </c>
      <c r="I252" s="14">
        <v>6</v>
      </c>
      <c r="J252" s="14">
        <v>7</v>
      </c>
      <c r="K252" s="14">
        <v>8</v>
      </c>
      <c r="L252" s="14">
        <v>9</v>
      </c>
    </row>
    <row r="253" spans="1:13" ht="16.5" customHeight="1">
      <c r="A253" s="11">
        <v>10</v>
      </c>
      <c r="B253" s="12"/>
      <c r="C253" s="12">
        <v>150</v>
      </c>
      <c r="D253" s="12">
        <v>0</v>
      </c>
      <c r="E253" s="12">
        <v>2</v>
      </c>
      <c r="F253" s="12">
        <v>4</v>
      </c>
      <c r="G253" s="12">
        <v>6</v>
      </c>
      <c r="H253" s="12">
        <v>10</v>
      </c>
      <c r="I253" s="12">
        <v>14</v>
      </c>
      <c r="J253" s="12">
        <v>18</v>
      </c>
      <c r="K253" s="12">
        <v>22</v>
      </c>
      <c r="L253" s="12">
        <v>26</v>
      </c>
    </row>
    <row r="254" spans="1:13" ht="16.5" customHeight="1">
      <c r="A254" s="9" t="s">
        <v>79</v>
      </c>
      <c r="B254" s="10" t="s">
        <v>63</v>
      </c>
      <c r="C254" s="10">
        <v>0</v>
      </c>
      <c r="D254" s="10">
        <v>1</v>
      </c>
      <c r="E254" s="10">
        <v>2</v>
      </c>
      <c r="F254" s="10">
        <v>3</v>
      </c>
      <c r="G254" s="10">
        <v>4</v>
      </c>
      <c r="H254" s="10">
        <v>5</v>
      </c>
      <c r="I254" s="10">
        <v>6</v>
      </c>
      <c r="J254" s="10">
        <v>7</v>
      </c>
      <c r="K254" s="10">
        <v>8</v>
      </c>
      <c r="L254" s="10">
        <v>9</v>
      </c>
      <c r="M254" s="3">
        <f>SUM($P$2:$P$3)+SUM(LARGE($P$4:$P$11,{1,2}))-HLOOKUP($R$2,C256:L257,2,FALSE)-HLOOKUP($R$3,C254:L255,2,FALSE)</f>
        <v>-300</v>
      </c>
    </row>
    <row r="255" spans="1:13" ht="16.5" customHeight="1">
      <c r="A255" s="11"/>
      <c r="B255" s="12"/>
      <c r="C255" s="12">
        <v>150</v>
      </c>
      <c r="D255" s="12">
        <v>0</v>
      </c>
      <c r="E255" s="12">
        <v>0</v>
      </c>
      <c r="F255" s="12">
        <v>0</v>
      </c>
      <c r="G255" s="12">
        <v>1</v>
      </c>
      <c r="H255" s="12">
        <v>1</v>
      </c>
      <c r="I255" s="12">
        <v>1</v>
      </c>
      <c r="J255" s="12">
        <v>2</v>
      </c>
      <c r="K255" s="12">
        <v>2</v>
      </c>
      <c r="L255" s="12">
        <v>2</v>
      </c>
    </row>
    <row r="256" spans="1:13" ht="16.5" customHeight="1">
      <c r="A256" s="13"/>
      <c r="B256" s="14" t="s">
        <v>65</v>
      </c>
      <c r="C256" s="14">
        <v>0</v>
      </c>
      <c r="D256" s="14">
        <v>1</v>
      </c>
      <c r="E256" s="14">
        <v>2</v>
      </c>
      <c r="F256" s="14">
        <v>3</v>
      </c>
      <c r="G256" s="14">
        <v>4</v>
      </c>
      <c r="H256" s="14">
        <v>5</v>
      </c>
      <c r="I256" s="14">
        <v>6</v>
      </c>
      <c r="J256" s="14">
        <v>7</v>
      </c>
      <c r="K256" s="14">
        <v>8</v>
      </c>
      <c r="L256" s="14">
        <v>9</v>
      </c>
    </row>
    <row r="257" spans="1:13" ht="16.5" customHeight="1">
      <c r="A257" s="11">
        <v>15</v>
      </c>
      <c r="B257" s="12"/>
      <c r="C257" s="12">
        <v>150</v>
      </c>
      <c r="D257" s="12">
        <v>0</v>
      </c>
      <c r="E257" s="12">
        <v>6</v>
      </c>
      <c r="F257" s="12">
        <v>12</v>
      </c>
      <c r="G257" s="12">
        <v>18</v>
      </c>
      <c r="H257" s="12">
        <v>24</v>
      </c>
      <c r="I257" s="12">
        <v>30</v>
      </c>
      <c r="J257" s="12">
        <v>36</v>
      </c>
      <c r="K257" s="12">
        <v>42</v>
      </c>
      <c r="L257" s="12">
        <v>48</v>
      </c>
    </row>
    <row r="258" spans="1:13" ht="16.5" customHeight="1">
      <c r="A258" s="9" t="s">
        <v>78</v>
      </c>
      <c r="B258" s="10" t="s">
        <v>63</v>
      </c>
      <c r="C258" s="10">
        <v>0</v>
      </c>
      <c r="D258" s="10">
        <v>1</v>
      </c>
      <c r="E258" s="10">
        <v>2</v>
      </c>
      <c r="F258" s="10">
        <v>3</v>
      </c>
      <c r="G258" s="10">
        <v>4</v>
      </c>
      <c r="H258" s="10">
        <v>5</v>
      </c>
      <c r="I258" s="10">
        <v>6</v>
      </c>
      <c r="J258" s="10">
        <v>7</v>
      </c>
      <c r="K258" s="10">
        <v>8</v>
      </c>
      <c r="L258" s="10">
        <v>9</v>
      </c>
      <c r="M258" s="3">
        <f>SUM($P$2:$P$3)+SUM(LARGE($P$4:$P$11,{1,2}))-HLOOKUP($R$2,C260:L261,2,FALSE)-HLOOKUP($R$3,C258:L259,2,FALSE)</f>
        <v>-300</v>
      </c>
    </row>
    <row r="259" spans="1:13" ht="16.5" customHeight="1">
      <c r="A259" s="11"/>
      <c r="B259" s="12"/>
      <c r="C259" s="12">
        <v>150</v>
      </c>
      <c r="D259" s="12">
        <v>0</v>
      </c>
      <c r="E259" s="12">
        <v>0</v>
      </c>
      <c r="F259" s="12">
        <v>0</v>
      </c>
      <c r="G259" s="12">
        <v>0</v>
      </c>
      <c r="H259" s="12">
        <v>0.4</v>
      </c>
      <c r="I259" s="12">
        <v>0.8</v>
      </c>
      <c r="J259" s="12">
        <v>1.2</v>
      </c>
      <c r="K259" s="12">
        <v>1.6</v>
      </c>
      <c r="L259" s="12">
        <v>2</v>
      </c>
    </row>
    <row r="260" spans="1:13" ht="16.5" customHeight="1">
      <c r="A260" s="13"/>
      <c r="B260" s="14" t="s">
        <v>65</v>
      </c>
      <c r="C260" s="14">
        <v>0</v>
      </c>
      <c r="D260" s="14">
        <v>1</v>
      </c>
      <c r="E260" s="14">
        <v>2</v>
      </c>
      <c r="F260" s="14">
        <v>3</v>
      </c>
      <c r="G260" s="14">
        <v>4</v>
      </c>
      <c r="H260" s="14">
        <v>5</v>
      </c>
      <c r="I260" s="14">
        <v>6</v>
      </c>
      <c r="J260" s="14">
        <v>7</v>
      </c>
      <c r="K260" s="14">
        <v>8</v>
      </c>
      <c r="L260" s="14">
        <v>9</v>
      </c>
    </row>
    <row r="261" spans="1:13" ht="16.5" customHeight="1">
      <c r="A261" s="11" t="s">
        <v>75</v>
      </c>
      <c r="B261" s="12"/>
      <c r="C261" s="12">
        <v>150</v>
      </c>
      <c r="D261" s="12">
        <v>0</v>
      </c>
      <c r="E261" s="12">
        <v>0.5</v>
      </c>
      <c r="F261" s="12">
        <v>1.5</v>
      </c>
      <c r="G261" s="12">
        <v>3</v>
      </c>
      <c r="H261" s="12">
        <v>5</v>
      </c>
      <c r="I261" s="12" t="s">
        <v>77</v>
      </c>
      <c r="J261" s="12">
        <v>10.5</v>
      </c>
      <c r="K261" s="12">
        <v>14.5</v>
      </c>
      <c r="L261" s="12">
        <v>20</v>
      </c>
    </row>
    <row r="262" spans="1:13" ht="16.5" customHeight="1">
      <c r="A262" s="9" t="s">
        <v>548</v>
      </c>
      <c r="B262" s="10" t="s">
        <v>63</v>
      </c>
      <c r="C262" s="10">
        <v>0</v>
      </c>
      <c r="D262" s="10">
        <v>1</v>
      </c>
      <c r="E262" s="10">
        <v>2</v>
      </c>
      <c r="F262" s="10">
        <v>3</v>
      </c>
      <c r="G262" s="10">
        <v>4</v>
      </c>
      <c r="H262" s="10">
        <v>5</v>
      </c>
      <c r="I262" s="10">
        <v>6</v>
      </c>
      <c r="J262" s="10">
        <v>7</v>
      </c>
      <c r="K262" s="10">
        <v>8</v>
      </c>
      <c r="L262" s="10">
        <v>9</v>
      </c>
      <c r="M262" s="3">
        <f>SUM($P$2:$P$3)+SUM(LARGE($P$4:$P$11,{1,2}))-HLOOKUP($R$2,C264:L265,2,FALSE)-HLOOKUP($R$3,C262:L263,2,FALSE)</f>
        <v>-300</v>
      </c>
    </row>
    <row r="263" spans="1:13" ht="16.5" customHeight="1">
      <c r="A263" s="11"/>
      <c r="B263" s="12"/>
      <c r="C263" s="12">
        <v>150</v>
      </c>
      <c r="D263" s="12">
        <v>0</v>
      </c>
      <c r="E263" s="12">
        <v>0</v>
      </c>
      <c r="F263" s="12">
        <v>0</v>
      </c>
      <c r="G263" s="12">
        <v>0</v>
      </c>
      <c r="H263" s="12">
        <v>0.4</v>
      </c>
      <c r="I263" s="12">
        <v>0.8</v>
      </c>
      <c r="J263" s="12">
        <v>1.2</v>
      </c>
      <c r="K263" s="12">
        <v>1.6</v>
      </c>
      <c r="L263" s="12">
        <v>2</v>
      </c>
    </row>
    <row r="264" spans="1:13" ht="16.5" customHeight="1">
      <c r="A264" s="13"/>
      <c r="B264" s="14" t="s">
        <v>54</v>
      </c>
      <c r="C264" s="14">
        <v>0</v>
      </c>
      <c r="D264" s="14">
        <v>1</v>
      </c>
      <c r="E264" s="14">
        <v>2</v>
      </c>
      <c r="F264" s="14">
        <v>3</v>
      </c>
      <c r="G264" s="14">
        <v>4</v>
      </c>
      <c r="H264" s="14">
        <v>5</v>
      </c>
      <c r="I264" s="14">
        <v>6</v>
      </c>
      <c r="J264" s="14">
        <v>7</v>
      </c>
      <c r="K264" s="14">
        <v>8</v>
      </c>
      <c r="L264" s="14">
        <v>9</v>
      </c>
    </row>
    <row r="265" spans="1:13" ht="16.5" customHeight="1">
      <c r="A265" s="11" t="s">
        <v>75</v>
      </c>
      <c r="B265" s="12"/>
      <c r="C265" s="12">
        <v>150</v>
      </c>
      <c r="D265" s="12">
        <v>0</v>
      </c>
      <c r="E265" s="12">
        <v>0.5</v>
      </c>
      <c r="F265" s="12">
        <v>1.5</v>
      </c>
      <c r="G265" s="12">
        <v>3</v>
      </c>
      <c r="H265" s="12">
        <v>5</v>
      </c>
      <c r="I265" s="12" t="s">
        <v>77</v>
      </c>
      <c r="J265" s="12">
        <v>10.5</v>
      </c>
      <c r="K265" s="12">
        <v>14.5</v>
      </c>
      <c r="L265" s="12">
        <v>20</v>
      </c>
    </row>
    <row r="266" spans="1:13" ht="16.5" customHeight="1">
      <c r="A266" s="9" t="s">
        <v>76</v>
      </c>
      <c r="B266" s="10" t="s">
        <v>63</v>
      </c>
      <c r="C266" s="10">
        <v>0</v>
      </c>
      <c r="D266" s="10">
        <v>1</v>
      </c>
      <c r="E266" s="10">
        <v>2</v>
      </c>
      <c r="F266" s="10">
        <v>3</v>
      </c>
      <c r="G266" s="10">
        <v>4</v>
      </c>
      <c r="H266" s="10">
        <v>5</v>
      </c>
      <c r="I266" s="10">
        <v>6</v>
      </c>
      <c r="J266" s="10">
        <v>7</v>
      </c>
      <c r="K266" s="10">
        <v>8</v>
      </c>
      <c r="L266" s="10">
        <v>9</v>
      </c>
      <c r="M266" s="3">
        <f>SUM($P$2:$P$3)+SUM(LARGE($P$4:$P$11,{1,2}))-HLOOKUP($R$2,C268:L269,2,FALSE)-HLOOKUP($R$3,C266:L267,2,FALSE)</f>
        <v>-300</v>
      </c>
    </row>
    <row r="267" spans="1:13" ht="16.5" customHeight="1">
      <c r="A267" s="11"/>
      <c r="B267" s="12"/>
      <c r="C267" s="12">
        <v>150</v>
      </c>
      <c r="D267" s="12">
        <v>0</v>
      </c>
      <c r="E267" s="12">
        <v>0</v>
      </c>
      <c r="F267" s="12">
        <v>0</v>
      </c>
      <c r="G267" s="12">
        <v>0.5</v>
      </c>
      <c r="H267" s="12">
        <v>0.5</v>
      </c>
      <c r="I267" s="12">
        <v>0.5</v>
      </c>
      <c r="J267" s="12">
        <v>1</v>
      </c>
      <c r="K267" s="12">
        <v>1</v>
      </c>
      <c r="L267" s="12">
        <v>1</v>
      </c>
    </row>
    <row r="268" spans="1:13" ht="16.5" customHeight="1">
      <c r="A268" s="13"/>
      <c r="B268" s="14" t="s">
        <v>65</v>
      </c>
      <c r="C268" s="14">
        <v>0</v>
      </c>
      <c r="D268" s="14">
        <v>1</v>
      </c>
      <c r="E268" s="14">
        <v>2</v>
      </c>
      <c r="F268" s="14">
        <v>3</v>
      </c>
      <c r="G268" s="14">
        <v>4</v>
      </c>
      <c r="H268" s="14">
        <v>5</v>
      </c>
      <c r="I268" s="14">
        <v>6</v>
      </c>
      <c r="J268" s="14">
        <v>7</v>
      </c>
      <c r="K268" s="14">
        <v>8</v>
      </c>
      <c r="L268" s="14">
        <v>9</v>
      </c>
    </row>
    <row r="269" spans="1:13" ht="16.5" customHeight="1">
      <c r="A269" s="11" t="s">
        <v>75</v>
      </c>
      <c r="B269" s="12"/>
      <c r="C269" s="12">
        <v>150</v>
      </c>
      <c r="D269" s="12">
        <v>0</v>
      </c>
      <c r="E269" s="12">
        <v>1.5</v>
      </c>
      <c r="F269" s="12">
        <v>3</v>
      </c>
      <c r="G269" s="12">
        <v>4.5</v>
      </c>
      <c r="H269" s="12">
        <v>6</v>
      </c>
      <c r="I269" s="12">
        <v>7.5</v>
      </c>
      <c r="J269" s="12">
        <v>9</v>
      </c>
      <c r="K269" s="12">
        <v>10.5</v>
      </c>
      <c r="L269" s="12">
        <v>12</v>
      </c>
    </row>
    <row r="270" spans="1:13" ht="16.5" customHeight="1">
      <c r="A270" s="9" t="s">
        <v>74</v>
      </c>
      <c r="B270" s="10" t="s">
        <v>63</v>
      </c>
      <c r="C270" s="10">
        <v>0</v>
      </c>
      <c r="D270" s="10">
        <v>1</v>
      </c>
      <c r="E270" s="10">
        <v>2</v>
      </c>
      <c r="F270" s="10">
        <v>3</v>
      </c>
      <c r="G270" s="10">
        <v>4</v>
      </c>
      <c r="H270" s="10">
        <v>5</v>
      </c>
      <c r="I270" s="10">
        <v>6</v>
      </c>
      <c r="J270" s="10">
        <v>7</v>
      </c>
      <c r="K270" s="10">
        <v>8</v>
      </c>
      <c r="L270" s="10">
        <v>9</v>
      </c>
      <c r="M270" s="3">
        <f>SUM($P$2:$P$3)+SUM(LARGE($P$4:$P$11,{1,2}))-HLOOKUP($R$2,C272:L273,2,FALSE)-HLOOKUP($R$3,C270:L271,2,FALSE)</f>
        <v>-300</v>
      </c>
    </row>
    <row r="271" spans="1:13" ht="16.5" customHeight="1">
      <c r="A271" s="11"/>
      <c r="B271" s="12"/>
      <c r="C271" s="12">
        <v>150</v>
      </c>
      <c r="D271" s="12">
        <v>0</v>
      </c>
      <c r="E271" s="12">
        <v>0</v>
      </c>
      <c r="F271" s="12">
        <v>0</v>
      </c>
      <c r="G271" s="12">
        <v>0</v>
      </c>
      <c r="H271" s="12">
        <v>0</v>
      </c>
      <c r="I271" s="12">
        <v>0</v>
      </c>
      <c r="J271" s="12">
        <v>0</v>
      </c>
      <c r="K271" s="12">
        <v>0</v>
      </c>
      <c r="L271" s="12">
        <v>0</v>
      </c>
    </row>
    <row r="272" spans="1:13" ht="16.5" customHeight="1">
      <c r="A272" s="13"/>
      <c r="B272" s="14" t="s">
        <v>65</v>
      </c>
      <c r="C272" s="14">
        <v>0</v>
      </c>
      <c r="D272" s="14">
        <v>1</v>
      </c>
      <c r="E272" s="14">
        <v>2</v>
      </c>
      <c r="F272" s="14">
        <v>3</v>
      </c>
      <c r="G272" s="14">
        <v>4</v>
      </c>
      <c r="H272" s="14">
        <v>5</v>
      </c>
      <c r="I272" s="14">
        <v>6</v>
      </c>
      <c r="J272" s="14">
        <v>7</v>
      </c>
      <c r="K272" s="14">
        <v>8</v>
      </c>
      <c r="L272" s="14">
        <v>9</v>
      </c>
    </row>
    <row r="273" spans="1:13" ht="16.5" customHeight="1">
      <c r="A273" s="11">
        <v>20</v>
      </c>
      <c r="B273" s="12"/>
      <c r="C273" s="12">
        <v>150</v>
      </c>
      <c r="D273" s="12">
        <v>0</v>
      </c>
      <c r="E273" s="12">
        <v>4</v>
      </c>
      <c r="F273" s="12">
        <v>8</v>
      </c>
      <c r="G273" s="12">
        <v>12</v>
      </c>
      <c r="H273" s="12">
        <v>16</v>
      </c>
      <c r="I273" s="12">
        <v>24</v>
      </c>
      <c r="J273" s="12">
        <v>32</v>
      </c>
      <c r="K273" s="12">
        <v>48</v>
      </c>
      <c r="L273" s="12">
        <v>80</v>
      </c>
    </row>
    <row r="274" spans="1:13" ht="16.5" customHeight="1">
      <c r="A274" s="9" t="s">
        <v>73</v>
      </c>
      <c r="B274" s="10" t="s">
        <v>63</v>
      </c>
      <c r="C274" s="10">
        <v>0</v>
      </c>
      <c r="D274" s="10">
        <v>1</v>
      </c>
      <c r="E274" s="10">
        <v>2</v>
      </c>
      <c r="F274" s="10">
        <v>3</v>
      </c>
      <c r="G274" s="10">
        <v>4</v>
      </c>
      <c r="H274" s="10">
        <v>5</v>
      </c>
      <c r="I274" s="10">
        <v>6</v>
      </c>
      <c r="J274" s="10">
        <v>7</v>
      </c>
      <c r="K274" s="10">
        <v>8</v>
      </c>
      <c r="L274" s="10">
        <v>9</v>
      </c>
      <c r="M274" s="3">
        <f>SUM($P$2:$P$3)+SUM(LARGE($P$4:$P$11,{1,2}))-HLOOKUP($R$2,C276:L277,2,FALSE)-HLOOKUP($R$3,C274:L275,2,FALSE)</f>
        <v>-300</v>
      </c>
    </row>
    <row r="275" spans="1:13" ht="16.5" customHeight="1">
      <c r="A275" s="11"/>
      <c r="B275" s="12"/>
      <c r="C275" s="12">
        <v>150</v>
      </c>
      <c r="D275" s="12">
        <v>0</v>
      </c>
      <c r="E275" s="12">
        <v>0</v>
      </c>
      <c r="F275" s="12">
        <v>0</v>
      </c>
      <c r="G275" s="12">
        <v>0</v>
      </c>
      <c r="H275" s="12">
        <v>0</v>
      </c>
      <c r="I275" s="12">
        <v>0</v>
      </c>
      <c r="J275" s="12">
        <v>0</v>
      </c>
      <c r="K275" s="12">
        <v>0</v>
      </c>
      <c r="L275" s="12">
        <v>0</v>
      </c>
    </row>
    <row r="276" spans="1:13" ht="16.5" customHeight="1">
      <c r="A276" s="13"/>
      <c r="B276" s="14" t="s">
        <v>65</v>
      </c>
      <c r="C276" s="14">
        <v>0</v>
      </c>
      <c r="D276" s="14">
        <v>1</v>
      </c>
      <c r="E276" s="14">
        <v>2</v>
      </c>
      <c r="F276" s="14">
        <v>3</v>
      </c>
      <c r="G276" s="14">
        <v>4</v>
      </c>
      <c r="H276" s="14">
        <v>5</v>
      </c>
      <c r="I276" s="14">
        <v>6</v>
      </c>
      <c r="J276" s="14">
        <v>7</v>
      </c>
      <c r="K276" s="14">
        <v>8</v>
      </c>
      <c r="L276" s="14">
        <v>9</v>
      </c>
    </row>
    <row r="277" spans="1:13" ht="16.5" customHeight="1">
      <c r="A277" s="11">
        <v>20</v>
      </c>
      <c r="B277" s="12"/>
      <c r="C277" s="12">
        <v>150</v>
      </c>
      <c r="D277" s="12">
        <v>0</v>
      </c>
      <c r="E277" s="12">
        <v>2.2400000000000002</v>
      </c>
      <c r="F277" s="12">
        <v>4.4800000000000004</v>
      </c>
      <c r="G277" s="12">
        <v>6.72</v>
      </c>
      <c r="H277" s="12">
        <v>8.9600000000000009</v>
      </c>
      <c r="I277" s="12">
        <v>11.2</v>
      </c>
      <c r="J277" s="12">
        <v>13.44</v>
      </c>
      <c r="K277" s="12">
        <v>15.68</v>
      </c>
      <c r="L277" s="12">
        <v>17.920000000000002</v>
      </c>
    </row>
    <row r="278" spans="1:13" ht="16.5" customHeight="1">
      <c r="A278" s="9" t="s">
        <v>72</v>
      </c>
      <c r="B278" s="10" t="s">
        <v>63</v>
      </c>
      <c r="C278" s="10">
        <v>0</v>
      </c>
      <c r="D278" s="10">
        <v>1</v>
      </c>
      <c r="E278" s="10">
        <v>2</v>
      </c>
      <c r="F278" s="10">
        <v>3</v>
      </c>
      <c r="G278" s="10">
        <v>4</v>
      </c>
      <c r="H278" s="10">
        <v>5</v>
      </c>
      <c r="I278" s="10">
        <v>6</v>
      </c>
      <c r="J278" s="10">
        <v>7</v>
      </c>
      <c r="K278" s="10">
        <v>8</v>
      </c>
      <c r="L278" s="10">
        <v>9</v>
      </c>
      <c r="M278" s="3">
        <f>SUM($P$2:$P$3)+SUM(LARGE($P$4:$P$11,{1,2}))-HLOOKUP($R$2,C280:L281,2,FALSE)-HLOOKUP($R$3,C278:L279,2,FALSE)</f>
        <v>-300</v>
      </c>
    </row>
    <row r="279" spans="1:13" ht="16.5" customHeight="1">
      <c r="A279" s="11"/>
      <c r="B279" s="12"/>
      <c r="C279" s="12">
        <v>150</v>
      </c>
      <c r="D279" s="12">
        <v>0</v>
      </c>
      <c r="E279" s="12">
        <v>0</v>
      </c>
      <c r="F279" s="12">
        <v>0</v>
      </c>
      <c r="G279" s="12">
        <v>0</v>
      </c>
      <c r="H279" s="12">
        <v>0</v>
      </c>
      <c r="I279" s="12">
        <v>0</v>
      </c>
      <c r="J279" s="12">
        <v>0</v>
      </c>
      <c r="K279" s="12">
        <v>0</v>
      </c>
      <c r="L279" s="12">
        <v>0</v>
      </c>
    </row>
    <row r="280" spans="1:13" ht="16.5" customHeight="1">
      <c r="A280" s="13"/>
      <c r="B280" s="14" t="s">
        <v>65</v>
      </c>
      <c r="C280" s="14">
        <v>0</v>
      </c>
      <c r="D280" s="14">
        <v>1</v>
      </c>
      <c r="E280" s="14">
        <v>2</v>
      </c>
      <c r="F280" s="14">
        <v>3</v>
      </c>
      <c r="G280" s="14">
        <v>4</v>
      </c>
      <c r="H280" s="14">
        <v>5</v>
      </c>
      <c r="I280" s="14">
        <v>6</v>
      </c>
      <c r="J280" s="14">
        <v>7</v>
      </c>
      <c r="K280" s="14">
        <v>8</v>
      </c>
      <c r="L280" s="14">
        <v>9</v>
      </c>
    </row>
    <row r="281" spans="1:13" ht="16.5" customHeight="1">
      <c r="A281" s="11">
        <v>20</v>
      </c>
      <c r="B281" s="12"/>
      <c r="C281" s="12">
        <v>150</v>
      </c>
      <c r="D281" s="12">
        <v>0</v>
      </c>
      <c r="E281" s="12">
        <v>2.2400000000000002</v>
      </c>
      <c r="F281" s="12">
        <v>4.4800000000000004</v>
      </c>
      <c r="G281" s="12">
        <v>6.72</v>
      </c>
      <c r="H281" s="12">
        <v>8.9600000000000009</v>
      </c>
      <c r="I281" s="12">
        <v>11.2</v>
      </c>
      <c r="J281" s="12">
        <v>13.44</v>
      </c>
      <c r="K281" s="12">
        <v>15.68</v>
      </c>
      <c r="L281" s="12">
        <v>17.920000000000002</v>
      </c>
    </row>
    <row r="282" spans="1:13" ht="16.5" customHeight="1">
      <c r="A282" s="9" t="s">
        <v>71</v>
      </c>
      <c r="B282" s="10" t="s">
        <v>63</v>
      </c>
      <c r="C282" s="10">
        <v>0</v>
      </c>
      <c r="D282" s="10">
        <v>1</v>
      </c>
      <c r="E282" s="10">
        <v>2</v>
      </c>
      <c r="F282" s="10">
        <v>3</v>
      </c>
      <c r="G282" s="10">
        <v>4</v>
      </c>
      <c r="H282" s="10">
        <v>5</v>
      </c>
      <c r="I282" s="10">
        <v>6</v>
      </c>
      <c r="J282" s="10">
        <v>7</v>
      </c>
      <c r="K282" s="10">
        <v>8</v>
      </c>
      <c r="L282" s="10">
        <v>9</v>
      </c>
      <c r="M282" s="3">
        <f>SUM($P$2:$P$3)+SUM(LARGE($P$4:$P$11,{1,2}))-HLOOKUP($R$2,C284:L285,2,FALSE)-HLOOKUP($R$3,C282:L283,2,FALSE)</f>
        <v>-300</v>
      </c>
    </row>
    <row r="283" spans="1:13" ht="16.5" customHeight="1">
      <c r="A283" s="11"/>
      <c r="B283" s="12"/>
      <c r="C283" s="12">
        <v>150</v>
      </c>
      <c r="D283" s="12">
        <v>0</v>
      </c>
      <c r="E283" s="12">
        <v>0</v>
      </c>
      <c r="F283" s="12">
        <v>0</v>
      </c>
      <c r="G283" s="12">
        <v>0</v>
      </c>
      <c r="H283" s="12">
        <v>0.1</v>
      </c>
      <c r="I283" s="12">
        <v>0.2</v>
      </c>
      <c r="J283" s="12">
        <v>0.3</v>
      </c>
      <c r="K283" s="12">
        <v>0.4</v>
      </c>
      <c r="L283" s="12">
        <v>0.5</v>
      </c>
    </row>
    <row r="284" spans="1:13" ht="16.5" customHeight="1">
      <c r="A284" s="13"/>
      <c r="B284" s="14" t="s">
        <v>65</v>
      </c>
      <c r="C284" s="14">
        <v>0</v>
      </c>
      <c r="D284" s="14">
        <v>1</v>
      </c>
      <c r="E284" s="14">
        <v>2</v>
      </c>
      <c r="F284" s="14">
        <v>3</v>
      </c>
      <c r="G284" s="14">
        <v>4</v>
      </c>
      <c r="H284" s="14">
        <v>5</v>
      </c>
      <c r="I284" s="14">
        <v>6</v>
      </c>
      <c r="J284" s="14">
        <v>7</v>
      </c>
      <c r="K284" s="14">
        <v>8</v>
      </c>
      <c r="L284" s="14">
        <v>9</v>
      </c>
    </row>
    <row r="285" spans="1:13" ht="16.5" customHeight="1">
      <c r="A285" s="11">
        <v>25</v>
      </c>
      <c r="B285" s="12"/>
      <c r="C285" s="12">
        <v>150</v>
      </c>
      <c r="D285" s="12">
        <v>0</v>
      </c>
      <c r="E285" s="12">
        <v>3</v>
      </c>
      <c r="F285" s="12">
        <v>8</v>
      </c>
      <c r="G285" s="12">
        <v>13</v>
      </c>
      <c r="H285" s="12">
        <v>18</v>
      </c>
      <c r="I285" s="12">
        <v>23</v>
      </c>
      <c r="J285" s="12">
        <v>28</v>
      </c>
      <c r="K285" s="12">
        <v>33</v>
      </c>
      <c r="L285" s="12">
        <v>40</v>
      </c>
    </row>
    <row r="286" spans="1:13" ht="16.5" customHeight="1">
      <c r="A286" s="9" t="s">
        <v>70</v>
      </c>
      <c r="B286" s="10" t="s">
        <v>63</v>
      </c>
      <c r="C286" s="10">
        <v>0</v>
      </c>
      <c r="D286" s="10">
        <v>1</v>
      </c>
      <c r="E286" s="10">
        <v>2</v>
      </c>
      <c r="F286" s="10">
        <v>3</v>
      </c>
      <c r="G286" s="10">
        <v>4</v>
      </c>
      <c r="H286" s="10">
        <v>5</v>
      </c>
      <c r="I286" s="10">
        <v>6</v>
      </c>
      <c r="J286" s="10">
        <v>7</v>
      </c>
      <c r="K286" s="10">
        <v>8</v>
      </c>
      <c r="L286" s="10">
        <v>9</v>
      </c>
      <c r="M286" s="3">
        <f>SUM($P$2:$P$3)+SUM(LARGE($P$4:$P$11,{1,2}))-HLOOKUP($R$2,C288:L289,2,FALSE)-HLOOKUP($R$3,C286:L287,2,FALSE)</f>
        <v>-300</v>
      </c>
    </row>
    <row r="287" spans="1:13" ht="16.5" customHeight="1">
      <c r="A287" s="11" t="s">
        <v>69</v>
      </c>
      <c r="B287" s="12"/>
      <c r="C287" s="12">
        <v>150</v>
      </c>
      <c r="D287" s="12">
        <v>0</v>
      </c>
      <c r="E287" s="12">
        <v>0</v>
      </c>
      <c r="F287" s="12">
        <v>0</v>
      </c>
      <c r="G287" s="12">
        <v>200</v>
      </c>
      <c r="H287" s="12">
        <v>200</v>
      </c>
      <c r="I287" s="12">
        <v>200</v>
      </c>
      <c r="J287" s="12">
        <v>200</v>
      </c>
      <c r="K287" s="12">
        <v>200</v>
      </c>
      <c r="L287" s="12">
        <v>200</v>
      </c>
    </row>
    <row r="288" spans="1:13" ht="16.5" customHeight="1">
      <c r="A288" s="13"/>
      <c r="B288" s="14" t="s">
        <v>65</v>
      </c>
      <c r="C288" s="14">
        <v>0</v>
      </c>
      <c r="D288" s="14">
        <v>1</v>
      </c>
      <c r="E288" s="14">
        <v>2</v>
      </c>
      <c r="F288" s="14">
        <v>3</v>
      </c>
      <c r="G288" s="14">
        <v>4</v>
      </c>
      <c r="H288" s="14">
        <v>5</v>
      </c>
      <c r="I288" s="14">
        <v>6</v>
      </c>
      <c r="J288" s="14">
        <v>7</v>
      </c>
      <c r="K288" s="14">
        <v>8</v>
      </c>
      <c r="L288" s="14">
        <v>9</v>
      </c>
    </row>
    <row r="289" spans="1:16" ht="16.5" customHeight="1">
      <c r="A289" s="11">
        <v>20</v>
      </c>
      <c r="B289" s="12"/>
      <c r="C289" s="12">
        <v>150</v>
      </c>
      <c r="D289" s="12">
        <v>0</v>
      </c>
      <c r="E289" s="12">
        <v>1.6</v>
      </c>
      <c r="F289" s="12">
        <v>4.8</v>
      </c>
      <c r="G289" s="12">
        <v>9.6</v>
      </c>
      <c r="H289" s="12">
        <v>16</v>
      </c>
      <c r="I289" s="12">
        <v>24</v>
      </c>
      <c r="J289" s="12">
        <v>33.799999999999997</v>
      </c>
      <c r="K289" s="12">
        <v>44.8</v>
      </c>
      <c r="L289" s="12">
        <v>57.6</v>
      </c>
      <c r="O289" s="17"/>
      <c r="P289" s="17" t="s">
        <v>566</v>
      </c>
    </row>
    <row r="290" spans="1:16" ht="16.5" customHeight="1">
      <c r="A290" s="9" t="s">
        <v>68</v>
      </c>
      <c r="B290" s="10" t="s">
        <v>63</v>
      </c>
      <c r="C290" s="10">
        <v>0</v>
      </c>
      <c r="D290" s="10">
        <v>1</v>
      </c>
      <c r="E290" s="10">
        <v>2</v>
      </c>
      <c r="F290" s="10">
        <v>3</v>
      </c>
      <c r="G290" s="10">
        <v>4</v>
      </c>
      <c r="H290" s="10">
        <v>5</v>
      </c>
      <c r="I290" s="10">
        <v>6</v>
      </c>
      <c r="J290" s="10">
        <v>7</v>
      </c>
      <c r="K290" s="10">
        <v>8</v>
      </c>
      <c r="L290" s="10">
        <v>9</v>
      </c>
      <c r="M290" s="3">
        <f>SUM($P$2:$P$3)+SUM(LARGE($P$4:$P$11,{1,2}))-HLOOKUP($R$2,C292:L293,2,FALSE)-HLOOKUP($R$3,C290:L291,2,FALSE)</f>
        <v>-300</v>
      </c>
      <c r="O290" s="21">
        <f>$P$4</f>
        <v>0</v>
      </c>
      <c r="P290" s="23" t="s">
        <v>556</v>
      </c>
    </row>
    <row r="291" spans="1:16" ht="16.5" customHeight="1">
      <c r="A291" s="11"/>
      <c r="B291" s="12"/>
      <c r="C291" s="12">
        <v>150</v>
      </c>
      <c r="D291" s="12">
        <v>0</v>
      </c>
      <c r="E291" s="12">
        <v>0</v>
      </c>
      <c r="F291" s="12">
        <v>0</v>
      </c>
      <c r="G291" s="12">
        <v>0</v>
      </c>
      <c r="H291" s="12">
        <v>2</v>
      </c>
      <c r="I291" s="12">
        <v>4</v>
      </c>
      <c r="J291" s="12">
        <v>6</v>
      </c>
      <c r="K291" s="12">
        <v>8</v>
      </c>
      <c r="L291" s="12">
        <v>10</v>
      </c>
      <c r="O291" s="21">
        <f>$P$5</f>
        <v>0</v>
      </c>
      <c r="P291" s="24" t="s">
        <v>555</v>
      </c>
    </row>
    <row r="292" spans="1:16" ht="16.5" customHeight="1">
      <c r="A292" s="13"/>
      <c r="B292" s="14" t="s">
        <v>65</v>
      </c>
      <c r="C292" s="14">
        <v>0</v>
      </c>
      <c r="D292" s="14">
        <v>1</v>
      </c>
      <c r="E292" s="14">
        <v>2</v>
      </c>
      <c r="F292" s="14">
        <v>3</v>
      </c>
      <c r="G292" s="14">
        <v>4</v>
      </c>
      <c r="H292" s="14">
        <v>5</v>
      </c>
      <c r="I292" s="14">
        <v>6</v>
      </c>
      <c r="J292" s="14">
        <v>7</v>
      </c>
      <c r="K292" s="14">
        <v>8</v>
      </c>
      <c r="L292" s="14">
        <v>9</v>
      </c>
      <c r="O292" s="21">
        <f>$P$6</f>
        <v>0</v>
      </c>
      <c r="P292" s="24" t="s">
        <v>561</v>
      </c>
    </row>
    <row r="293" spans="1:16" ht="16.5" customHeight="1">
      <c r="A293" s="11">
        <v>25</v>
      </c>
      <c r="B293" s="12"/>
      <c r="C293" s="12">
        <v>150</v>
      </c>
      <c r="D293" s="12">
        <v>0</v>
      </c>
      <c r="E293" s="12">
        <v>3</v>
      </c>
      <c r="F293" s="12">
        <v>6</v>
      </c>
      <c r="G293" s="12">
        <v>20</v>
      </c>
      <c r="H293" s="12">
        <v>30</v>
      </c>
      <c r="I293" s="12">
        <v>45</v>
      </c>
      <c r="J293" s="12">
        <v>60</v>
      </c>
      <c r="K293" s="12">
        <v>75</v>
      </c>
      <c r="L293" s="12">
        <v>90</v>
      </c>
      <c r="O293" s="21">
        <f>$P$7</f>
        <v>0</v>
      </c>
      <c r="P293" s="25" t="s">
        <v>562</v>
      </c>
    </row>
    <row r="294" spans="1:16" ht="16.5" customHeight="1">
      <c r="A294" s="16" t="s">
        <v>67</v>
      </c>
      <c r="B294" s="10" t="s">
        <v>63</v>
      </c>
      <c r="C294" s="10">
        <v>0</v>
      </c>
      <c r="D294" s="10">
        <v>1</v>
      </c>
      <c r="E294" s="10">
        <v>2</v>
      </c>
      <c r="F294" s="10">
        <v>3</v>
      </c>
      <c r="G294" s="10">
        <v>4</v>
      </c>
      <c r="H294" s="10">
        <v>5</v>
      </c>
      <c r="I294" s="10">
        <v>6</v>
      </c>
      <c r="J294" s="10">
        <v>7</v>
      </c>
      <c r="K294" s="10">
        <v>8</v>
      </c>
      <c r="L294" s="10">
        <v>9</v>
      </c>
      <c r="M294" s="39">
        <f>SUM($P$2:$P$3)+SUM(LARGE(O290:O297,{1,2}))-HLOOKUP($R$2,C296:L297,2,FALSE)-HLOOKUP($R$3,C294:L295,2,FALSE)</f>
        <v>-300</v>
      </c>
      <c r="O294" s="26">
        <f>$P$8*1.03</f>
        <v>0</v>
      </c>
      <c r="P294" s="22" t="s">
        <v>557</v>
      </c>
    </row>
    <row r="295" spans="1:16" ht="16.5" customHeight="1">
      <c r="A295" s="11" t="s">
        <v>149</v>
      </c>
      <c r="B295" s="12"/>
      <c r="C295" s="12">
        <v>150</v>
      </c>
      <c r="D295" s="12">
        <v>0</v>
      </c>
      <c r="E295" s="12">
        <v>0</v>
      </c>
      <c r="F295" s="12">
        <v>0</v>
      </c>
      <c r="G295" s="12">
        <v>0</v>
      </c>
      <c r="H295" s="12">
        <v>0.1</v>
      </c>
      <c r="I295" s="12">
        <v>0.2</v>
      </c>
      <c r="J295" s="12">
        <v>0.3</v>
      </c>
      <c r="K295" s="12">
        <v>0.4</v>
      </c>
      <c r="L295" s="12">
        <v>0.5</v>
      </c>
      <c r="O295" s="21">
        <f>$P$9*1.03</f>
        <v>0</v>
      </c>
      <c r="P295" s="22" t="s">
        <v>558</v>
      </c>
    </row>
    <row r="296" spans="1:16" ht="16.5" customHeight="1">
      <c r="A296" s="13"/>
      <c r="B296" s="14" t="s">
        <v>65</v>
      </c>
      <c r="C296" s="14">
        <v>0</v>
      </c>
      <c r="D296" s="14">
        <v>1</v>
      </c>
      <c r="E296" s="14">
        <v>2</v>
      </c>
      <c r="F296" s="14">
        <v>3</v>
      </c>
      <c r="G296" s="14">
        <v>4</v>
      </c>
      <c r="H296" s="14">
        <v>5</v>
      </c>
      <c r="I296" s="14">
        <v>6</v>
      </c>
      <c r="J296" s="14">
        <v>7</v>
      </c>
      <c r="K296" s="14">
        <v>8</v>
      </c>
      <c r="L296" s="14">
        <v>9</v>
      </c>
      <c r="O296" s="21">
        <f>$P$10*1.03</f>
        <v>0</v>
      </c>
      <c r="P296" s="22" t="s">
        <v>563</v>
      </c>
    </row>
    <row r="297" spans="1:16" ht="16.5" customHeight="1">
      <c r="A297" s="11">
        <v>10</v>
      </c>
      <c r="B297" s="12"/>
      <c r="C297" s="12">
        <v>150</v>
      </c>
      <c r="D297" s="12">
        <v>0</v>
      </c>
      <c r="E297" s="12">
        <v>2</v>
      </c>
      <c r="F297" s="12">
        <v>4</v>
      </c>
      <c r="G297" s="12">
        <v>6</v>
      </c>
      <c r="H297" s="12">
        <v>8</v>
      </c>
      <c r="I297" s="12">
        <v>10</v>
      </c>
      <c r="J297" s="12">
        <v>12</v>
      </c>
      <c r="K297" s="12">
        <v>14</v>
      </c>
      <c r="L297" s="12">
        <v>16</v>
      </c>
      <c r="O297" s="21">
        <f>$P$11*1.03</f>
        <v>0</v>
      </c>
      <c r="P297" s="22" t="s">
        <v>564</v>
      </c>
    </row>
    <row r="298" spans="1:16" ht="16.5" customHeight="1">
      <c r="A298" s="9" t="s">
        <v>66</v>
      </c>
      <c r="B298" s="10" t="s">
        <v>63</v>
      </c>
      <c r="C298" s="10">
        <v>0</v>
      </c>
      <c r="D298" s="10">
        <v>1</v>
      </c>
      <c r="E298" s="10">
        <v>2</v>
      </c>
      <c r="F298" s="10">
        <v>3</v>
      </c>
      <c r="G298" s="10">
        <v>4</v>
      </c>
      <c r="H298" s="10">
        <v>5</v>
      </c>
      <c r="I298" s="10">
        <v>6</v>
      </c>
      <c r="J298" s="10">
        <v>7</v>
      </c>
      <c r="K298" s="10">
        <v>8</v>
      </c>
      <c r="L298" s="10">
        <v>9</v>
      </c>
      <c r="M298" s="3">
        <f>SUM($P$2:$P$3)+SUM(LARGE($P$4:$P$11,{1,2}))-HLOOKUP($R$2,C300:L301,2,FALSE)-HLOOKUP($R$3,C298:L299,2,FALSE)</f>
        <v>-300</v>
      </c>
    </row>
    <row r="299" spans="1:16" ht="16.5" customHeight="1">
      <c r="A299" s="11"/>
      <c r="B299" s="12"/>
      <c r="C299" s="12">
        <v>150</v>
      </c>
      <c r="D299" s="12">
        <v>0</v>
      </c>
      <c r="E299" s="12">
        <v>0</v>
      </c>
      <c r="F299" s="12">
        <v>0</v>
      </c>
      <c r="G299" s="12">
        <v>0</v>
      </c>
      <c r="H299" s="12">
        <v>0.1</v>
      </c>
      <c r="I299" s="12">
        <v>0.2</v>
      </c>
      <c r="J299" s="12">
        <v>0.3</v>
      </c>
      <c r="K299" s="12">
        <v>0.4</v>
      </c>
      <c r="L299" s="12">
        <v>0.5</v>
      </c>
    </row>
    <row r="300" spans="1:16" ht="16.5" customHeight="1">
      <c r="A300" s="13"/>
      <c r="B300" s="14" t="s">
        <v>65</v>
      </c>
      <c r="C300" s="14">
        <v>0</v>
      </c>
      <c r="D300" s="14">
        <v>1</v>
      </c>
      <c r="E300" s="14">
        <v>2</v>
      </c>
      <c r="F300" s="14">
        <v>3</v>
      </c>
      <c r="G300" s="14">
        <v>4</v>
      </c>
      <c r="H300" s="14">
        <v>5</v>
      </c>
      <c r="I300" s="14">
        <v>6</v>
      </c>
      <c r="J300" s="14">
        <v>7</v>
      </c>
      <c r="K300" s="14">
        <v>8</v>
      </c>
      <c r="L300" s="14">
        <v>9</v>
      </c>
    </row>
    <row r="301" spans="1:16" ht="16.5" customHeight="1">
      <c r="A301" s="11">
        <v>20</v>
      </c>
      <c r="B301" s="12"/>
      <c r="C301" s="12">
        <v>150</v>
      </c>
      <c r="D301" s="12">
        <v>0</v>
      </c>
      <c r="E301" s="12">
        <v>0.8</v>
      </c>
      <c r="F301" s="12">
        <v>1.6</v>
      </c>
      <c r="G301" s="12">
        <v>3.2</v>
      </c>
      <c r="H301" s="12">
        <v>5.6</v>
      </c>
      <c r="I301" s="12">
        <v>8</v>
      </c>
      <c r="J301" s="12">
        <v>12</v>
      </c>
      <c r="K301" s="12">
        <v>16</v>
      </c>
      <c r="L301" s="12">
        <v>24</v>
      </c>
    </row>
    <row r="302" spans="1:16" ht="16.5" customHeight="1">
      <c r="A302" s="9" t="s">
        <v>64</v>
      </c>
      <c r="B302" s="10" t="s">
        <v>63</v>
      </c>
      <c r="C302" s="10">
        <v>0</v>
      </c>
      <c r="D302" s="10">
        <v>1</v>
      </c>
      <c r="E302" s="10">
        <v>2</v>
      </c>
      <c r="F302" s="10">
        <v>3</v>
      </c>
      <c r="G302" s="10">
        <v>4</v>
      </c>
      <c r="H302" s="10">
        <v>5</v>
      </c>
      <c r="I302" s="10">
        <v>6</v>
      </c>
      <c r="J302" s="10">
        <v>7</v>
      </c>
      <c r="K302" s="10">
        <v>8</v>
      </c>
      <c r="L302" s="10">
        <v>9</v>
      </c>
      <c r="M302" s="3">
        <f>SUM($P$2:$P$3)+SUM(LARGE($P$4:$P$11,{1,2}))-HLOOKUP($R$2,C304:L305,2,FALSE)-HLOOKUP($R$3,C302:L303,2,FALSE)</f>
        <v>-300</v>
      </c>
    </row>
    <row r="303" spans="1:16" ht="16.5" customHeight="1">
      <c r="A303" s="11"/>
      <c r="B303" s="12"/>
      <c r="C303" s="12">
        <v>150</v>
      </c>
      <c r="D303" s="12">
        <v>0</v>
      </c>
      <c r="E303" s="12">
        <v>0</v>
      </c>
      <c r="F303" s="12">
        <v>0</v>
      </c>
      <c r="G303" s="12">
        <v>0.1</v>
      </c>
      <c r="H303" s="12">
        <v>0.2</v>
      </c>
      <c r="I303" s="12">
        <v>0.3</v>
      </c>
      <c r="J303" s="12">
        <v>0.4</v>
      </c>
      <c r="K303" s="12">
        <v>0.5</v>
      </c>
      <c r="L303" s="12">
        <v>0.6</v>
      </c>
    </row>
    <row r="304" spans="1:16" ht="16.5" customHeight="1">
      <c r="A304" s="13"/>
      <c r="B304" s="14" t="s">
        <v>62</v>
      </c>
      <c r="C304" s="14">
        <v>0</v>
      </c>
      <c r="D304" s="14">
        <v>1</v>
      </c>
      <c r="E304" s="14">
        <v>2</v>
      </c>
      <c r="F304" s="14">
        <v>3</v>
      </c>
      <c r="G304" s="14">
        <v>4</v>
      </c>
      <c r="H304" s="14">
        <v>5</v>
      </c>
      <c r="I304" s="14">
        <v>6</v>
      </c>
      <c r="J304" s="14">
        <v>7</v>
      </c>
      <c r="K304" s="14">
        <v>8</v>
      </c>
      <c r="L304" s="14">
        <v>9</v>
      </c>
    </row>
    <row r="305" spans="1:12" ht="16.5" customHeight="1">
      <c r="A305" s="11">
        <v>16.600000000000001</v>
      </c>
      <c r="B305" s="12"/>
      <c r="C305" s="12">
        <v>150</v>
      </c>
      <c r="D305" s="12">
        <v>0</v>
      </c>
      <c r="E305" s="12">
        <v>3.3</v>
      </c>
      <c r="F305" s="12">
        <v>7.92</v>
      </c>
      <c r="G305" s="12">
        <v>13.86</v>
      </c>
      <c r="H305" s="12">
        <v>21.12</v>
      </c>
      <c r="I305" s="12">
        <v>29.7</v>
      </c>
      <c r="J305" s="12">
        <v>39.6</v>
      </c>
      <c r="K305" s="12">
        <v>50.82</v>
      </c>
      <c r="L305" s="12">
        <v>63.36</v>
      </c>
    </row>
    <row r="306" spans="1:12" ht="16.5" customHeight="1">
      <c r="A306" s="2" t="s">
        <v>61</v>
      </c>
    </row>
  </sheetData>
  <mergeCells count="2">
    <mergeCell ref="O1:P1"/>
    <mergeCell ref="Q1:R1"/>
  </mergeCells>
  <phoneticPr fontId="2" type="noConversion"/>
  <conditionalFormatting sqref="AJ5:AJ21 AJ34:AJ38">
    <cfRule type="expression" dxfId="2" priority="3">
      <formula>$AO5&lt;$AO6</formula>
    </cfRule>
  </conditionalFormatting>
  <conditionalFormatting sqref="AL5:AL38">
    <cfRule type="expression" dxfId="1" priority="2">
      <formula>$AT5&lt;$AT6</formula>
    </cfRule>
  </conditionalFormatting>
  <conditionalFormatting sqref="AJ22:AJ33">
    <cfRule type="expression" dxfId="0" priority="1">
      <formula>$AT22&lt;$AT23</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4"/>
  <sheetViews>
    <sheetView topLeftCell="A271" workbookViewId="0">
      <selection activeCell="G306" sqref="G306"/>
    </sheetView>
  </sheetViews>
  <sheetFormatPr defaultRowHeight="13.5"/>
  <cols>
    <col min="1" max="1" width="13.375" style="2" customWidth="1"/>
    <col min="2" max="2" width="20.375" style="2" customWidth="1"/>
    <col min="3" max="3" width="9.375" style="2" customWidth="1"/>
    <col min="4" max="4" width="9" style="2"/>
    <col min="5" max="5" width="7.875" style="2" customWidth="1"/>
    <col min="6" max="6" width="9" style="2"/>
    <col min="7" max="7" width="13.25" style="2" customWidth="1"/>
    <col min="8" max="8" width="14" style="2" customWidth="1"/>
    <col min="9" max="9" width="9" style="2"/>
    <col min="10" max="10" width="7.25" style="2" customWidth="1"/>
    <col min="11" max="11" width="7.625" style="2" customWidth="1"/>
    <col min="12" max="12" width="6.875" style="2" customWidth="1"/>
    <col min="13" max="13" width="9" style="2" customWidth="1"/>
    <col min="14" max="14" width="14.25" style="2" customWidth="1"/>
    <col min="15" max="19" width="9" style="2"/>
    <col min="20" max="20" width="15.625" style="2" customWidth="1"/>
    <col min="21" max="16384" width="9" style="2"/>
  </cols>
  <sheetData>
    <row r="1" spans="1:5">
      <c r="A1" s="4" t="s">
        <v>151</v>
      </c>
      <c r="B1" s="4" t="s">
        <v>24</v>
      </c>
      <c r="C1" s="4" t="s">
        <v>4</v>
      </c>
      <c r="D1" s="4">
        <v>375</v>
      </c>
      <c r="E1" s="4">
        <v>371</v>
      </c>
    </row>
    <row r="2" spans="1:5">
      <c r="A2" s="4" t="s">
        <v>151</v>
      </c>
      <c r="B2" s="4" t="s">
        <v>155</v>
      </c>
      <c r="C2" s="4" t="s">
        <v>4</v>
      </c>
      <c r="D2" s="4">
        <v>360</v>
      </c>
      <c r="E2" s="4">
        <v>355</v>
      </c>
    </row>
    <row r="3" spans="1:5">
      <c r="A3" s="4" t="s">
        <v>151</v>
      </c>
      <c r="B3" s="4" t="s">
        <v>162</v>
      </c>
      <c r="C3" s="4" t="s">
        <v>4</v>
      </c>
      <c r="D3" s="4">
        <v>365</v>
      </c>
      <c r="E3" s="4">
        <v>360</v>
      </c>
    </row>
    <row r="4" spans="1:5">
      <c r="A4" s="4" t="s">
        <v>151</v>
      </c>
      <c r="B4" s="4" t="s">
        <v>165</v>
      </c>
      <c r="C4" s="4" t="s">
        <v>4</v>
      </c>
      <c r="D4" s="4">
        <v>366</v>
      </c>
      <c r="E4" s="4">
        <v>361</v>
      </c>
    </row>
    <row r="5" spans="1:5">
      <c r="A5" s="4" t="s">
        <v>151</v>
      </c>
      <c r="B5" s="4" t="s">
        <v>170</v>
      </c>
      <c r="C5" s="4" t="s">
        <v>4</v>
      </c>
      <c r="D5" s="4">
        <v>360</v>
      </c>
      <c r="E5" s="4">
        <v>355</v>
      </c>
    </row>
    <row r="6" spans="1:5">
      <c r="A6" s="4" t="s">
        <v>151</v>
      </c>
      <c r="B6" s="4" t="s">
        <v>173</v>
      </c>
      <c r="C6" s="4" t="s">
        <v>4</v>
      </c>
      <c r="D6" s="4">
        <v>366</v>
      </c>
      <c r="E6" s="4">
        <v>361</v>
      </c>
    </row>
    <row r="7" spans="1:5">
      <c r="A7" s="4" t="s">
        <v>151</v>
      </c>
      <c r="B7" s="4" t="s">
        <v>177</v>
      </c>
      <c r="C7" s="4" t="s">
        <v>4</v>
      </c>
      <c r="D7" s="4">
        <v>368</v>
      </c>
      <c r="E7" s="4">
        <v>363</v>
      </c>
    </row>
    <row r="8" spans="1:5">
      <c r="A8" s="4" t="s">
        <v>151</v>
      </c>
      <c r="B8" s="4" t="s">
        <v>181</v>
      </c>
      <c r="C8" s="4" t="s">
        <v>4</v>
      </c>
      <c r="D8" s="4">
        <v>373</v>
      </c>
      <c r="E8" s="4">
        <v>368</v>
      </c>
    </row>
    <row r="9" spans="1:5">
      <c r="A9" s="4" t="s">
        <v>151</v>
      </c>
      <c r="B9" s="4" t="s">
        <v>185</v>
      </c>
      <c r="C9" s="4" t="s">
        <v>4</v>
      </c>
      <c r="D9" s="4">
        <v>361</v>
      </c>
      <c r="E9" s="4">
        <v>356</v>
      </c>
    </row>
    <row r="10" spans="1:5">
      <c r="A10" s="4" t="s">
        <v>151</v>
      </c>
      <c r="B10" s="4" t="s">
        <v>188</v>
      </c>
      <c r="C10" s="4" t="s">
        <v>4</v>
      </c>
      <c r="D10" s="4">
        <v>370</v>
      </c>
      <c r="E10" s="4">
        <v>365</v>
      </c>
    </row>
    <row r="11" spans="1:5">
      <c r="A11" s="4" t="s">
        <v>151</v>
      </c>
      <c r="B11" s="4" t="s">
        <v>1</v>
      </c>
      <c r="C11" s="4" t="s">
        <v>4</v>
      </c>
      <c r="D11" s="4">
        <v>366</v>
      </c>
      <c r="E11" s="4">
        <v>361</v>
      </c>
    </row>
    <row r="12" spans="1:5">
      <c r="A12" s="4" t="s">
        <v>151</v>
      </c>
      <c r="B12" s="4" t="s">
        <v>193</v>
      </c>
      <c r="C12" s="4" t="s">
        <v>4</v>
      </c>
      <c r="D12" s="4">
        <v>363</v>
      </c>
      <c r="E12" s="4">
        <v>358</v>
      </c>
    </row>
    <row r="13" spans="1:5">
      <c r="A13" s="4" t="s">
        <v>151</v>
      </c>
      <c r="B13" s="4" t="s">
        <v>196</v>
      </c>
      <c r="C13" s="4" t="s">
        <v>4</v>
      </c>
      <c r="D13" s="4">
        <v>359</v>
      </c>
      <c r="E13" s="4">
        <v>354</v>
      </c>
    </row>
    <row r="14" spans="1:5">
      <c r="A14" s="4" t="s">
        <v>151</v>
      </c>
      <c r="B14" s="4" t="s">
        <v>200</v>
      </c>
      <c r="C14" s="4" t="s">
        <v>4</v>
      </c>
      <c r="D14" s="4">
        <v>366</v>
      </c>
      <c r="E14" s="4">
        <v>361</v>
      </c>
    </row>
    <row r="15" spans="1:5">
      <c r="A15" s="4" t="s">
        <v>151</v>
      </c>
      <c r="B15" s="4" t="s">
        <v>204</v>
      </c>
      <c r="C15" s="4" t="s">
        <v>4</v>
      </c>
      <c r="D15" s="4">
        <v>361</v>
      </c>
      <c r="E15" s="4">
        <v>356</v>
      </c>
    </row>
    <row r="16" spans="1:5">
      <c r="A16" s="4" t="s">
        <v>151</v>
      </c>
      <c r="B16" s="4" t="s">
        <v>175</v>
      </c>
      <c r="C16" s="4" t="s">
        <v>4</v>
      </c>
      <c r="D16" s="4">
        <v>360</v>
      </c>
      <c r="E16" s="4">
        <v>355</v>
      </c>
    </row>
    <row r="17" spans="1:5">
      <c r="A17" s="4" t="s">
        <v>151</v>
      </c>
      <c r="B17" s="4" t="s">
        <v>210</v>
      </c>
      <c r="C17" s="4" t="s">
        <v>4</v>
      </c>
      <c r="D17" s="4">
        <v>368</v>
      </c>
      <c r="E17" s="4">
        <v>363</v>
      </c>
    </row>
    <row r="18" spans="1:5">
      <c r="A18" s="4" t="s">
        <v>151</v>
      </c>
      <c r="B18" s="4" t="s">
        <v>212</v>
      </c>
      <c r="C18" s="4" t="s">
        <v>4</v>
      </c>
      <c r="D18" s="4">
        <v>361</v>
      </c>
      <c r="E18" s="4">
        <v>356</v>
      </c>
    </row>
    <row r="19" spans="1:5">
      <c r="A19" s="4" t="s">
        <v>151</v>
      </c>
      <c r="B19" s="4" t="s">
        <v>216</v>
      </c>
      <c r="C19" s="4" t="s">
        <v>4</v>
      </c>
      <c r="D19" s="4">
        <v>360</v>
      </c>
      <c r="E19" s="4">
        <v>355</v>
      </c>
    </row>
    <row r="20" spans="1:5">
      <c r="A20" s="4" t="s">
        <v>151</v>
      </c>
      <c r="B20" s="4" t="s">
        <v>219</v>
      </c>
      <c r="C20" s="4" t="s">
        <v>4</v>
      </c>
      <c r="D20" s="4">
        <v>363</v>
      </c>
      <c r="E20" s="4">
        <v>358</v>
      </c>
    </row>
    <row r="21" spans="1:5">
      <c r="A21" s="5" t="s">
        <v>600</v>
      </c>
      <c r="B21" s="5" t="s">
        <v>26</v>
      </c>
      <c r="C21" s="4" t="s">
        <v>4</v>
      </c>
      <c r="D21" s="7">
        <v>405</v>
      </c>
      <c r="E21" s="7">
        <v>403</v>
      </c>
    </row>
    <row r="22" spans="1:5">
      <c r="A22" s="4" t="s">
        <v>151</v>
      </c>
      <c r="B22" s="4" t="s">
        <v>226</v>
      </c>
      <c r="C22" s="4" t="s">
        <v>4</v>
      </c>
      <c r="D22" s="4">
        <v>373</v>
      </c>
      <c r="E22" s="4">
        <v>368</v>
      </c>
    </row>
    <row r="23" spans="1:5">
      <c r="A23" s="4" t="s">
        <v>151</v>
      </c>
      <c r="B23" s="4" t="s">
        <v>230</v>
      </c>
      <c r="C23" s="4" t="s">
        <v>4</v>
      </c>
      <c r="D23" s="4">
        <v>363</v>
      </c>
      <c r="E23" s="4">
        <v>358</v>
      </c>
    </row>
    <row r="24" spans="1:5">
      <c r="A24" s="4" t="s">
        <v>151</v>
      </c>
      <c r="B24" s="4" t="s">
        <v>152</v>
      </c>
      <c r="C24" s="4" t="s">
        <v>4</v>
      </c>
      <c r="D24" s="4">
        <v>364</v>
      </c>
      <c r="E24" s="4">
        <v>359</v>
      </c>
    </row>
    <row r="25" spans="1:5">
      <c r="A25" s="4" t="s">
        <v>151</v>
      </c>
      <c r="B25" s="4" t="s">
        <v>236</v>
      </c>
      <c r="C25" s="4" t="s">
        <v>4</v>
      </c>
      <c r="D25" s="4">
        <v>361</v>
      </c>
      <c r="E25" s="4">
        <v>356</v>
      </c>
    </row>
    <row r="26" spans="1:5">
      <c r="A26" s="4" t="s">
        <v>151</v>
      </c>
      <c r="B26" s="4" t="s">
        <v>240</v>
      </c>
      <c r="C26" s="4" t="s">
        <v>4</v>
      </c>
      <c r="D26" s="4">
        <v>368</v>
      </c>
      <c r="E26" s="4">
        <v>363</v>
      </c>
    </row>
    <row r="27" spans="1:5">
      <c r="A27" s="4" t="s">
        <v>151</v>
      </c>
      <c r="B27" s="4" t="s">
        <v>19</v>
      </c>
      <c r="C27" s="4" t="s">
        <v>4</v>
      </c>
      <c r="D27" s="4">
        <v>363</v>
      </c>
      <c r="E27" s="4">
        <v>358</v>
      </c>
    </row>
    <row r="28" spans="1:5">
      <c r="A28" s="4" t="s">
        <v>151</v>
      </c>
      <c r="B28" s="4" t="s">
        <v>244</v>
      </c>
      <c r="C28" s="4" t="s">
        <v>4</v>
      </c>
      <c r="D28" s="4">
        <v>358</v>
      </c>
      <c r="E28" s="4">
        <v>353</v>
      </c>
    </row>
    <row r="29" spans="1:5">
      <c r="A29" s="5" t="s">
        <v>600</v>
      </c>
      <c r="B29" s="4" t="s">
        <v>11</v>
      </c>
      <c r="C29" s="4" t="s">
        <v>4</v>
      </c>
      <c r="D29" s="7">
        <v>396</v>
      </c>
      <c r="E29" s="7">
        <v>394</v>
      </c>
    </row>
    <row r="30" spans="1:5">
      <c r="A30" s="4" t="s">
        <v>151</v>
      </c>
      <c r="B30" s="4" t="s">
        <v>250</v>
      </c>
      <c r="C30" s="4" t="s">
        <v>4</v>
      </c>
      <c r="D30" s="4">
        <v>366</v>
      </c>
      <c r="E30" s="4">
        <v>361</v>
      </c>
    </row>
    <row r="31" spans="1:5">
      <c r="A31" s="5" t="s">
        <v>601</v>
      </c>
      <c r="B31" s="4" t="s">
        <v>26</v>
      </c>
      <c r="C31" s="4" t="s">
        <v>602</v>
      </c>
      <c r="D31" s="7">
        <v>399.5</v>
      </c>
      <c r="E31" s="7">
        <v>397.5</v>
      </c>
    </row>
    <row r="32" spans="1:5">
      <c r="A32" s="5" t="s">
        <v>51</v>
      </c>
      <c r="B32" s="5" t="s">
        <v>603</v>
      </c>
      <c r="C32" s="5" t="s">
        <v>159</v>
      </c>
      <c r="D32" s="4">
        <v>383.5</v>
      </c>
      <c r="E32" s="4">
        <v>381.5</v>
      </c>
    </row>
    <row r="33" spans="1:5">
      <c r="A33" s="5" t="s">
        <v>51</v>
      </c>
      <c r="B33" s="5" t="s">
        <v>262</v>
      </c>
      <c r="C33" s="5" t="s">
        <v>159</v>
      </c>
      <c r="D33" s="4">
        <v>367</v>
      </c>
      <c r="E33" s="4">
        <v>362</v>
      </c>
    </row>
    <row r="34" spans="1:5">
      <c r="A34" s="5" t="s">
        <v>51</v>
      </c>
      <c r="B34" s="5" t="s">
        <v>265</v>
      </c>
      <c r="C34" s="5" t="s">
        <v>159</v>
      </c>
      <c r="D34" s="4">
        <v>372</v>
      </c>
      <c r="E34" s="8">
        <v>367</v>
      </c>
    </row>
    <row r="35" spans="1:5">
      <c r="A35" s="5" t="s">
        <v>51</v>
      </c>
      <c r="B35" s="5" t="s">
        <v>268</v>
      </c>
      <c r="C35" s="5" t="s">
        <v>159</v>
      </c>
      <c r="D35" s="4">
        <v>362</v>
      </c>
      <c r="E35" s="8">
        <v>358</v>
      </c>
    </row>
    <row r="36" spans="1:5">
      <c r="A36" s="5" t="s">
        <v>51</v>
      </c>
      <c r="B36" s="5" t="s">
        <v>271</v>
      </c>
      <c r="C36" s="5" t="s">
        <v>159</v>
      </c>
      <c r="D36" s="4">
        <v>362</v>
      </c>
      <c r="E36" s="8">
        <v>358</v>
      </c>
    </row>
    <row r="37" spans="1:5">
      <c r="A37" s="5" t="s">
        <v>51</v>
      </c>
      <c r="B37" s="5" t="s">
        <v>274</v>
      </c>
      <c r="C37" s="5" t="s">
        <v>159</v>
      </c>
      <c r="D37" s="4">
        <v>362</v>
      </c>
      <c r="E37" s="8">
        <v>358</v>
      </c>
    </row>
    <row r="38" spans="1:5">
      <c r="A38" s="5" t="s">
        <v>51</v>
      </c>
      <c r="B38" s="5" t="s">
        <v>178</v>
      </c>
      <c r="C38" s="5" t="s">
        <v>159</v>
      </c>
      <c r="D38" s="4">
        <v>362</v>
      </c>
      <c r="E38" s="8">
        <v>358</v>
      </c>
    </row>
    <row r="39" spans="1:5">
      <c r="A39" s="5" t="s">
        <v>604</v>
      </c>
      <c r="B39" s="5" t="s">
        <v>26</v>
      </c>
      <c r="C39" s="5" t="s">
        <v>159</v>
      </c>
      <c r="D39" s="7">
        <v>407</v>
      </c>
      <c r="E39" s="7">
        <v>405</v>
      </c>
    </row>
    <row r="40" spans="1:5">
      <c r="A40" s="5" t="s">
        <v>142</v>
      </c>
      <c r="B40" s="5" t="s">
        <v>160</v>
      </c>
      <c r="C40" s="5" t="s">
        <v>602</v>
      </c>
      <c r="D40" s="7">
        <v>395.5</v>
      </c>
      <c r="E40" s="7">
        <v>393.5</v>
      </c>
    </row>
    <row r="41" spans="1:5">
      <c r="A41" s="4" t="s">
        <v>280</v>
      </c>
      <c r="B41" s="8" t="s">
        <v>158</v>
      </c>
      <c r="C41" s="8" t="s">
        <v>602</v>
      </c>
      <c r="D41" s="7">
        <v>392</v>
      </c>
      <c r="E41" s="7">
        <v>389</v>
      </c>
    </row>
    <row r="42" spans="1:5">
      <c r="A42" s="5" t="s">
        <v>50</v>
      </c>
      <c r="B42" s="5" t="s">
        <v>162</v>
      </c>
      <c r="C42" s="6" t="s">
        <v>159</v>
      </c>
      <c r="D42" s="4">
        <v>377</v>
      </c>
      <c r="E42" s="4">
        <v>374</v>
      </c>
    </row>
    <row r="43" spans="1:5">
      <c r="A43" s="5" t="s">
        <v>50</v>
      </c>
      <c r="B43" s="5" t="s">
        <v>285</v>
      </c>
      <c r="C43" s="6" t="s">
        <v>159</v>
      </c>
      <c r="D43" s="7">
        <v>381</v>
      </c>
      <c r="E43" s="7">
        <v>378</v>
      </c>
    </row>
    <row r="44" spans="1:5">
      <c r="A44" s="5" t="s">
        <v>50</v>
      </c>
      <c r="B44" s="6" t="s">
        <v>287</v>
      </c>
      <c r="C44" s="6" t="s">
        <v>159</v>
      </c>
      <c r="D44" s="4">
        <v>381.5</v>
      </c>
      <c r="E44" s="4">
        <v>379</v>
      </c>
    </row>
    <row r="45" spans="1:5">
      <c r="A45" s="5" t="s">
        <v>50</v>
      </c>
      <c r="B45" s="5" t="s">
        <v>289</v>
      </c>
      <c r="C45" s="6" t="s">
        <v>159</v>
      </c>
      <c r="D45" s="4">
        <v>375</v>
      </c>
      <c r="E45" s="4">
        <v>372</v>
      </c>
    </row>
    <row r="46" spans="1:5">
      <c r="A46" s="5" t="s">
        <v>50</v>
      </c>
      <c r="B46" s="5" t="s">
        <v>203</v>
      </c>
      <c r="C46" s="6" t="s">
        <v>159</v>
      </c>
      <c r="D46" s="4">
        <v>377</v>
      </c>
      <c r="E46" s="4">
        <v>374</v>
      </c>
    </row>
    <row r="47" spans="1:5">
      <c r="A47" s="5" t="s">
        <v>50</v>
      </c>
      <c r="B47" s="5" t="s">
        <v>293</v>
      </c>
      <c r="C47" s="6" t="s">
        <v>159</v>
      </c>
      <c r="D47" s="7">
        <v>386</v>
      </c>
      <c r="E47" s="7">
        <v>383</v>
      </c>
    </row>
    <row r="48" spans="1:5">
      <c r="A48" s="5" t="s">
        <v>50</v>
      </c>
      <c r="B48" s="5" t="s">
        <v>295</v>
      </c>
      <c r="C48" s="6" t="s">
        <v>159</v>
      </c>
      <c r="D48" s="4">
        <v>379</v>
      </c>
      <c r="E48" s="4">
        <v>376</v>
      </c>
    </row>
    <row r="49" spans="1:5">
      <c r="A49" s="5" t="s">
        <v>50</v>
      </c>
      <c r="B49" s="5" t="s">
        <v>297</v>
      </c>
      <c r="C49" s="6" t="s">
        <v>159</v>
      </c>
      <c r="D49" s="4">
        <v>374</v>
      </c>
      <c r="E49" s="4">
        <v>371</v>
      </c>
    </row>
    <row r="50" spans="1:5">
      <c r="A50" s="5" t="s">
        <v>50</v>
      </c>
      <c r="B50" s="5" t="s">
        <v>298</v>
      </c>
      <c r="C50" s="6" t="s">
        <v>159</v>
      </c>
      <c r="D50" s="4">
        <v>381</v>
      </c>
      <c r="E50" s="4">
        <v>378</v>
      </c>
    </row>
    <row r="51" spans="1:5">
      <c r="A51" s="5" t="s">
        <v>50</v>
      </c>
      <c r="B51" s="5" t="s">
        <v>302</v>
      </c>
      <c r="C51" s="6" t="s">
        <v>159</v>
      </c>
      <c r="D51" s="7">
        <v>383.5</v>
      </c>
      <c r="E51" s="7">
        <v>380.5</v>
      </c>
    </row>
    <row r="52" spans="1:5">
      <c r="A52" s="5" t="s">
        <v>50</v>
      </c>
      <c r="B52" s="5" t="s">
        <v>305</v>
      </c>
      <c r="C52" s="6" t="s">
        <v>159</v>
      </c>
      <c r="D52" s="4">
        <v>381</v>
      </c>
      <c r="E52" s="4">
        <v>378</v>
      </c>
    </row>
    <row r="53" spans="1:5">
      <c r="A53" s="5" t="s">
        <v>50</v>
      </c>
      <c r="B53" s="6" t="s">
        <v>200</v>
      </c>
      <c r="C53" s="6" t="s">
        <v>159</v>
      </c>
      <c r="D53" s="4">
        <v>381</v>
      </c>
      <c r="E53" s="4">
        <v>378</v>
      </c>
    </row>
    <row r="54" spans="1:5">
      <c r="A54" s="4" t="s">
        <v>140</v>
      </c>
      <c r="B54" s="5" t="s">
        <v>309</v>
      </c>
      <c r="C54" s="6" t="s">
        <v>159</v>
      </c>
      <c r="D54" s="7">
        <v>395</v>
      </c>
      <c r="E54" s="7">
        <v>392.5</v>
      </c>
    </row>
    <row r="55" spans="1:5">
      <c r="A55" s="5" t="s">
        <v>50</v>
      </c>
      <c r="B55" s="5" t="s">
        <v>221</v>
      </c>
      <c r="C55" s="6" t="s">
        <v>159</v>
      </c>
      <c r="D55" s="7">
        <v>381</v>
      </c>
      <c r="E55" s="7">
        <v>378</v>
      </c>
    </row>
    <row r="56" spans="1:5">
      <c r="A56" s="5" t="s">
        <v>50</v>
      </c>
      <c r="B56" s="5" t="s">
        <v>164</v>
      </c>
      <c r="C56" s="6" t="s">
        <v>159</v>
      </c>
      <c r="D56" s="7">
        <v>384</v>
      </c>
      <c r="E56" s="7">
        <v>381</v>
      </c>
    </row>
    <row r="57" spans="1:5">
      <c r="A57" s="5" t="s">
        <v>50</v>
      </c>
      <c r="B57" s="5" t="s">
        <v>312</v>
      </c>
      <c r="C57" s="6" t="s">
        <v>159</v>
      </c>
      <c r="D57" s="7">
        <v>385</v>
      </c>
      <c r="E57" s="7">
        <v>382</v>
      </c>
    </row>
    <row r="58" spans="1:5">
      <c r="A58" s="5" t="s">
        <v>50</v>
      </c>
      <c r="B58" s="5" t="s">
        <v>314</v>
      </c>
      <c r="C58" s="6" t="s">
        <v>159</v>
      </c>
      <c r="D58" s="7">
        <v>386</v>
      </c>
      <c r="E58" s="7">
        <v>383</v>
      </c>
    </row>
    <row r="59" spans="1:5">
      <c r="A59" s="5" t="s">
        <v>50</v>
      </c>
      <c r="B59" s="6" t="s">
        <v>316</v>
      </c>
      <c r="C59" s="6" t="s">
        <v>159</v>
      </c>
      <c r="D59" s="7">
        <v>383.5</v>
      </c>
      <c r="E59" s="7">
        <v>380.5</v>
      </c>
    </row>
    <row r="60" spans="1:5">
      <c r="A60" s="5" t="s">
        <v>50</v>
      </c>
      <c r="B60" s="5" t="s">
        <v>320</v>
      </c>
      <c r="C60" s="6" t="s">
        <v>159</v>
      </c>
      <c r="D60" s="4">
        <v>377</v>
      </c>
      <c r="E60" s="4">
        <v>374</v>
      </c>
    </row>
    <row r="61" spans="1:5">
      <c r="A61" s="5" t="s">
        <v>50</v>
      </c>
      <c r="B61" s="5" t="s">
        <v>324</v>
      </c>
      <c r="C61" s="6" t="s">
        <v>159</v>
      </c>
      <c r="D61" s="4">
        <v>375</v>
      </c>
      <c r="E61" s="4">
        <v>372</v>
      </c>
    </row>
    <row r="62" spans="1:5">
      <c r="A62" s="5" t="s">
        <v>50</v>
      </c>
      <c r="B62" s="6" t="s">
        <v>326</v>
      </c>
      <c r="C62" s="6" t="s">
        <v>159</v>
      </c>
      <c r="D62" s="7">
        <v>385.2</v>
      </c>
      <c r="E62" s="7">
        <v>382</v>
      </c>
    </row>
    <row r="63" spans="1:5">
      <c r="A63" s="5" t="s">
        <v>50</v>
      </c>
      <c r="B63" s="5" t="s">
        <v>328</v>
      </c>
      <c r="C63" s="6" t="s">
        <v>159</v>
      </c>
      <c r="D63" s="7">
        <v>383.5</v>
      </c>
      <c r="E63" s="7">
        <v>380.5</v>
      </c>
    </row>
    <row r="64" spans="1:5">
      <c r="A64" s="5" t="s">
        <v>50</v>
      </c>
      <c r="B64" s="5" t="s">
        <v>330</v>
      </c>
      <c r="C64" s="6" t="s">
        <v>159</v>
      </c>
      <c r="D64" s="7">
        <v>381</v>
      </c>
      <c r="E64" s="7">
        <v>378</v>
      </c>
    </row>
    <row r="65" spans="1:5">
      <c r="A65" s="5" t="s">
        <v>50</v>
      </c>
      <c r="B65" s="6" t="s">
        <v>334</v>
      </c>
      <c r="C65" s="6" t="s">
        <v>159</v>
      </c>
      <c r="D65" s="7">
        <v>384</v>
      </c>
      <c r="E65" s="7">
        <v>381</v>
      </c>
    </row>
    <row r="66" spans="1:5">
      <c r="A66" s="5" t="s">
        <v>50</v>
      </c>
      <c r="B66" s="6" t="s">
        <v>336</v>
      </c>
      <c r="C66" s="6" t="s">
        <v>159</v>
      </c>
      <c r="D66" s="4">
        <v>371</v>
      </c>
      <c r="E66" s="4">
        <v>368</v>
      </c>
    </row>
    <row r="67" spans="1:5">
      <c r="A67" s="5" t="s">
        <v>50</v>
      </c>
      <c r="B67" s="5" t="s">
        <v>19</v>
      </c>
      <c r="C67" s="6" t="s">
        <v>159</v>
      </c>
      <c r="D67" s="7">
        <v>381</v>
      </c>
      <c r="E67" s="7">
        <v>378</v>
      </c>
    </row>
    <row r="68" spans="1:5">
      <c r="A68" s="5" t="s">
        <v>50</v>
      </c>
      <c r="B68" s="5" t="s">
        <v>340</v>
      </c>
      <c r="C68" s="6" t="s">
        <v>159</v>
      </c>
      <c r="D68" s="4">
        <v>379</v>
      </c>
      <c r="E68" s="4">
        <v>376</v>
      </c>
    </row>
    <row r="69" spans="1:5">
      <c r="A69" s="5" t="s">
        <v>50</v>
      </c>
      <c r="B69" s="5" t="s">
        <v>343</v>
      </c>
      <c r="C69" s="6" t="s">
        <v>159</v>
      </c>
      <c r="D69" s="7">
        <v>383.5</v>
      </c>
      <c r="E69" s="7">
        <v>380.5</v>
      </c>
    </row>
    <row r="70" spans="1:5">
      <c r="A70" s="5" t="s">
        <v>50</v>
      </c>
      <c r="B70" s="5" t="s">
        <v>346</v>
      </c>
      <c r="C70" s="6" t="s">
        <v>159</v>
      </c>
      <c r="D70" s="7">
        <v>383.5</v>
      </c>
      <c r="E70" s="7">
        <v>380.5</v>
      </c>
    </row>
    <row r="71" spans="1:5">
      <c r="A71" s="5" t="s">
        <v>50</v>
      </c>
      <c r="B71" s="5" t="s">
        <v>186</v>
      </c>
      <c r="C71" s="6" t="s">
        <v>159</v>
      </c>
      <c r="D71" s="7">
        <v>381</v>
      </c>
      <c r="E71" s="7">
        <v>379</v>
      </c>
    </row>
    <row r="72" spans="1:5">
      <c r="A72" s="5" t="s">
        <v>50</v>
      </c>
      <c r="B72" s="6" t="s">
        <v>351</v>
      </c>
      <c r="C72" s="6" t="s">
        <v>159</v>
      </c>
      <c r="D72" s="4">
        <v>375</v>
      </c>
      <c r="E72" s="4">
        <v>372</v>
      </c>
    </row>
    <row r="73" spans="1:5">
      <c r="A73" s="5" t="s">
        <v>355</v>
      </c>
      <c r="B73" s="4" t="s">
        <v>26</v>
      </c>
      <c r="C73" s="4" t="s">
        <v>602</v>
      </c>
      <c r="D73" s="7">
        <v>399.5</v>
      </c>
      <c r="E73" s="7">
        <v>397.5</v>
      </c>
    </row>
    <row r="74" spans="1:5">
      <c r="A74" s="4" t="s">
        <v>49</v>
      </c>
      <c r="B74" s="4" t="s">
        <v>155</v>
      </c>
      <c r="C74" s="4" t="s">
        <v>4</v>
      </c>
      <c r="D74" s="4">
        <v>354</v>
      </c>
      <c r="E74" s="4">
        <v>349</v>
      </c>
    </row>
    <row r="75" spans="1:5">
      <c r="A75" s="4" t="s">
        <v>49</v>
      </c>
      <c r="B75" s="4" t="s">
        <v>162</v>
      </c>
      <c r="C75" s="4" t="s">
        <v>4</v>
      </c>
      <c r="D75" s="4">
        <v>359</v>
      </c>
      <c r="E75" s="4">
        <v>354</v>
      </c>
    </row>
    <row r="76" spans="1:5">
      <c r="A76" s="4" t="s">
        <v>49</v>
      </c>
      <c r="B76" s="4" t="s">
        <v>360</v>
      </c>
      <c r="C76" s="4" t="s">
        <v>4</v>
      </c>
      <c r="D76" s="4">
        <v>360</v>
      </c>
      <c r="E76" s="4">
        <v>356</v>
      </c>
    </row>
    <row r="77" spans="1:5">
      <c r="A77" s="4" t="s">
        <v>49</v>
      </c>
      <c r="B77" s="4" t="s">
        <v>364</v>
      </c>
      <c r="C77" s="4" t="s">
        <v>4</v>
      </c>
      <c r="D77" s="4">
        <v>352</v>
      </c>
      <c r="E77" s="4">
        <v>349</v>
      </c>
    </row>
    <row r="78" spans="1:5">
      <c r="A78" s="4" t="s">
        <v>49</v>
      </c>
      <c r="B78" s="4" t="s">
        <v>366</v>
      </c>
      <c r="C78" s="4" t="s">
        <v>4</v>
      </c>
      <c r="D78" s="4">
        <v>357</v>
      </c>
      <c r="E78" s="4">
        <v>352</v>
      </c>
    </row>
    <row r="79" spans="1:5">
      <c r="A79" s="4" t="s">
        <v>49</v>
      </c>
      <c r="B79" s="4" t="s">
        <v>1</v>
      </c>
      <c r="C79" s="4" t="s">
        <v>4</v>
      </c>
      <c r="D79" s="4">
        <v>354</v>
      </c>
      <c r="E79" s="4">
        <v>349</v>
      </c>
    </row>
    <row r="80" spans="1:5">
      <c r="A80" s="4" t="s">
        <v>49</v>
      </c>
      <c r="B80" s="4" t="s">
        <v>221</v>
      </c>
      <c r="C80" s="4" t="s">
        <v>4</v>
      </c>
      <c r="D80" s="4">
        <v>352</v>
      </c>
      <c r="E80" s="4">
        <v>349</v>
      </c>
    </row>
    <row r="81" spans="1:5">
      <c r="A81" s="4" t="s">
        <v>49</v>
      </c>
      <c r="B81" s="4" t="s">
        <v>229</v>
      </c>
      <c r="C81" s="4" t="s">
        <v>4</v>
      </c>
      <c r="D81" s="4">
        <v>358</v>
      </c>
      <c r="E81" s="4">
        <v>353</v>
      </c>
    </row>
    <row r="82" spans="1:5">
      <c r="A82" s="4" t="s">
        <v>49</v>
      </c>
      <c r="B82" s="4" t="s">
        <v>152</v>
      </c>
      <c r="C82" s="4" t="s">
        <v>4</v>
      </c>
      <c r="D82" s="4">
        <v>358</v>
      </c>
      <c r="E82" s="4">
        <v>353</v>
      </c>
    </row>
    <row r="83" spans="1:5">
      <c r="A83" s="4" t="s">
        <v>49</v>
      </c>
      <c r="B83" s="4" t="s">
        <v>374</v>
      </c>
      <c r="C83" s="4" t="s">
        <v>4</v>
      </c>
      <c r="D83" s="4">
        <v>354</v>
      </c>
      <c r="E83" s="4">
        <v>349</v>
      </c>
    </row>
    <row r="84" spans="1:5">
      <c r="A84" s="4" t="s">
        <v>49</v>
      </c>
      <c r="B84" s="4" t="s">
        <v>214</v>
      </c>
      <c r="C84" s="4" t="s">
        <v>4</v>
      </c>
      <c r="D84" s="4">
        <v>358</v>
      </c>
      <c r="E84" s="4">
        <v>353</v>
      </c>
    </row>
    <row r="85" spans="1:5">
      <c r="A85" s="4" t="s">
        <v>49</v>
      </c>
      <c r="B85" s="4" t="s">
        <v>267</v>
      </c>
      <c r="C85" s="4" t="s">
        <v>4</v>
      </c>
      <c r="D85" s="4">
        <v>352</v>
      </c>
      <c r="E85" s="4">
        <v>347</v>
      </c>
    </row>
    <row r="86" spans="1:5">
      <c r="A86" s="4" t="s">
        <v>49</v>
      </c>
      <c r="B86" s="4" t="s">
        <v>182</v>
      </c>
      <c r="C86" s="4" t="s">
        <v>4</v>
      </c>
      <c r="D86" s="4">
        <v>360</v>
      </c>
      <c r="E86" s="4">
        <v>355</v>
      </c>
    </row>
    <row r="87" spans="1:5">
      <c r="A87" s="4" t="s">
        <v>49</v>
      </c>
      <c r="B87" s="4" t="s">
        <v>186</v>
      </c>
      <c r="C87" s="4" t="s">
        <v>4</v>
      </c>
      <c r="D87" s="4">
        <v>358</v>
      </c>
      <c r="E87" s="4">
        <v>353</v>
      </c>
    </row>
    <row r="88" spans="1:5">
      <c r="A88" s="4" t="s">
        <v>49</v>
      </c>
      <c r="B88" s="4" t="s">
        <v>389</v>
      </c>
      <c r="C88" s="4" t="s">
        <v>4</v>
      </c>
      <c r="D88" s="4">
        <v>352</v>
      </c>
      <c r="E88" s="4">
        <v>349</v>
      </c>
    </row>
    <row r="89" spans="1:5">
      <c r="A89" s="4" t="s">
        <v>393</v>
      </c>
      <c r="B89" s="8" t="s">
        <v>158</v>
      </c>
      <c r="C89" s="5" t="s">
        <v>159</v>
      </c>
      <c r="D89" s="7">
        <v>394.5</v>
      </c>
      <c r="E89" s="7">
        <v>392</v>
      </c>
    </row>
    <row r="90" spans="1:5">
      <c r="A90" s="5" t="s">
        <v>393</v>
      </c>
      <c r="B90" s="5" t="s">
        <v>26</v>
      </c>
      <c r="C90" s="5" t="s">
        <v>159</v>
      </c>
      <c r="D90" s="7">
        <v>404</v>
      </c>
      <c r="E90" s="7">
        <v>402</v>
      </c>
    </row>
    <row r="91" spans="1:5">
      <c r="A91" s="5" t="s">
        <v>393</v>
      </c>
      <c r="B91" s="5" t="s">
        <v>160</v>
      </c>
      <c r="C91" s="5" t="s">
        <v>159</v>
      </c>
      <c r="D91" s="7">
        <v>397</v>
      </c>
      <c r="E91" s="7">
        <v>395</v>
      </c>
    </row>
    <row r="92" spans="1:5">
      <c r="A92" s="4" t="s">
        <v>399</v>
      </c>
      <c r="B92" s="8" t="s">
        <v>158</v>
      </c>
      <c r="C92" s="8" t="s">
        <v>52</v>
      </c>
      <c r="D92" s="7">
        <v>392</v>
      </c>
      <c r="E92" s="7">
        <v>389</v>
      </c>
    </row>
    <row r="93" spans="1:5">
      <c r="A93" s="5" t="s">
        <v>594</v>
      </c>
      <c r="B93" s="5" t="s">
        <v>26</v>
      </c>
      <c r="C93" s="5" t="s">
        <v>52</v>
      </c>
      <c r="D93" s="7">
        <v>399</v>
      </c>
      <c r="E93" s="7">
        <v>397</v>
      </c>
    </row>
    <row r="94" spans="1:5">
      <c r="A94" s="5" t="s">
        <v>13</v>
      </c>
      <c r="B94" s="5" t="s">
        <v>603</v>
      </c>
      <c r="C94" s="5" t="s">
        <v>159</v>
      </c>
      <c r="D94" s="7">
        <v>383</v>
      </c>
      <c r="E94" s="7">
        <v>381</v>
      </c>
    </row>
    <row r="95" spans="1:5">
      <c r="A95" s="5" t="s">
        <v>13</v>
      </c>
      <c r="B95" s="5" t="s">
        <v>203</v>
      </c>
      <c r="C95" s="5" t="s">
        <v>159</v>
      </c>
      <c r="D95" s="7">
        <v>383</v>
      </c>
      <c r="E95" s="7">
        <v>381</v>
      </c>
    </row>
    <row r="96" spans="1:5">
      <c r="A96" s="5" t="s">
        <v>13</v>
      </c>
      <c r="B96" s="5" t="s">
        <v>405</v>
      </c>
      <c r="C96" s="5" t="s">
        <v>159</v>
      </c>
      <c r="D96" s="7">
        <v>384</v>
      </c>
      <c r="E96" s="7">
        <v>382</v>
      </c>
    </row>
    <row r="97" spans="1:5">
      <c r="A97" s="5" t="s">
        <v>13</v>
      </c>
      <c r="B97" s="5" t="s">
        <v>221</v>
      </c>
      <c r="C97" s="5" t="s">
        <v>159</v>
      </c>
      <c r="D97" s="7">
        <v>384.20000000000005</v>
      </c>
      <c r="E97" s="7">
        <v>382</v>
      </c>
    </row>
    <row r="98" spans="1:5">
      <c r="A98" s="5" t="s">
        <v>13</v>
      </c>
      <c r="B98" s="5" t="s">
        <v>175</v>
      </c>
      <c r="C98" s="5" t="s">
        <v>159</v>
      </c>
      <c r="D98" s="7">
        <v>381</v>
      </c>
      <c r="E98" s="7">
        <v>379</v>
      </c>
    </row>
    <row r="99" spans="1:5">
      <c r="A99" s="5" t="s">
        <v>13</v>
      </c>
      <c r="B99" s="5" t="s">
        <v>410</v>
      </c>
      <c r="C99" s="5" t="s">
        <v>159</v>
      </c>
      <c r="D99" s="7">
        <v>384</v>
      </c>
      <c r="E99" s="7">
        <v>382</v>
      </c>
    </row>
    <row r="100" spans="1:5">
      <c r="A100" s="5" t="s">
        <v>13</v>
      </c>
      <c r="B100" s="5" t="s">
        <v>26</v>
      </c>
      <c r="C100" s="5" t="s">
        <v>159</v>
      </c>
      <c r="D100" s="7">
        <v>405.5</v>
      </c>
      <c r="E100" s="7">
        <v>403.5</v>
      </c>
    </row>
    <row r="101" spans="1:5">
      <c r="A101" s="5" t="s">
        <v>13</v>
      </c>
      <c r="B101" s="5" t="s">
        <v>415</v>
      </c>
      <c r="C101" s="5" t="s">
        <v>159</v>
      </c>
      <c r="D101" s="7">
        <v>386</v>
      </c>
      <c r="E101" s="7">
        <v>383</v>
      </c>
    </row>
    <row r="102" spans="1:5">
      <c r="A102" s="5" t="s">
        <v>13</v>
      </c>
      <c r="B102" s="5" t="s">
        <v>605</v>
      </c>
      <c r="C102" s="5" t="s">
        <v>159</v>
      </c>
      <c r="D102" s="7">
        <v>381</v>
      </c>
      <c r="E102" s="7">
        <v>378</v>
      </c>
    </row>
    <row r="103" spans="1:5">
      <c r="A103" s="5" t="s">
        <v>13</v>
      </c>
      <c r="B103" s="5" t="s">
        <v>160</v>
      </c>
      <c r="C103" s="5" t="s">
        <v>159</v>
      </c>
      <c r="D103" s="7">
        <v>401.5</v>
      </c>
      <c r="E103" s="7">
        <v>399.5</v>
      </c>
    </row>
    <row r="104" spans="1:5">
      <c r="A104" s="5" t="s">
        <v>13</v>
      </c>
      <c r="B104" s="5" t="s">
        <v>423</v>
      </c>
      <c r="C104" s="5" t="s">
        <v>159</v>
      </c>
      <c r="D104" s="7">
        <v>383.5</v>
      </c>
      <c r="E104" s="7">
        <v>381.5</v>
      </c>
    </row>
    <row r="105" spans="1:5">
      <c r="A105" s="5" t="s">
        <v>13</v>
      </c>
      <c r="B105" s="4" t="s">
        <v>11</v>
      </c>
      <c r="C105" s="5" t="s">
        <v>159</v>
      </c>
      <c r="D105" s="7">
        <v>396</v>
      </c>
      <c r="E105" s="7">
        <v>394</v>
      </c>
    </row>
    <row r="106" spans="1:5">
      <c r="A106" s="5" t="s">
        <v>13</v>
      </c>
      <c r="B106" s="5" t="s">
        <v>186</v>
      </c>
      <c r="C106" s="5" t="s">
        <v>159</v>
      </c>
      <c r="D106" s="7">
        <v>384</v>
      </c>
      <c r="E106" s="7">
        <v>382</v>
      </c>
    </row>
    <row r="107" spans="1:5">
      <c r="A107" s="5" t="s">
        <v>429</v>
      </c>
      <c r="B107" s="5" t="s">
        <v>155</v>
      </c>
      <c r="C107" s="5" t="s">
        <v>159</v>
      </c>
      <c r="D107" s="7">
        <v>378</v>
      </c>
      <c r="E107" s="7">
        <v>375</v>
      </c>
    </row>
    <row r="108" spans="1:5">
      <c r="A108" s="5" t="s">
        <v>429</v>
      </c>
      <c r="B108" s="5" t="s">
        <v>432</v>
      </c>
      <c r="C108" s="5" t="s">
        <v>159</v>
      </c>
      <c r="D108" s="7">
        <v>379</v>
      </c>
      <c r="E108" s="7">
        <v>376</v>
      </c>
    </row>
    <row r="109" spans="1:5">
      <c r="A109" s="5" t="s">
        <v>429</v>
      </c>
      <c r="B109" s="5" t="s">
        <v>165</v>
      </c>
      <c r="C109" s="5" t="s">
        <v>159</v>
      </c>
      <c r="D109" s="7">
        <v>384.3</v>
      </c>
      <c r="E109" s="7">
        <v>381.5</v>
      </c>
    </row>
    <row r="110" spans="1:5">
      <c r="A110" s="5" t="s">
        <v>429</v>
      </c>
      <c r="B110" s="5" t="s">
        <v>436</v>
      </c>
      <c r="C110" s="5" t="s">
        <v>159</v>
      </c>
      <c r="D110" s="7">
        <v>375</v>
      </c>
      <c r="E110" s="7">
        <v>372</v>
      </c>
    </row>
    <row r="111" spans="1:5">
      <c r="A111" s="5" t="s">
        <v>429</v>
      </c>
      <c r="B111" s="5" t="s">
        <v>1</v>
      </c>
      <c r="C111" s="5" t="s">
        <v>159</v>
      </c>
      <c r="D111" s="7">
        <v>381</v>
      </c>
      <c r="E111" s="7">
        <v>378</v>
      </c>
    </row>
    <row r="112" spans="1:5">
      <c r="A112" s="5" t="s">
        <v>429</v>
      </c>
      <c r="B112" s="5" t="s">
        <v>440</v>
      </c>
      <c r="C112" s="5" t="s">
        <v>159</v>
      </c>
      <c r="D112" s="7">
        <v>383.5</v>
      </c>
      <c r="E112" s="7">
        <v>381</v>
      </c>
    </row>
    <row r="113" spans="1:5">
      <c r="A113" s="5" t="s">
        <v>429</v>
      </c>
      <c r="B113" s="5" t="s">
        <v>442</v>
      </c>
      <c r="C113" s="5" t="s">
        <v>159</v>
      </c>
      <c r="D113" s="7">
        <v>384.5</v>
      </c>
      <c r="E113" s="7">
        <v>382</v>
      </c>
    </row>
    <row r="114" spans="1:5">
      <c r="A114" s="5" t="s">
        <v>429</v>
      </c>
      <c r="B114" s="5" t="s">
        <v>444</v>
      </c>
      <c r="C114" s="5" t="s">
        <v>159</v>
      </c>
      <c r="D114" s="7">
        <v>378</v>
      </c>
      <c r="E114" s="7">
        <v>375</v>
      </c>
    </row>
    <row r="115" spans="1:5">
      <c r="A115" s="5" t="s">
        <v>429</v>
      </c>
      <c r="B115" s="5" t="s">
        <v>375</v>
      </c>
      <c r="C115" s="5" t="s">
        <v>159</v>
      </c>
      <c r="D115" s="7">
        <v>378</v>
      </c>
      <c r="E115" s="7">
        <v>375</v>
      </c>
    </row>
    <row r="116" spans="1:5">
      <c r="A116" s="5" t="s">
        <v>429</v>
      </c>
      <c r="B116" s="5" t="s">
        <v>447</v>
      </c>
      <c r="C116" s="5" t="s">
        <v>159</v>
      </c>
      <c r="D116" s="7">
        <v>380</v>
      </c>
      <c r="E116" s="7">
        <v>377</v>
      </c>
    </row>
    <row r="117" spans="1:5">
      <c r="A117" s="5" t="s">
        <v>429</v>
      </c>
      <c r="B117" s="5" t="s">
        <v>450</v>
      </c>
      <c r="C117" s="5" t="s">
        <v>159</v>
      </c>
      <c r="D117" s="7">
        <v>375</v>
      </c>
      <c r="E117" s="7">
        <v>371</v>
      </c>
    </row>
    <row r="118" spans="1:5">
      <c r="A118" s="5" t="s">
        <v>429</v>
      </c>
      <c r="B118" s="5" t="s">
        <v>368</v>
      </c>
      <c r="C118" s="5" t="s">
        <v>159</v>
      </c>
      <c r="D118" s="7">
        <v>379.5</v>
      </c>
      <c r="E118" s="7">
        <v>376.5</v>
      </c>
    </row>
    <row r="119" spans="1:5">
      <c r="A119" s="5" t="s">
        <v>429</v>
      </c>
      <c r="B119" s="5" t="s">
        <v>453</v>
      </c>
      <c r="C119" s="5" t="s">
        <v>159</v>
      </c>
      <c r="D119" s="7">
        <v>381</v>
      </c>
      <c r="E119" s="7">
        <v>378</v>
      </c>
    </row>
    <row r="120" spans="1:5">
      <c r="A120" s="5" t="s">
        <v>429</v>
      </c>
      <c r="B120" s="5" t="s">
        <v>455</v>
      </c>
      <c r="C120" s="5" t="s">
        <v>159</v>
      </c>
      <c r="D120" s="7">
        <v>378</v>
      </c>
      <c r="E120" s="7">
        <v>375</v>
      </c>
    </row>
    <row r="121" spans="1:5">
      <c r="A121" s="5" t="s">
        <v>429</v>
      </c>
      <c r="B121" s="5" t="s">
        <v>458</v>
      </c>
      <c r="C121" s="5" t="s">
        <v>159</v>
      </c>
      <c r="D121" s="7">
        <v>380</v>
      </c>
      <c r="E121" s="7">
        <v>377</v>
      </c>
    </row>
    <row r="122" spans="1:5">
      <c r="A122" s="5" t="s">
        <v>429</v>
      </c>
      <c r="B122" s="5" t="s">
        <v>237</v>
      </c>
      <c r="C122" s="5" t="s">
        <v>159</v>
      </c>
      <c r="D122" s="7">
        <v>381</v>
      </c>
      <c r="E122" s="7">
        <v>378</v>
      </c>
    </row>
    <row r="123" spans="1:5">
      <c r="A123" s="5" t="s">
        <v>429</v>
      </c>
      <c r="B123" s="5" t="s">
        <v>152</v>
      </c>
      <c r="C123" s="5" t="s">
        <v>159</v>
      </c>
      <c r="D123" s="7">
        <v>383.5</v>
      </c>
      <c r="E123" s="7">
        <v>381</v>
      </c>
    </row>
    <row r="124" spans="1:5">
      <c r="A124" s="5" t="s">
        <v>429</v>
      </c>
      <c r="B124" s="5" t="s">
        <v>465</v>
      </c>
      <c r="C124" s="5" t="s">
        <v>159</v>
      </c>
      <c r="D124" s="7">
        <v>381</v>
      </c>
      <c r="E124" s="7">
        <v>378</v>
      </c>
    </row>
    <row r="125" spans="1:5">
      <c r="A125" s="5" t="s">
        <v>429</v>
      </c>
      <c r="B125" s="5" t="s">
        <v>19</v>
      </c>
      <c r="C125" s="5" t="s">
        <v>159</v>
      </c>
      <c r="D125" s="7">
        <v>383</v>
      </c>
      <c r="E125" s="7">
        <v>380</v>
      </c>
    </row>
    <row r="126" spans="1:5">
      <c r="A126" s="5" t="s">
        <v>429</v>
      </c>
      <c r="B126" s="5" t="s">
        <v>470</v>
      </c>
      <c r="C126" s="5" t="s">
        <v>159</v>
      </c>
      <c r="D126" s="7">
        <v>375</v>
      </c>
      <c r="E126" s="7">
        <v>372</v>
      </c>
    </row>
    <row r="127" spans="1:5">
      <c r="A127" s="5" t="s">
        <v>429</v>
      </c>
      <c r="B127" s="5" t="s">
        <v>182</v>
      </c>
      <c r="C127" s="5" t="s">
        <v>159</v>
      </c>
      <c r="D127" s="7">
        <v>383.5</v>
      </c>
      <c r="E127" s="7">
        <v>381.5</v>
      </c>
    </row>
    <row r="128" spans="1:5">
      <c r="A128" s="5" t="s">
        <v>429</v>
      </c>
      <c r="B128" s="5" t="s">
        <v>474</v>
      </c>
      <c r="C128" s="5" t="s">
        <v>159</v>
      </c>
      <c r="D128" s="7">
        <v>379.5</v>
      </c>
      <c r="E128" s="7">
        <v>376.5</v>
      </c>
    </row>
    <row r="129" spans="1:5">
      <c r="A129" s="5" t="s">
        <v>476</v>
      </c>
      <c r="B129" s="5" t="s">
        <v>26</v>
      </c>
      <c r="C129" s="5" t="s">
        <v>602</v>
      </c>
      <c r="D129" s="7">
        <v>401</v>
      </c>
      <c r="E129" s="7">
        <v>399</v>
      </c>
    </row>
    <row r="130" spans="1:5">
      <c r="A130" s="5" t="s">
        <v>48</v>
      </c>
      <c r="B130" s="5" t="s">
        <v>352</v>
      </c>
      <c r="C130" s="6" t="s">
        <v>159</v>
      </c>
      <c r="D130" s="7">
        <v>392.3</v>
      </c>
      <c r="E130" s="7">
        <v>390</v>
      </c>
    </row>
    <row r="131" spans="1:5">
      <c r="A131" s="5" t="s">
        <v>48</v>
      </c>
      <c r="B131" s="5" t="s">
        <v>483</v>
      </c>
      <c r="C131" s="6" t="s">
        <v>159</v>
      </c>
      <c r="D131" s="7">
        <v>391.5</v>
      </c>
      <c r="E131" s="7">
        <v>389</v>
      </c>
    </row>
    <row r="132" spans="1:5">
      <c r="A132" s="5" t="s">
        <v>48</v>
      </c>
      <c r="B132" s="5" t="s">
        <v>486</v>
      </c>
      <c r="C132" s="6" t="s">
        <v>159</v>
      </c>
      <c r="D132" s="7">
        <v>392.3</v>
      </c>
      <c r="E132" s="7">
        <v>390</v>
      </c>
    </row>
    <row r="133" spans="1:5">
      <c r="A133" s="5" t="s">
        <v>48</v>
      </c>
      <c r="B133" s="5" t="s">
        <v>162</v>
      </c>
      <c r="C133" s="6" t="s">
        <v>159</v>
      </c>
      <c r="D133" s="7">
        <v>392.3</v>
      </c>
      <c r="E133" s="7">
        <v>390</v>
      </c>
    </row>
    <row r="134" spans="1:5">
      <c r="A134" s="5" t="s">
        <v>48</v>
      </c>
      <c r="B134" s="5" t="s">
        <v>285</v>
      </c>
      <c r="C134" s="6" t="s">
        <v>159</v>
      </c>
      <c r="D134" s="7">
        <v>397.5</v>
      </c>
      <c r="E134" s="7">
        <v>395.5</v>
      </c>
    </row>
    <row r="135" spans="1:5">
      <c r="A135" s="5" t="s">
        <v>48</v>
      </c>
      <c r="B135" s="5" t="s">
        <v>203</v>
      </c>
      <c r="C135" s="6" t="s">
        <v>159</v>
      </c>
      <c r="D135" s="7">
        <v>392.3</v>
      </c>
      <c r="E135" s="7">
        <v>390</v>
      </c>
    </row>
    <row r="136" spans="1:5">
      <c r="A136" s="5" t="s">
        <v>48</v>
      </c>
      <c r="B136" s="5" t="s">
        <v>493</v>
      </c>
      <c r="C136" s="6" t="s">
        <v>159</v>
      </c>
      <c r="D136" s="7">
        <v>393.5</v>
      </c>
      <c r="E136" s="7">
        <v>391</v>
      </c>
    </row>
    <row r="137" spans="1:5">
      <c r="A137" s="5" t="s">
        <v>48</v>
      </c>
      <c r="B137" s="5" t="s">
        <v>496</v>
      </c>
      <c r="C137" s="6" t="s">
        <v>159</v>
      </c>
      <c r="D137" s="7">
        <v>393.5</v>
      </c>
      <c r="E137" s="7">
        <v>391</v>
      </c>
    </row>
    <row r="138" spans="1:5">
      <c r="A138" s="5" t="s">
        <v>48</v>
      </c>
      <c r="B138" s="5" t="s">
        <v>499</v>
      </c>
      <c r="C138" s="6" t="s">
        <v>159</v>
      </c>
      <c r="D138" s="7">
        <v>392</v>
      </c>
      <c r="E138" s="7">
        <v>389</v>
      </c>
    </row>
    <row r="139" spans="1:5">
      <c r="A139" s="5" t="s">
        <v>48</v>
      </c>
      <c r="B139" s="5" t="s">
        <v>502</v>
      </c>
      <c r="C139" s="6" t="s">
        <v>159</v>
      </c>
      <c r="D139" s="7">
        <v>401</v>
      </c>
      <c r="E139" s="7">
        <v>399</v>
      </c>
    </row>
    <row r="140" spans="1:5">
      <c r="A140" s="5" t="s">
        <v>48</v>
      </c>
      <c r="B140" s="5" t="s">
        <v>504</v>
      </c>
      <c r="C140" s="6" t="s">
        <v>159</v>
      </c>
      <c r="D140" s="7">
        <v>394</v>
      </c>
      <c r="E140" s="7">
        <v>392</v>
      </c>
    </row>
    <row r="141" spans="1:5">
      <c r="A141" s="5" t="s">
        <v>48</v>
      </c>
      <c r="B141" s="5" t="s">
        <v>211</v>
      </c>
      <c r="C141" s="6" t="s">
        <v>159</v>
      </c>
      <c r="D141" s="7">
        <v>394</v>
      </c>
      <c r="E141" s="7">
        <v>392</v>
      </c>
    </row>
    <row r="142" spans="1:5">
      <c r="A142" s="5" t="s">
        <v>48</v>
      </c>
      <c r="B142" s="5" t="s">
        <v>215</v>
      </c>
      <c r="C142" s="6" t="s">
        <v>159</v>
      </c>
      <c r="D142" s="7">
        <v>394</v>
      </c>
      <c r="E142" s="7">
        <v>392</v>
      </c>
    </row>
    <row r="143" spans="1:5">
      <c r="A143" s="5" t="s">
        <v>48</v>
      </c>
      <c r="B143" s="5" t="s">
        <v>221</v>
      </c>
      <c r="C143" s="6" t="s">
        <v>159</v>
      </c>
      <c r="D143" s="7">
        <v>395.7</v>
      </c>
      <c r="E143" s="7">
        <v>393.5</v>
      </c>
    </row>
    <row r="144" spans="1:5">
      <c r="A144" s="5" t="s">
        <v>48</v>
      </c>
      <c r="B144" s="5" t="s">
        <v>164</v>
      </c>
      <c r="C144" s="6" t="s">
        <v>159</v>
      </c>
      <c r="D144" s="7">
        <v>394</v>
      </c>
      <c r="E144" s="7">
        <v>392</v>
      </c>
    </row>
    <row r="145" spans="1:5">
      <c r="A145" s="5" t="s">
        <v>48</v>
      </c>
      <c r="B145" s="5" t="s">
        <v>311</v>
      </c>
      <c r="C145" s="6" t="s">
        <v>159</v>
      </c>
      <c r="D145" s="7">
        <v>394.3</v>
      </c>
      <c r="E145" s="7">
        <v>392</v>
      </c>
    </row>
    <row r="146" spans="1:5">
      <c r="A146" s="5" t="s">
        <v>48</v>
      </c>
      <c r="B146" s="5" t="s">
        <v>463</v>
      </c>
      <c r="C146" s="6" t="s">
        <v>159</v>
      </c>
      <c r="D146" s="7">
        <v>394</v>
      </c>
      <c r="E146" s="7">
        <v>392</v>
      </c>
    </row>
    <row r="147" spans="1:5">
      <c r="A147" s="5" t="s">
        <v>48</v>
      </c>
      <c r="B147" s="5" t="s">
        <v>26</v>
      </c>
      <c r="C147" s="5" t="s">
        <v>159</v>
      </c>
      <c r="D147" s="7">
        <v>406</v>
      </c>
      <c r="E147" s="7">
        <v>404</v>
      </c>
    </row>
    <row r="148" spans="1:5">
      <c r="A148" s="5" t="s">
        <v>48</v>
      </c>
      <c r="B148" s="5" t="s">
        <v>330</v>
      </c>
      <c r="C148" s="6" t="s">
        <v>159</v>
      </c>
      <c r="D148" s="7">
        <v>395.70000000000005</v>
      </c>
      <c r="E148" s="7">
        <v>393.5</v>
      </c>
    </row>
    <row r="149" spans="1:5">
      <c r="A149" s="5" t="s">
        <v>48</v>
      </c>
      <c r="B149" s="5" t="s">
        <v>520</v>
      </c>
      <c r="C149" s="6" t="s">
        <v>159</v>
      </c>
      <c r="D149" s="7">
        <v>392.1</v>
      </c>
      <c r="E149" s="7">
        <v>389.5</v>
      </c>
    </row>
    <row r="150" spans="1:5">
      <c r="A150" s="5" t="s">
        <v>48</v>
      </c>
      <c r="B150" s="5" t="s">
        <v>595</v>
      </c>
      <c r="C150" s="6" t="s">
        <v>159</v>
      </c>
      <c r="D150" s="7">
        <v>395.70000000000005</v>
      </c>
      <c r="E150" s="7">
        <v>393.5</v>
      </c>
    </row>
    <row r="151" spans="1:5">
      <c r="A151" s="5" t="s">
        <v>48</v>
      </c>
      <c r="B151" s="5" t="s">
        <v>250</v>
      </c>
      <c r="C151" s="6" t="s">
        <v>159</v>
      </c>
      <c r="D151" s="7">
        <v>397</v>
      </c>
      <c r="E151" s="7">
        <v>395</v>
      </c>
    </row>
    <row r="152" spans="1:5">
      <c r="A152" s="5" t="s">
        <v>48</v>
      </c>
      <c r="B152" s="5" t="s">
        <v>186</v>
      </c>
      <c r="C152" s="6" t="s">
        <v>159</v>
      </c>
      <c r="D152" s="7">
        <v>394.3</v>
      </c>
      <c r="E152" s="7">
        <v>392</v>
      </c>
    </row>
    <row r="153" spans="1:5">
      <c r="A153" s="5" t="s">
        <v>48</v>
      </c>
      <c r="B153" s="5" t="s">
        <v>530</v>
      </c>
      <c r="C153" s="6" t="s">
        <v>159</v>
      </c>
      <c r="D153" s="7">
        <v>392.1</v>
      </c>
      <c r="E153" s="7">
        <v>389.5</v>
      </c>
    </row>
    <row r="154" spans="1:5">
      <c r="A154" s="5" t="s">
        <v>532</v>
      </c>
      <c r="B154" s="5" t="s">
        <v>26</v>
      </c>
      <c r="C154" s="5" t="s">
        <v>602</v>
      </c>
      <c r="D154" s="7">
        <v>399</v>
      </c>
      <c r="E154" s="7">
        <v>397</v>
      </c>
    </row>
    <row r="155" spans="1:5">
      <c r="A155" s="55" t="s">
        <v>572</v>
      </c>
      <c r="B155" s="4" t="s">
        <v>606</v>
      </c>
      <c r="C155" s="4" t="s">
        <v>52</v>
      </c>
      <c r="D155" s="7">
        <v>400</v>
      </c>
      <c r="E155" s="7">
        <v>398</v>
      </c>
    </row>
    <row r="156" spans="1:5">
      <c r="A156" s="5" t="s">
        <v>47</v>
      </c>
      <c r="B156" s="5" t="s">
        <v>155</v>
      </c>
      <c r="C156" s="6" t="s">
        <v>159</v>
      </c>
      <c r="D156" s="4">
        <v>364</v>
      </c>
      <c r="E156" s="4">
        <v>360</v>
      </c>
    </row>
    <row r="157" spans="1:5">
      <c r="A157" s="5" t="s">
        <v>47</v>
      </c>
      <c r="B157" s="5" t="s">
        <v>162</v>
      </c>
      <c r="C157" s="6" t="s">
        <v>159</v>
      </c>
      <c r="D157" s="4">
        <v>368</v>
      </c>
      <c r="E157" s="4">
        <v>364</v>
      </c>
    </row>
    <row r="158" spans="1:5">
      <c r="A158" s="5" t="s">
        <v>47</v>
      </c>
      <c r="B158" s="5" t="s">
        <v>537</v>
      </c>
      <c r="C158" s="6" t="s">
        <v>159</v>
      </c>
      <c r="D158" s="4">
        <v>368</v>
      </c>
      <c r="E158" s="4">
        <v>365</v>
      </c>
    </row>
    <row r="159" spans="1:5">
      <c r="A159" s="5" t="s">
        <v>47</v>
      </c>
      <c r="B159" s="6" t="s">
        <v>2</v>
      </c>
      <c r="C159" s="6" t="s">
        <v>159</v>
      </c>
      <c r="D159" s="4">
        <v>364.5</v>
      </c>
      <c r="E159" s="4">
        <v>361</v>
      </c>
    </row>
    <row r="160" spans="1:5">
      <c r="A160" s="5" t="s">
        <v>47</v>
      </c>
      <c r="B160" s="5" t="s">
        <v>221</v>
      </c>
      <c r="C160" s="6" t="s">
        <v>159</v>
      </c>
      <c r="D160" s="4">
        <v>365</v>
      </c>
      <c r="E160" s="4">
        <v>361</v>
      </c>
    </row>
    <row r="161" spans="1:5">
      <c r="A161" s="5" t="s">
        <v>47</v>
      </c>
      <c r="B161" s="5" t="s">
        <v>230</v>
      </c>
      <c r="C161" s="6" t="s">
        <v>159</v>
      </c>
      <c r="D161" s="4">
        <v>364.5</v>
      </c>
      <c r="E161" s="4">
        <v>361</v>
      </c>
    </row>
    <row r="162" spans="1:5">
      <c r="A162" s="5" t="s">
        <v>47</v>
      </c>
      <c r="B162" s="5" t="s">
        <v>152</v>
      </c>
      <c r="C162" s="6" t="s">
        <v>159</v>
      </c>
      <c r="D162" s="4">
        <v>370.5</v>
      </c>
      <c r="E162" s="4">
        <v>368</v>
      </c>
    </row>
    <row r="163" spans="1:5">
      <c r="A163" s="5" t="s">
        <v>47</v>
      </c>
      <c r="B163" s="5" t="s">
        <v>156</v>
      </c>
      <c r="C163" s="6" t="s">
        <v>159</v>
      </c>
      <c r="D163" s="4">
        <v>365</v>
      </c>
      <c r="E163" s="4">
        <v>361</v>
      </c>
    </row>
    <row r="164" spans="1:5">
      <c r="A164" s="5" t="s">
        <v>47</v>
      </c>
      <c r="B164" s="5" t="s">
        <v>163</v>
      </c>
      <c r="C164" s="6" t="s">
        <v>159</v>
      </c>
      <c r="D164" s="4">
        <v>370</v>
      </c>
      <c r="E164" s="4">
        <v>366</v>
      </c>
    </row>
    <row r="165" spans="1:5">
      <c r="A165" s="5" t="s">
        <v>47</v>
      </c>
      <c r="B165" s="5" t="s">
        <v>166</v>
      </c>
      <c r="C165" s="6" t="s">
        <v>159</v>
      </c>
      <c r="D165" s="4">
        <v>368</v>
      </c>
      <c r="E165" s="4">
        <v>364</v>
      </c>
    </row>
    <row r="166" spans="1:5">
      <c r="A166" s="5" t="s">
        <v>47</v>
      </c>
      <c r="B166" s="5" t="s">
        <v>171</v>
      </c>
      <c r="C166" s="6" t="s">
        <v>159</v>
      </c>
      <c r="D166" s="4">
        <v>370</v>
      </c>
      <c r="E166" s="4">
        <v>366</v>
      </c>
    </row>
    <row r="167" spans="1:5">
      <c r="A167" s="5" t="s">
        <v>47</v>
      </c>
      <c r="B167" s="5" t="s">
        <v>174</v>
      </c>
      <c r="C167" s="6" t="s">
        <v>159</v>
      </c>
      <c r="D167" s="4">
        <v>364.5</v>
      </c>
      <c r="E167" s="4">
        <v>361</v>
      </c>
    </row>
    <row r="168" spans="1:5">
      <c r="A168" s="5" t="s">
        <v>47</v>
      </c>
      <c r="B168" s="6" t="s">
        <v>178</v>
      </c>
      <c r="C168" s="6" t="s">
        <v>159</v>
      </c>
      <c r="D168" s="4">
        <v>367</v>
      </c>
      <c r="E168" s="4">
        <v>364</v>
      </c>
    </row>
    <row r="169" spans="1:5">
      <c r="A169" s="5" t="s">
        <v>47</v>
      </c>
      <c r="B169" s="5" t="s">
        <v>182</v>
      </c>
      <c r="C169" s="6" t="s">
        <v>159</v>
      </c>
      <c r="D169" s="4">
        <v>368</v>
      </c>
      <c r="E169" s="4">
        <v>365</v>
      </c>
    </row>
    <row r="170" spans="1:5">
      <c r="A170" s="5" t="s">
        <v>47</v>
      </c>
      <c r="B170" s="5" t="s">
        <v>186</v>
      </c>
      <c r="C170" s="6" t="s">
        <v>159</v>
      </c>
      <c r="D170" s="4">
        <v>364.5</v>
      </c>
      <c r="E170" s="4">
        <v>361</v>
      </c>
    </row>
    <row r="171" spans="1:5">
      <c r="A171" s="5" t="s">
        <v>47</v>
      </c>
      <c r="B171" s="5" t="s">
        <v>189</v>
      </c>
      <c r="C171" s="6" t="s">
        <v>159</v>
      </c>
      <c r="D171" s="4">
        <v>365</v>
      </c>
      <c r="E171" s="4">
        <v>361</v>
      </c>
    </row>
    <row r="172" spans="1:5">
      <c r="A172" s="5" t="s">
        <v>45</v>
      </c>
      <c r="B172" s="5" t="s">
        <v>191</v>
      </c>
      <c r="C172" s="6" t="s">
        <v>602</v>
      </c>
      <c r="D172" s="4">
        <v>365</v>
      </c>
      <c r="E172" s="4">
        <v>361</v>
      </c>
    </row>
    <row r="173" spans="1:5">
      <c r="A173" s="5" t="s">
        <v>45</v>
      </c>
      <c r="B173" s="5" t="s">
        <v>0</v>
      </c>
      <c r="C173" s="6" t="s">
        <v>602</v>
      </c>
      <c r="D173" s="4">
        <v>376</v>
      </c>
      <c r="E173" s="4">
        <v>372</v>
      </c>
    </row>
    <row r="174" spans="1:5">
      <c r="A174" s="5" t="s">
        <v>45</v>
      </c>
      <c r="B174" s="5" t="s">
        <v>197</v>
      </c>
      <c r="C174" s="6" t="s">
        <v>602</v>
      </c>
      <c r="D174" s="4">
        <v>370</v>
      </c>
      <c r="E174" s="4">
        <v>367</v>
      </c>
    </row>
    <row r="175" spans="1:5">
      <c r="A175" s="5" t="s">
        <v>45</v>
      </c>
      <c r="B175" s="5" t="s">
        <v>201</v>
      </c>
      <c r="C175" s="6" t="s">
        <v>602</v>
      </c>
      <c r="D175" s="4">
        <v>372</v>
      </c>
      <c r="E175" s="4">
        <v>368</v>
      </c>
    </row>
    <row r="176" spans="1:5">
      <c r="A176" s="5" t="s">
        <v>45</v>
      </c>
      <c r="B176" s="5" t="s">
        <v>205</v>
      </c>
      <c r="C176" s="6" t="s">
        <v>602</v>
      </c>
      <c r="D176" s="4">
        <v>364</v>
      </c>
      <c r="E176" s="4">
        <v>360</v>
      </c>
    </row>
    <row r="177" spans="1:5">
      <c r="A177" s="5" t="s">
        <v>45</v>
      </c>
      <c r="B177" s="5" t="s">
        <v>207</v>
      </c>
      <c r="C177" s="6" t="s">
        <v>602</v>
      </c>
      <c r="D177" s="4">
        <v>372</v>
      </c>
      <c r="E177" s="4">
        <v>368</v>
      </c>
    </row>
    <row r="178" spans="1:5">
      <c r="A178" s="5" t="s">
        <v>45</v>
      </c>
      <c r="B178" s="5" t="s">
        <v>46</v>
      </c>
      <c r="C178" s="6" t="s">
        <v>602</v>
      </c>
      <c r="D178" s="4">
        <v>374</v>
      </c>
      <c r="E178" s="4">
        <v>371</v>
      </c>
    </row>
    <row r="179" spans="1:5">
      <c r="A179" s="5" t="s">
        <v>45</v>
      </c>
      <c r="B179" s="5" t="s">
        <v>213</v>
      </c>
      <c r="C179" s="6" t="s">
        <v>602</v>
      </c>
      <c r="D179" s="4">
        <v>364.5</v>
      </c>
      <c r="E179" s="4">
        <v>361</v>
      </c>
    </row>
    <row r="180" spans="1:5">
      <c r="A180" s="5" t="s">
        <v>45</v>
      </c>
      <c r="B180" s="5" t="s">
        <v>2</v>
      </c>
      <c r="C180" s="6" t="s">
        <v>602</v>
      </c>
      <c r="D180" s="4">
        <v>372</v>
      </c>
      <c r="E180" s="4">
        <v>368</v>
      </c>
    </row>
    <row r="181" spans="1:5">
      <c r="A181" s="5" t="s">
        <v>45</v>
      </c>
      <c r="B181" s="5" t="s">
        <v>175</v>
      </c>
      <c r="C181" s="6" t="s">
        <v>602</v>
      </c>
      <c r="D181" s="4">
        <v>365</v>
      </c>
      <c r="E181" s="4">
        <v>361</v>
      </c>
    </row>
    <row r="182" spans="1:5">
      <c r="A182" s="5" t="s">
        <v>45</v>
      </c>
      <c r="B182" s="5" t="s">
        <v>224</v>
      </c>
      <c r="C182" s="6" t="s">
        <v>602</v>
      </c>
      <c r="D182" s="4">
        <v>372</v>
      </c>
      <c r="E182" s="4">
        <v>368</v>
      </c>
    </row>
    <row r="183" spans="1:5">
      <c r="A183" s="5" t="s">
        <v>45</v>
      </c>
      <c r="B183" s="5" t="s">
        <v>227</v>
      </c>
      <c r="C183" s="6" t="s">
        <v>602</v>
      </c>
      <c r="D183" s="4">
        <v>372</v>
      </c>
      <c r="E183" s="4">
        <v>368</v>
      </c>
    </row>
    <row r="184" spans="1:5">
      <c r="A184" s="5" t="s">
        <v>45</v>
      </c>
      <c r="B184" s="5" t="s">
        <v>231</v>
      </c>
      <c r="C184" s="6" t="s">
        <v>602</v>
      </c>
      <c r="D184" s="4">
        <v>372</v>
      </c>
      <c r="E184" s="4">
        <v>368</v>
      </c>
    </row>
    <row r="185" spans="1:5">
      <c r="A185" s="5" t="s">
        <v>45</v>
      </c>
      <c r="B185" s="5" t="s">
        <v>234</v>
      </c>
      <c r="C185" s="6" t="s">
        <v>602</v>
      </c>
      <c r="D185" s="4">
        <v>372</v>
      </c>
      <c r="E185" s="4">
        <v>368</v>
      </c>
    </row>
    <row r="186" spans="1:5">
      <c r="A186" s="5" t="s">
        <v>45</v>
      </c>
      <c r="B186" s="5" t="s">
        <v>237</v>
      </c>
      <c r="C186" s="6" t="s">
        <v>602</v>
      </c>
      <c r="D186" s="4">
        <v>367</v>
      </c>
      <c r="E186" s="4">
        <v>364</v>
      </c>
    </row>
    <row r="187" spans="1:5">
      <c r="A187" s="5" t="s">
        <v>45</v>
      </c>
      <c r="B187" s="5" t="s">
        <v>241</v>
      </c>
      <c r="C187" s="6" t="s">
        <v>602</v>
      </c>
      <c r="D187" s="4">
        <v>364</v>
      </c>
      <c r="E187" s="4">
        <v>360</v>
      </c>
    </row>
    <row r="188" spans="1:5">
      <c r="A188" s="5" t="s">
        <v>45</v>
      </c>
      <c r="B188" s="5" t="s">
        <v>243</v>
      </c>
      <c r="C188" s="6" t="s">
        <v>602</v>
      </c>
      <c r="D188" s="4">
        <v>379</v>
      </c>
      <c r="E188" s="4">
        <v>375</v>
      </c>
    </row>
    <row r="189" spans="1:5">
      <c r="A189" s="5" t="s">
        <v>45</v>
      </c>
      <c r="B189" s="5" t="s">
        <v>245</v>
      </c>
      <c r="C189" s="6" t="s">
        <v>602</v>
      </c>
      <c r="D189" s="4">
        <v>379</v>
      </c>
      <c r="E189" s="4">
        <v>375</v>
      </c>
    </row>
    <row r="190" spans="1:5">
      <c r="A190" s="5" t="s">
        <v>45</v>
      </c>
      <c r="B190" s="5" t="s">
        <v>247</v>
      </c>
      <c r="C190" s="6" t="s">
        <v>602</v>
      </c>
      <c r="D190" s="4">
        <v>367</v>
      </c>
      <c r="E190" s="4">
        <v>364</v>
      </c>
    </row>
    <row r="191" spans="1:5">
      <c r="A191" s="5" t="s">
        <v>45</v>
      </c>
      <c r="B191" s="5" t="s">
        <v>249</v>
      </c>
      <c r="C191" s="6" t="s">
        <v>602</v>
      </c>
      <c r="D191" s="4">
        <v>372</v>
      </c>
      <c r="E191" s="4">
        <v>368</v>
      </c>
    </row>
    <row r="192" spans="1:5">
      <c r="A192" s="5" t="s">
        <v>45</v>
      </c>
      <c r="B192" s="5" t="s">
        <v>251</v>
      </c>
      <c r="C192" s="6" t="s">
        <v>602</v>
      </c>
      <c r="D192" s="4">
        <v>371</v>
      </c>
      <c r="E192" s="4">
        <v>368</v>
      </c>
    </row>
    <row r="193" spans="1:5">
      <c r="A193" s="5" t="s">
        <v>126</v>
      </c>
      <c r="B193" s="5" t="s">
        <v>155</v>
      </c>
      <c r="C193" s="6" t="s">
        <v>602</v>
      </c>
      <c r="D193" s="4">
        <v>362</v>
      </c>
      <c r="E193" s="4">
        <v>358</v>
      </c>
    </row>
    <row r="194" spans="1:5">
      <c r="A194" s="5" t="s">
        <v>126</v>
      </c>
      <c r="B194" s="5" t="s">
        <v>162</v>
      </c>
      <c r="C194" s="6" t="s">
        <v>602</v>
      </c>
      <c r="D194" s="4">
        <v>368</v>
      </c>
      <c r="E194" s="4">
        <v>364</v>
      </c>
    </row>
    <row r="195" spans="1:5">
      <c r="A195" s="5" t="s">
        <v>126</v>
      </c>
      <c r="B195" s="5" t="s">
        <v>263</v>
      </c>
      <c r="C195" s="6" t="s">
        <v>602</v>
      </c>
      <c r="D195" s="4">
        <v>363</v>
      </c>
      <c r="E195" s="4">
        <v>359</v>
      </c>
    </row>
    <row r="196" spans="1:5">
      <c r="A196" s="5" t="s">
        <v>126</v>
      </c>
      <c r="B196" s="5" t="s">
        <v>266</v>
      </c>
      <c r="C196" s="6" t="s">
        <v>602</v>
      </c>
      <c r="D196" s="4">
        <v>363</v>
      </c>
      <c r="E196" s="4">
        <v>359</v>
      </c>
    </row>
    <row r="197" spans="1:5">
      <c r="A197" s="5" t="s">
        <v>126</v>
      </c>
      <c r="B197" s="5" t="s">
        <v>165</v>
      </c>
      <c r="C197" s="6" t="s">
        <v>602</v>
      </c>
      <c r="D197" s="4">
        <v>363</v>
      </c>
      <c r="E197" s="4">
        <v>359</v>
      </c>
    </row>
    <row r="198" spans="1:5">
      <c r="A198" s="5" t="s">
        <v>126</v>
      </c>
      <c r="B198" s="5" t="s">
        <v>270</v>
      </c>
      <c r="C198" s="6" t="s">
        <v>602</v>
      </c>
      <c r="D198" s="4">
        <v>363</v>
      </c>
      <c r="E198" s="4">
        <v>359</v>
      </c>
    </row>
    <row r="199" spans="1:5">
      <c r="A199" s="5" t="s">
        <v>126</v>
      </c>
      <c r="B199" s="5" t="s">
        <v>200</v>
      </c>
      <c r="C199" s="6" t="s">
        <v>602</v>
      </c>
      <c r="D199" s="4">
        <v>379</v>
      </c>
      <c r="E199" s="4">
        <v>375</v>
      </c>
    </row>
    <row r="200" spans="1:5">
      <c r="A200" s="5" t="s">
        <v>126</v>
      </c>
      <c r="B200" s="5" t="s">
        <v>164</v>
      </c>
      <c r="C200" s="6" t="s">
        <v>602</v>
      </c>
      <c r="D200" s="4">
        <v>376</v>
      </c>
      <c r="E200" s="4">
        <v>373</v>
      </c>
    </row>
    <row r="201" spans="1:5">
      <c r="A201" s="5" t="s">
        <v>126</v>
      </c>
      <c r="B201" s="5" t="s">
        <v>276</v>
      </c>
      <c r="C201" s="6" t="s">
        <v>602</v>
      </c>
      <c r="D201" s="4">
        <v>363</v>
      </c>
      <c r="E201" s="4">
        <v>359</v>
      </c>
    </row>
    <row r="202" spans="1:5">
      <c r="A202" s="5" t="s">
        <v>126</v>
      </c>
      <c r="B202" s="5" t="s">
        <v>278</v>
      </c>
      <c r="C202" s="6" t="s">
        <v>602</v>
      </c>
      <c r="D202" s="4">
        <v>364</v>
      </c>
      <c r="E202" s="4">
        <v>360</v>
      </c>
    </row>
    <row r="203" spans="1:5">
      <c r="A203" s="5" t="s">
        <v>126</v>
      </c>
      <c r="B203" s="5" t="s">
        <v>244</v>
      </c>
      <c r="C203" s="6" t="s">
        <v>602</v>
      </c>
      <c r="D203" s="4">
        <v>361.5</v>
      </c>
      <c r="E203" s="4">
        <v>358</v>
      </c>
    </row>
    <row r="204" spans="1:5">
      <c r="A204" s="5" t="s">
        <v>126</v>
      </c>
      <c r="B204" s="5" t="s">
        <v>283</v>
      </c>
      <c r="C204" s="6" t="s">
        <v>602</v>
      </c>
      <c r="D204" s="4">
        <v>362</v>
      </c>
      <c r="E204" s="4">
        <v>358</v>
      </c>
    </row>
    <row r="205" spans="1:5">
      <c r="A205" s="5" t="s">
        <v>126</v>
      </c>
      <c r="B205" s="5" t="s">
        <v>182</v>
      </c>
      <c r="C205" s="6" t="s">
        <v>602</v>
      </c>
      <c r="D205" s="4">
        <v>372</v>
      </c>
      <c r="E205" s="4">
        <v>368</v>
      </c>
    </row>
    <row r="206" spans="1:5">
      <c r="A206" s="5" t="s">
        <v>607</v>
      </c>
      <c r="B206" s="5" t="s">
        <v>24</v>
      </c>
      <c r="C206" s="6" t="s">
        <v>602</v>
      </c>
      <c r="D206" s="4">
        <v>372</v>
      </c>
      <c r="E206" s="4">
        <v>368</v>
      </c>
    </row>
    <row r="207" spans="1:5">
      <c r="A207" s="5" t="s">
        <v>607</v>
      </c>
      <c r="B207" s="5" t="s">
        <v>290</v>
      </c>
      <c r="C207" s="6" t="s">
        <v>602</v>
      </c>
      <c r="D207" s="4">
        <v>346</v>
      </c>
      <c r="E207" s="8">
        <v>341</v>
      </c>
    </row>
    <row r="208" spans="1:5">
      <c r="A208" s="5" t="s">
        <v>607</v>
      </c>
      <c r="B208" s="5" t="s">
        <v>291</v>
      </c>
      <c r="C208" s="6" t="s">
        <v>602</v>
      </c>
      <c r="D208" s="4">
        <v>345</v>
      </c>
      <c r="E208" s="8">
        <v>339</v>
      </c>
    </row>
    <row r="209" spans="1:5">
      <c r="A209" s="5" t="s">
        <v>607</v>
      </c>
      <c r="B209" s="5" t="s">
        <v>294</v>
      </c>
      <c r="C209" s="6" t="s">
        <v>602</v>
      </c>
      <c r="D209" s="4">
        <v>356</v>
      </c>
      <c r="E209" s="8">
        <v>351</v>
      </c>
    </row>
    <row r="210" spans="1:5">
      <c r="A210" s="5" t="s">
        <v>607</v>
      </c>
      <c r="B210" s="5" t="s">
        <v>181</v>
      </c>
      <c r="C210" s="6" t="s">
        <v>602</v>
      </c>
      <c r="D210" s="4">
        <v>357</v>
      </c>
      <c r="E210" s="8">
        <v>352</v>
      </c>
    </row>
    <row r="211" spans="1:5">
      <c r="A211" s="5" t="s">
        <v>607</v>
      </c>
      <c r="B211" s="5" t="s">
        <v>203</v>
      </c>
      <c r="C211" s="6" t="s">
        <v>602</v>
      </c>
      <c r="D211" s="4">
        <v>343</v>
      </c>
      <c r="E211" s="8">
        <v>337</v>
      </c>
    </row>
    <row r="212" spans="1:5">
      <c r="A212" s="5" t="s">
        <v>607</v>
      </c>
      <c r="B212" s="5" t="s">
        <v>299</v>
      </c>
      <c r="C212" s="6" t="s">
        <v>602</v>
      </c>
      <c r="D212" s="4">
        <v>349</v>
      </c>
      <c r="E212" s="8">
        <v>344</v>
      </c>
    </row>
    <row r="213" spans="1:5">
      <c r="A213" s="5" t="s">
        <v>607</v>
      </c>
      <c r="B213" s="5" t="s">
        <v>303</v>
      </c>
      <c r="C213" s="6" t="s">
        <v>602</v>
      </c>
      <c r="D213" s="4">
        <v>346</v>
      </c>
      <c r="E213" s="8">
        <v>341</v>
      </c>
    </row>
    <row r="214" spans="1:5">
      <c r="A214" s="5" t="s">
        <v>607</v>
      </c>
      <c r="B214" s="5" t="s">
        <v>298</v>
      </c>
      <c r="C214" s="6" t="s">
        <v>602</v>
      </c>
      <c r="D214" s="4">
        <v>351</v>
      </c>
      <c r="E214" s="8">
        <v>346</v>
      </c>
    </row>
    <row r="215" spans="1:5">
      <c r="A215" s="5" t="s">
        <v>607</v>
      </c>
      <c r="B215" s="5" t="s">
        <v>193</v>
      </c>
      <c r="C215" s="6" t="s">
        <v>602</v>
      </c>
      <c r="D215" s="4">
        <v>347</v>
      </c>
      <c r="E215" s="8">
        <v>342</v>
      </c>
    </row>
    <row r="216" spans="1:5">
      <c r="A216" s="5" t="s">
        <v>607</v>
      </c>
      <c r="B216" s="5" t="s">
        <v>221</v>
      </c>
      <c r="C216" s="6" t="s">
        <v>602</v>
      </c>
      <c r="D216" s="4">
        <v>350</v>
      </c>
      <c r="E216" s="8">
        <v>345</v>
      </c>
    </row>
    <row r="217" spans="1:5">
      <c r="A217" s="5" t="s">
        <v>607</v>
      </c>
      <c r="B217" s="5" t="s">
        <v>310</v>
      </c>
      <c r="C217" s="6" t="s">
        <v>602</v>
      </c>
      <c r="D217" s="4">
        <v>345</v>
      </c>
      <c r="E217" s="8">
        <v>339</v>
      </c>
    </row>
    <row r="218" spans="1:5">
      <c r="A218" s="5" t="s">
        <v>607</v>
      </c>
      <c r="B218" s="5" t="s">
        <v>311</v>
      </c>
      <c r="C218" s="6" t="s">
        <v>602</v>
      </c>
      <c r="D218" s="4">
        <v>349</v>
      </c>
      <c r="E218" s="8">
        <v>344</v>
      </c>
    </row>
    <row r="219" spans="1:5">
      <c r="A219" s="5" t="s">
        <v>607</v>
      </c>
      <c r="B219" s="5" t="s">
        <v>175</v>
      </c>
      <c r="C219" s="6" t="s">
        <v>602</v>
      </c>
      <c r="D219" s="4">
        <v>351</v>
      </c>
      <c r="E219" s="8">
        <v>346</v>
      </c>
    </row>
    <row r="220" spans="1:5">
      <c r="A220" s="5" t="s">
        <v>607</v>
      </c>
      <c r="B220" s="5" t="s">
        <v>229</v>
      </c>
      <c r="C220" s="6" t="s">
        <v>602</v>
      </c>
      <c r="D220" s="4">
        <v>356</v>
      </c>
      <c r="E220" s="8">
        <v>352</v>
      </c>
    </row>
    <row r="221" spans="1:5">
      <c r="A221" s="5" t="s">
        <v>607</v>
      </c>
      <c r="B221" s="5" t="s">
        <v>317</v>
      </c>
      <c r="C221" s="6" t="s">
        <v>602</v>
      </c>
      <c r="D221" s="4">
        <v>357</v>
      </c>
      <c r="E221" s="8">
        <v>352</v>
      </c>
    </row>
    <row r="222" spans="1:5">
      <c r="A222" s="5" t="s">
        <v>607</v>
      </c>
      <c r="B222" s="5" t="s">
        <v>321</v>
      </c>
      <c r="C222" s="6" t="s">
        <v>602</v>
      </c>
      <c r="D222" s="4">
        <v>354</v>
      </c>
      <c r="E222" s="8">
        <v>349</v>
      </c>
    </row>
    <row r="223" spans="1:5">
      <c r="A223" s="5" t="s">
        <v>607</v>
      </c>
      <c r="B223" s="5" t="s">
        <v>325</v>
      </c>
      <c r="C223" s="6" t="s">
        <v>602</v>
      </c>
      <c r="D223" s="4">
        <v>347</v>
      </c>
      <c r="E223" s="8">
        <v>342</v>
      </c>
    </row>
    <row r="224" spans="1:5">
      <c r="A224" s="5" t="s">
        <v>607</v>
      </c>
      <c r="B224" s="5" t="s">
        <v>329</v>
      </c>
      <c r="C224" s="6" t="s">
        <v>602</v>
      </c>
      <c r="D224" s="4">
        <v>356</v>
      </c>
      <c r="E224" s="8">
        <v>351</v>
      </c>
    </row>
    <row r="225" spans="1:5">
      <c r="A225" s="5" t="s">
        <v>607</v>
      </c>
      <c r="B225" s="5" t="s">
        <v>331</v>
      </c>
      <c r="C225" s="6" t="s">
        <v>602</v>
      </c>
      <c r="D225" s="4">
        <v>356</v>
      </c>
      <c r="E225" s="8">
        <v>351</v>
      </c>
    </row>
    <row r="226" spans="1:5">
      <c r="A226" s="5" t="s">
        <v>607</v>
      </c>
      <c r="B226" s="5" t="s">
        <v>240</v>
      </c>
      <c r="C226" s="6" t="s">
        <v>602</v>
      </c>
      <c r="D226" s="4">
        <v>357</v>
      </c>
      <c r="E226" s="8">
        <v>352</v>
      </c>
    </row>
    <row r="227" spans="1:5">
      <c r="A227" s="5" t="s">
        <v>607</v>
      </c>
      <c r="B227" s="5" t="s">
        <v>186</v>
      </c>
      <c r="C227" s="6" t="s">
        <v>602</v>
      </c>
      <c r="D227" s="4">
        <v>345</v>
      </c>
      <c r="E227" s="8">
        <v>340</v>
      </c>
    </row>
    <row r="228" spans="1:5">
      <c r="A228" s="5" t="s">
        <v>607</v>
      </c>
      <c r="B228" s="5" t="s">
        <v>275</v>
      </c>
      <c r="C228" s="6" t="s">
        <v>602</v>
      </c>
      <c r="D228" s="4">
        <v>343</v>
      </c>
      <c r="E228" s="8">
        <v>337</v>
      </c>
    </row>
    <row r="229" spans="1:5">
      <c r="A229" s="5" t="s">
        <v>124</v>
      </c>
      <c r="B229" s="5" t="s">
        <v>26</v>
      </c>
      <c r="C229" s="5" t="s">
        <v>159</v>
      </c>
      <c r="D229" s="7">
        <v>402</v>
      </c>
      <c r="E229" s="7">
        <v>400</v>
      </c>
    </row>
    <row r="230" spans="1:5">
      <c r="A230" s="5" t="s">
        <v>124</v>
      </c>
      <c r="B230" s="5" t="s">
        <v>160</v>
      </c>
      <c r="C230" s="5" t="s">
        <v>159</v>
      </c>
      <c r="D230" s="7">
        <v>396.7</v>
      </c>
      <c r="E230" s="7">
        <v>394.5</v>
      </c>
    </row>
    <row r="231" spans="1:5">
      <c r="A231" s="5" t="s">
        <v>344</v>
      </c>
      <c r="B231" s="5" t="s">
        <v>26</v>
      </c>
      <c r="C231" s="5" t="s">
        <v>159</v>
      </c>
      <c r="D231" s="7">
        <v>399</v>
      </c>
      <c r="E231" s="7">
        <v>397</v>
      </c>
    </row>
    <row r="232" spans="1:5">
      <c r="A232" s="5" t="s">
        <v>12</v>
      </c>
      <c r="B232" s="5" t="s">
        <v>11</v>
      </c>
      <c r="C232" s="5" t="s">
        <v>52</v>
      </c>
      <c r="D232" s="7">
        <v>394.6</v>
      </c>
      <c r="E232" s="7">
        <v>392</v>
      </c>
    </row>
    <row r="233" spans="1:5">
      <c r="A233" s="5" t="s">
        <v>10</v>
      </c>
      <c r="B233" s="5" t="s">
        <v>11</v>
      </c>
      <c r="C233" s="5" t="s">
        <v>602</v>
      </c>
      <c r="D233" s="7">
        <v>394.6</v>
      </c>
      <c r="E233" s="7">
        <v>392</v>
      </c>
    </row>
    <row r="234" spans="1:5">
      <c r="A234" s="5" t="s">
        <v>44</v>
      </c>
      <c r="B234" s="5" t="s">
        <v>352</v>
      </c>
      <c r="C234" s="6" t="s">
        <v>159</v>
      </c>
      <c r="D234" s="4">
        <v>371</v>
      </c>
      <c r="E234" s="4">
        <v>368</v>
      </c>
    </row>
    <row r="235" spans="1:5">
      <c r="A235" s="5" t="s">
        <v>44</v>
      </c>
      <c r="B235" s="5" t="s">
        <v>335</v>
      </c>
      <c r="C235" s="6" t="s">
        <v>159</v>
      </c>
      <c r="D235" s="4">
        <v>370</v>
      </c>
      <c r="E235" s="4">
        <v>367</v>
      </c>
    </row>
    <row r="236" spans="1:5">
      <c r="A236" s="5" t="s">
        <v>44</v>
      </c>
      <c r="B236" s="5" t="s">
        <v>337</v>
      </c>
      <c r="C236" s="6" t="s">
        <v>159</v>
      </c>
      <c r="D236" s="4">
        <v>374</v>
      </c>
      <c r="E236" s="4">
        <v>371</v>
      </c>
    </row>
    <row r="237" spans="1:5">
      <c r="A237" s="5" t="s">
        <v>44</v>
      </c>
      <c r="B237" s="5" t="s">
        <v>358</v>
      </c>
      <c r="C237" s="6" t="s">
        <v>159</v>
      </c>
      <c r="D237" s="4">
        <v>380</v>
      </c>
      <c r="E237" s="4">
        <v>377</v>
      </c>
    </row>
    <row r="238" spans="1:5">
      <c r="A238" s="5" t="s">
        <v>44</v>
      </c>
      <c r="B238" s="5" t="s">
        <v>361</v>
      </c>
      <c r="C238" s="6" t="s">
        <v>159</v>
      </c>
      <c r="D238" s="4">
        <v>378</v>
      </c>
      <c r="E238" s="4">
        <v>375</v>
      </c>
    </row>
    <row r="239" spans="1:5">
      <c r="A239" s="5" t="s">
        <v>44</v>
      </c>
      <c r="B239" s="5" t="s">
        <v>365</v>
      </c>
      <c r="C239" s="6" t="s">
        <v>159</v>
      </c>
      <c r="D239" s="4">
        <v>376</v>
      </c>
      <c r="E239" s="4">
        <v>373</v>
      </c>
    </row>
    <row r="240" spans="1:5">
      <c r="A240" s="5" t="s">
        <v>44</v>
      </c>
      <c r="B240" s="5" t="s">
        <v>367</v>
      </c>
      <c r="C240" s="6" t="s">
        <v>159</v>
      </c>
      <c r="D240" s="4">
        <v>370</v>
      </c>
      <c r="E240" s="4">
        <v>367</v>
      </c>
    </row>
    <row r="241" spans="1:5">
      <c r="A241" s="5" t="s">
        <v>44</v>
      </c>
      <c r="B241" s="5" t="s">
        <v>369</v>
      </c>
      <c r="C241" s="6" t="s">
        <v>159</v>
      </c>
      <c r="D241" s="4">
        <v>376</v>
      </c>
      <c r="E241" s="4">
        <v>373</v>
      </c>
    </row>
    <row r="242" spans="1:5">
      <c r="A242" s="5" t="s">
        <v>44</v>
      </c>
      <c r="B242" s="5" t="s">
        <v>193</v>
      </c>
      <c r="C242" s="6" t="s">
        <v>159</v>
      </c>
      <c r="D242" s="4">
        <v>378</v>
      </c>
      <c r="E242" s="4">
        <v>375</v>
      </c>
    </row>
    <row r="243" spans="1:5">
      <c r="A243" s="5" t="s">
        <v>44</v>
      </c>
      <c r="B243" s="5" t="s">
        <v>221</v>
      </c>
      <c r="C243" s="6" t="s">
        <v>159</v>
      </c>
      <c r="D243" s="4">
        <v>381</v>
      </c>
      <c r="E243" s="4">
        <v>378</v>
      </c>
    </row>
    <row r="244" spans="1:5">
      <c r="A244" s="5" t="s">
        <v>44</v>
      </c>
      <c r="B244" s="5" t="s">
        <v>164</v>
      </c>
      <c r="C244" s="6" t="s">
        <v>159</v>
      </c>
      <c r="D244" s="7">
        <v>381</v>
      </c>
      <c r="E244" s="7">
        <v>379</v>
      </c>
    </row>
    <row r="245" spans="1:5">
      <c r="A245" s="5" t="s">
        <v>44</v>
      </c>
      <c r="B245" s="5" t="s">
        <v>375</v>
      </c>
      <c r="C245" s="6" t="s">
        <v>159</v>
      </c>
      <c r="D245" s="4">
        <v>371</v>
      </c>
      <c r="E245" s="4">
        <v>368</v>
      </c>
    </row>
    <row r="246" spans="1:5">
      <c r="A246" s="5" t="s">
        <v>44</v>
      </c>
      <c r="B246" s="5" t="s">
        <v>377</v>
      </c>
      <c r="C246" s="6" t="s">
        <v>159</v>
      </c>
      <c r="D246" s="4">
        <v>381</v>
      </c>
      <c r="E246" s="4">
        <v>378</v>
      </c>
    </row>
    <row r="247" spans="1:5">
      <c r="A247" s="5" t="s">
        <v>44</v>
      </c>
      <c r="B247" s="5" t="s">
        <v>328</v>
      </c>
      <c r="C247" s="6" t="s">
        <v>159</v>
      </c>
      <c r="D247" s="4">
        <v>380</v>
      </c>
      <c r="E247" s="4">
        <v>377</v>
      </c>
    </row>
    <row r="248" spans="1:5">
      <c r="A248" s="5" t="s">
        <v>44</v>
      </c>
      <c r="B248" s="5" t="s">
        <v>278</v>
      </c>
      <c r="C248" s="6" t="s">
        <v>159</v>
      </c>
      <c r="D248" s="7">
        <v>382</v>
      </c>
      <c r="E248" s="7">
        <v>379</v>
      </c>
    </row>
    <row r="249" spans="1:5">
      <c r="A249" s="5" t="s">
        <v>44</v>
      </c>
      <c r="B249" s="5" t="s">
        <v>384</v>
      </c>
      <c r="C249" s="6" t="s">
        <v>159</v>
      </c>
      <c r="D249" s="4">
        <v>378</v>
      </c>
      <c r="E249" s="4">
        <v>375</v>
      </c>
    </row>
    <row r="250" spans="1:5">
      <c r="A250" s="5" t="s">
        <v>44</v>
      </c>
      <c r="B250" s="5" t="s">
        <v>390</v>
      </c>
      <c r="C250" s="6" t="s">
        <v>159</v>
      </c>
      <c r="D250" s="4">
        <v>381</v>
      </c>
      <c r="E250" s="4">
        <v>378</v>
      </c>
    </row>
    <row r="251" spans="1:5">
      <c r="A251" s="5" t="s">
        <v>44</v>
      </c>
      <c r="B251" s="5" t="s">
        <v>35</v>
      </c>
      <c r="C251" s="6" t="s">
        <v>159</v>
      </c>
      <c r="D251" s="7">
        <v>382</v>
      </c>
      <c r="E251" s="7">
        <v>379</v>
      </c>
    </row>
    <row r="252" spans="1:5">
      <c r="A252" s="5" t="s">
        <v>44</v>
      </c>
      <c r="B252" s="5" t="s">
        <v>397</v>
      </c>
      <c r="C252" s="6" t="s">
        <v>159</v>
      </c>
      <c r="D252" s="7">
        <v>382</v>
      </c>
      <c r="E252" s="7">
        <v>379</v>
      </c>
    </row>
    <row r="253" spans="1:5">
      <c r="A253" s="5" t="s">
        <v>44</v>
      </c>
      <c r="B253" s="5" t="s">
        <v>186</v>
      </c>
      <c r="C253" s="6" t="s">
        <v>159</v>
      </c>
      <c r="D253" s="4">
        <v>379.5</v>
      </c>
      <c r="E253" s="4">
        <v>376.5</v>
      </c>
    </row>
    <row r="254" spans="1:5">
      <c r="A254" s="5" t="s">
        <v>608</v>
      </c>
      <c r="B254" s="5" t="s">
        <v>26</v>
      </c>
      <c r="C254" s="5" t="s">
        <v>52</v>
      </c>
      <c r="D254" s="7">
        <v>401.5</v>
      </c>
      <c r="E254" s="7">
        <v>399.5</v>
      </c>
    </row>
    <row r="255" spans="1:5">
      <c r="A255" s="5" t="s">
        <v>608</v>
      </c>
      <c r="B255" s="5" t="s">
        <v>11</v>
      </c>
      <c r="C255" s="5" t="s">
        <v>52</v>
      </c>
      <c r="D255" s="7">
        <v>395.8</v>
      </c>
      <c r="E255" s="7">
        <v>393.5</v>
      </c>
    </row>
    <row r="256" spans="1:5">
      <c r="A256" s="5" t="s">
        <v>402</v>
      </c>
      <c r="B256" s="5" t="s">
        <v>11</v>
      </c>
      <c r="C256" s="5" t="s">
        <v>602</v>
      </c>
      <c r="D256" s="7">
        <v>393.6</v>
      </c>
      <c r="E256" s="7">
        <v>391</v>
      </c>
    </row>
    <row r="257" spans="1:5">
      <c r="A257" s="5" t="s">
        <v>403</v>
      </c>
      <c r="B257" s="5" t="s">
        <v>26</v>
      </c>
      <c r="C257" s="5" t="s">
        <v>52</v>
      </c>
      <c r="D257" s="7">
        <v>399</v>
      </c>
      <c r="E257" s="7">
        <v>397</v>
      </c>
    </row>
    <row r="258" spans="1:5">
      <c r="A258" s="5" t="s">
        <v>9</v>
      </c>
      <c r="B258" s="4" t="s">
        <v>11</v>
      </c>
      <c r="C258" s="4" t="s">
        <v>159</v>
      </c>
      <c r="D258" s="7">
        <v>394.6</v>
      </c>
      <c r="E258" s="7">
        <v>392</v>
      </c>
    </row>
    <row r="259" spans="1:5">
      <c r="A259" s="5" t="s">
        <v>43</v>
      </c>
      <c r="B259" s="5" t="s">
        <v>0</v>
      </c>
      <c r="C259" s="4" t="s">
        <v>159</v>
      </c>
      <c r="D259" s="4">
        <v>360</v>
      </c>
      <c r="E259" s="8">
        <v>356</v>
      </c>
    </row>
    <row r="260" spans="1:5">
      <c r="A260" s="5" t="s">
        <v>43</v>
      </c>
      <c r="B260" s="5" t="s">
        <v>408</v>
      </c>
      <c r="C260" s="4" t="s">
        <v>159</v>
      </c>
      <c r="D260" s="4">
        <v>359</v>
      </c>
      <c r="E260" s="8">
        <v>354</v>
      </c>
    </row>
    <row r="261" spans="1:5">
      <c r="A261" s="5" t="s">
        <v>43</v>
      </c>
      <c r="B261" s="5" t="s">
        <v>411</v>
      </c>
      <c r="C261" s="4" t="s">
        <v>159</v>
      </c>
      <c r="D261" s="4">
        <v>362</v>
      </c>
      <c r="E261" s="8">
        <v>358</v>
      </c>
    </row>
    <row r="262" spans="1:5">
      <c r="A262" s="5" t="s">
        <v>43</v>
      </c>
      <c r="B262" s="5" t="s">
        <v>413</v>
      </c>
      <c r="C262" s="4" t="s">
        <v>159</v>
      </c>
      <c r="D262" s="4">
        <v>367</v>
      </c>
      <c r="E262" s="4">
        <v>362</v>
      </c>
    </row>
    <row r="263" spans="1:5">
      <c r="A263" s="5" t="s">
        <v>43</v>
      </c>
      <c r="B263" s="5" t="s">
        <v>416</v>
      </c>
      <c r="C263" s="4" t="s">
        <v>159</v>
      </c>
      <c r="D263" s="4">
        <v>358</v>
      </c>
      <c r="E263" s="8">
        <v>354</v>
      </c>
    </row>
    <row r="264" spans="1:5">
      <c r="A264" s="5" t="s">
        <v>43</v>
      </c>
      <c r="B264" s="6" t="s">
        <v>609</v>
      </c>
      <c r="C264" s="4" t="s">
        <v>159</v>
      </c>
      <c r="D264" s="4">
        <v>360</v>
      </c>
      <c r="E264" s="8">
        <v>355</v>
      </c>
    </row>
    <row r="265" spans="1:5">
      <c r="A265" s="5" t="s">
        <v>43</v>
      </c>
      <c r="B265" s="5" t="s">
        <v>330</v>
      </c>
      <c r="C265" s="4" t="s">
        <v>159</v>
      </c>
      <c r="D265" s="4">
        <v>360</v>
      </c>
      <c r="E265" s="8">
        <v>355</v>
      </c>
    </row>
    <row r="266" spans="1:5">
      <c r="A266" s="5" t="s">
        <v>43</v>
      </c>
      <c r="B266" s="5" t="s">
        <v>248</v>
      </c>
      <c r="C266" s="4" t="s">
        <v>159</v>
      </c>
      <c r="D266" s="4">
        <v>358</v>
      </c>
      <c r="E266" s="8">
        <v>353</v>
      </c>
    </row>
    <row r="267" spans="1:5">
      <c r="A267" s="5" t="s">
        <v>43</v>
      </c>
      <c r="B267" s="5" t="s">
        <v>19</v>
      </c>
      <c r="C267" s="4" t="s">
        <v>159</v>
      </c>
      <c r="D267" s="4">
        <v>372</v>
      </c>
      <c r="E267" s="8">
        <v>367</v>
      </c>
    </row>
    <row r="268" spans="1:5">
      <c r="A268" s="5" t="s">
        <v>43</v>
      </c>
      <c r="B268" s="5" t="s">
        <v>426</v>
      </c>
      <c r="C268" s="4" t="s">
        <v>159</v>
      </c>
      <c r="D268" s="4">
        <v>357</v>
      </c>
      <c r="E268" s="8">
        <v>352</v>
      </c>
    </row>
    <row r="269" spans="1:5">
      <c r="A269" s="5" t="s">
        <v>43</v>
      </c>
      <c r="B269" s="5" t="s">
        <v>430</v>
      </c>
      <c r="C269" s="4" t="s">
        <v>159</v>
      </c>
      <c r="D269" s="4">
        <v>372</v>
      </c>
      <c r="E269" s="8">
        <v>367</v>
      </c>
    </row>
    <row r="270" spans="1:5">
      <c r="A270" s="5" t="s">
        <v>433</v>
      </c>
      <c r="B270" s="5" t="s">
        <v>26</v>
      </c>
      <c r="C270" s="5" t="s">
        <v>159</v>
      </c>
      <c r="D270" s="7">
        <v>405</v>
      </c>
      <c r="E270" s="7">
        <v>403</v>
      </c>
    </row>
    <row r="271" spans="1:5">
      <c r="A271" s="5" t="s">
        <v>433</v>
      </c>
      <c r="B271" s="4" t="s">
        <v>160</v>
      </c>
      <c r="C271" s="5" t="s">
        <v>159</v>
      </c>
      <c r="D271" s="7">
        <v>397</v>
      </c>
      <c r="E271" s="7">
        <v>395</v>
      </c>
    </row>
    <row r="272" spans="1:5">
      <c r="A272" s="5" t="s">
        <v>433</v>
      </c>
      <c r="B272" s="4" t="s">
        <v>11</v>
      </c>
      <c r="C272" s="4" t="s">
        <v>159</v>
      </c>
      <c r="D272" s="7">
        <v>394.3</v>
      </c>
      <c r="E272" s="7">
        <v>392</v>
      </c>
    </row>
    <row r="273" spans="1:5">
      <c r="A273" s="5" t="s">
        <v>42</v>
      </c>
      <c r="B273" s="5" t="s">
        <v>438</v>
      </c>
      <c r="C273" s="6" t="s">
        <v>159</v>
      </c>
      <c r="D273" s="4">
        <v>372</v>
      </c>
      <c r="E273" s="8">
        <v>367</v>
      </c>
    </row>
    <row r="274" spans="1:5">
      <c r="A274" s="5" t="s">
        <v>42</v>
      </c>
      <c r="B274" s="5" t="s">
        <v>286</v>
      </c>
      <c r="C274" s="6" t="s">
        <v>159</v>
      </c>
      <c r="D274" s="4">
        <v>362</v>
      </c>
      <c r="E274" s="8">
        <v>358</v>
      </c>
    </row>
    <row r="275" spans="1:5">
      <c r="A275" s="5" t="s">
        <v>42</v>
      </c>
      <c r="B275" s="5" t="s">
        <v>164</v>
      </c>
      <c r="C275" s="6" t="s">
        <v>159</v>
      </c>
      <c r="D275" s="4">
        <v>367</v>
      </c>
      <c r="E275" s="4">
        <v>362</v>
      </c>
    </row>
    <row r="276" spans="1:5">
      <c r="A276" s="5" t="s">
        <v>42</v>
      </c>
      <c r="B276" s="5" t="s">
        <v>175</v>
      </c>
      <c r="C276" s="6" t="s">
        <v>159</v>
      </c>
      <c r="D276" s="4">
        <v>367</v>
      </c>
      <c r="E276" s="4">
        <v>362</v>
      </c>
    </row>
    <row r="277" spans="1:5">
      <c r="A277" s="5" t="s">
        <v>42</v>
      </c>
      <c r="B277" s="6" t="s">
        <v>446</v>
      </c>
      <c r="C277" s="6" t="s">
        <v>159</v>
      </c>
      <c r="D277" s="4">
        <v>362</v>
      </c>
      <c r="E277" s="8">
        <v>358</v>
      </c>
    </row>
    <row r="278" spans="1:5">
      <c r="A278" s="5" t="s">
        <v>42</v>
      </c>
      <c r="B278" s="5" t="s">
        <v>34</v>
      </c>
      <c r="C278" s="6" t="s">
        <v>159</v>
      </c>
      <c r="D278" s="4">
        <v>370</v>
      </c>
      <c r="E278" s="4">
        <v>367</v>
      </c>
    </row>
    <row r="279" spans="1:5">
      <c r="A279" s="5" t="s">
        <v>42</v>
      </c>
      <c r="B279" s="5" t="s">
        <v>230</v>
      </c>
      <c r="C279" s="6" t="s">
        <v>159</v>
      </c>
      <c r="D279" s="4">
        <v>372</v>
      </c>
      <c r="E279" s="8">
        <v>367</v>
      </c>
    </row>
    <row r="280" spans="1:5">
      <c r="A280" s="5" t="s">
        <v>42</v>
      </c>
      <c r="B280" s="5" t="s">
        <v>452</v>
      </c>
      <c r="C280" s="6" t="s">
        <v>159</v>
      </c>
      <c r="D280" s="4">
        <v>372</v>
      </c>
      <c r="E280" s="8">
        <v>367</v>
      </c>
    </row>
    <row r="281" spans="1:5">
      <c r="A281" s="5" t="s">
        <v>42</v>
      </c>
      <c r="B281" s="5" t="s">
        <v>454</v>
      </c>
      <c r="C281" s="6" t="s">
        <v>159</v>
      </c>
      <c r="D281" s="4">
        <v>372</v>
      </c>
      <c r="E281" s="8">
        <v>367</v>
      </c>
    </row>
    <row r="282" spans="1:5">
      <c r="A282" s="5" t="s">
        <v>42</v>
      </c>
      <c r="B282" s="5" t="s">
        <v>456</v>
      </c>
      <c r="C282" s="6" t="s">
        <v>159</v>
      </c>
      <c r="D282" s="4">
        <v>362</v>
      </c>
      <c r="E282" s="8">
        <v>358</v>
      </c>
    </row>
    <row r="283" spans="1:5">
      <c r="A283" s="5" t="s">
        <v>42</v>
      </c>
      <c r="B283" s="6" t="s">
        <v>459</v>
      </c>
      <c r="C283" s="6" t="s">
        <v>159</v>
      </c>
      <c r="D283" s="4">
        <v>362</v>
      </c>
      <c r="E283" s="8">
        <v>358</v>
      </c>
    </row>
    <row r="284" spans="1:5">
      <c r="A284" s="5" t="s">
        <v>461</v>
      </c>
      <c r="B284" s="5" t="s">
        <v>11</v>
      </c>
      <c r="C284" s="5" t="s">
        <v>602</v>
      </c>
      <c r="D284" s="7">
        <v>394.6</v>
      </c>
      <c r="E284" s="7">
        <v>392</v>
      </c>
    </row>
    <row r="285" spans="1:5">
      <c r="A285" s="5" t="s">
        <v>41</v>
      </c>
      <c r="B285" s="5" t="s">
        <v>464</v>
      </c>
      <c r="C285" s="6" t="s">
        <v>159</v>
      </c>
      <c r="D285" s="7">
        <v>392.8</v>
      </c>
      <c r="E285" s="7">
        <v>390.5</v>
      </c>
    </row>
    <row r="286" spans="1:5">
      <c r="A286" s="5" t="s">
        <v>41</v>
      </c>
      <c r="B286" s="5" t="s">
        <v>466</v>
      </c>
      <c r="C286" s="6" t="s">
        <v>159</v>
      </c>
      <c r="D286" s="7">
        <v>389</v>
      </c>
      <c r="E286" s="7">
        <v>386</v>
      </c>
    </row>
    <row r="287" spans="1:5">
      <c r="A287" s="5" t="s">
        <v>41</v>
      </c>
      <c r="B287" s="5" t="s">
        <v>467</v>
      </c>
      <c r="C287" s="6" t="s">
        <v>159</v>
      </c>
      <c r="D287" s="7">
        <v>392</v>
      </c>
      <c r="E287" s="7">
        <v>389</v>
      </c>
    </row>
    <row r="288" spans="1:5">
      <c r="A288" s="5" t="s">
        <v>41</v>
      </c>
      <c r="B288" s="5" t="s">
        <v>471</v>
      </c>
      <c r="C288" s="6" t="s">
        <v>159</v>
      </c>
      <c r="D288" s="7">
        <v>392</v>
      </c>
      <c r="E288" s="7">
        <v>389</v>
      </c>
    </row>
    <row r="289" spans="1:5">
      <c r="A289" s="5" t="s">
        <v>41</v>
      </c>
      <c r="B289" s="5" t="s">
        <v>404</v>
      </c>
      <c r="C289" s="6" t="s">
        <v>159</v>
      </c>
      <c r="D289" s="7">
        <v>392</v>
      </c>
      <c r="E289" s="7">
        <v>389.5</v>
      </c>
    </row>
    <row r="290" spans="1:5">
      <c r="A290" s="5" t="s">
        <v>41</v>
      </c>
      <c r="B290" s="5" t="s">
        <v>390</v>
      </c>
      <c r="C290" s="6" t="s">
        <v>159</v>
      </c>
      <c r="D290" s="7">
        <v>393.5</v>
      </c>
      <c r="E290" s="7">
        <v>390.5</v>
      </c>
    </row>
    <row r="291" spans="1:5">
      <c r="A291" s="5" t="s">
        <v>41</v>
      </c>
      <c r="B291" s="5" t="s">
        <v>477</v>
      </c>
      <c r="C291" s="6" t="s">
        <v>159</v>
      </c>
      <c r="D291" s="7">
        <v>392.5</v>
      </c>
      <c r="E291" s="7">
        <v>390.5</v>
      </c>
    </row>
    <row r="292" spans="1:5">
      <c r="A292" s="5" t="s">
        <v>41</v>
      </c>
      <c r="B292" s="5" t="s">
        <v>480</v>
      </c>
      <c r="C292" s="6" t="s">
        <v>159</v>
      </c>
      <c r="D292" s="7">
        <v>392</v>
      </c>
      <c r="E292" s="7">
        <v>389</v>
      </c>
    </row>
    <row r="293" spans="1:5">
      <c r="A293" s="4" t="s">
        <v>40</v>
      </c>
      <c r="B293" s="4" t="s">
        <v>484</v>
      </c>
      <c r="C293" s="4" t="s">
        <v>52</v>
      </c>
      <c r="D293" s="4">
        <v>382</v>
      </c>
      <c r="E293" s="4">
        <v>378</v>
      </c>
    </row>
    <row r="294" spans="1:5">
      <c r="A294" s="4" t="s">
        <v>40</v>
      </c>
      <c r="B294" s="4" t="s">
        <v>487</v>
      </c>
      <c r="C294" s="4" t="s">
        <v>52</v>
      </c>
      <c r="D294" s="4">
        <v>381</v>
      </c>
      <c r="E294" s="4">
        <v>377</v>
      </c>
    </row>
    <row r="295" spans="1:5">
      <c r="A295" s="4" t="s">
        <v>40</v>
      </c>
      <c r="B295" s="4" t="s">
        <v>457</v>
      </c>
      <c r="C295" s="4" t="s">
        <v>52</v>
      </c>
      <c r="D295" s="4">
        <v>368</v>
      </c>
      <c r="E295" s="4">
        <v>364</v>
      </c>
    </row>
    <row r="296" spans="1:5">
      <c r="A296" s="4" t="s">
        <v>40</v>
      </c>
      <c r="B296" s="4" t="s">
        <v>490</v>
      </c>
      <c r="C296" s="4" t="s">
        <v>52</v>
      </c>
      <c r="D296" s="4">
        <v>368</v>
      </c>
      <c r="E296" s="4">
        <v>364</v>
      </c>
    </row>
    <row r="297" spans="1:5">
      <c r="A297" s="4" t="s">
        <v>40</v>
      </c>
      <c r="B297" s="4" t="s">
        <v>232</v>
      </c>
      <c r="C297" s="4" t="s">
        <v>52</v>
      </c>
      <c r="D297" s="4">
        <v>372</v>
      </c>
      <c r="E297" s="4">
        <v>368</v>
      </c>
    </row>
    <row r="298" spans="1:5">
      <c r="A298" s="4" t="s">
        <v>40</v>
      </c>
      <c r="B298" s="4" t="s">
        <v>494</v>
      </c>
      <c r="C298" s="4" t="s">
        <v>52</v>
      </c>
      <c r="D298" s="4">
        <v>374.5</v>
      </c>
      <c r="E298" s="4">
        <v>370.5</v>
      </c>
    </row>
    <row r="299" spans="1:5">
      <c r="A299" s="4" t="s">
        <v>40</v>
      </c>
      <c r="B299" s="4" t="s">
        <v>497</v>
      </c>
      <c r="C299" s="4" t="s">
        <v>52</v>
      </c>
      <c r="D299" s="4">
        <v>375</v>
      </c>
      <c r="E299" s="4">
        <v>371</v>
      </c>
    </row>
    <row r="300" spans="1:5">
      <c r="A300" s="4" t="s">
        <v>40</v>
      </c>
      <c r="B300" s="4" t="s">
        <v>596</v>
      </c>
      <c r="C300" s="4" t="s">
        <v>52</v>
      </c>
      <c r="D300" s="4">
        <v>374.5</v>
      </c>
      <c r="E300" s="4">
        <v>370.5</v>
      </c>
    </row>
    <row r="301" spans="1:5">
      <c r="A301" s="4" t="s">
        <v>40</v>
      </c>
      <c r="B301" s="4" t="s">
        <v>311</v>
      </c>
      <c r="C301" s="4" t="s">
        <v>52</v>
      </c>
      <c r="D301" s="4">
        <v>368</v>
      </c>
      <c r="E301" s="4">
        <v>364</v>
      </c>
    </row>
    <row r="302" spans="1:5">
      <c r="A302" s="4" t="s">
        <v>40</v>
      </c>
      <c r="B302" s="4" t="s">
        <v>229</v>
      </c>
      <c r="C302" s="4" t="s">
        <v>52</v>
      </c>
      <c r="D302" s="4">
        <v>375</v>
      </c>
      <c r="E302" s="4">
        <v>371</v>
      </c>
    </row>
    <row r="303" spans="1:5">
      <c r="A303" s="4" t="s">
        <v>40</v>
      </c>
      <c r="B303" s="4" t="s">
        <v>506</v>
      </c>
      <c r="C303" s="4" t="s">
        <v>52</v>
      </c>
      <c r="D303" s="4">
        <v>368</v>
      </c>
      <c r="E303" s="4">
        <v>364</v>
      </c>
    </row>
    <row r="304" spans="1:5">
      <c r="A304" s="4" t="s">
        <v>40</v>
      </c>
      <c r="B304" s="4" t="s">
        <v>233</v>
      </c>
      <c r="C304" s="4" t="s">
        <v>52</v>
      </c>
      <c r="D304" s="4">
        <v>368</v>
      </c>
      <c r="E304" s="4">
        <v>364</v>
      </c>
    </row>
    <row r="305" spans="1:5">
      <c r="A305" s="4" t="s">
        <v>40</v>
      </c>
      <c r="B305" s="4" t="s">
        <v>510</v>
      </c>
      <c r="C305" s="4" t="s">
        <v>52</v>
      </c>
      <c r="D305" s="4">
        <v>372</v>
      </c>
      <c r="E305" s="4">
        <v>368</v>
      </c>
    </row>
    <row r="306" spans="1:5">
      <c r="A306" s="4" t="s">
        <v>40</v>
      </c>
      <c r="B306" s="4" t="s">
        <v>511</v>
      </c>
      <c r="C306" s="4" t="s">
        <v>52</v>
      </c>
      <c r="D306" s="4">
        <v>375</v>
      </c>
      <c r="E306" s="4">
        <v>371</v>
      </c>
    </row>
    <row r="307" spans="1:5">
      <c r="A307" s="4" t="s">
        <v>40</v>
      </c>
      <c r="B307" s="4" t="s">
        <v>514</v>
      </c>
      <c r="C307" s="4" t="s">
        <v>52</v>
      </c>
      <c r="D307" s="4">
        <v>375</v>
      </c>
      <c r="E307" s="4">
        <v>371</v>
      </c>
    </row>
    <row r="308" spans="1:5">
      <c r="A308" s="4" t="s">
        <v>40</v>
      </c>
      <c r="B308" s="4" t="s">
        <v>19</v>
      </c>
      <c r="C308" s="4" t="s">
        <v>52</v>
      </c>
      <c r="D308" s="4">
        <v>375</v>
      </c>
      <c r="E308" s="4">
        <v>371</v>
      </c>
    </row>
    <row r="309" spans="1:5">
      <c r="A309" s="4" t="s">
        <v>40</v>
      </c>
      <c r="B309" s="4" t="s">
        <v>250</v>
      </c>
      <c r="C309" s="4" t="s">
        <v>52</v>
      </c>
      <c r="D309" s="4">
        <v>380</v>
      </c>
      <c r="E309" s="4">
        <v>376.5</v>
      </c>
    </row>
    <row r="310" spans="1:5">
      <c r="A310" s="4" t="s">
        <v>40</v>
      </c>
      <c r="B310" s="4" t="s">
        <v>517</v>
      </c>
      <c r="C310" s="4" t="s">
        <v>52</v>
      </c>
      <c r="D310" s="4">
        <v>368</v>
      </c>
      <c r="E310" s="4">
        <v>364</v>
      </c>
    </row>
    <row r="311" spans="1:5">
      <c r="A311" s="5" t="s">
        <v>39</v>
      </c>
      <c r="B311" s="5" t="s">
        <v>521</v>
      </c>
      <c r="C311" s="5" t="s">
        <v>159</v>
      </c>
      <c r="D311" s="7">
        <v>395.3</v>
      </c>
      <c r="E311" s="7">
        <v>393</v>
      </c>
    </row>
    <row r="312" spans="1:5">
      <c r="A312" s="5" t="s">
        <v>39</v>
      </c>
      <c r="B312" s="5" t="s">
        <v>184</v>
      </c>
      <c r="C312" s="5" t="s">
        <v>159</v>
      </c>
      <c r="D312" s="7">
        <v>397</v>
      </c>
      <c r="E312" s="7">
        <v>395</v>
      </c>
    </row>
    <row r="313" spans="1:5">
      <c r="A313" s="5" t="s">
        <v>39</v>
      </c>
      <c r="B313" s="5" t="s">
        <v>162</v>
      </c>
      <c r="C313" s="5" t="s">
        <v>159</v>
      </c>
      <c r="D313" s="7">
        <v>396</v>
      </c>
      <c r="E313" s="7">
        <v>394</v>
      </c>
    </row>
    <row r="314" spans="1:5">
      <c r="A314" s="5" t="s">
        <v>39</v>
      </c>
      <c r="B314" s="5" t="s">
        <v>597</v>
      </c>
      <c r="C314" s="5" t="s">
        <v>159</v>
      </c>
      <c r="D314" s="7">
        <v>402.5</v>
      </c>
      <c r="E314" s="7">
        <v>400.5</v>
      </c>
    </row>
    <row r="315" spans="1:5">
      <c r="A315" s="5" t="s">
        <v>39</v>
      </c>
      <c r="B315" s="5" t="s">
        <v>610</v>
      </c>
      <c r="C315" s="5" t="s">
        <v>159</v>
      </c>
      <c r="D315" s="7">
        <v>400</v>
      </c>
      <c r="E315" s="7">
        <v>398</v>
      </c>
    </row>
    <row r="316" spans="1:5">
      <c r="A316" s="5" t="s">
        <v>39</v>
      </c>
      <c r="B316" s="5" t="s">
        <v>598</v>
      </c>
      <c r="C316" s="5" t="s">
        <v>159</v>
      </c>
      <c r="D316" s="7">
        <v>397.9</v>
      </c>
      <c r="E316" s="7">
        <v>396</v>
      </c>
    </row>
    <row r="317" spans="1:5">
      <c r="A317" s="5" t="s">
        <v>39</v>
      </c>
      <c r="B317" s="5" t="s">
        <v>535</v>
      </c>
      <c r="C317" s="5" t="s">
        <v>159</v>
      </c>
      <c r="D317" s="7">
        <v>396.2</v>
      </c>
      <c r="E317" s="7">
        <v>394</v>
      </c>
    </row>
    <row r="318" spans="1:5">
      <c r="A318" s="5" t="s">
        <v>39</v>
      </c>
      <c r="B318" s="5" t="s">
        <v>536</v>
      </c>
      <c r="C318" s="5" t="s">
        <v>159</v>
      </c>
      <c r="D318" s="7">
        <v>396.2</v>
      </c>
      <c r="E318" s="7">
        <v>394</v>
      </c>
    </row>
    <row r="319" spans="1:5">
      <c r="A319" s="5" t="s">
        <v>39</v>
      </c>
      <c r="B319" s="5" t="s">
        <v>538</v>
      </c>
      <c r="C319" s="5" t="s">
        <v>159</v>
      </c>
      <c r="D319" s="7">
        <v>395.3</v>
      </c>
      <c r="E319" s="7">
        <v>393</v>
      </c>
    </row>
    <row r="320" spans="1:5">
      <c r="A320" s="5" t="s">
        <v>39</v>
      </c>
      <c r="B320" s="5" t="s">
        <v>298</v>
      </c>
      <c r="C320" s="5" t="s">
        <v>159</v>
      </c>
      <c r="D320" s="7">
        <v>399</v>
      </c>
      <c r="E320" s="7">
        <v>397</v>
      </c>
    </row>
    <row r="321" spans="1:5">
      <c r="A321" s="5" t="s">
        <v>39</v>
      </c>
      <c r="B321" s="5" t="s">
        <v>215</v>
      </c>
      <c r="C321" s="5" t="s">
        <v>159</v>
      </c>
      <c r="D321" s="7">
        <v>400</v>
      </c>
      <c r="E321" s="7">
        <v>398</v>
      </c>
    </row>
    <row r="322" spans="1:5">
      <c r="A322" s="5" t="s">
        <v>39</v>
      </c>
      <c r="B322" s="5" t="s">
        <v>545</v>
      </c>
      <c r="C322" s="5" t="s">
        <v>159</v>
      </c>
      <c r="D322" s="7">
        <v>396</v>
      </c>
      <c r="E322" s="7">
        <v>394</v>
      </c>
    </row>
    <row r="323" spans="1:5">
      <c r="A323" s="5" t="s">
        <v>39</v>
      </c>
      <c r="B323" s="5" t="s">
        <v>154</v>
      </c>
      <c r="C323" s="5" t="s">
        <v>159</v>
      </c>
      <c r="D323" s="7">
        <v>403.7</v>
      </c>
      <c r="E323" s="7">
        <v>401.7</v>
      </c>
    </row>
    <row r="324" spans="1:5">
      <c r="A324" s="4" t="s">
        <v>157</v>
      </c>
      <c r="B324" s="8" t="s">
        <v>158</v>
      </c>
      <c r="C324" s="5" t="s">
        <v>159</v>
      </c>
      <c r="D324" s="7">
        <v>401</v>
      </c>
      <c r="E324" s="7">
        <v>399</v>
      </c>
    </row>
    <row r="325" spans="1:5">
      <c r="A325" s="5" t="s">
        <v>39</v>
      </c>
      <c r="B325" s="5" t="s">
        <v>164</v>
      </c>
      <c r="C325" s="5" t="s">
        <v>159</v>
      </c>
      <c r="D325" s="7">
        <v>401</v>
      </c>
      <c r="E325" s="7">
        <v>399</v>
      </c>
    </row>
    <row r="326" spans="1:5">
      <c r="A326" s="5" t="s">
        <v>39</v>
      </c>
      <c r="B326" s="5" t="s">
        <v>167</v>
      </c>
      <c r="C326" s="5" t="s">
        <v>159</v>
      </c>
      <c r="D326" s="7">
        <v>395.3</v>
      </c>
      <c r="E326" s="7">
        <v>393</v>
      </c>
    </row>
    <row r="327" spans="1:5">
      <c r="A327" s="5" t="s">
        <v>39</v>
      </c>
      <c r="B327" s="5" t="s">
        <v>172</v>
      </c>
      <c r="C327" s="5" t="s">
        <v>159</v>
      </c>
      <c r="D327" s="7">
        <v>396</v>
      </c>
      <c r="E327" s="7">
        <v>394</v>
      </c>
    </row>
    <row r="328" spans="1:5">
      <c r="A328" s="5" t="s">
        <v>39</v>
      </c>
      <c r="B328" s="5" t="s">
        <v>175</v>
      </c>
      <c r="C328" s="5" t="s">
        <v>159</v>
      </c>
      <c r="D328" s="7">
        <v>395.7</v>
      </c>
      <c r="E328" s="7">
        <v>393.5</v>
      </c>
    </row>
    <row r="329" spans="1:5">
      <c r="A329" s="5" t="s">
        <v>39</v>
      </c>
      <c r="B329" s="5" t="s">
        <v>611</v>
      </c>
      <c r="C329" s="5" t="s">
        <v>159</v>
      </c>
      <c r="D329" s="7">
        <v>402</v>
      </c>
      <c r="E329" s="7">
        <v>400</v>
      </c>
    </row>
    <row r="330" spans="1:5">
      <c r="A330" s="5" t="s">
        <v>39</v>
      </c>
      <c r="B330" s="5" t="s">
        <v>183</v>
      </c>
      <c r="C330" s="5" t="s">
        <v>159</v>
      </c>
      <c r="D330" s="7">
        <v>399</v>
      </c>
      <c r="E330" s="7">
        <v>397</v>
      </c>
    </row>
    <row r="331" spans="1:5">
      <c r="A331" s="5" t="s">
        <v>39</v>
      </c>
      <c r="B331" s="5" t="s">
        <v>187</v>
      </c>
      <c r="C331" s="5" t="s">
        <v>159</v>
      </c>
      <c r="D331" s="7">
        <v>396</v>
      </c>
      <c r="E331" s="7">
        <v>394</v>
      </c>
    </row>
    <row r="332" spans="1:5">
      <c r="A332" s="5" t="s">
        <v>39</v>
      </c>
      <c r="B332" s="5" t="s">
        <v>34</v>
      </c>
      <c r="C332" s="5" t="s">
        <v>159</v>
      </c>
      <c r="D332" s="7">
        <v>396.7</v>
      </c>
      <c r="E332" s="7">
        <v>394.5</v>
      </c>
    </row>
    <row r="333" spans="1:5">
      <c r="A333" s="5" t="s">
        <v>39</v>
      </c>
      <c r="B333" s="5" t="s">
        <v>26</v>
      </c>
      <c r="C333" s="5" t="s">
        <v>159</v>
      </c>
      <c r="D333" s="7">
        <v>408</v>
      </c>
      <c r="E333" s="7">
        <v>406</v>
      </c>
    </row>
    <row r="334" spans="1:5">
      <c r="A334" s="5" t="s">
        <v>39</v>
      </c>
      <c r="B334" s="5" t="s">
        <v>194</v>
      </c>
      <c r="C334" s="5" t="s">
        <v>159</v>
      </c>
      <c r="D334" s="7">
        <v>401.5</v>
      </c>
      <c r="E334" s="7">
        <v>399.5</v>
      </c>
    </row>
    <row r="335" spans="1:5">
      <c r="A335" s="5" t="s">
        <v>39</v>
      </c>
      <c r="B335" s="5" t="s">
        <v>198</v>
      </c>
      <c r="C335" s="5" t="s">
        <v>159</v>
      </c>
      <c r="D335" s="7">
        <v>402.5</v>
      </c>
      <c r="E335" s="7">
        <v>400.5</v>
      </c>
    </row>
    <row r="336" spans="1:5">
      <c r="A336" s="5" t="s">
        <v>39</v>
      </c>
      <c r="B336" s="5" t="s">
        <v>202</v>
      </c>
      <c r="C336" s="5" t="s">
        <v>159</v>
      </c>
      <c r="D336" s="7">
        <v>395.7</v>
      </c>
      <c r="E336" s="7">
        <v>393.5</v>
      </c>
    </row>
    <row r="337" spans="1:5">
      <c r="A337" s="5" t="s">
        <v>39</v>
      </c>
      <c r="B337" s="5" t="s">
        <v>206</v>
      </c>
      <c r="C337" s="5" t="s">
        <v>159</v>
      </c>
      <c r="D337" s="7">
        <v>396.2</v>
      </c>
      <c r="E337" s="7">
        <v>394</v>
      </c>
    </row>
    <row r="338" spans="1:5">
      <c r="A338" s="5" t="s">
        <v>39</v>
      </c>
      <c r="B338" s="5" t="s">
        <v>208</v>
      </c>
      <c r="C338" s="5" t="s">
        <v>159</v>
      </c>
      <c r="D338" s="7">
        <v>395.5</v>
      </c>
      <c r="E338" s="7">
        <v>393.5</v>
      </c>
    </row>
    <row r="339" spans="1:5">
      <c r="A339" s="5" t="s">
        <v>39</v>
      </c>
      <c r="B339" s="4" t="s">
        <v>160</v>
      </c>
      <c r="C339" s="5" t="s">
        <v>159</v>
      </c>
      <c r="D339" s="4">
        <v>405</v>
      </c>
      <c r="E339" s="4">
        <v>403</v>
      </c>
    </row>
    <row r="340" spans="1:5">
      <c r="A340" s="5" t="s">
        <v>39</v>
      </c>
      <c r="B340" s="5" t="s">
        <v>214</v>
      </c>
      <c r="C340" s="5" t="s">
        <v>159</v>
      </c>
      <c r="D340" s="7">
        <v>402.5</v>
      </c>
      <c r="E340" s="7">
        <v>400.5</v>
      </c>
    </row>
    <row r="341" spans="1:5">
      <c r="A341" s="5" t="s">
        <v>39</v>
      </c>
      <c r="B341" s="5" t="s">
        <v>217</v>
      </c>
      <c r="C341" s="5" t="s">
        <v>159</v>
      </c>
      <c r="D341" s="7">
        <v>396.2</v>
      </c>
      <c r="E341" s="7">
        <v>394</v>
      </c>
    </row>
    <row r="342" spans="1:5">
      <c r="A342" s="5" t="s">
        <v>39</v>
      </c>
      <c r="B342" s="5" t="s">
        <v>220</v>
      </c>
      <c r="C342" s="5" t="s">
        <v>159</v>
      </c>
      <c r="D342" s="7">
        <v>401.5</v>
      </c>
      <c r="E342" s="7">
        <v>399.5</v>
      </c>
    </row>
    <row r="343" spans="1:5">
      <c r="A343" s="5" t="s">
        <v>39</v>
      </c>
      <c r="B343" s="5" t="s">
        <v>225</v>
      </c>
      <c r="C343" s="5" t="s">
        <v>159</v>
      </c>
      <c r="D343" s="7">
        <v>402.5</v>
      </c>
      <c r="E343" s="7">
        <v>400.5</v>
      </c>
    </row>
    <row r="344" spans="1:5">
      <c r="A344" s="5" t="s">
        <v>29</v>
      </c>
      <c r="B344" s="5" t="s">
        <v>612</v>
      </c>
      <c r="C344" s="5" t="s">
        <v>159</v>
      </c>
      <c r="D344" s="7">
        <v>381</v>
      </c>
      <c r="E344" s="7">
        <v>379</v>
      </c>
    </row>
    <row r="345" spans="1:5">
      <c r="A345" s="5" t="s">
        <v>29</v>
      </c>
      <c r="B345" s="5" t="s">
        <v>232</v>
      </c>
      <c r="C345" s="5" t="s">
        <v>159</v>
      </c>
      <c r="D345" s="7">
        <v>381</v>
      </c>
      <c r="E345" s="7">
        <v>379</v>
      </c>
    </row>
    <row r="346" spans="1:5">
      <c r="A346" s="5" t="s">
        <v>29</v>
      </c>
      <c r="B346" s="5" t="s">
        <v>23</v>
      </c>
      <c r="C346" s="5" t="s">
        <v>159</v>
      </c>
      <c r="D346" s="7">
        <v>383</v>
      </c>
      <c r="E346" s="7">
        <v>380.5</v>
      </c>
    </row>
    <row r="347" spans="1:5">
      <c r="A347" s="5" t="s">
        <v>29</v>
      </c>
      <c r="B347" s="5" t="s">
        <v>238</v>
      </c>
      <c r="C347" s="5" t="s">
        <v>159</v>
      </c>
      <c r="D347" s="7">
        <v>383</v>
      </c>
      <c r="E347" s="7">
        <v>380.5</v>
      </c>
    </row>
    <row r="348" spans="1:5">
      <c r="A348" s="5" t="s">
        <v>29</v>
      </c>
      <c r="B348" s="5" t="s">
        <v>242</v>
      </c>
      <c r="C348" s="5" t="s">
        <v>159</v>
      </c>
      <c r="D348" s="7">
        <v>385</v>
      </c>
      <c r="E348" s="7">
        <v>383</v>
      </c>
    </row>
    <row r="349" spans="1:5">
      <c r="A349" s="5" t="s">
        <v>29</v>
      </c>
      <c r="B349" s="5" t="s">
        <v>195</v>
      </c>
      <c r="C349" s="5" t="s">
        <v>159</v>
      </c>
      <c r="D349" s="7">
        <v>385</v>
      </c>
      <c r="E349" s="7">
        <v>383</v>
      </c>
    </row>
    <row r="350" spans="1:5">
      <c r="A350" s="5" t="s">
        <v>29</v>
      </c>
      <c r="B350" s="5" t="s">
        <v>203</v>
      </c>
      <c r="C350" s="5" t="s">
        <v>159</v>
      </c>
      <c r="D350" s="7">
        <v>382</v>
      </c>
      <c r="E350" s="7">
        <v>379</v>
      </c>
    </row>
    <row r="351" spans="1:5">
      <c r="A351" s="5" t="s">
        <v>29</v>
      </c>
      <c r="B351" s="5" t="s">
        <v>193</v>
      </c>
      <c r="C351" s="5" t="s">
        <v>159</v>
      </c>
      <c r="D351" s="7">
        <v>383.5</v>
      </c>
      <c r="E351" s="7">
        <v>381.5</v>
      </c>
    </row>
    <row r="352" spans="1:5">
      <c r="A352" s="5" t="s">
        <v>29</v>
      </c>
      <c r="B352" s="5" t="s">
        <v>221</v>
      </c>
      <c r="C352" s="5" t="s">
        <v>159</v>
      </c>
      <c r="D352" s="7">
        <v>383.5</v>
      </c>
      <c r="E352" s="7">
        <v>381.5</v>
      </c>
    </row>
    <row r="353" spans="1:5">
      <c r="A353" s="5" t="s">
        <v>29</v>
      </c>
      <c r="B353" s="5" t="s">
        <v>229</v>
      </c>
      <c r="C353" s="5" t="s">
        <v>159</v>
      </c>
      <c r="D353" s="7">
        <v>383.5</v>
      </c>
      <c r="E353" s="7">
        <v>381.5</v>
      </c>
    </row>
    <row r="354" spans="1:5">
      <c r="A354" s="5" t="s">
        <v>29</v>
      </c>
      <c r="B354" s="5" t="s">
        <v>256</v>
      </c>
      <c r="C354" s="5" t="s">
        <v>159</v>
      </c>
      <c r="D354" s="7">
        <v>385</v>
      </c>
      <c r="E354" s="7">
        <v>383</v>
      </c>
    </row>
    <row r="355" spans="1:5">
      <c r="A355" s="5" t="s">
        <v>29</v>
      </c>
      <c r="B355" s="5" t="s">
        <v>236</v>
      </c>
      <c r="C355" s="5" t="s">
        <v>159</v>
      </c>
      <c r="D355" s="7">
        <v>381.5</v>
      </c>
      <c r="E355" s="7">
        <v>379</v>
      </c>
    </row>
    <row r="356" spans="1:5">
      <c r="A356" s="5" t="s">
        <v>29</v>
      </c>
      <c r="B356" s="5" t="s">
        <v>264</v>
      </c>
      <c r="C356" s="5" t="s">
        <v>159</v>
      </c>
      <c r="D356" s="7">
        <v>384.40000000000003</v>
      </c>
      <c r="E356" s="7">
        <v>382</v>
      </c>
    </row>
    <row r="357" spans="1:5">
      <c r="A357" s="5" t="s">
        <v>29</v>
      </c>
      <c r="B357" s="5" t="s">
        <v>267</v>
      </c>
      <c r="C357" s="5" t="s">
        <v>159</v>
      </c>
      <c r="D357" s="7">
        <v>381</v>
      </c>
      <c r="E357" s="7">
        <v>379</v>
      </c>
    </row>
    <row r="358" spans="1:5">
      <c r="A358" s="5" t="s">
        <v>29</v>
      </c>
      <c r="B358" s="5" t="s">
        <v>35</v>
      </c>
      <c r="C358" s="5" t="s">
        <v>159</v>
      </c>
      <c r="D358" s="7">
        <v>385</v>
      </c>
      <c r="E358" s="7">
        <v>383</v>
      </c>
    </row>
    <row r="359" spans="1:5">
      <c r="A359" s="5" t="s">
        <v>29</v>
      </c>
      <c r="B359" s="5" t="s">
        <v>182</v>
      </c>
      <c r="C359" s="5" t="s">
        <v>159</v>
      </c>
      <c r="D359" s="7">
        <v>386</v>
      </c>
      <c r="E359" s="7">
        <v>383</v>
      </c>
    </row>
    <row r="360" spans="1:5">
      <c r="A360" s="5" t="s">
        <v>29</v>
      </c>
      <c r="B360" s="5" t="s">
        <v>272</v>
      </c>
      <c r="C360" s="5" t="s">
        <v>159</v>
      </c>
      <c r="D360" s="7">
        <v>383</v>
      </c>
      <c r="E360" s="7">
        <v>381</v>
      </c>
    </row>
    <row r="361" spans="1:5">
      <c r="A361" s="5" t="s">
        <v>29</v>
      </c>
      <c r="B361" s="5" t="s">
        <v>275</v>
      </c>
      <c r="C361" s="5" t="s">
        <v>159</v>
      </c>
      <c r="D361" s="7">
        <v>381</v>
      </c>
      <c r="E361" s="7">
        <v>378</v>
      </c>
    </row>
    <row r="362" spans="1:5">
      <c r="A362" s="5" t="s">
        <v>38</v>
      </c>
      <c r="B362" s="5" t="s">
        <v>184</v>
      </c>
      <c r="C362" s="5" t="s">
        <v>159</v>
      </c>
      <c r="D362" s="7">
        <v>388</v>
      </c>
      <c r="E362" s="7">
        <v>385</v>
      </c>
    </row>
    <row r="363" spans="1:5">
      <c r="A363" s="5" t="s">
        <v>38</v>
      </c>
      <c r="B363" s="5" t="s">
        <v>279</v>
      </c>
      <c r="C363" s="5" t="s">
        <v>159</v>
      </c>
      <c r="D363" s="7">
        <v>392.8</v>
      </c>
      <c r="E363" s="7">
        <v>390.5</v>
      </c>
    </row>
    <row r="364" spans="1:5">
      <c r="A364" s="5" t="s">
        <v>38</v>
      </c>
      <c r="B364" s="5" t="s">
        <v>281</v>
      </c>
      <c r="C364" s="5" t="s">
        <v>159</v>
      </c>
      <c r="D364" s="7">
        <v>393.5</v>
      </c>
      <c r="E364" s="7">
        <v>391</v>
      </c>
    </row>
    <row r="365" spans="1:5">
      <c r="A365" s="5" t="s">
        <v>38</v>
      </c>
      <c r="B365" s="5" t="s">
        <v>284</v>
      </c>
      <c r="C365" s="5" t="s">
        <v>159</v>
      </c>
      <c r="D365" s="7">
        <v>394.3</v>
      </c>
      <c r="E365" s="7">
        <v>392</v>
      </c>
    </row>
    <row r="366" spans="1:5">
      <c r="A366" s="5" t="s">
        <v>38</v>
      </c>
      <c r="B366" s="5" t="s">
        <v>200</v>
      </c>
      <c r="C366" s="5" t="s">
        <v>159</v>
      </c>
      <c r="D366" s="7">
        <v>393.5</v>
      </c>
      <c r="E366" s="7">
        <v>391</v>
      </c>
    </row>
    <row r="367" spans="1:5">
      <c r="A367" s="5" t="s">
        <v>38</v>
      </c>
      <c r="B367" s="5" t="s">
        <v>164</v>
      </c>
      <c r="C367" s="5" t="s">
        <v>159</v>
      </c>
      <c r="D367" s="7">
        <v>392.3</v>
      </c>
      <c r="E367" s="7">
        <v>390</v>
      </c>
    </row>
    <row r="368" spans="1:5">
      <c r="A368" s="5" t="s">
        <v>38</v>
      </c>
      <c r="B368" s="5" t="s">
        <v>26</v>
      </c>
      <c r="C368" s="5" t="s">
        <v>159</v>
      </c>
      <c r="D368" s="7">
        <v>407</v>
      </c>
      <c r="E368" s="7">
        <v>405</v>
      </c>
    </row>
    <row r="369" spans="1:5">
      <c r="A369" s="5" t="s">
        <v>38</v>
      </c>
      <c r="B369" s="5" t="s">
        <v>292</v>
      </c>
      <c r="C369" s="5" t="s">
        <v>159</v>
      </c>
      <c r="D369" s="7">
        <v>391</v>
      </c>
      <c r="E369" s="7">
        <v>389</v>
      </c>
    </row>
    <row r="370" spans="1:5">
      <c r="A370" s="5" t="s">
        <v>38</v>
      </c>
      <c r="B370" s="5" t="s">
        <v>278</v>
      </c>
      <c r="C370" s="5" t="s">
        <v>159</v>
      </c>
      <c r="D370" s="7">
        <v>392.5</v>
      </c>
      <c r="E370" s="7">
        <v>390</v>
      </c>
    </row>
    <row r="371" spans="1:5">
      <c r="A371" s="5" t="s">
        <v>38</v>
      </c>
      <c r="B371" s="5" t="s">
        <v>296</v>
      </c>
      <c r="C371" s="5" t="s">
        <v>159</v>
      </c>
      <c r="D371" s="7">
        <v>392</v>
      </c>
      <c r="E371" s="7">
        <v>389</v>
      </c>
    </row>
    <row r="372" spans="1:5">
      <c r="A372" s="5" t="s">
        <v>37</v>
      </c>
      <c r="B372" s="5" t="s">
        <v>24</v>
      </c>
      <c r="C372" s="6" t="s">
        <v>602</v>
      </c>
      <c r="D372" s="4">
        <v>381</v>
      </c>
      <c r="E372" s="4">
        <v>378</v>
      </c>
    </row>
    <row r="373" spans="1:5">
      <c r="A373" s="5" t="s">
        <v>37</v>
      </c>
      <c r="B373" s="5" t="s">
        <v>300</v>
      </c>
      <c r="C373" s="6" t="s">
        <v>602</v>
      </c>
      <c r="D373" s="4">
        <v>375</v>
      </c>
      <c r="E373" s="4">
        <v>371</v>
      </c>
    </row>
    <row r="374" spans="1:5">
      <c r="A374" s="5" t="s">
        <v>37</v>
      </c>
      <c r="B374" s="6" t="s">
        <v>304</v>
      </c>
      <c r="C374" s="6" t="s">
        <v>602</v>
      </c>
      <c r="D374" s="4">
        <v>373</v>
      </c>
      <c r="E374" s="4">
        <v>369</v>
      </c>
    </row>
    <row r="375" spans="1:5">
      <c r="A375" s="5" t="s">
        <v>37</v>
      </c>
      <c r="B375" s="5" t="s">
        <v>306</v>
      </c>
      <c r="C375" s="6" t="s">
        <v>602</v>
      </c>
      <c r="D375" s="4">
        <v>370</v>
      </c>
      <c r="E375" s="4">
        <v>365</v>
      </c>
    </row>
    <row r="376" spans="1:5">
      <c r="A376" s="5" t="s">
        <v>37</v>
      </c>
      <c r="B376" s="5" t="s">
        <v>307</v>
      </c>
      <c r="C376" s="6" t="s">
        <v>602</v>
      </c>
      <c r="D376" s="4">
        <v>370</v>
      </c>
      <c r="E376" s="4">
        <v>365</v>
      </c>
    </row>
    <row r="377" spans="1:5">
      <c r="A377" s="5" t="s">
        <v>37</v>
      </c>
      <c r="B377" s="5" t="s">
        <v>221</v>
      </c>
      <c r="C377" s="6" t="s">
        <v>602</v>
      </c>
      <c r="D377" s="4">
        <v>373</v>
      </c>
      <c r="E377" s="4">
        <v>369</v>
      </c>
    </row>
    <row r="378" spans="1:5">
      <c r="A378" s="5" t="s">
        <v>37</v>
      </c>
      <c r="B378" s="5" t="s">
        <v>175</v>
      </c>
      <c r="C378" s="6" t="s">
        <v>602</v>
      </c>
      <c r="D378" s="4">
        <v>375</v>
      </c>
      <c r="E378" s="4">
        <v>371</v>
      </c>
    </row>
    <row r="379" spans="1:5">
      <c r="A379" s="5" t="s">
        <v>37</v>
      </c>
      <c r="B379" s="5" t="s">
        <v>216</v>
      </c>
      <c r="C379" s="6" t="s">
        <v>602</v>
      </c>
      <c r="D379" s="4">
        <v>373</v>
      </c>
      <c r="E379" s="4">
        <v>368</v>
      </c>
    </row>
    <row r="380" spans="1:5">
      <c r="A380" s="5" t="s">
        <v>37</v>
      </c>
      <c r="B380" s="5" t="s">
        <v>313</v>
      </c>
      <c r="C380" s="6" t="s">
        <v>602</v>
      </c>
      <c r="D380" s="4">
        <v>373</v>
      </c>
      <c r="E380" s="4">
        <v>368</v>
      </c>
    </row>
    <row r="381" spans="1:5">
      <c r="A381" s="5" t="s">
        <v>37</v>
      </c>
      <c r="B381" s="5" t="s">
        <v>315</v>
      </c>
      <c r="C381" s="6" t="s">
        <v>602</v>
      </c>
      <c r="D381" s="4">
        <v>373</v>
      </c>
      <c r="E381" s="4">
        <v>369</v>
      </c>
    </row>
    <row r="382" spans="1:5">
      <c r="A382" s="5" t="s">
        <v>37</v>
      </c>
      <c r="B382" s="5" t="s">
        <v>318</v>
      </c>
      <c r="C382" s="6" t="s">
        <v>602</v>
      </c>
      <c r="D382" s="4">
        <v>370</v>
      </c>
      <c r="E382" s="4">
        <v>365</v>
      </c>
    </row>
    <row r="383" spans="1:5">
      <c r="A383" s="5" t="s">
        <v>37</v>
      </c>
      <c r="B383" s="5" t="s">
        <v>322</v>
      </c>
      <c r="C383" s="6" t="s">
        <v>602</v>
      </c>
      <c r="D383" s="4">
        <v>369</v>
      </c>
      <c r="E383" s="4">
        <v>364</v>
      </c>
    </row>
    <row r="384" spans="1:5">
      <c r="A384" s="5" t="s">
        <v>37</v>
      </c>
      <c r="B384" s="6" t="s">
        <v>19</v>
      </c>
      <c r="C384" s="6" t="s">
        <v>602</v>
      </c>
      <c r="D384" s="4">
        <v>370</v>
      </c>
      <c r="E384" s="4">
        <v>365</v>
      </c>
    </row>
    <row r="385" spans="1:5">
      <c r="A385" s="5" t="s">
        <v>37</v>
      </c>
      <c r="B385" s="6" t="s">
        <v>35</v>
      </c>
      <c r="C385" s="6" t="s">
        <v>602</v>
      </c>
      <c r="D385" s="4">
        <v>375</v>
      </c>
      <c r="E385" s="4">
        <v>371</v>
      </c>
    </row>
    <row r="386" spans="1:5">
      <c r="A386" s="5" t="s">
        <v>37</v>
      </c>
      <c r="B386" s="5" t="s">
        <v>186</v>
      </c>
      <c r="C386" s="6" t="s">
        <v>602</v>
      </c>
      <c r="D386" s="4">
        <v>373</v>
      </c>
      <c r="E386" s="4">
        <v>369</v>
      </c>
    </row>
    <row r="387" spans="1:5">
      <c r="A387" s="5" t="s">
        <v>332</v>
      </c>
      <c r="B387" s="5" t="s">
        <v>11</v>
      </c>
      <c r="C387" s="5" t="s">
        <v>602</v>
      </c>
      <c r="D387" s="7">
        <v>394.5</v>
      </c>
      <c r="E387" s="7">
        <v>392</v>
      </c>
    </row>
    <row r="388" spans="1:5">
      <c r="A388" s="5" t="s">
        <v>36</v>
      </c>
      <c r="B388" s="5" t="s">
        <v>335</v>
      </c>
      <c r="C388" s="6" t="s">
        <v>159</v>
      </c>
      <c r="D388" s="4">
        <v>358</v>
      </c>
      <c r="E388" s="4">
        <v>354</v>
      </c>
    </row>
    <row r="389" spans="1:5">
      <c r="A389" s="5" t="s">
        <v>36</v>
      </c>
      <c r="B389" s="5" t="s">
        <v>337</v>
      </c>
      <c r="C389" s="6" t="s">
        <v>159</v>
      </c>
      <c r="D389" s="4">
        <v>365</v>
      </c>
      <c r="E389" s="4">
        <v>362</v>
      </c>
    </row>
    <row r="390" spans="1:5">
      <c r="A390" s="5" t="s">
        <v>36</v>
      </c>
      <c r="B390" s="5" t="s">
        <v>338</v>
      </c>
      <c r="C390" s="6" t="s">
        <v>159</v>
      </c>
      <c r="D390" s="4">
        <v>363</v>
      </c>
      <c r="E390" s="4">
        <v>359</v>
      </c>
    </row>
    <row r="391" spans="1:5">
      <c r="A391" s="5" t="s">
        <v>36</v>
      </c>
      <c r="B391" s="5" t="s">
        <v>341</v>
      </c>
      <c r="C391" s="6" t="s">
        <v>159</v>
      </c>
      <c r="D391" s="4">
        <v>363</v>
      </c>
      <c r="E391" s="4">
        <v>359</v>
      </c>
    </row>
    <row r="392" spans="1:5">
      <c r="A392" s="5" t="s">
        <v>36</v>
      </c>
      <c r="B392" s="5" t="s">
        <v>345</v>
      </c>
      <c r="C392" s="6" t="s">
        <v>159</v>
      </c>
      <c r="D392" s="4">
        <v>362</v>
      </c>
      <c r="E392" s="4">
        <v>358</v>
      </c>
    </row>
    <row r="393" spans="1:5">
      <c r="A393" s="5" t="s">
        <v>36</v>
      </c>
      <c r="B393" s="5" t="s">
        <v>347</v>
      </c>
      <c r="C393" s="6" t="s">
        <v>159</v>
      </c>
      <c r="D393" s="4">
        <v>363</v>
      </c>
      <c r="E393" s="4">
        <v>359</v>
      </c>
    </row>
    <row r="394" spans="1:5">
      <c r="A394" s="5" t="s">
        <v>36</v>
      </c>
      <c r="B394" s="5" t="s">
        <v>349</v>
      </c>
      <c r="C394" s="6" t="s">
        <v>159</v>
      </c>
      <c r="D394" s="4">
        <v>366</v>
      </c>
      <c r="E394" s="4">
        <v>362</v>
      </c>
    </row>
    <row r="395" spans="1:5">
      <c r="A395" s="5" t="s">
        <v>36</v>
      </c>
      <c r="B395" s="5" t="s">
        <v>353</v>
      </c>
      <c r="C395" s="6" t="s">
        <v>159</v>
      </c>
      <c r="D395" s="4">
        <v>366</v>
      </c>
      <c r="E395" s="4">
        <v>362</v>
      </c>
    </row>
    <row r="396" spans="1:5">
      <c r="A396" s="5" t="s">
        <v>36</v>
      </c>
      <c r="B396" s="5" t="s">
        <v>356</v>
      </c>
      <c r="C396" s="6" t="s">
        <v>159</v>
      </c>
      <c r="D396" s="4">
        <v>359</v>
      </c>
      <c r="E396" s="4">
        <v>356</v>
      </c>
    </row>
    <row r="397" spans="1:5">
      <c r="A397" s="5" t="s">
        <v>36</v>
      </c>
      <c r="B397" s="5" t="s">
        <v>357</v>
      </c>
      <c r="C397" s="6" t="s">
        <v>159</v>
      </c>
      <c r="D397" s="4">
        <v>366</v>
      </c>
      <c r="E397" s="4">
        <v>362</v>
      </c>
    </row>
    <row r="398" spans="1:5">
      <c r="A398" s="5" t="s">
        <v>36</v>
      </c>
      <c r="B398" s="5" t="s">
        <v>200</v>
      </c>
      <c r="C398" s="6" t="s">
        <v>159</v>
      </c>
      <c r="D398" s="4">
        <v>368</v>
      </c>
      <c r="E398" s="4">
        <v>364</v>
      </c>
    </row>
    <row r="399" spans="1:5">
      <c r="A399" s="5" t="s">
        <v>36</v>
      </c>
      <c r="B399" s="5" t="s">
        <v>362</v>
      </c>
      <c r="C399" s="6" t="s">
        <v>159</v>
      </c>
      <c r="D399" s="4">
        <v>366</v>
      </c>
      <c r="E399" s="4">
        <v>362</v>
      </c>
    </row>
    <row r="400" spans="1:5">
      <c r="A400" s="5" t="s">
        <v>36</v>
      </c>
      <c r="B400" s="5" t="s">
        <v>301</v>
      </c>
      <c r="C400" s="6" t="s">
        <v>159</v>
      </c>
      <c r="D400" s="4">
        <v>366</v>
      </c>
      <c r="E400" s="4">
        <v>362</v>
      </c>
    </row>
    <row r="401" spans="1:5">
      <c r="A401" s="5" t="s">
        <v>36</v>
      </c>
      <c r="B401" s="5" t="s">
        <v>368</v>
      </c>
      <c r="C401" s="6" t="s">
        <v>159</v>
      </c>
      <c r="D401" s="4">
        <v>366</v>
      </c>
      <c r="E401" s="4">
        <v>362</v>
      </c>
    </row>
    <row r="402" spans="1:5">
      <c r="A402" s="5" t="s">
        <v>36</v>
      </c>
      <c r="B402" s="5" t="s">
        <v>370</v>
      </c>
      <c r="C402" s="6" t="s">
        <v>159</v>
      </c>
      <c r="D402" s="4">
        <v>362</v>
      </c>
      <c r="E402" s="4">
        <v>358</v>
      </c>
    </row>
    <row r="403" spans="1:5">
      <c r="A403" s="5" t="s">
        <v>36</v>
      </c>
      <c r="B403" s="5" t="s">
        <v>371</v>
      </c>
      <c r="C403" s="6" t="s">
        <v>159</v>
      </c>
      <c r="D403" s="4">
        <v>368</v>
      </c>
      <c r="E403" s="4">
        <v>364</v>
      </c>
    </row>
    <row r="404" spans="1:5">
      <c r="A404" s="5" t="s">
        <v>36</v>
      </c>
      <c r="B404" s="5" t="s">
        <v>372</v>
      </c>
      <c r="C404" s="6" t="s">
        <v>159</v>
      </c>
      <c r="D404" s="4">
        <v>364</v>
      </c>
      <c r="E404" s="4">
        <v>360</v>
      </c>
    </row>
    <row r="405" spans="1:5">
      <c r="A405" s="5" t="s">
        <v>36</v>
      </c>
      <c r="B405" s="5" t="s">
        <v>19</v>
      </c>
      <c r="C405" s="6" t="s">
        <v>159</v>
      </c>
      <c r="D405" s="4">
        <v>366</v>
      </c>
      <c r="E405" s="4">
        <v>362</v>
      </c>
    </row>
    <row r="406" spans="1:5">
      <c r="A406" s="5" t="s">
        <v>36</v>
      </c>
      <c r="B406" s="5" t="s">
        <v>376</v>
      </c>
      <c r="C406" s="6" t="s">
        <v>159</v>
      </c>
      <c r="D406" s="4">
        <v>375</v>
      </c>
      <c r="E406" s="4">
        <v>371</v>
      </c>
    </row>
    <row r="407" spans="1:5">
      <c r="A407" s="5" t="s">
        <v>36</v>
      </c>
      <c r="B407" s="5" t="s">
        <v>186</v>
      </c>
      <c r="C407" s="6" t="s">
        <v>159</v>
      </c>
      <c r="D407" s="4">
        <v>361.5</v>
      </c>
      <c r="E407" s="4">
        <v>358</v>
      </c>
    </row>
    <row r="408" spans="1:5">
      <c r="A408" s="5" t="s">
        <v>36</v>
      </c>
      <c r="B408" s="5" t="s">
        <v>380</v>
      </c>
      <c r="C408" s="6" t="s">
        <v>159</v>
      </c>
      <c r="D408" s="4">
        <v>365</v>
      </c>
      <c r="E408" s="4">
        <v>362</v>
      </c>
    </row>
    <row r="409" spans="1:5">
      <c r="A409" s="5" t="s">
        <v>33</v>
      </c>
      <c r="B409" s="5" t="s">
        <v>382</v>
      </c>
      <c r="C409" s="6" t="s">
        <v>602</v>
      </c>
      <c r="D409" s="4">
        <v>375</v>
      </c>
      <c r="E409" s="4">
        <v>371</v>
      </c>
    </row>
    <row r="410" spans="1:5">
      <c r="A410" s="5" t="s">
        <v>33</v>
      </c>
      <c r="B410" s="5" t="s">
        <v>385</v>
      </c>
      <c r="C410" s="6" t="s">
        <v>602</v>
      </c>
      <c r="D410" s="4">
        <v>376</v>
      </c>
      <c r="E410" s="4">
        <v>373</v>
      </c>
    </row>
    <row r="411" spans="1:5">
      <c r="A411" s="5" t="s">
        <v>33</v>
      </c>
      <c r="B411" s="5" t="s">
        <v>391</v>
      </c>
      <c r="C411" s="6" t="s">
        <v>602</v>
      </c>
      <c r="D411" s="4">
        <v>378</v>
      </c>
      <c r="E411" s="4">
        <v>375</v>
      </c>
    </row>
    <row r="412" spans="1:5">
      <c r="A412" s="5" t="s">
        <v>33</v>
      </c>
      <c r="B412" s="5" t="s">
        <v>357</v>
      </c>
      <c r="C412" s="6" t="s">
        <v>602</v>
      </c>
      <c r="D412" s="4">
        <v>377</v>
      </c>
      <c r="E412" s="4">
        <v>375</v>
      </c>
    </row>
    <row r="413" spans="1:5">
      <c r="A413" s="5" t="s">
        <v>33</v>
      </c>
      <c r="B413" s="5" t="s">
        <v>398</v>
      </c>
      <c r="C413" s="6" t="s">
        <v>602</v>
      </c>
      <c r="D413" s="4">
        <v>380</v>
      </c>
      <c r="E413" s="4">
        <v>376</v>
      </c>
    </row>
    <row r="414" spans="1:5">
      <c r="A414" s="5" t="s">
        <v>33</v>
      </c>
      <c r="B414" s="5" t="s">
        <v>221</v>
      </c>
      <c r="C414" s="6" t="s">
        <v>602</v>
      </c>
      <c r="D414" s="4">
        <v>373</v>
      </c>
      <c r="E414" s="4">
        <v>369</v>
      </c>
    </row>
    <row r="415" spans="1:5">
      <c r="A415" s="5" t="s">
        <v>33</v>
      </c>
      <c r="B415" s="5" t="s">
        <v>175</v>
      </c>
      <c r="C415" s="6" t="s">
        <v>602</v>
      </c>
      <c r="D415" s="4">
        <v>372</v>
      </c>
      <c r="E415" s="4">
        <v>368</v>
      </c>
    </row>
    <row r="416" spans="1:5">
      <c r="A416" s="5" t="s">
        <v>33</v>
      </c>
      <c r="B416" s="5" t="s">
        <v>401</v>
      </c>
      <c r="C416" s="6" t="s">
        <v>602</v>
      </c>
      <c r="D416" s="4">
        <v>370</v>
      </c>
      <c r="E416" s="4">
        <v>367</v>
      </c>
    </row>
    <row r="417" spans="1:5">
      <c r="A417" s="5" t="s">
        <v>33</v>
      </c>
      <c r="B417" s="5" t="s">
        <v>34</v>
      </c>
      <c r="C417" s="6" t="s">
        <v>602</v>
      </c>
      <c r="D417" s="4">
        <v>373</v>
      </c>
      <c r="E417" s="4">
        <v>369</v>
      </c>
    </row>
    <row r="418" spans="1:5">
      <c r="A418" s="5" t="s">
        <v>33</v>
      </c>
      <c r="B418" s="5" t="s">
        <v>404</v>
      </c>
      <c r="C418" s="6" t="s">
        <v>602</v>
      </c>
      <c r="D418" s="4">
        <v>374</v>
      </c>
      <c r="E418" s="4">
        <v>371</v>
      </c>
    </row>
    <row r="419" spans="1:5">
      <c r="A419" s="5" t="s">
        <v>33</v>
      </c>
      <c r="B419" s="5" t="s">
        <v>406</v>
      </c>
      <c r="C419" s="6" t="s">
        <v>602</v>
      </c>
      <c r="D419" s="4">
        <v>374</v>
      </c>
      <c r="E419" s="4">
        <v>371</v>
      </c>
    </row>
    <row r="420" spans="1:5">
      <c r="A420" s="5" t="s">
        <v>33</v>
      </c>
      <c r="B420" s="5" t="s">
        <v>35</v>
      </c>
      <c r="C420" s="6" t="s">
        <v>602</v>
      </c>
      <c r="D420" s="4">
        <v>380</v>
      </c>
      <c r="E420" s="4">
        <v>376</v>
      </c>
    </row>
    <row r="421" spans="1:5">
      <c r="A421" s="5" t="s">
        <v>33</v>
      </c>
      <c r="B421" s="5" t="s">
        <v>409</v>
      </c>
      <c r="C421" s="6" t="s">
        <v>602</v>
      </c>
      <c r="D421" s="4">
        <v>380</v>
      </c>
      <c r="E421" s="4">
        <v>376</v>
      </c>
    </row>
    <row r="422" spans="1:5">
      <c r="A422" s="5" t="s">
        <v>33</v>
      </c>
      <c r="B422" s="5" t="s">
        <v>186</v>
      </c>
      <c r="C422" s="6" t="s">
        <v>602</v>
      </c>
      <c r="D422" s="4">
        <v>380</v>
      </c>
      <c r="E422" s="4">
        <v>376</v>
      </c>
    </row>
    <row r="423" spans="1:5">
      <c r="A423" s="5" t="s">
        <v>414</v>
      </c>
      <c r="B423" s="5" t="s">
        <v>26</v>
      </c>
      <c r="C423" s="6" t="s">
        <v>602</v>
      </c>
      <c r="D423" s="7">
        <v>404</v>
      </c>
      <c r="E423" s="7">
        <v>402</v>
      </c>
    </row>
    <row r="424" spans="1:5">
      <c r="A424" s="5" t="s">
        <v>31</v>
      </c>
      <c r="B424" s="5" t="s">
        <v>417</v>
      </c>
      <c r="C424" s="6" t="s">
        <v>159</v>
      </c>
      <c r="D424" s="4">
        <v>374</v>
      </c>
      <c r="E424" s="4">
        <v>371</v>
      </c>
    </row>
    <row r="425" spans="1:5">
      <c r="A425" s="5" t="s">
        <v>31</v>
      </c>
      <c r="B425" s="5" t="s">
        <v>0</v>
      </c>
      <c r="C425" s="6" t="s">
        <v>159</v>
      </c>
      <c r="D425" s="4">
        <v>373</v>
      </c>
      <c r="E425" s="4">
        <v>369</v>
      </c>
    </row>
    <row r="426" spans="1:5">
      <c r="A426" s="5" t="s">
        <v>31</v>
      </c>
      <c r="B426" s="5" t="s">
        <v>421</v>
      </c>
      <c r="C426" s="6" t="s">
        <v>159</v>
      </c>
      <c r="D426" s="4">
        <v>380.5</v>
      </c>
      <c r="E426" s="4">
        <v>378</v>
      </c>
    </row>
    <row r="427" spans="1:5">
      <c r="A427" s="5" t="s">
        <v>31</v>
      </c>
      <c r="B427" s="5" t="s">
        <v>285</v>
      </c>
      <c r="C427" s="6" t="s">
        <v>159</v>
      </c>
      <c r="D427" s="4">
        <v>373</v>
      </c>
      <c r="E427" s="4">
        <v>369</v>
      </c>
    </row>
    <row r="428" spans="1:5">
      <c r="A428" s="5" t="s">
        <v>31</v>
      </c>
      <c r="B428" s="5" t="s">
        <v>203</v>
      </c>
      <c r="C428" s="6" t="s">
        <v>159</v>
      </c>
      <c r="D428" s="4">
        <v>368</v>
      </c>
      <c r="E428" s="4">
        <v>364</v>
      </c>
    </row>
    <row r="429" spans="1:5">
      <c r="A429" s="5" t="s">
        <v>31</v>
      </c>
      <c r="B429" s="5" t="s">
        <v>427</v>
      </c>
      <c r="C429" s="6" t="s">
        <v>159</v>
      </c>
      <c r="D429" s="4">
        <v>375</v>
      </c>
      <c r="E429" s="4">
        <v>371</v>
      </c>
    </row>
    <row r="430" spans="1:5">
      <c r="A430" s="5" t="s">
        <v>31</v>
      </c>
      <c r="B430" s="6" t="s">
        <v>2</v>
      </c>
      <c r="C430" s="6" t="s">
        <v>159</v>
      </c>
      <c r="D430" s="4">
        <v>380</v>
      </c>
      <c r="E430" s="4">
        <v>377</v>
      </c>
    </row>
    <row r="431" spans="1:5">
      <c r="A431" s="5" t="s">
        <v>31</v>
      </c>
      <c r="B431" s="5" t="s">
        <v>221</v>
      </c>
      <c r="C431" s="6" t="s">
        <v>159</v>
      </c>
      <c r="D431" s="4">
        <v>373</v>
      </c>
      <c r="E431" s="4">
        <v>369</v>
      </c>
    </row>
    <row r="432" spans="1:5">
      <c r="A432" s="5" t="s">
        <v>31</v>
      </c>
      <c r="B432" s="5" t="s">
        <v>435</v>
      </c>
      <c r="C432" s="6" t="s">
        <v>159</v>
      </c>
      <c r="D432" s="4">
        <v>378</v>
      </c>
      <c r="E432" s="4">
        <v>375</v>
      </c>
    </row>
    <row r="433" spans="1:5">
      <c r="A433" s="5" t="s">
        <v>31</v>
      </c>
      <c r="B433" s="5" t="s">
        <v>437</v>
      </c>
      <c r="C433" s="6" t="s">
        <v>159</v>
      </c>
      <c r="D433" s="4">
        <v>373</v>
      </c>
      <c r="E433" s="4">
        <v>369</v>
      </c>
    </row>
    <row r="434" spans="1:5">
      <c r="A434" s="5" t="s">
        <v>31</v>
      </c>
      <c r="B434" s="5" t="s">
        <v>439</v>
      </c>
      <c r="C434" s="6" t="s">
        <v>159</v>
      </c>
      <c r="D434" s="4">
        <v>368</v>
      </c>
      <c r="E434" s="4">
        <v>364</v>
      </c>
    </row>
    <row r="435" spans="1:5">
      <c r="A435" s="5" t="s">
        <v>31</v>
      </c>
      <c r="B435" s="5" t="s">
        <v>32</v>
      </c>
      <c r="C435" s="6" t="s">
        <v>159</v>
      </c>
      <c r="D435" s="4">
        <v>376</v>
      </c>
      <c r="E435" s="4">
        <v>372</v>
      </c>
    </row>
    <row r="436" spans="1:5">
      <c r="A436" s="5" t="s">
        <v>31</v>
      </c>
      <c r="B436" s="5" t="s">
        <v>443</v>
      </c>
      <c r="C436" s="6" t="s">
        <v>159</v>
      </c>
      <c r="D436" s="4">
        <v>373</v>
      </c>
      <c r="E436" s="4">
        <v>369</v>
      </c>
    </row>
    <row r="437" spans="1:5">
      <c r="A437" s="5" t="s">
        <v>31</v>
      </c>
      <c r="B437" s="5" t="s">
        <v>445</v>
      </c>
      <c r="C437" s="6" t="s">
        <v>159</v>
      </c>
      <c r="D437" s="4">
        <v>368</v>
      </c>
      <c r="E437" s="4">
        <v>364</v>
      </c>
    </row>
    <row r="438" spans="1:5">
      <c r="A438" s="5" t="s">
        <v>31</v>
      </c>
      <c r="B438" s="5" t="s">
        <v>404</v>
      </c>
      <c r="C438" s="6" t="s">
        <v>159</v>
      </c>
      <c r="D438" s="4">
        <v>379</v>
      </c>
      <c r="E438" s="4">
        <v>375</v>
      </c>
    </row>
    <row r="439" spans="1:5">
      <c r="A439" s="5" t="s">
        <v>31</v>
      </c>
      <c r="B439" s="5" t="s">
        <v>448</v>
      </c>
      <c r="C439" s="6" t="s">
        <v>159</v>
      </c>
      <c r="D439" s="4">
        <v>381</v>
      </c>
      <c r="E439" s="4">
        <v>377</v>
      </c>
    </row>
    <row r="440" spans="1:5">
      <c r="A440" s="5" t="s">
        <v>31</v>
      </c>
      <c r="B440" s="5" t="s">
        <v>451</v>
      </c>
      <c r="C440" s="6" t="s">
        <v>159</v>
      </c>
      <c r="D440" s="4">
        <v>380</v>
      </c>
      <c r="E440" s="4">
        <v>376</v>
      </c>
    </row>
    <row r="441" spans="1:5">
      <c r="A441" s="5" t="s">
        <v>31</v>
      </c>
      <c r="B441" s="5" t="s">
        <v>182</v>
      </c>
      <c r="C441" s="6" t="s">
        <v>159</v>
      </c>
      <c r="D441" s="4">
        <v>374.8</v>
      </c>
      <c r="E441" s="4">
        <v>371</v>
      </c>
    </row>
    <row r="442" spans="1:5">
      <c r="A442" s="5" t="s">
        <v>31</v>
      </c>
      <c r="B442" s="5" t="s">
        <v>186</v>
      </c>
      <c r="C442" s="6" t="s">
        <v>159</v>
      </c>
      <c r="D442" s="4">
        <v>372</v>
      </c>
      <c r="E442" s="4">
        <v>368</v>
      </c>
    </row>
    <row r="443" spans="1:5">
      <c r="A443" s="5" t="s">
        <v>28</v>
      </c>
      <c r="B443" s="5" t="s">
        <v>457</v>
      </c>
      <c r="C443" s="4" t="s">
        <v>159</v>
      </c>
      <c r="D443" s="4">
        <v>371</v>
      </c>
      <c r="E443" s="4">
        <v>368</v>
      </c>
    </row>
    <row r="444" spans="1:5">
      <c r="A444" s="5" t="s">
        <v>28</v>
      </c>
      <c r="B444" s="5" t="s">
        <v>460</v>
      </c>
      <c r="C444" s="4" t="s">
        <v>159</v>
      </c>
      <c r="D444" s="4">
        <v>376</v>
      </c>
      <c r="E444" s="4">
        <v>373</v>
      </c>
    </row>
    <row r="445" spans="1:5">
      <c r="A445" s="5" t="s">
        <v>28</v>
      </c>
      <c r="B445" s="5" t="s">
        <v>462</v>
      </c>
      <c r="C445" s="4" t="s">
        <v>159</v>
      </c>
      <c r="D445" s="7">
        <v>392</v>
      </c>
      <c r="E445" s="7">
        <v>390</v>
      </c>
    </row>
    <row r="446" spans="1:5">
      <c r="A446" s="5" t="s">
        <v>28</v>
      </c>
      <c r="B446" s="5" t="s">
        <v>165</v>
      </c>
      <c r="C446" s="4" t="s">
        <v>159</v>
      </c>
      <c r="D446" s="4">
        <v>380.5</v>
      </c>
      <c r="E446" s="4">
        <v>378</v>
      </c>
    </row>
    <row r="447" spans="1:5">
      <c r="A447" s="5" t="s">
        <v>28</v>
      </c>
      <c r="B447" s="5" t="s">
        <v>203</v>
      </c>
      <c r="C447" s="4" t="s">
        <v>159</v>
      </c>
      <c r="D447" s="4">
        <v>370</v>
      </c>
      <c r="E447" s="4">
        <v>367</v>
      </c>
    </row>
    <row r="448" spans="1:5">
      <c r="A448" s="5" t="s">
        <v>28</v>
      </c>
      <c r="B448" s="5" t="s">
        <v>468</v>
      </c>
      <c r="C448" s="4" t="s">
        <v>159</v>
      </c>
      <c r="D448" s="4">
        <v>378</v>
      </c>
      <c r="E448" s="4">
        <v>375</v>
      </c>
    </row>
    <row r="449" spans="1:5">
      <c r="A449" s="5" t="s">
        <v>28</v>
      </c>
      <c r="B449" s="5" t="s">
        <v>472</v>
      </c>
      <c r="C449" s="4" t="s">
        <v>159</v>
      </c>
      <c r="D449" s="7">
        <v>384</v>
      </c>
      <c r="E449" s="7">
        <v>381</v>
      </c>
    </row>
    <row r="450" spans="1:5">
      <c r="A450" s="5" t="s">
        <v>28</v>
      </c>
      <c r="B450" s="5" t="s">
        <v>298</v>
      </c>
      <c r="C450" s="4" t="s">
        <v>159</v>
      </c>
      <c r="D450" s="4">
        <v>376</v>
      </c>
      <c r="E450" s="4">
        <v>373</v>
      </c>
    </row>
    <row r="451" spans="1:5">
      <c r="A451" s="5" t="s">
        <v>28</v>
      </c>
      <c r="B451" s="5" t="s">
        <v>200</v>
      </c>
      <c r="C451" s="4" t="s">
        <v>159</v>
      </c>
      <c r="D451" s="7">
        <v>382</v>
      </c>
      <c r="E451" s="7">
        <v>379</v>
      </c>
    </row>
    <row r="452" spans="1:5">
      <c r="A452" s="5" t="s">
        <v>28</v>
      </c>
      <c r="B452" s="5" t="s">
        <v>478</v>
      </c>
      <c r="C452" s="4" t="s">
        <v>159</v>
      </c>
      <c r="D452" s="4">
        <v>379.5</v>
      </c>
      <c r="E452" s="4">
        <v>376.5</v>
      </c>
    </row>
    <row r="453" spans="1:5">
      <c r="A453" s="5" t="s">
        <v>28</v>
      </c>
      <c r="B453" s="5" t="s">
        <v>152</v>
      </c>
      <c r="C453" s="4" t="s">
        <v>159</v>
      </c>
      <c r="D453" s="4">
        <v>380</v>
      </c>
      <c r="E453" s="4">
        <v>377</v>
      </c>
    </row>
    <row r="454" spans="1:5">
      <c r="A454" s="5" t="s">
        <v>28</v>
      </c>
      <c r="B454" s="5" t="s">
        <v>488</v>
      </c>
      <c r="C454" s="4" t="s">
        <v>159</v>
      </c>
      <c r="D454" s="4">
        <v>374</v>
      </c>
      <c r="E454" s="4">
        <v>371</v>
      </c>
    </row>
    <row r="455" spans="1:5">
      <c r="A455" s="5" t="s">
        <v>481</v>
      </c>
      <c r="B455" s="4" t="s">
        <v>26</v>
      </c>
      <c r="C455" s="4" t="s">
        <v>159</v>
      </c>
      <c r="D455" s="7">
        <v>405</v>
      </c>
      <c r="E455" s="7">
        <v>403</v>
      </c>
    </row>
    <row r="456" spans="1:5">
      <c r="A456" s="5" t="s">
        <v>27</v>
      </c>
      <c r="B456" s="5" t="s">
        <v>489</v>
      </c>
      <c r="C456" s="4" t="s">
        <v>159</v>
      </c>
      <c r="D456" s="7">
        <v>392</v>
      </c>
      <c r="E456" s="7">
        <v>389.5</v>
      </c>
    </row>
    <row r="457" spans="1:5">
      <c r="A457" s="5" t="s">
        <v>27</v>
      </c>
      <c r="B457" s="5" t="s">
        <v>155</v>
      </c>
      <c r="C457" s="4" t="s">
        <v>159</v>
      </c>
      <c r="D457" s="7">
        <v>393.5</v>
      </c>
      <c r="E457" s="7">
        <v>391</v>
      </c>
    </row>
    <row r="458" spans="1:5">
      <c r="A458" s="5" t="s">
        <v>27</v>
      </c>
      <c r="B458" s="5" t="s">
        <v>285</v>
      </c>
      <c r="C458" s="4" t="s">
        <v>159</v>
      </c>
      <c r="D458" s="7">
        <v>397.6</v>
      </c>
      <c r="E458" s="7">
        <v>395.5</v>
      </c>
    </row>
    <row r="459" spans="1:5">
      <c r="A459" s="5" t="s">
        <v>27</v>
      </c>
      <c r="B459" s="5" t="s">
        <v>495</v>
      </c>
      <c r="C459" s="4" t="s">
        <v>159</v>
      </c>
      <c r="D459" s="7">
        <v>393.5</v>
      </c>
      <c r="E459" s="7">
        <v>391</v>
      </c>
    </row>
    <row r="460" spans="1:5">
      <c r="A460" s="5" t="s">
        <v>27</v>
      </c>
      <c r="B460" s="5" t="s">
        <v>195</v>
      </c>
      <c r="C460" s="4" t="s">
        <v>159</v>
      </c>
      <c r="D460" s="7">
        <v>393.5</v>
      </c>
      <c r="E460" s="7">
        <v>391</v>
      </c>
    </row>
    <row r="461" spans="1:5">
      <c r="A461" s="5" t="s">
        <v>27</v>
      </c>
      <c r="B461" s="5" t="s">
        <v>203</v>
      </c>
      <c r="C461" s="4" t="s">
        <v>159</v>
      </c>
      <c r="D461" s="7">
        <v>394.3</v>
      </c>
      <c r="E461" s="7">
        <v>392</v>
      </c>
    </row>
    <row r="462" spans="1:5">
      <c r="A462" s="5" t="s">
        <v>27</v>
      </c>
      <c r="B462" s="5" t="s">
        <v>503</v>
      </c>
      <c r="C462" s="4" t="s">
        <v>159</v>
      </c>
      <c r="D462" s="7">
        <v>393.5</v>
      </c>
      <c r="E462" s="7">
        <v>391</v>
      </c>
    </row>
    <row r="463" spans="1:5">
      <c r="A463" s="5" t="s">
        <v>27</v>
      </c>
      <c r="B463" s="5" t="s">
        <v>298</v>
      </c>
      <c r="C463" s="4" t="s">
        <v>159</v>
      </c>
      <c r="D463" s="7">
        <v>394</v>
      </c>
      <c r="E463" s="7">
        <v>392</v>
      </c>
    </row>
    <row r="464" spans="1:5">
      <c r="A464" s="5" t="s">
        <v>27</v>
      </c>
      <c r="B464" s="5" t="s">
        <v>286</v>
      </c>
      <c r="C464" s="4" t="s">
        <v>159</v>
      </c>
      <c r="D464" s="7">
        <v>395.5</v>
      </c>
      <c r="E464" s="7">
        <v>393.5</v>
      </c>
    </row>
    <row r="465" spans="1:5">
      <c r="A465" s="5" t="s">
        <v>27</v>
      </c>
      <c r="B465" s="5" t="s">
        <v>508</v>
      </c>
      <c r="C465" s="4" t="s">
        <v>159</v>
      </c>
      <c r="D465" s="7">
        <v>394.2</v>
      </c>
      <c r="E465" s="7">
        <v>392</v>
      </c>
    </row>
    <row r="466" spans="1:5">
      <c r="A466" s="5" t="s">
        <v>27</v>
      </c>
      <c r="B466" s="5" t="s">
        <v>221</v>
      </c>
      <c r="C466" s="4" t="s">
        <v>159</v>
      </c>
      <c r="D466" s="7">
        <v>397</v>
      </c>
      <c r="E466" s="7">
        <v>395</v>
      </c>
    </row>
    <row r="467" spans="1:5">
      <c r="A467" s="5" t="s">
        <v>27</v>
      </c>
      <c r="B467" s="5" t="s">
        <v>512</v>
      </c>
      <c r="C467" s="4" t="s">
        <v>159</v>
      </c>
      <c r="D467" s="7">
        <v>394</v>
      </c>
      <c r="E467" s="7">
        <v>392</v>
      </c>
    </row>
    <row r="468" spans="1:5">
      <c r="A468" s="5" t="s">
        <v>27</v>
      </c>
      <c r="B468" s="5" t="s">
        <v>515</v>
      </c>
      <c r="C468" s="4" t="s">
        <v>159</v>
      </c>
      <c r="D468" s="7">
        <v>391.3</v>
      </c>
      <c r="E468" s="7">
        <v>389</v>
      </c>
    </row>
    <row r="469" spans="1:5">
      <c r="A469" s="5" t="s">
        <v>27</v>
      </c>
      <c r="B469" s="5" t="s">
        <v>463</v>
      </c>
      <c r="C469" s="4" t="s">
        <v>159</v>
      </c>
      <c r="D469" s="7">
        <v>395.70000000000005</v>
      </c>
      <c r="E469" s="7">
        <v>393.5</v>
      </c>
    </row>
    <row r="470" spans="1:5">
      <c r="A470" s="5" t="s">
        <v>27</v>
      </c>
      <c r="B470" s="5" t="s">
        <v>516</v>
      </c>
      <c r="C470" s="4" t="s">
        <v>159</v>
      </c>
      <c r="D470" s="7">
        <v>391.3</v>
      </c>
      <c r="E470" s="7">
        <v>389</v>
      </c>
    </row>
    <row r="471" spans="1:5">
      <c r="A471" s="5" t="s">
        <v>27</v>
      </c>
      <c r="B471" s="5" t="s">
        <v>518</v>
      </c>
      <c r="C471" s="4" t="s">
        <v>159</v>
      </c>
      <c r="D471" s="7">
        <v>391.3</v>
      </c>
      <c r="E471" s="7">
        <v>389</v>
      </c>
    </row>
    <row r="472" spans="1:5">
      <c r="A472" s="5" t="s">
        <v>27</v>
      </c>
      <c r="B472" s="5" t="s">
        <v>26</v>
      </c>
      <c r="C472" s="4" t="s">
        <v>159</v>
      </c>
      <c r="D472" s="7">
        <v>408</v>
      </c>
      <c r="E472" s="7">
        <v>406</v>
      </c>
    </row>
    <row r="473" spans="1:5">
      <c r="A473" s="5" t="s">
        <v>27</v>
      </c>
      <c r="B473" s="5" t="s">
        <v>330</v>
      </c>
      <c r="C473" s="4" t="s">
        <v>159</v>
      </c>
      <c r="D473" s="7">
        <v>397</v>
      </c>
      <c r="E473" s="7">
        <v>395</v>
      </c>
    </row>
    <row r="474" spans="1:5">
      <c r="A474" s="5" t="s">
        <v>27</v>
      </c>
      <c r="B474" s="5" t="s">
        <v>525</v>
      </c>
      <c r="C474" s="4" t="s">
        <v>159</v>
      </c>
      <c r="D474" s="7">
        <v>393.5</v>
      </c>
      <c r="E474" s="7">
        <v>391</v>
      </c>
    </row>
    <row r="475" spans="1:5">
      <c r="A475" s="5" t="s">
        <v>27</v>
      </c>
      <c r="B475" s="5" t="s">
        <v>528</v>
      </c>
      <c r="C475" s="4" t="s">
        <v>159</v>
      </c>
      <c r="D475" s="7">
        <v>393.5</v>
      </c>
      <c r="E475" s="7">
        <v>391</v>
      </c>
    </row>
    <row r="476" spans="1:5">
      <c r="A476" s="4" t="s">
        <v>27</v>
      </c>
      <c r="B476" s="4" t="s">
        <v>160</v>
      </c>
      <c r="C476" s="4" t="s">
        <v>159</v>
      </c>
      <c r="D476" s="7">
        <v>404</v>
      </c>
      <c r="E476" s="7">
        <v>402</v>
      </c>
    </row>
    <row r="477" spans="1:5">
      <c r="A477" s="5" t="s">
        <v>27</v>
      </c>
      <c r="B477" s="5" t="s">
        <v>452</v>
      </c>
      <c r="C477" s="4" t="s">
        <v>159</v>
      </c>
      <c r="D477" s="7">
        <v>395.5</v>
      </c>
      <c r="E477" s="7">
        <v>393.5</v>
      </c>
    </row>
    <row r="478" spans="1:5">
      <c r="A478" s="5" t="s">
        <v>27</v>
      </c>
      <c r="B478" s="5" t="s">
        <v>409</v>
      </c>
      <c r="C478" s="4" t="s">
        <v>159</v>
      </c>
      <c r="D478" s="7">
        <v>397.5</v>
      </c>
      <c r="E478" s="7">
        <v>395.5</v>
      </c>
    </row>
    <row r="479" spans="1:5">
      <c r="A479" s="5" t="s">
        <v>27</v>
      </c>
      <c r="B479" s="5" t="s">
        <v>186</v>
      </c>
      <c r="C479" s="4" t="s">
        <v>159</v>
      </c>
      <c r="D479" s="7">
        <v>395.5</v>
      </c>
      <c r="E479" s="7">
        <v>393.5</v>
      </c>
    </row>
    <row r="480" spans="1:5">
      <c r="A480" s="4" t="s">
        <v>592</v>
      </c>
      <c r="B480" s="4" t="s">
        <v>26</v>
      </c>
      <c r="C480" s="4" t="s">
        <v>159</v>
      </c>
      <c r="D480" s="7">
        <v>401.5</v>
      </c>
      <c r="E480" s="7">
        <v>399.5</v>
      </c>
    </row>
    <row r="481" spans="1:5">
      <c r="A481" s="4" t="s">
        <v>541</v>
      </c>
      <c r="B481" s="4" t="s">
        <v>26</v>
      </c>
      <c r="C481" s="4" t="s">
        <v>52</v>
      </c>
      <c r="D481" s="7">
        <v>401.5</v>
      </c>
      <c r="E481" s="7">
        <v>399.5</v>
      </c>
    </row>
    <row r="482" spans="1:5">
      <c r="A482" s="4" t="s">
        <v>543</v>
      </c>
      <c r="B482" s="4" t="s">
        <v>11</v>
      </c>
      <c r="C482" s="4" t="s">
        <v>602</v>
      </c>
      <c r="D482" s="7">
        <v>394.5</v>
      </c>
      <c r="E482" s="7">
        <v>392</v>
      </c>
    </row>
    <row r="483" spans="1:5">
      <c r="A483" s="4" t="s">
        <v>546</v>
      </c>
      <c r="B483" s="4" t="s">
        <v>26</v>
      </c>
      <c r="C483" s="4" t="s">
        <v>159</v>
      </c>
      <c r="D483" s="7">
        <v>407</v>
      </c>
      <c r="E483" s="7">
        <v>405</v>
      </c>
    </row>
    <row r="484" spans="1:5">
      <c r="A484" s="4" t="s">
        <v>8</v>
      </c>
      <c r="B484" s="4" t="s">
        <v>26</v>
      </c>
      <c r="C484" s="4" t="s">
        <v>52</v>
      </c>
      <c r="D484" s="7">
        <v>401.5</v>
      </c>
      <c r="E484" s="7">
        <v>399.5</v>
      </c>
    </row>
    <row r="485" spans="1:5">
      <c r="A485" s="4" t="s">
        <v>8</v>
      </c>
      <c r="B485" s="4" t="s">
        <v>160</v>
      </c>
      <c r="C485" s="4" t="s">
        <v>52</v>
      </c>
      <c r="D485" s="7">
        <v>396</v>
      </c>
      <c r="E485" s="7">
        <v>394</v>
      </c>
    </row>
    <row r="486" spans="1:5">
      <c r="A486" s="4" t="s">
        <v>8</v>
      </c>
      <c r="B486" s="4" t="s">
        <v>11</v>
      </c>
      <c r="C486" s="4" t="s">
        <v>52</v>
      </c>
      <c r="D486" s="7">
        <v>395.8</v>
      </c>
      <c r="E486" s="7">
        <v>393.5</v>
      </c>
    </row>
    <row r="487" spans="1:5">
      <c r="A487" s="4" t="s">
        <v>168</v>
      </c>
      <c r="B487" s="4" t="s">
        <v>26</v>
      </c>
      <c r="C487" s="4" t="s">
        <v>602</v>
      </c>
      <c r="D487" s="7">
        <v>400</v>
      </c>
      <c r="E487" s="7">
        <v>398</v>
      </c>
    </row>
    <row r="488" spans="1:5">
      <c r="A488" s="4" t="s">
        <v>25</v>
      </c>
      <c r="B488" s="4" t="s">
        <v>26</v>
      </c>
      <c r="C488" s="4" t="s">
        <v>159</v>
      </c>
      <c r="D488" s="7">
        <v>405</v>
      </c>
      <c r="E488" s="7">
        <v>403</v>
      </c>
    </row>
    <row r="489" spans="1:5">
      <c r="A489" s="5" t="s">
        <v>25</v>
      </c>
      <c r="B489" s="5" t="s">
        <v>176</v>
      </c>
      <c r="C489" s="4" t="s">
        <v>159</v>
      </c>
      <c r="D489" s="7">
        <v>386</v>
      </c>
      <c r="E489" s="7">
        <v>383</v>
      </c>
    </row>
    <row r="490" spans="1:5">
      <c r="A490" s="4" t="s">
        <v>180</v>
      </c>
      <c r="B490" s="4" t="s">
        <v>26</v>
      </c>
      <c r="C490" s="4" t="s">
        <v>52</v>
      </c>
      <c r="D490" s="7">
        <v>404</v>
      </c>
      <c r="E490" s="7">
        <v>402</v>
      </c>
    </row>
    <row r="491" spans="1:5">
      <c r="A491" s="5" t="s">
        <v>7</v>
      </c>
      <c r="B491" s="5" t="s">
        <v>184</v>
      </c>
      <c r="C491" s="6" t="s">
        <v>602</v>
      </c>
      <c r="D491" s="4">
        <v>353</v>
      </c>
      <c r="E491" s="8">
        <v>349</v>
      </c>
    </row>
    <row r="492" spans="1:5">
      <c r="A492" s="5" t="s">
        <v>7</v>
      </c>
      <c r="B492" s="5" t="s">
        <v>165</v>
      </c>
      <c r="C492" s="6" t="s">
        <v>602</v>
      </c>
      <c r="D492" s="4">
        <v>358</v>
      </c>
      <c r="E492" s="8">
        <v>354</v>
      </c>
    </row>
    <row r="493" spans="1:5">
      <c r="A493" s="5" t="s">
        <v>7</v>
      </c>
      <c r="B493" s="5" t="s">
        <v>190</v>
      </c>
      <c r="C493" s="6" t="s">
        <v>602</v>
      </c>
      <c r="D493" s="4">
        <v>342</v>
      </c>
      <c r="E493" s="8">
        <v>336</v>
      </c>
    </row>
    <row r="494" spans="1:5">
      <c r="A494" s="5" t="s">
        <v>7</v>
      </c>
      <c r="B494" s="5" t="s">
        <v>192</v>
      </c>
      <c r="C494" s="6" t="s">
        <v>602</v>
      </c>
      <c r="D494" s="4">
        <v>354.8</v>
      </c>
      <c r="E494" s="8">
        <v>350</v>
      </c>
    </row>
    <row r="495" spans="1:5">
      <c r="A495" s="5" t="s">
        <v>7</v>
      </c>
      <c r="B495" s="5" t="s">
        <v>195</v>
      </c>
      <c r="C495" s="6" t="s">
        <v>602</v>
      </c>
      <c r="D495" s="4">
        <v>353</v>
      </c>
      <c r="E495" s="8">
        <v>348</v>
      </c>
    </row>
    <row r="496" spans="1:5">
      <c r="A496" s="5" t="s">
        <v>7</v>
      </c>
      <c r="B496" s="5" t="s">
        <v>199</v>
      </c>
      <c r="C496" s="6" t="s">
        <v>602</v>
      </c>
      <c r="D496" s="4">
        <v>357</v>
      </c>
      <c r="E496" s="8">
        <v>352</v>
      </c>
    </row>
    <row r="497" spans="1:5">
      <c r="A497" s="5" t="s">
        <v>7</v>
      </c>
      <c r="B497" s="5" t="s">
        <v>203</v>
      </c>
      <c r="C497" s="6" t="s">
        <v>602</v>
      </c>
      <c r="D497" s="4">
        <v>352</v>
      </c>
      <c r="E497" s="8">
        <v>347</v>
      </c>
    </row>
    <row r="498" spans="1:5">
      <c r="A498" s="5" t="s">
        <v>7</v>
      </c>
      <c r="B498" s="5" t="s">
        <v>1</v>
      </c>
      <c r="C498" s="6" t="s">
        <v>602</v>
      </c>
      <c r="D498" s="4">
        <v>355.5</v>
      </c>
      <c r="E498" s="8">
        <v>351</v>
      </c>
    </row>
    <row r="499" spans="1:5">
      <c r="A499" s="5" t="s">
        <v>7</v>
      </c>
      <c r="B499" s="5" t="s">
        <v>209</v>
      </c>
      <c r="C499" s="6" t="s">
        <v>602</v>
      </c>
      <c r="D499" s="4">
        <v>342</v>
      </c>
      <c r="E499" s="8">
        <v>336</v>
      </c>
    </row>
    <row r="500" spans="1:5">
      <c r="A500" s="5" t="s">
        <v>7</v>
      </c>
      <c r="B500" s="5" t="s">
        <v>211</v>
      </c>
      <c r="C500" s="6" t="s">
        <v>602</v>
      </c>
      <c r="D500" s="4">
        <v>356</v>
      </c>
      <c r="E500" s="8">
        <v>352</v>
      </c>
    </row>
    <row r="501" spans="1:5">
      <c r="A501" s="5" t="s">
        <v>7</v>
      </c>
      <c r="B501" s="5" t="s">
        <v>215</v>
      </c>
      <c r="C501" s="6" t="s">
        <v>602</v>
      </c>
      <c r="D501" s="4">
        <v>356</v>
      </c>
      <c r="E501" s="8">
        <v>352</v>
      </c>
    </row>
    <row r="502" spans="1:5">
      <c r="A502" s="5" t="s">
        <v>7</v>
      </c>
      <c r="B502" s="5" t="s">
        <v>218</v>
      </c>
      <c r="C502" s="6" t="s">
        <v>602</v>
      </c>
      <c r="D502" s="4">
        <v>362</v>
      </c>
      <c r="E502" s="8">
        <v>358</v>
      </c>
    </row>
    <row r="503" spans="1:5">
      <c r="A503" s="5" t="s">
        <v>7</v>
      </c>
      <c r="B503" s="5" t="s">
        <v>221</v>
      </c>
      <c r="C503" s="6" t="s">
        <v>602</v>
      </c>
      <c r="D503" s="4">
        <v>356</v>
      </c>
      <c r="E503" s="8">
        <v>352</v>
      </c>
    </row>
    <row r="504" spans="1:5">
      <c r="A504" s="5" t="s">
        <v>7</v>
      </c>
      <c r="B504" s="5" t="s">
        <v>164</v>
      </c>
      <c r="C504" s="6" t="s">
        <v>602</v>
      </c>
      <c r="D504" s="4">
        <v>364</v>
      </c>
      <c r="E504" s="8">
        <v>360</v>
      </c>
    </row>
    <row r="505" spans="1:5">
      <c r="A505" s="5" t="s">
        <v>7</v>
      </c>
      <c r="B505" s="5" t="s">
        <v>229</v>
      </c>
      <c r="C505" s="6" t="s">
        <v>602</v>
      </c>
      <c r="D505" s="4">
        <v>356</v>
      </c>
      <c r="E505" s="8">
        <v>352</v>
      </c>
    </row>
    <row r="506" spans="1:5">
      <c r="A506" s="5" t="s">
        <v>7</v>
      </c>
      <c r="B506" s="5" t="s">
        <v>233</v>
      </c>
      <c r="C506" s="6" t="s">
        <v>602</v>
      </c>
      <c r="D506" s="4">
        <v>354</v>
      </c>
      <c r="E506" s="8">
        <v>349</v>
      </c>
    </row>
    <row r="507" spans="1:5">
      <c r="A507" s="5" t="s">
        <v>7</v>
      </c>
      <c r="B507" s="5" t="s">
        <v>235</v>
      </c>
      <c r="C507" s="6" t="s">
        <v>602</v>
      </c>
      <c r="D507" s="4">
        <v>359</v>
      </c>
      <c r="E507" s="8">
        <v>354</v>
      </c>
    </row>
    <row r="508" spans="1:5">
      <c r="A508" s="5" t="s">
        <v>7</v>
      </c>
      <c r="B508" s="5" t="s">
        <v>239</v>
      </c>
      <c r="C508" s="6" t="s">
        <v>602</v>
      </c>
      <c r="D508" s="4">
        <v>359</v>
      </c>
      <c r="E508" s="8">
        <v>354</v>
      </c>
    </row>
    <row r="509" spans="1:5">
      <c r="A509" s="5" t="s">
        <v>7</v>
      </c>
      <c r="B509" s="5" t="s">
        <v>230</v>
      </c>
      <c r="C509" s="6" t="s">
        <v>602</v>
      </c>
      <c r="D509" s="4">
        <v>356</v>
      </c>
      <c r="E509" s="8">
        <v>352</v>
      </c>
    </row>
    <row r="510" spans="1:5">
      <c r="A510" s="5" t="s">
        <v>7</v>
      </c>
      <c r="B510" s="5" t="s">
        <v>152</v>
      </c>
      <c r="C510" s="6" t="s">
        <v>602</v>
      </c>
      <c r="D510" s="4">
        <v>358</v>
      </c>
      <c r="E510" s="8">
        <v>353</v>
      </c>
    </row>
    <row r="511" spans="1:5">
      <c r="A511" s="5" t="s">
        <v>7</v>
      </c>
      <c r="B511" s="5" t="s">
        <v>246</v>
      </c>
      <c r="C511" s="6" t="s">
        <v>602</v>
      </c>
      <c r="D511" s="4">
        <v>342</v>
      </c>
      <c r="E511" s="8">
        <v>336</v>
      </c>
    </row>
    <row r="512" spans="1:5">
      <c r="A512" s="5" t="s">
        <v>7</v>
      </c>
      <c r="B512" s="5" t="s">
        <v>248</v>
      </c>
      <c r="C512" s="6" t="s">
        <v>602</v>
      </c>
      <c r="D512" s="4">
        <v>356</v>
      </c>
      <c r="E512" s="8">
        <v>352</v>
      </c>
    </row>
    <row r="513" spans="1:5">
      <c r="A513" s="5" t="s">
        <v>7</v>
      </c>
      <c r="B513" s="5" t="s">
        <v>214</v>
      </c>
      <c r="C513" s="6" t="s">
        <v>602</v>
      </c>
      <c r="D513" s="4">
        <v>358</v>
      </c>
      <c r="E513" s="8">
        <v>354</v>
      </c>
    </row>
    <row r="514" spans="1:5">
      <c r="A514" s="5" t="s">
        <v>7</v>
      </c>
      <c r="B514" s="5" t="s">
        <v>252</v>
      </c>
      <c r="C514" s="6" t="s">
        <v>602</v>
      </c>
      <c r="D514" s="4">
        <v>342</v>
      </c>
      <c r="E514" s="8">
        <v>336</v>
      </c>
    </row>
    <row r="515" spans="1:5">
      <c r="A515" s="5" t="s">
        <v>7</v>
      </c>
      <c r="B515" s="5" t="s">
        <v>258</v>
      </c>
      <c r="C515" s="6" t="s">
        <v>602</v>
      </c>
      <c r="D515" s="4">
        <v>360</v>
      </c>
      <c r="E515" s="8">
        <v>355</v>
      </c>
    </row>
    <row r="516" spans="1:5">
      <c r="A516" s="5" t="s">
        <v>7</v>
      </c>
      <c r="B516" s="5" t="s">
        <v>261</v>
      </c>
      <c r="C516" s="6" t="s">
        <v>602</v>
      </c>
      <c r="D516" s="4">
        <v>354</v>
      </c>
      <c r="E516" s="8">
        <v>349</v>
      </c>
    </row>
    <row r="517" spans="1:5">
      <c r="A517" s="5" t="s">
        <v>7</v>
      </c>
      <c r="B517" s="5" t="s">
        <v>186</v>
      </c>
      <c r="C517" s="6" t="s">
        <v>602</v>
      </c>
      <c r="D517" s="4">
        <v>358</v>
      </c>
      <c r="E517" s="8">
        <v>354</v>
      </c>
    </row>
    <row r="518" spans="1:5">
      <c r="A518" s="5" t="s">
        <v>18</v>
      </c>
      <c r="B518" s="5" t="s">
        <v>24</v>
      </c>
      <c r="C518" s="8" t="s">
        <v>159</v>
      </c>
      <c r="D518" s="4">
        <v>374</v>
      </c>
      <c r="E518" s="4">
        <v>371</v>
      </c>
    </row>
    <row r="519" spans="1:5">
      <c r="A519" s="5" t="s">
        <v>18</v>
      </c>
      <c r="B519" s="5" t="s">
        <v>0</v>
      </c>
      <c r="C519" s="8" t="s">
        <v>159</v>
      </c>
      <c r="D519" s="4">
        <v>369</v>
      </c>
      <c r="E519" s="4">
        <v>366</v>
      </c>
    </row>
    <row r="520" spans="1:5">
      <c r="A520" s="5" t="s">
        <v>18</v>
      </c>
      <c r="B520" s="5" t="s">
        <v>263</v>
      </c>
      <c r="C520" s="8" t="s">
        <v>159</v>
      </c>
      <c r="D520" s="4">
        <v>377</v>
      </c>
      <c r="E520" s="4">
        <v>374</v>
      </c>
    </row>
    <row r="521" spans="1:5">
      <c r="A521" s="5" t="s">
        <v>18</v>
      </c>
      <c r="B521" s="5" t="s">
        <v>613</v>
      </c>
      <c r="C521" s="8" t="s">
        <v>159</v>
      </c>
      <c r="D521" s="4">
        <v>374</v>
      </c>
      <c r="E521" s="4">
        <v>371</v>
      </c>
    </row>
    <row r="522" spans="1:5">
      <c r="A522" s="5" t="s">
        <v>18</v>
      </c>
      <c r="B522" s="5" t="s">
        <v>22</v>
      </c>
      <c r="C522" s="8" t="s">
        <v>159</v>
      </c>
      <c r="D522" s="4">
        <v>374</v>
      </c>
      <c r="E522" s="4">
        <v>371</v>
      </c>
    </row>
    <row r="523" spans="1:5">
      <c r="A523" s="5" t="s">
        <v>18</v>
      </c>
      <c r="B523" s="5" t="s">
        <v>165</v>
      </c>
      <c r="C523" s="8" t="s">
        <v>159</v>
      </c>
      <c r="D523" s="4">
        <v>381</v>
      </c>
      <c r="E523" s="4">
        <v>378</v>
      </c>
    </row>
    <row r="524" spans="1:5">
      <c r="A524" s="5" t="s">
        <v>18</v>
      </c>
      <c r="B524" s="5" t="s">
        <v>203</v>
      </c>
      <c r="C524" s="8" t="s">
        <v>159</v>
      </c>
      <c r="D524" s="4">
        <v>371</v>
      </c>
      <c r="E524" s="4">
        <v>368</v>
      </c>
    </row>
    <row r="525" spans="1:5">
      <c r="A525" s="5" t="s">
        <v>18</v>
      </c>
      <c r="B525" s="6" t="s">
        <v>282</v>
      </c>
      <c r="C525" s="8" t="s">
        <v>159</v>
      </c>
      <c r="D525" s="4">
        <v>369</v>
      </c>
      <c r="E525" s="4">
        <v>366</v>
      </c>
    </row>
    <row r="526" spans="1:5">
      <c r="A526" s="5" t="s">
        <v>18</v>
      </c>
      <c r="B526" s="5" t="s">
        <v>1</v>
      </c>
      <c r="C526" s="8" t="s">
        <v>159</v>
      </c>
      <c r="D526" s="4">
        <v>371</v>
      </c>
      <c r="E526" s="4">
        <v>368</v>
      </c>
    </row>
    <row r="527" spans="1:5">
      <c r="A527" s="5" t="s">
        <v>18</v>
      </c>
      <c r="B527" s="5" t="s">
        <v>286</v>
      </c>
      <c r="C527" s="8" t="s">
        <v>159</v>
      </c>
      <c r="D527" s="4">
        <v>371</v>
      </c>
      <c r="E527" s="4">
        <v>368</v>
      </c>
    </row>
    <row r="528" spans="1:5">
      <c r="A528" s="5" t="s">
        <v>18</v>
      </c>
      <c r="B528" s="5" t="s">
        <v>193</v>
      </c>
      <c r="C528" s="8" t="s">
        <v>159</v>
      </c>
      <c r="D528" s="4">
        <v>371</v>
      </c>
      <c r="E528" s="4">
        <v>368</v>
      </c>
    </row>
    <row r="529" spans="1:5">
      <c r="A529" s="5" t="s">
        <v>18</v>
      </c>
      <c r="B529" s="5" t="s">
        <v>221</v>
      </c>
      <c r="C529" s="8" t="s">
        <v>159</v>
      </c>
      <c r="D529" s="4">
        <v>371</v>
      </c>
      <c r="E529" s="4">
        <v>368</v>
      </c>
    </row>
    <row r="530" spans="1:5">
      <c r="A530" s="5" t="s">
        <v>18</v>
      </c>
      <c r="B530" s="5" t="s">
        <v>164</v>
      </c>
      <c r="C530" s="8" t="s">
        <v>159</v>
      </c>
      <c r="D530" s="4">
        <v>378</v>
      </c>
      <c r="E530" s="4">
        <v>375</v>
      </c>
    </row>
    <row r="531" spans="1:5">
      <c r="A531" s="5" t="s">
        <v>18</v>
      </c>
      <c r="B531" s="5" t="s">
        <v>175</v>
      </c>
      <c r="C531" s="8" t="s">
        <v>159</v>
      </c>
      <c r="D531" s="4">
        <v>366</v>
      </c>
      <c r="E531" s="4">
        <v>363</v>
      </c>
    </row>
    <row r="532" spans="1:5">
      <c r="A532" s="5" t="s">
        <v>18</v>
      </c>
      <c r="B532" s="5" t="s">
        <v>229</v>
      </c>
      <c r="C532" s="8" t="s">
        <v>159</v>
      </c>
      <c r="D532" s="4">
        <v>377</v>
      </c>
      <c r="E532" s="4">
        <v>374</v>
      </c>
    </row>
    <row r="533" spans="1:5">
      <c r="A533" s="5" t="s">
        <v>18</v>
      </c>
      <c r="B533" s="5" t="s">
        <v>21</v>
      </c>
      <c r="C533" s="8" t="s">
        <v>159</v>
      </c>
      <c r="D533" s="4">
        <v>392.5</v>
      </c>
      <c r="E533" s="4">
        <v>390</v>
      </c>
    </row>
    <row r="534" spans="1:5">
      <c r="A534" s="5" t="s">
        <v>18</v>
      </c>
      <c r="B534" s="5" t="s">
        <v>301</v>
      </c>
      <c r="C534" s="8" t="s">
        <v>159</v>
      </c>
      <c r="D534" s="4">
        <v>377</v>
      </c>
      <c r="E534" s="4">
        <v>374</v>
      </c>
    </row>
    <row r="535" spans="1:5">
      <c r="A535" s="5" t="s">
        <v>18</v>
      </c>
      <c r="B535" s="5" t="s">
        <v>20</v>
      </c>
      <c r="C535" s="8" t="s">
        <v>159</v>
      </c>
      <c r="D535" s="4">
        <v>367</v>
      </c>
      <c r="E535" s="4">
        <v>364</v>
      </c>
    </row>
    <row r="536" spans="1:5">
      <c r="A536" s="4" t="s">
        <v>18</v>
      </c>
      <c r="B536" s="4" t="s">
        <v>26</v>
      </c>
      <c r="C536" s="4" t="s">
        <v>159</v>
      </c>
      <c r="D536" s="7">
        <v>405</v>
      </c>
      <c r="E536" s="7">
        <v>403</v>
      </c>
    </row>
    <row r="537" spans="1:5">
      <c r="A537" s="5" t="s">
        <v>18</v>
      </c>
      <c r="B537" s="5" t="s">
        <v>230</v>
      </c>
      <c r="C537" s="8" t="s">
        <v>159</v>
      </c>
      <c r="D537" s="4">
        <v>380</v>
      </c>
      <c r="E537" s="4">
        <v>377</v>
      </c>
    </row>
    <row r="538" spans="1:5">
      <c r="A538" s="5" t="s">
        <v>18</v>
      </c>
      <c r="B538" s="5" t="s">
        <v>152</v>
      </c>
      <c r="C538" s="8" t="s">
        <v>159</v>
      </c>
      <c r="D538" s="7">
        <v>383.5</v>
      </c>
      <c r="E538" s="7">
        <v>380.5</v>
      </c>
    </row>
    <row r="539" spans="1:5">
      <c r="A539" s="5" t="s">
        <v>18</v>
      </c>
      <c r="B539" s="5" t="s">
        <v>248</v>
      </c>
      <c r="C539" s="8" t="s">
        <v>159</v>
      </c>
      <c r="D539" s="4">
        <v>376</v>
      </c>
      <c r="E539" s="4">
        <v>373</v>
      </c>
    </row>
    <row r="540" spans="1:5">
      <c r="A540" s="5" t="s">
        <v>18</v>
      </c>
      <c r="B540" s="5" t="s">
        <v>206</v>
      </c>
      <c r="C540" s="8" t="s">
        <v>159</v>
      </c>
      <c r="D540" s="4">
        <v>371</v>
      </c>
      <c r="E540" s="4">
        <v>368</v>
      </c>
    </row>
    <row r="541" spans="1:5">
      <c r="A541" s="5" t="s">
        <v>18</v>
      </c>
      <c r="B541" s="5" t="s">
        <v>19</v>
      </c>
      <c r="C541" s="8" t="s">
        <v>159</v>
      </c>
      <c r="D541" s="4">
        <v>378</v>
      </c>
      <c r="E541" s="4">
        <v>375</v>
      </c>
    </row>
    <row r="542" spans="1:5">
      <c r="A542" s="5" t="s">
        <v>18</v>
      </c>
      <c r="B542" s="6" t="s">
        <v>35</v>
      </c>
      <c r="C542" s="8" t="s">
        <v>159</v>
      </c>
      <c r="D542" s="4">
        <v>376</v>
      </c>
      <c r="E542" s="4">
        <v>373</v>
      </c>
    </row>
    <row r="543" spans="1:5">
      <c r="A543" s="5" t="s">
        <v>18</v>
      </c>
      <c r="B543" s="5" t="s">
        <v>319</v>
      </c>
      <c r="C543" s="8" t="s">
        <v>159</v>
      </c>
      <c r="D543" s="4">
        <v>379.5</v>
      </c>
      <c r="E543" s="4">
        <v>376.5</v>
      </c>
    </row>
    <row r="544" spans="1:5">
      <c r="A544" s="5" t="s">
        <v>18</v>
      </c>
      <c r="B544" s="5" t="s">
        <v>323</v>
      </c>
      <c r="C544" s="8" t="s">
        <v>159</v>
      </c>
      <c r="D544" s="4">
        <v>371</v>
      </c>
      <c r="E544" s="4">
        <v>368</v>
      </c>
    </row>
    <row r="545" spans="1:5">
      <c r="A545" s="5" t="s">
        <v>18</v>
      </c>
      <c r="B545" s="5" t="s">
        <v>182</v>
      </c>
      <c r="C545" s="8" t="s">
        <v>159</v>
      </c>
      <c r="D545" s="4">
        <v>380</v>
      </c>
      <c r="E545" s="4">
        <v>377</v>
      </c>
    </row>
    <row r="546" spans="1:5">
      <c r="A546" s="5" t="s">
        <v>18</v>
      </c>
      <c r="B546" s="5" t="s">
        <v>186</v>
      </c>
      <c r="C546" s="8" t="s">
        <v>159</v>
      </c>
      <c r="D546" s="4">
        <v>371</v>
      </c>
      <c r="E546" s="4">
        <v>368</v>
      </c>
    </row>
    <row r="547" spans="1:5">
      <c r="A547" s="5" t="s">
        <v>18</v>
      </c>
      <c r="B547" s="5" t="s">
        <v>189</v>
      </c>
      <c r="C547" s="8" t="s">
        <v>159</v>
      </c>
      <c r="D547" s="4">
        <v>369</v>
      </c>
      <c r="E547" s="4">
        <v>366</v>
      </c>
    </row>
    <row r="548" spans="1:5">
      <c r="A548" s="4" t="s">
        <v>333</v>
      </c>
      <c r="B548" s="8" t="s">
        <v>158</v>
      </c>
      <c r="C548" s="8" t="s">
        <v>52</v>
      </c>
      <c r="D548" s="7">
        <v>392.5</v>
      </c>
      <c r="E548" s="7">
        <v>389.5</v>
      </c>
    </row>
    <row r="549" spans="1:5">
      <c r="A549" s="4" t="s">
        <v>333</v>
      </c>
      <c r="B549" s="4" t="s">
        <v>26</v>
      </c>
      <c r="C549" s="4" t="s">
        <v>52</v>
      </c>
      <c r="D549" s="7">
        <v>402.5</v>
      </c>
      <c r="E549" s="7">
        <v>400.5</v>
      </c>
    </row>
    <row r="550" spans="1:5">
      <c r="A550" s="4" t="s">
        <v>333</v>
      </c>
      <c r="B550" s="4" t="s">
        <v>160</v>
      </c>
      <c r="C550" s="4" t="s">
        <v>52</v>
      </c>
      <c r="D550" s="7">
        <v>396</v>
      </c>
      <c r="E550" s="7">
        <v>394</v>
      </c>
    </row>
    <row r="551" spans="1:5">
      <c r="A551" s="4" t="s">
        <v>339</v>
      </c>
      <c r="B551" s="8" t="s">
        <v>158</v>
      </c>
      <c r="C551" s="8" t="s">
        <v>159</v>
      </c>
      <c r="D551" s="7">
        <v>392.5</v>
      </c>
      <c r="E551" s="7">
        <v>389.5</v>
      </c>
    </row>
    <row r="552" spans="1:5">
      <c r="A552" s="4" t="s">
        <v>342</v>
      </c>
      <c r="B552" s="4" t="s">
        <v>26</v>
      </c>
      <c r="C552" s="4" t="s">
        <v>159</v>
      </c>
      <c r="D552" s="7">
        <v>402</v>
      </c>
      <c r="E552" s="7">
        <v>400</v>
      </c>
    </row>
    <row r="553" spans="1:5">
      <c r="A553" s="4" t="s">
        <v>342</v>
      </c>
      <c r="B553" s="4" t="s">
        <v>160</v>
      </c>
      <c r="C553" s="4" t="s">
        <v>159</v>
      </c>
      <c r="D553" s="7">
        <v>396</v>
      </c>
      <c r="E553" s="7">
        <v>394</v>
      </c>
    </row>
    <row r="554" spans="1:5">
      <c r="A554" s="4" t="s">
        <v>614</v>
      </c>
      <c r="B554" s="8" t="s">
        <v>158</v>
      </c>
      <c r="C554" s="8" t="s">
        <v>602</v>
      </c>
      <c r="D554" s="7">
        <v>392.5</v>
      </c>
      <c r="E554" s="7">
        <v>389.5</v>
      </c>
    </row>
    <row r="555" spans="1:5">
      <c r="A555" s="4" t="s">
        <v>614</v>
      </c>
      <c r="B555" s="4" t="s">
        <v>350</v>
      </c>
      <c r="C555" s="4" t="s">
        <v>602</v>
      </c>
      <c r="D555" s="7">
        <v>400</v>
      </c>
      <c r="E555" s="7">
        <v>398</v>
      </c>
    </row>
    <row r="556" spans="1:5">
      <c r="A556" s="4" t="s">
        <v>354</v>
      </c>
      <c r="B556" s="4" t="s">
        <v>26</v>
      </c>
      <c r="C556" s="4" t="s">
        <v>602</v>
      </c>
      <c r="D556" s="7">
        <v>400</v>
      </c>
      <c r="E556" s="7">
        <v>398</v>
      </c>
    </row>
    <row r="557" spans="1:5">
      <c r="A557" s="4" t="s">
        <v>354</v>
      </c>
      <c r="B557" s="4" t="s">
        <v>160</v>
      </c>
      <c r="C557" s="8" t="s">
        <v>602</v>
      </c>
      <c r="D557" s="7">
        <v>394.5</v>
      </c>
      <c r="E557" s="7">
        <v>392.5</v>
      </c>
    </row>
    <row r="558" spans="1:5">
      <c r="A558" s="5" t="s">
        <v>17</v>
      </c>
      <c r="B558" s="5" t="s">
        <v>24</v>
      </c>
      <c r="C558" s="4" t="s">
        <v>586</v>
      </c>
      <c r="D558" s="7">
        <v>385</v>
      </c>
      <c r="E558" s="7">
        <v>382</v>
      </c>
    </row>
    <row r="559" spans="1:5">
      <c r="A559" s="5" t="s">
        <v>17</v>
      </c>
      <c r="B559" s="5" t="s">
        <v>359</v>
      </c>
      <c r="C559" s="4" t="s">
        <v>586</v>
      </c>
      <c r="D559" s="7">
        <v>385</v>
      </c>
      <c r="E559" s="7">
        <v>382</v>
      </c>
    </row>
    <row r="560" spans="1:5">
      <c r="A560" s="5" t="s">
        <v>17</v>
      </c>
      <c r="B560" s="5" t="s">
        <v>363</v>
      </c>
      <c r="C560" s="4" t="s">
        <v>586</v>
      </c>
      <c r="D560" s="7">
        <v>392</v>
      </c>
      <c r="E560" s="7">
        <v>389</v>
      </c>
    </row>
    <row r="561" spans="1:5">
      <c r="A561" s="5" t="s">
        <v>17</v>
      </c>
      <c r="B561" s="5" t="s">
        <v>581</v>
      </c>
      <c r="C561" s="4" t="s">
        <v>586</v>
      </c>
      <c r="D561" s="7">
        <v>393</v>
      </c>
      <c r="E561" s="7">
        <v>390</v>
      </c>
    </row>
    <row r="562" spans="1:5">
      <c r="A562" s="4" t="s">
        <v>17</v>
      </c>
      <c r="B562" s="4" t="s">
        <v>26</v>
      </c>
      <c r="C562" s="4" t="s">
        <v>586</v>
      </c>
      <c r="D562" s="7">
        <v>405</v>
      </c>
      <c r="E562" s="7">
        <v>403</v>
      </c>
    </row>
    <row r="563" spans="1:5">
      <c r="A563" s="5" t="s">
        <v>17</v>
      </c>
      <c r="B563" s="5" t="s">
        <v>582</v>
      </c>
      <c r="C563" s="4" t="s">
        <v>586</v>
      </c>
      <c r="D563" s="7">
        <v>391.2</v>
      </c>
      <c r="E563" s="7">
        <v>388</v>
      </c>
    </row>
    <row r="564" spans="1:5">
      <c r="A564" s="5" t="s">
        <v>17</v>
      </c>
      <c r="B564" s="5" t="s">
        <v>583</v>
      </c>
      <c r="C564" s="4" t="s">
        <v>586</v>
      </c>
      <c r="D564" s="7">
        <v>391.2</v>
      </c>
      <c r="E564" s="7">
        <v>388</v>
      </c>
    </row>
    <row r="565" spans="1:5">
      <c r="A565" s="5" t="s">
        <v>17</v>
      </c>
      <c r="B565" s="5" t="s">
        <v>584</v>
      </c>
      <c r="C565" s="4" t="s">
        <v>586</v>
      </c>
      <c r="D565" s="7">
        <v>391.2</v>
      </c>
      <c r="E565" s="7">
        <v>388</v>
      </c>
    </row>
    <row r="566" spans="1:5">
      <c r="A566" s="5" t="s">
        <v>17</v>
      </c>
      <c r="B566" s="5" t="s">
        <v>585</v>
      </c>
      <c r="C566" s="4" t="s">
        <v>586</v>
      </c>
      <c r="D566" s="7">
        <v>391.2</v>
      </c>
      <c r="E566" s="7">
        <v>388</v>
      </c>
    </row>
    <row r="567" spans="1:5">
      <c r="A567" s="5" t="s">
        <v>17</v>
      </c>
      <c r="B567" s="5" t="s">
        <v>373</v>
      </c>
      <c r="C567" s="4" t="s">
        <v>586</v>
      </c>
      <c r="D567" s="7">
        <v>392.8</v>
      </c>
      <c r="E567" s="7">
        <v>390</v>
      </c>
    </row>
    <row r="568" spans="1:5">
      <c r="A568" s="5" t="s">
        <v>599</v>
      </c>
      <c r="B568" s="5" t="s">
        <v>379</v>
      </c>
      <c r="C568" s="4" t="s">
        <v>159</v>
      </c>
      <c r="D568" s="7">
        <v>364</v>
      </c>
      <c r="E568" s="7">
        <v>360</v>
      </c>
    </row>
    <row r="569" spans="1:5">
      <c r="A569" s="4" t="s">
        <v>381</v>
      </c>
      <c r="B569" s="8" t="s">
        <v>158</v>
      </c>
      <c r="C569" s="4" t="s">
        <v>52</v>
      </c>
      <c r="D569" s="7">
        <v>394</v>
      </c>
      <c r="E569" s="7">
        <v>391</v>
      </c>
    </row>
    <row r="570" spans="1:5">
      <c r="A570" s="4" t="s">
        <v>383</v>
      </c>
      <c r="B570" s="4" t="s">
        <v>26</v>
      </c>
      <c r="C570" s="4" t="s">
        <v>52</v>
      </c>
      <c r="D570" s="7">
        <v>402.5</v>
      </c>
      <c r="E570" s="7">
        <v>400.5</v>
      </c>
    </row>
    <row r="571" spans="1:5">
      <c r="A571" s="4" t="s">
        <v>74</v>
      </c>
      <c r="B571" s="8" t="s">
        <v>158</v>
      </c>
      <c r="C571" s="4" t="s">
        <v>52</v>
      </c>
      <c r="D571" s="7">
        <v>392.5</v>
      </c>
      <c r="E571" s="7">
        <v>389.5</v>
      </c>
    </row>
    <row r="572" spans="1:5">
      <c r="A572" s="4" t="s">
        <v>392</v>
      </c>
      <c r="B572" s="4" t="s">
        <v>26</v>
      </c>
      <c r="C572" s="4" t="s">
        <v>52</v>
      </c>
      <c r="D572" s="7">
        <v>400</v>
      </c>
      <c r="E572" s="7">
        <v>398</v>
      </c>
    </row>
    <row r="573" spans="1:5">
      <c r="A573" s="5" t="s">
        <v>72</v>
      </c>
      <c r="B573" s="5" t="s">
        <v>395</v>
      </c>
      <c r="C573" s="6" t="s">
        <v>159</v>
      </c>
      <c r="D573" s="4">
        <v>362</v>
      </c>
      <c r="E573" s="8">
        <v>358</v>
      </c>
    </row>
    <row r="574" spans="1:5">
      <c r="A574" s="5" t="s">
        <v>72</v>
      </c>
      <c r="B574" s="5" t="s">
        <v>1</v>
      </c>
      <c r="C574" s="6" t="s">
        <v>159</v>
      </c>
      <c r="D574" s="4">
        <v>358</v>
      </c>
      <c r="E574" s="8">
        <v>354</v>
      </c>
    </row>
    <row r="575" spans="1:5">
      <c r="A575" s="5" t="s">
        <v>72</v>
      </c>
      <c r="B575" s="5" t="s">
        <v>286</v>
      </c>
      <c r="C575" s="6" t="s">
        <v>159</v>
      </c>
      <c r="D575" s="4">
        <v>358</v>
      </c>
      <c r="E575" s="8">
        <v>353</v>
      </c>
    </row>
    <row r="576" spans="1:5">
      <c r="A576" s="5" t="s">
        <v>72</v>
      </c>
      <c r="B576" s="5" t="s">
        <v>221</v>
      </c>
      <c r="C576" s="6" t="s">
        <v>159</v>
      </c>
      <c r="D576" s="4">
        <v>358</v>
      </c>
      <c r="E576" s="8">
        <v>353</v>
      </c>
    </row>
    <row r="577" spans="1:5">
      <c r="A577" s="5" t="s">
        <v>72</v>
      </c>
      <c r="B577" s="5" t="s">
        <v>152</v>
      </c>
      <c r="C577" s="6" t="s">
        <v>159</v>
      </c>
      <c r="D577" s="4">
        <v>358</v>
      </c>
      <c r="E577" s="8">
        <v>354</v>
      </c>
    </row>
    <row r="578" spans="1:5">
      <c r="A578" s="5" t="s">
        <v>72</v>
      </c>
      <c r="B578" s="5" t="s">
        <v>374</v>
      </c>
      <c r="C578" s="6" t="s">
        <v>159</v>
      </c>
      <c r="D578" s="4">
        <v>357</v>
      </c>
      <c r="E578" s="8">
        <v>352</v>
      </c>
    </row>
    <row r="579" spans="1:5">
      <c r="A579" s="5" t="s">
        <v>72</v>
      </c>
      <c r="B579" s="5" t="s">
        <v>248</v>
      </c>
      <c r="C579" s="6" t="s">
        <v>159</v>
      </c>
      <c r="D579" s="4">
        <v>357</v>
      </c>
      <c r="E579" s="8">
        <v>352</v>
      </c>
    </row>
    <row r="580" spans="1:5">
      <c r="A580" s="5" t="s">
        <v>72</v>
      </c>
      <c r="B580" s="5" t="s">
        <v>407</v>
      </c>
      <c r="C580" s="6" t="s">
        <v>159</v>
      </c>
      <c r="D580" s="4">
        <v>358</v>
      </c>
      <c r="E580" s="8">
        <v>353</v>
      </c>
    </row>
    <row r="581" spans="1:5">
      <c r="A581" s="5" t="s">
        <v>72</v>
      </c>
      <c r="B581" s="5" t="s">
        <v>35</v>
      </c>
      <c r="C581" s="6" t="s">
        <v>159</v>
      </c>
      <c r="D581" s="4">
        <v>361</v>
      </c>
      <c r="E581" s="8">
        <v>356</v>
      </c>
    </row>
    <row r="582" spans="1:5">
      <c r="A582" s="5" t="s">
        <v>72</v>
      </c>
      <c r="B582" s="5" t="s">
        <v>186</v>
      </c>
      <c r="C582" s="6" t="s">
        <v>159</v>
      </c>
      <c r="D582" s="4">
        <v>358</v>
      </c>
      <c r="E582" s="8">
        <v>353</v>
      </c>
    </row>
    <row r="583" spans="1:5">
      <c r="A583" s="5" t="s">
        <v>72</v>
      </c>
      <c r="B583" s="5" t="s">
        <v>412</v>
      </c>
      <c r="C583" s="6" t="s">
        <v>159</v>
      </c>
      <c r="D583" s="4">
        <v>357</v>
      </c>
      <c r="E583" s="8">
        <v>352</v>
      </c>
    </row>
    <row r="584" spans="1:5">
      <c r="A584" s="5" t="s">
        <v>3</v>
      </c>
      <c r="B584" s="5" t="s">
        <v>200</v>
      </c>
      <c r="C584" s="6" t="s">
        <v>602</v>
      </c>
      <c r="D584" s="4">
        <v>378</v>
      </c>
      <c r="E584" s="4">
        <v>375</v>
      </c>
    </row>
    <row r="585" spans="1:5">
      <c r="A585" s="5" t="s">
        <v>3</v>
      </c>
      <c r="B585" s="5" t="s">
        <v>30</v>
      </c>
      <c r="C585" s="6" t="s">
        <v>602</v>
      </c>
      <c r="D585" s="4">
        <v>382</v>
      </c>
      <c r="E585" s="4">
        <v>379</v>
      </c>
    </row>
    <row r="586" spans="1:5">
      <c r="A586" s="5" t="s">
        <v>3</v>
      </c>
      <c r="B586" s="5" t="s">
        <v>420</v>
      </c>
      <c r="C586" s="6" t="s">
        <v>602</v>
      </c>
      <c r="D586" s="7">
        <v>386</v>
      </c>
      <c r="E586" s="7">
        <v>383</v>
      </c>
    </row>
    <row r="587" spans="1:5">
      <c r="A587" s="5" t="s">
        <v>3</v>
      </c>
      <c r="B587" s="5" t="s">
        <v>422</v>
      </c>
      <c r="C587" s="6" t="s">
        <v>602</v>
      </c>
      <c r="D587" s="4">
        <v>377</v>
      </c>
      <c r="E587" s="4">
        <v>374</v>
      </c>
    </row>
    <row r="588" spans="1:5">
      <c r="A588" s="5" t="s">
        <v>3</v>
      </c>
      <c r="B588" s="5" t="s">
        <v>424</v>
      </c>
      <c r="C588" s="6" t="s">
        <v>602</v>
      </c>
      <c r="D588" s="7">
        <v>392</v>
      </c>
      <c r="E588" s="7">
        <v>389</v>
      </c>
    </row>
    <row r="589" spans="1:5">
      <c r="A589" s="5" t="s">
        <v>3</v>
      </c>
      <c r="B589" s="5" t="s">
        <v>425</v>
      </c>
      <c r="C589" s="6" t="s">
        <v>602</v>
      </c>
      <c r="D589" s="4">
        <v>371</v>
      </c>
      <c r="E589" s="4">
        <v>368</v>
      </c>
    </row>
    <row r="590" spans="1:5">
      <c r="A590" s="5" t="s">
        <v>3</v>
      </c>
      <c r="B590" s="5" t="s">
        <v>428</v>
      </c>
      <c r="C590" s="6" t="s">
        <v>602</v>
      </c>
      <c r="D590" s="4">
        <v>371</v>
      </c>
      <c r="E590" s="4">
        <v>368</v>
      </c>
    </row>
    <row r="591" spans="1:5">
      <c r="A591" s="4" t="s">
        <v>431</v>
      </c>
      <c r="B591" s="4" t="s">
        <v>26</v>
      </c>
      <c r="C591" s="4" t="s">
        <v>159</v>
      </c>
      <c r="D591" s="7">
        <v>404</v>
      </c>
      <c r="E591" s="7">
        <v>402</v>
      </c>
    </row>
    <row r="592" spans="1:5">
      <c r="A592" s="4" t="s">
        <v>5</v>
      </c>
      <c r="B592" s="4" t="s">
        <v>434</v>
      </c>
      <c r="C592" s="4" t="s">
        <v>4</v>
      </c>
      <c r="D592" s="4">
        <v>359</v>
      </c>
      <c r="E592" s="4">
        <v>354</v>
      </c>
    </row>
    <row r="593" spans="1:5">
      <c r="A593" s="4" t="s">
        <v>5</v>
      </c>
      <c r="B593" s="4" t="s">
        <v>6</v>
      </c>
      <c r="C593" s="4" t="s">
        <v>4</v>
      </c>
      <c r="D593" s="4">
        <v>364</v>
      </c>
      <c r="E593" s="4">
        <v>358</v>
      </c>
    </row>
    <row r="594" spans="1:5">
      <c r="A594" s="5" t="s">
        <v>16</v>
      </c>
      <c r="B594" s="5" t="s">
        <v>335</v>
      </c>
      <c r="C594" s="4" t="s">
        <v>159</v>
      </c>
      <c r="D594" s="7">
        <v>386.2</v>
      </c>
      <c r="E594" s="7">
        <v>384</v>
      </c>
    </row>
    <row r="595" spans="1:5">
      <c r="A595" s="5" t="s">
        <v>16</v>
      </c>
      <c r="B595" s="5" t="s">
        <v>337</v>
      </c>
      <c r="C595" s="4" t="s">
        <v>159</v>
      </c>
      <c r="D595" s="7">
        <v>391</v>
      </c>
      <c r="E595" s="7">
        <v>388</v>
      </c>
    </row>
    <row r="596" spans="1:5">
      <c r="A596" s="5" t="s">
        <v>16</v>
      </c>
      <c r="B596" s="5" t="s">
        <v>441</v>
      </c>
      <c r="C596" s="4" t="s">
        <v>159</v>
      </c>
      <c r="D596" s="7">
        <v>391.8</v>
      </c>
      <c r="E596" s="7">
        <v>389</v>
      </c>
    </row>
    <row r="597" spans="1:5">
      <c r="A597" s="5" t="s">
        <v>16</v>
      </c>
      <c r="B597" s="5" t="s">
        <v>285</v>
      </c>
      <c r="C597" s="4" t="s">
        <v>159</v>
      </c>
      <c r="D597" s="7">
        <v>392.5</v>
      </c>
      <c r="E597" s="7">
        <v>390</v>
      </c>
    </row>
    <row r="598" spans="1:5">
      <c r="A598" s="5" t="s">
        <v>16</v>
      </c>
      <c r="B598" s="5" t="s">
        <v>195</v>
      </c>
      <c r="C598" s="4" t="s">
        <v>159</v>
      </c>
      <c r="D598" s="7">
        <v>391</v>
      </c>
      <c r="E598" s="7">
        <v>388</v>
      </c>
    </row>
    <row r="599" spans="1:5">
      <c r="A599" s="5" t="s">
        <v>16</v>
      </c>
      <c r="B599" s="5" t="s">
        <v>203</v>
      </c>
      <c r="C599" s="4" t="s">
        <v>159</v>
      </c>
      <c r="D599" s="7">
        <v>389.7</v>
      </c>
      <c r="E599" s="7">
        <v>387</v>
      </c>
    </row>
    <row r="600" spans="1:5">
      <c r="A600" s="5" t="s">
        <v>16</v>
      </c>
      <c r="B600" s="5" t="s">
        <v>449</v>
      </c>
      <c r="C600" s="4" t="s">
        <v>159</v>
      </c>
      <c r="D600" s="7">
        <v>395</v>
      </c>
      <c r="E600" s="7">
        <v>393</v>
      </c>
    </row>
    <row r="601" spans="1:5">
      <c r="A601" s="5" t="s">
        <v>16</v>
      </c>
      <c r="B601" s="5" t="s">
        <v>298</v>
      </c>
      <c r="C601" s="4" t="s">
        <v>159</v>
      </c>
      <c r="D601" s="7">
        <v>391</v>
      </c>
      <c r="E601" s="7">
        <v>389</v>
      </c>
    </row>
    <row r="602" spans="1:5">
      <c r="A602" s="5" t="s">
        <v>16</v>
      </c>
      <c r="B602" s="5" t="s">
        <v>286</v>
      </c>
      <c r="C602" s="4" t="s">
        <v>159</v>
      </c>
      <c r="D602" s="7">
        <v>391.5</v>
      </c>
      <c r="E602" s="7">
        <v>389</v>
      </c>
    </row>
    <row r="603" spans="1:5">
      <c r="A603" s="5" t="s">
        <v>16</v>
      </c>
      <c r="B603" s="5" t="s">
        <v>193</v>
      </c>
      <c r="C603" s="4" t="s">
        <v>159</v>
      </c>
      <c r="D603" s="7">
        <v>391</v>
      </c>
      <c r="E603" s="7">
        <v>389</v>
      </c>
    </row>
    <row r="604" spans="1:5">
      <c r="A604" s="5" t="s">
        <v>16</v>
      </c>
      <c r="B604" s="5" t="s">
        <v>221</v>
      </c>
      <c r="C604" s="4" t="s">
        <v>159</v>
      </c>
      <c r="D604" s="7">
        <v>391.8</v>
      </c>
      <c r="E604" s="7">
        <v>389</v>
      </c>
    </row>
    <row r="605" spans="1:5">
      <c r="A605" s="5" t="s">
        <v>16</v>
      </c>
      <c r="B605" s="5" t="s">
        <v>164</v>
      </c>
      <c r="C605" s="4" t="s">
        <v>159</v>
      </c>
      <c r="D605" s="7">
        <v>391</v>
      </c>
      <c r="E605" s="7">
        <v>388</v>
      </c>
    </row>
    <row r="606" spans="1:5">
      <c r="A606" s="5" t="s">
        <v>16</v>
      </c>
      <c r="B606" s="5" t="s">
        <v>463</v>
      </c>
      <c r="C606" s="4" t="s">
        <v>159</v>
      </c>
      <c r="D606" s="7">
        <v>392.8</v>
      </c>
      <c r="E606" s="7">
        <v>390.5</v>
      </c>
    </row>
    <row r="607" spans="1:5">
      <c r="A607" s="5" t="s">
        <v>16</v>
      </c>
      <c r="B607" s="5" t="s">
        <v>321</v>
      </c>
      <c r="C607" s="4" t="s">
        <v>159</v>
      </c>
      <c r="D607" s="7">
        <v>393.5</v>
      </c>
      <c r="E607" s="7">
        <v>391</v>
      </c>
    </row>
    <row r="608" spans="1:5">
      <c r="A608" s="5" t="s">
        <v>16</v>
      </c>
      <c r="B608" s="5" t="s">
        <v>368</v>
      </c>
      <c r="C608" s="4" t="s">
        <v>159</v>
      </c>
      <c r="D608" s="7">
        <v>391</v>
      </c>
      <c r="E608" s="7">
        <v>389</v>
      </c>
    </row>
    <row r="609" spans="1:5">
      <c r="A609" s="5" t="s">
        <v>16</v>
      </c>
      <c r="B609" s="5" t="s">
        <v>469</v>
      </c>
      <c r="C609" s="4" t="s">
        <v>159</v>
      </c>
      <c r="D609" s="7">
        <v>392</v>
      </c>
      <c r="E609" s="7">
        <v>389.5</v>
      </c>
    </row>
    <row r="610" spans="1:5">
      <c r="A610" s="5" t="s">
        <v>16</v>
      </c>
      <c r="B610" s="5" t="s">
        <v>473</v>
      </c>
      <c r="C610" s="4" t="s">
        <v>159</v>
      </c>
      <c r="D610" s="7">
        <v>393.5</v>
      </c>
      <c r="E610" s="7">
        <v>391</v>
      </c>
    </row>
    <row r="611" spans="1:5">
      <c r="A611" s="4" t="s">
        <v>16</v>
      </c>
      <c r="B611" s="4" t="s">
        <v>26</v>
      </c>
      <c r="C611" s="4" t="s">
        <v>159</v>
      </c>
      <c r="D611" s="7">
        <v>405</v>
      </c>
      <c r="E611" s="7">
        <v>403</v>
      </c>
    </row>
    <row r="612" spans="1:5">
      <c r="A612" s="5" t="s">
        <v>16</v>
      </c>
      <c r="B612" s="5" t="s">
        <v>475</v>
      </c>
      <c r="C612" s="4" t="s">
        <v>159</v>
      </c>
      <c r="D612" s="7">
        <v>390</v>
      </c>
      <c r="E612" s="7">
        <v>387</v>
      </c>
    </row>
    <row r="613" spans="1:5">
      <c r="A613" s="5" t="s">
        <v>16</v>
      </c>
      <c r="B613" s="5" t="s">
        <v>479</v>
      </c>
      <c r="C613" s="4" t="s">
        <v>159</v>
      </c>
      <c r="D613" s="7">
        <v>392.6</v>
      </c>
      <c r="E613" s="7">
        <v>390</v>
      </c>
    </row>
    <row r="614" spans="1:5">
      <c r="A614" s="5" t="s">
        <v>16</v>
      </c>
      <c r="B614" s="5" t="s">
        <v>482</v>
      </c>
      <c r="C614" s="4" t="s">
        <v>159</v>
      </c>
      <c r="D614" s="7">
        <v>394</v>
      </c>
      <c r="E614" s="7">
        <v>391.5</v>
      </c>
    </row>
    <row r="615" spans="1:5">
      <c r="A615" s="5" t="s">
        <v>16</v>
      </c>
      <c r="B615" s="5" t="s">
        <v>485</v>
      </c>
      <c r="C615" s="4" t="s">
        <v>159</v>
      </c>
      <c r="D615" s="7">
        <v>392.8</v>
      </c>
      <c r="E615" s="7">
        <v>390.5</v>
      </c>
    </row>
    <row r="616" spans="1:5">
      <c r="A616" s="5" t="s">
        <v>16</v>
      </c>
      <c r="B616" s="5" t="s">
        <v>182</v>
      </c>
      <c r="C616" s="4" t="s">
        <v>159</v>
      </c>
      <c r="D616" s="7">
        <v>393.5</v>
      </c>
      <c r="E616" s="7">
        <v>391</v>
      </c>
    </row>
    <row r="617" spans="1:5">
      <c r="A617" s="5" t="s">
        <v>16</v>
      </c>
      <c r="B617" s="5" t="s">
        <v>186</v>
      </c>
      <c r="C617" s="4" t="s">
        <v>159</v>
      </c>
      <c r="D617" s="7">
        <v>391.8</v>
      </c>
      <c r="E617" s="7">
        <v>389</v>
      </c>
    </row>
    <row r="618" spans="1:5">
      <c r="A618" s="5" t="s">
        <v>66</v>
      </c>
      <c r="B618" s="5" t="s">
        <v>492</v>
      </c>
      <c r="C618" s="4" t="s">
        <v>159</v>
      </c>
      <c r="D618" s="4">
        <v>374</v>
      </c>
      <c r="E618" s="4">
        <v>370</v>
      </c>
    </row>
    <row r="619" spans="1:5">
      <c r="A619" s="5" t="s">
        <v>66</v>
      </c>
      <c r="B619" s="5" t="s">
        <v>335</v>
      </c>
      <c r="C619" s="4" t="s">
        <v>159</v>
      </c>
      <c r="D619" s="4">
        <v>364</v>
      </c>
      <c r="E619" s="4">
        <v>361</v>
      </c>
    </row>
    <row r="620" spans="1:5">
      <c r="A620" s="5" t="s">
        <v>66</v>
      </c>
      <c r="B620" s="5" t="s">
        <v>0</v>
      </c>
      <c r="C620" s="4" t="s">
        <v>159</v>
      </c>
      <c r="D620" s="4">
        <v>362.5</v>
      </c>
      <c r="E620" s="4">
        <v>359</v>
      </c>
    </row>
    <row r="621" spans="1:5">
      <c r="A621" s="5" t="s">
        <v>66</v>
      </c>
      <c r="B621" s="5" t="s">
        <v>498</v>
      </c>
      <c r="C621" s="4" t="s">
        <v>159</v>
      </c>
      <c r="D621" s="4">
        <v>366</v>
      </c>
      <c r="E621" s="4">
        <v>362</v>
      </c>
    </row>
    <row r="622" spans="1:5">
      <c r="A622" s="5" t="s">
        <v>66</v>
      </c>
      <c r="B622" s="5" t="s">
        <v>501</v>
      </c>
      <c r="C622" s="4" t="s">
        <v>159</v>
      </c>
      <c r="D622" s="4">
        <v>374</v>
      </c>
      <c r="E622" s="4">
        <v>370</v>
      </c>
    </row>
    <row r="623" spans="1:5">
      <c r="A623" s="5" t="s">
        <v>66</v>
      </c>
      <c r="B623" s="5" t="s">
        <v>165</v>
      </c>
      <c r="C623" s="4" t="s">
        <v>159</v>
      </c>
      <c r="D623" s="4">
        <v>372</v>
      </c>
      <c r="E623" s="4">
        <v>368</v>
      </c>
    </row>
    <row r="624" spans="1:5">
      <c r="A624" s="5" t="s">
        <v>66</v>
      </c>
      <c r="B624" s="5" t="s">
        <v>505</v>
      </c>
      <c r="C624" s="4" t="s">
        <v>159</v>
      </c>
      <c r="D624" s="4">
        <v>368</v>
      </c>
      <c r="E624" s="4">
        <v>364</v>
      </c>
    </row>
    <row r="625" spans="1:5">
      <c r="A625" s="5" t="s">
        <v>66</v>
      </c>
      <c r="B625" s="5" t="s">
        <v>507</v>
      </c>
      <c r="C625" s="4" t="s">
        <v>159</v>
      </c>
      <c r="D625" s="4">
        <v>370.5</v>
      </c>
      <c r="E625" s="4">
        <v>367</v>
      </c>
    </row>
    <row r="626" spans="1:5">
      <c r="A626" s="5" t="s">
        <v>66</v>
      </c>
      <c r="B626" s="5" t="s">
        <v>509</v>
      </c>
      <c r="C626" s="4" t="s">
        <v>159</v>
      </c>
      <c r="D626" s="4">
        <v>369</v>
      </c>
      <c r="E626" s="4">
        <v>366</v>
      </c>
    </row>
    <row r="627" spans="1:5">
      <c r="A627" s="5" t="s">
        <v>66</v>
      </c>
      <c r="B627" s="5" t="s">
        <v>1</v>
      </c>
      <c r="C627" s="4" t="s">
        <v>159</v>
      </c>
      <c r="D627" s="4">
        <v>364.5</v>
      </c>
      <c r="E627" s="4">
        <v>361</v>
      </c>
    </row>
    <row r="628" spans="1:5">
      <c r="A628" s="5" t="s">
        <v>66</v>
      </c>
      <c r="B628" s="6" t="s">
        <v>513</v>
      </c>
      <c r="C628" s="4" t="s">
        <v>159</v>
      </c>
      <c r="D628" s="8">
        <v>374</v>
      </c>
      <c r="E628" s="8">
        <v>370</v>
      </c>
    </row>
    <row r="629" spans="1:5">
      <c r="A629" s="5" t="s">
        <v>66</v>
      </c>
      <c r="B629" s="5" t="s">
        <v>2</v>
      </c>
      <c r="C629" s="4" t="s">
        <v>159</v>
      </c>
      <c r="D629" s="8">
        <v>372</v>
      </c>
      <c r="E629" s="8">
        <v>368</v>
      </c>
    </row>
    <row r="630" spans="1:5">
      <c r="A630" s="5" t="s">
        <v>66</v>
      </c>
      <c r="B630" s="5" t="s">
        <v>455</v>
      </c>
      <c r="C630" s="4" t="s">
        <v>159</v>
      </c>
      <c r="D630" s="4">
        <v>362</v>
      </c>
      <c r="E630" s="4">
        <v>358</v>
      </c>
    </row>
    <row r="631" spans="1:5">
      <c r="A631" s="5" t="s">
        <v>66</v>
      </c>
      <c r="B631" s="5" t="s">
        <v>458</v>
      </c>
      <c r="C631" s="4" t="s">
        <v>159</v>
      </c>
      <c r="D631" s="8">
        <v>369</v>
      </c>
      <c r="E631" s="8">
        <v>365</v>
      </c>
    </row>
    <row r="632" spans="1:5">
      <c r="A632" s="5" t="s">
        <v>66</v>
      </c>
      <c r="B632" s="5" t="s">
        <v>519</v>
      </c>
      <c r="C632" s="4" t="s">
        <v>159</v>
      </c>
      <c r="D632" s="8">
        <v>371</v>
      </c>
      <c r="E632" s="8">
        <v>368</v>
      </c>
    </row>
    <row r="633" spans="1:5">
      <c r="A633" s="5" t="s">
        <v>66</v>
      </c>
      <c r="B633" s="5" t="s">
        <v>522</v>
      </c>
      <c r="C633" s="4" t="s">
        <v>159</v>
      </c>
      <c r="D633" s="4">
        <v>369</v>
      </c>
      <c r="E633" s="4">
        <v>366</v>
      </c>
    </row>
    <row r="634" spans="1:5">
      <c r="A634" s="5" t="s">
        <v>66</v>
      </c>
      <c r="B634" s="5" t="s">
        <v>524</v>
      </c>
      <c r="C634" s="4" t="s">
        <v>159</v>
      </c>
      <c r="D634" s="4">
        <v>366</v>
      </c>
      <c r="E634" s="4">
        <v>362</v>
      </c>
    </row>
    <row r="635" spans="1:5">
      <c r="A635" s="5" t="s">
        <v>66</v>
      </c>
      <c r="B635" s="5" t="s">
        <v>526</v>
      </c>
      <c r="C635" s="4" t="s">
        <v>159</v>
      </c>
      <c r="D635" s="8">
        <v>370.5</v>
      </c>
      <c r="E635" s="8">
        <v>367</v>
      </c>
    </row>
    <row r="636" spans="1:5">
      <c r="A636" s="5" t="s">
        <v>14</v>
      </c>
      <c r="B636" s="5" t="s">
        <v>529</v>
      </c>
      <c r="C636" s="6" t="s">
        <v>52</v>
      </c>
      <c r="D636" s="4">
        <v>381</v>
      </c>
      <c r="E636" s="4">
        <v>378</v>
      </c>
    </row>
    <row r="637" spans="1:5">
      <c r="A637" s="5" t="s">
        <v>14</v>
      </c>
      <c r="B637" s="5" t="s">
        <v>359</v>
      </c>
      <c r="C637" s="6" t="s">
        <v>52</v>
      </c>
      <c r="D637" s="7">
        <v>386</v>
      </c>
      <c r="E637" s="7">
        <v>383</v>
      </c>
    </row>
    <row r="638" spans="1:5">
      <c r="A638" s="5" t="s">
        <v>14</v>
      </c>
      <c r="B638" s="5" t="s">
        <v>534</v>
      </c>
      <c r="C638" s="6" t="s">
        <v>52</v>
      </c>
      <c r="D638" s="7">
        <v>383</v>
      </c>
      <c r="E638" s="7">
        <v>380</v>
      </c>
    </row>
    <row r="639" spans="1:5">
      <c r="A639" s="5" t="s">
        <v>14</v>
      </c>
      <c r="B639" s="5" t="s">
        <v>15</v>
      </c>
      <c r="C639" s="6" t="s">
        <v>52</v>
      </c>
      <c r="D639" s="7">
        <v>386</v>
      </c>
      <c r="E639" s="7">
        <v>383</v>
      </c>
    </row>
    <row r="640" spans="1:5">
      <c r="A640" s="5" t="s">
        <v>14</v>
      </c>
      <c r="B640" s="5" t="s">
        <v>164</v>
      </c>
      <c r="C640" s="6" t="s">
        <v>52</v>
      </c>
      <c r="D640" s="7">
        <v>384.5</v>
      </c>
      <c r="E640" s="7">
        <v>381.5</v>
      </c>
    </row>
    <row r="641" spans="1:5">
      <c r="A641" s="5" t="s">
        <v>14</v>
      </c>
      <c r="B641" s="5" t="s">
        <v>540</v>
      </c>
      <c r="C641" s="6" t="s">
        <v>52</v>
      </c>
      <c r="D641" s="7">
        <v>384</v>
      </c>
      <c r="E641" s="7">
        <v>382</v>
      </c>
    </row>
    <row r="642" spans="1:5">
      <c r="A642" s="5" t="s">
        <v>14</v>
      </c>
      <c r="B642" s="5" t="s">
        <v>542</v>
      </c>
      <c r="C642" s="6" t="s">
        <v>52</v>
      </c>
      <c r="D642" s="7">
        <v>383.5</v>
      </c>
      <c r="E642" s="7">
        <v>380.5</v>
      </c>
    </row>
    <row r="643" spans="1:5">
      <c r="A643" s="5" t="s">
        <v>14</v>
      </c>
      <c r="B643" s="5" t="s">
        <v>544</v>
      </c>
      <c r="C643" s="6" t="s">
        <v>52</v>
      </c>
      <c r="D643" s="7">
        <v>382</v>
      </c>
      <c r="E643" s="7">
        <v>380</v>
      </c>
    </row>
    <row r="644" spans="1:5">
      <c r="A644" s="5" t="s">
        <v>14</v>
      </c>
      <c r="B644" s="5" t="s">
        <v>547</v>
      </c>
      <c r="C644" s="6" t="s">
        <v>52</v>
      </c>
      <c r="D644" s="7">
        <v>383.5</v>
      </c>
      <c r="E644" s="7">
        <v>380.5</v>
      </c>
    </row>
  </sheetData>
  <phoneticPr fontId="2"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3</vt:i4>
      </vt:variant>
    </vt:vector>
  </HeadingPairs>
  <TitlesOfParts>
    <vt:vector size="3" baseType="lpstr">
      <vt:lpstr>한강대학라인</vt:lpstr>
      <vt:lpstr>이과</vt:lpstr>
      <vt:lpstr>가나다</vt:lpstr>
    </vt:vector>
  </TitlesOfParts>
  <Company>Microsoft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Registered User</dc:creator>
  <cp:lastModifiedBy>main</cp:lastModifiedBy>
  <dcterms:created xsi:type="dcterms:W3CDTF">2018-02-23T08:32:26Z</dcterms:created>
  <dcterms:modified xsi:type="dcterms:W3CDTF">2018-09-07T03:18:21Z</dcterms:modified>
</cp:coreProperties>
</file>