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M\Desktop\"/>
    </mc:Choice>
  </mc:AlternateContent>
  <bookViews>
    <workbookView xWindow="0" yWindow="0" windowWidth="21570" windowHeight="7920" activeTab="1"/>
  </bookViews>
  <sheets>
    <sheet name="대학정보" sheetId="4" r:id="rId1"/>
    <sheet name="로우데이터" sheetId="7" r:id="rId2"/>
    <sheet name="정렬된데이터" sheetId="3" r:id="rId3"/>
    <sheet name="확률표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8" i="3" l="1"/>
  <c r="E408" i="3" s="1"/>
  <c r="C9" i="4"/>
  <c r="C8" i="4"/>
  <c r="B152" i="3"/>
  <c r="A152" i="3" s="1"/>
  <c r="B153" i="3"/>
  <c r="F153" i="3" s="1"/>
  <c r="B154" i="3"/>
  <c r="B155" i="3"/>
  <c r="F155" i="3" s="1"/>
  <c r="B156" i="3"/>
  <c r="F156" i="3" s="1"/>
  <c r="B157" i="3"/>
  <c r="B158" i="3"/>
  <c r="F158" i="3" s="1"/>
  <c r="B159" i="3"/>
  <c r="B160" i="3"/>
  <c r="B161" i="3"/>
  <c r="F161" i="3" s="1"/>
  <c r="B162" i="3"/>
  <c r="F162" i="3" s="1"/>
  <c r="B163" i="3"/>
  <c r="B164" i="3"/>
  <c r="F164" i="3" s="1"/>
  <c r="B165" i="3"/>
  <c r="F165" i="3" s="1"/>
  <c r="B166" i="3"/>
  <c r="B167" i="3"/>
  <c r="F167" i="3" s="1"/>
  <c r="B168" i="3"/>
  <c r="B169" i="3"/>
  <c r="B170" i="3"/>
  <c r="F170" i="3" s="1"/>
  <c r="B171" i="3"/>
  <c r="F171" i="3"/>
  <c r="B172" i="3"/>
  <c r="B173" i="3"/>
  <c r="A173" i="3" s="1"/>
  <c r="I173" i="3"/>
  <c r="B174" i="3"/>
  <c r="F174" i="3" s="1"/>
  <c r="B175" i="3"/>
  <c r="G175" i="3" s="1"/>
  <c r="F175" i="3"/>
  <c r="I175" i="3"/>
  <c r="B176" i="3"/>
  <c r="A176" i="3" s="1"/>
  <c r="B177" i="3"/>
  <c r="F177" i="3" s="1"/>
  <c r="B178" i="3"/>
  <c r="F178" i="3" s="1"/>
  <c r="B179" i="3"/>
  <c r="B180" i="3"/>
  <c r="E180" i="3" s="1"/>
  <c r="B181" i="3"/>
  <c r="E181" i="3" s="1"/>
  <c r="B182" i="3"/>
  <c r="B183" i="3"/>
  <c r="A183" i="3" s="1"/>
  <c r="F183" i="3"/>
  <c r="I183" i="3"/>
  <c r="B184" i="3"/>
  <c r="A184" i="3" s="1"/>
  <c r="F184" i="3"/>
  <c r="H184" i="3"/>
  <c r="B185" i="3"/>
  <c r="B186" i="3"/>
  <c r="H186" i="3" s="1"/>
  <c r="F186" i="3"/>
  <c r="B187" i="3"/>
  <c r="G187" i="3" s="1"/>
  <c r="F187" i="3"/>
  <c r="B188" i="3"/>
  <c r="H188" i="3" s="1"/>
  <c r="B189" i="3"/>
  <c r="E189" i="3" s="1"/>
  <c r="B190" i="3"/>
  <c r="A190" i="3" s="1"/>
  <c r="B191" i="3"/>
  <c r="F191" i="3" s="1"/>
  <c r="A192" i="3"/>
  <c r="B192" i="3"/>
  <c r="I192" i="3"/>
  <c r="B193" i="3"/>
  <c r="F193" i="3" s="1"/>
  <c r="B194" i="3"/>
  <c r="H194" i="3" s="1"/>
  <c r="I194" i="3"/>
  <c r="B195" i="3"/>
  <c r="I195" i="3" s="1"/>
  <c r="B196" i="3"/>
  <c r="G196" i="3" s="1"/>
  <c r="D196" i="3"/>
  <c r="Q196" i="3" s="1"/>
  <c r="B197" i="3"/>
  <c r="B198" i="3"/>
  <c r="D198" i="3" s="1"/>
  <c r="Q198" i="3" s="1"/>
  <c r="I198" i="3"/>
  <c r="J198" i="3"/>
  <c r="B199" i="3"/>
  <c r="A199" i="3" s="1"/>
  <c r="F199" i="3"/>
  <c r="G199" i="3"/>
  <c r="I199" i="3"/>
  <c r="J199" i="3"/>
  <c r="B200" i="3"/>
  <c r="A200" i="3" s="1"/>
  <c r="B201" i="3"/>
  <c r="F201" i="3" s="1"/>
  <c r="D201" i="3"/>
  <c r="Q201" i="3" s="1"/>
  <c r="J201" i="3"/>
  <c r="B202" i="3"/>
  <c r="F202" i="3" s="1"/>
  <c r="D202" i="3"/>
  <c r="Q202" i="3" s="1"/>
  <c r="H202" i="3"/>
  <c r="B203" i="3"/>
  <c r="H203" i="3" s="1"/>
  <c r="B204" i="3"/>
  <c r="F204" i="3" s="1"/>
  <c r="D204" i="3"/>
  <c r="Q204" i="3" s="1"/>
  <c r="B205" i="3"/>
  <c r="F205" i="3" s="1"/>
  <c r="D205" i="3"/>
  <c r="Q205" i="3" s="1"/>
  <c r="J205" i="3"/>
  <c r="B206" i="3"/>
  <c r="B207" i="3"/>
  <c r="F207" i="3" s="1"/>
  <c r="D207" i="3"/>
  <c r="Q207" i="3" s="1"/>
  <c r="B208" i="3"/>
  <c r="F208" i="3" s="1"/>
  <c r="B209" i="3"/>
  <c r="A209" i="3" s="1"/>
  <c r="B210" i="3"/>
  <c r="F210" i="3" s="1"/>
  <c r="B211" i="3"/>
  <c r="A211" i="3" s="1"/>
  <c r="D211" i="3"/>
  <c r="Q211" i="3" s="1"/>
  <c r="G211" i="3"/>
  <c r="B212" i="3"/>
  <c r="H212" i="3" s="1"/>
  <c r="I212" i="3"/>
  <c r="B213" i="3"/>
  <c r="F213" i="3" s="1"/>
  <c r="I213" i="3"/>
  <c r="B214" i="3"/>
  <c r="F214" i="3" s="1"/>
  <c r="G214" i="3"/>
  <c r="B215" i="3"/>
  <c r="B216" i="3"/>
  <c r="A216" i="3" s="1"/>
  <c r="B217" i="3"/>
  <c r="G217" i="3" s="1"/>
  <c r="F217" i="3"/>
  <c r="B218" i="3"/>
  <c r="B219" i="3"/>
  <c r="A219" i="3" s="1"/>
  <c r="B220" i="3"/>
  <c r="G220" i="3" s="1"/>
  <c r="F220" i="3"/>
  <c r="B221" i="3"/>
  <c r="B222" i="3"/>
  <c r="I222" i="3" s="1"/>
  <c r="F222" i="3"/>
  <c r="B223" i="3"/>
  <c r="G223" i="3" s="1"/>
  <c r="F223" i="3"/>
  <c r="B224" i="3"/>
  <c r="A225" i="3"/>
  <c r="B225" i="3"/>
  <c r="I225" i="3" s="1"/>
  <c r="F225" i="3"/>
  <c r="H225" i="3"/>
  <c r="B226" i="3"/>
  <c r="G226" i="3" s="1"/>
  <c r="F226" i="3"/>
  <c r="B227" i="3"/>
  <c r="B228" i="3"/>
  <c r="I228" i="3" s="1"/>
  <c r="B229" i="3"/>
  <c r="G229" i="3" s="1"/>
  <c r="B230" i="3"/>
  <c r="B231" i="3"/>
  <c r="I231" i="3" s="1"/>
  <c r="F231" i="3"/>
  <c r="B232" i="3"/>
  <c r="G232" i="3" s="1"/>
  <c r="B233" i="3"/>
  <c r="A234" i="3"/>
  <c r="B234" i="3"/>
  <c r="J234" i="3" s="1"/>
  <c r="F234" i="3"/>
  <c r="H234" i="3"/>
  <c r="B235" i="3"/>
  <c r="I235" i="3" s="1"/>
  <c r="D235" i="3"/>
  <c r="Q235" i="3" s="1"/>
  <c r="F235" i="3"/>
  <c r="B236" i="3"/>
  <c r="G236" i="3" s="1"/>
  <c r="B237" i="3"/>
  <c r="A237" i="3" s="1"/>
  <c r="F237" i="3"/>
  <c r="I237" i="3"/>
  <c r="A238" i="3"/>
  <c r="B238" i="3"/>
  <c r="D238" i="3" s="1"/>
  <c r="Q238" i="3" s="1"/>
  <c r="H238" i="3"/>
  <c r="B239" i="3"/>
  <c r="D239" i="3" s="1"/>
  <c r="Q239" i="3" s="1"/>
  <c r="F239" i="3"/>
  <c r="J239" i="3"/>
  <c r="B240" i="3"/>
  <c r="D240" i="3" s="1"/>
  <c r="Q240" i="3" s="1"/>
  <c r="F240" i="3"/>
  <c r="B241" i="3"/>
  <c r="B242" i="3"/>
  <c r="G242" i="3" s="1"/>
  <c r="D242" i="3"/>
  <c r="Q242" i="3" s="1"/>
  <c r="J242" i="3"/>
  <c r="B243" i="3"/>
  <c r="B244" i="3"/>
  <c r="G244" i="3" s="1"/>
  <c r="B245" i="3"/>
  <c r="D245" i="3" s="1"/>
  <c r="Q245" i="3" s="1"/>
  <c r="F245" i="3"/>
  <c r="I245" i="3"/>
  <c r="B246" i="3"/>
  <c r="I246" i="3" s="1"/>
  <c r="B247" i="3"/>
  <c r="D247" i="3"/>
  <c r="Q247" i="3" s="1"/>
  <c r="G247" i="3"/>
  <c r="H247" i="3"/>
  <c r="J247" i="3"/>
  <c r="B248" i="3"/>
  <c r="D248" i="3" s="1"/>
  <c r="Q248" i="3" s="1"/>
  <c r="B249" i="3"/>
  <c r="F249" i="3" s="1"/>
  <c r="G249" i="3"/>
  <c r="B250" i="3"/>
  <c r="G250" i="3" s="1"/>
  <c r="B251" i="3"/>
  <c r="B252" i="3"/>
  <c r="D252" i="3" s="1"/>
  <c r="Q252" i="3" s="1"/>
  <c r="F252" i="3"/>
  <c r="B253" i="3"/>
  <c r="D253" i="3" s="1"/>
  <c r="Q253" i="3" s="1"/>
  <c r="B254" i="3"/>
  <c r="B255" i="3"/>
  <c r="A255" i="3" s="1"/>
  <c r="B256" i="3"/>
  <c r="B257" i="3"/>
  <c r="D257" i="3" s="1"/>
  <c r="Q257" i="3" s="1"/>
  <c r="B258" i="3"/>
  <c r="F258" i="3" s="1"/>
  <c r="D258" i="3"/>
  <c r="Q258" i="3" s="1"/>
  <c r="B259" i="3"/>
  <c r="H259" i="3" s="1"/>
  <c r="B260" i="3"/>
  <c r="F260" i="3" s="1"/>
  <c r="B261" i="3"/>
  <c r="B262" i="3"/>
  <c r="D262" i="3" s="1"/>
  <c r="Q262" i="3" s="1"/>
  <c r="B263" i="3"/>
  <c r="F263" i="3" s="1"/>
  <c r="B264" i="3"/>
  <c r="A264" i="3" s="1"/>
  <c r="B265" i="3"/>
  <c r="B266" i="3"/>
  <c r="D266" i="3" s="1"/>
  <c r="Q266" i="3" s="1"/>
  <c r="B267" i="3"/>
  <c r="I267" i="3" s="1"/>
  <c r="B268" i="3"/>
  <c r="I268" i="3"/>
  <c r="J268" i="3"/>
  <c r="B269" i="3"/>
  <c r="D269" i="3" s="1"/>
  <c r="Q269" i="3" s="1"/>
  <c r="F269" i="3"/>
  <c r="B270" i="3"/>
  <c r="D270" i="3" s="1"/>
  <c r="Q270" i="3" s="1"/>
  <c r="H270" i="3"/>
  <c r="B271" i="3"/>
  <c r="D271" i="3" s="1"/>
  <c r="Q271" i="3" s="1"/>
  <c r="I271" i="3"/>
  <c r="B272" i="3"/>
  <c r="D272" i="3" s="1"/>
  <c r="Q272" i="3" s="1"/>
  <c r="B273" i="3"/>
  <c r="B274" i="3"/>
  <c r="D274" i="3"/>
  <c r="Q274" i="3" s="1"/>
  <c r="B275" i="3"/>
  <c r="D275" i="3" s="1"/>
  <c r="Q275" i="3" s="1"/>
  <c r="B276" i="3"/>
  <c r="I276" i="3"/>
  <c r="B277" i="3"/>
  <c r="J277" i="3" s="1"/>
  <c r="I277" i="3"/>
  <c r="B278" i="3"/>
  <c r="G278" i="3" s="1"/>
  <c r="F278" i="3"/>
  <c r="I278" i="3"/>
  <c r="B279" i="3"/>
  <c r="D279" i="3" s="1"/>
  <c r="Q279" i="3" s="1"/>
  <c r="B280" i="3"/>
  <c r="E280" i="3" s="1"/>
  <c r="F280" i="3"/>
  <c r="B281" i="3"/>
  <c r="B282" i="3"/>
  <c r="A282" i="3" s="1"/>
  <c r="B283" i="3"/>
  <c r="A283" i="3" s="1"/>
  <c r="B284" i="3"/>
  <c r="H284" i="3" s="1"/>
  <c r="B285" i="3"/>
  <c r="E285" i="3" s="1"/>
  <c r="F285" i="3"/>
  <c r="B286" i="3"/>
  <c r="E286" i="3" s="1"/>
  <c r="B287" i="3"/>
  <c r="I287" i="3" s="1"/>
  <c r="B288" i="3"/>
  <c r="I288" i="3" s="1"/>
  <c r="B289" i="3"/>
  <c r="F289" i="3" s="1"/>
  <c r="E289" i="3"/>
  <c r="H289" i="3"/>
  <c r="B290" i="3"/>
  <c r="A291" i="3"/>
  <c r="B291" i="3"/>
  <c r="F291" i="3" s="1"/>
  <c r="H291" i="3"/>
  <c r="B292" i="3"/>
  <c r="D292" i="3" s="1"/>
  <c r="Q292" i="3" s="1"/>
  <c r="E292" i="3"/>
  <c r="J292" i="3"/>
  <c r="B293" i="3"/>
  <c r="F293" i="3"/>
  <c r="B294" i="3"/>
  <c r="F294" i="3" s="1"/>
  <c r="B295" i="3"/>
  <c r="F295" i="3" s="1"/>
  <c r="B296" i="3"/>
  <c r="F296" i="3" s="1"/>
  <c r="B297" i="3"/>
  <c r="F297" i="3" s="1"/>
  <c r="B298" i="3"/>
  <c r="F298" i="3" s="1"/>
  <c r="B299" i="3"/>
  <c r="F299" i="3" s="1"/>
  <c r="B300" i="3"/>
  <c r="F300" i="3" s="1"/>
  <c r="B301" i="3"/>
  <c r="F301" i="3" s="1"/>
  <c r="B302" i="3"/>
  <c r="F302" i="3" s="1"/>
  <c r="B303" i="3"/>
  <c r="F303" i="3" s="1"/>
  <c r="B304" i="3"/>
  <c r="F304" i="3" s="1"/>
  <c r="B305" i="3"/>
  <c r="F305" i="3"/>
  <c r="B306" i="3"/>
  <c r="F306" i="3" s="1"/>
  <c r="B307" i="3"/>
  <c r="F307" i="3" s="1"/>
  <c r="B308" i="3"/>
  <c r="F308" i="3" s="1"/>
  <c r="B309" i="3"/>
  <c r="F309" i="3" s="1"/>
  <c r="B310" i="3"/>
  <c r="F310" i="3" s="1"/>
  <c r="B311" i="3"/>
  <c r="F311" i="3" s="1"/>
  <c r="B312" i="3"/>
  <c r="F312" i="3" s="1"/>
  <c r="B313" i="3"/>
  <c r="F313" i="3" s="1"/>
  <c r="B314" i="3"/>
  <c r="F314" i="3" s="1"/>
  <c r="B315" i="3"/>
  <c r="F315" i="3" s="1"/>
  <c r="B316" i="3"/>
  <c r="F316" i="3" s="1"/>
  <c r="B317" i="3"/>
  <c r="F317" i="3"/>
  <c r="B318" i="3"/>
  <c r="F318" i="3" s="1"/>
  <c r="B319" i="3"/>
  <c r="F319" i="3" s="1"/>
  <c r="B320" i="3"/>
  <c r="F320" i="3" s="1"/>
  <c r="B321" i="3"/>
  <c r="F321" i="3" s="1"/>
  <c r="B322" i="3"/>
  <c r="F322" i="3" s="1"/>
  <c r="B323" i="3"/>
  <c r="F323" i="3" s="1"/>
  <c r="B324" i="3"/>
  <c r="F324" i="3" s="1"/>
  <c r="B325" i="3"/>
  <c r="F325" i="3" s="1"/>
  <c r="B326" i="3"/>
  <c r="F326" i="3"/>
  <c r="B327" i="3"/>
  <c r="F327" i="3"/>
  <c r="B328" i="3"/>
  <c r="F328" i="3" s="1"/>
  <c r="B329" i="3"/>
  <c r="F329" i="3" s="1"/>
  <c r="B330" i="3"/>
  <c r="F330" i="3" s="1"/>
  <c r="B331" i="3"/>
  <c r="F331" i="3" s="1"/>
  <c r="B332" i="3"/>
  <c r="F332" i="3"/>
  <c r="B333" i="3"/>
  <c r="F333" i="3" s="1"/>
  <c r="B334" i="3"/>
  <c r="F334" i="3" s="1"/>
  <c r="B335" i="3"/>
  <c r="F335" i="3"/>
  <c r="B336" i="3"/>
  <c r="F336" i="3"/>
  <c r="B337" i="3"/>
  <c r="F337" i="3" s="1"/>
  <c r="B338" i="3"/>
  <c r="F338" i="3" s="1"/>
  <c r="B339" i="3"/>
  <c r="F339" i="3" s="1"/>
  <c r="B340" i="3"/>
  <c r="F340" i="3" s="1"/>
  <c r="B341" i="3"/>
  <c r="F341" i="3" s="1"/>
  <c r="B342" i="3"/>
  <c r="B343" i="3"/>
  <c r="E343" i="3" s="1"/>
  <c r="B344" i="3"/>
  <c r="E344" i="3" s="1"/>
  <c r="F344" i="3"/>
  <c r="B345" i="3"/>
  <c r="B346" i="3"/>
  <c r="E346" i="3" s="1"/>
  <c r="B347" i="3"/>
  <c r="E347" i="3" s="1"/>
  <c r="F347" i="3"/>
  <c r="B348" i="3"/>
  <c r="B349" i="3"/>
  <c r="E349" i="3" s="1"/>
  <c r="G349" i="3"/>
  <c r="B350" i="3"/>
  <c r="E350" i="3" s="1"/>
  <c r="F350" i="3"/>
  <c r="B351" i="3"/>
  <c r="A351" i="3" s="1"/>
  <c r="B352" i="3"/>
  <c r="E352" i="3" s="1"/>
  <c r="F352" i="3"/>
  <c r="G352" i="3"/>
  <c r="H352" i="3"/>
  <c r="B353" i="3"/>
  <c r="E353" i="3" s="1"/>
  <c r="F353" i="3"/>
  <c r="B354" i="3"/>
  <c r="G354" i="3" s="1"/>
  <c r="D354" i="3"/>
  <c r="Q354" i="3" s="1"/>
  <c r="B355" i="3"/>
  <c r="D355" i="3" s="1"/>
  <c r="Q355" i="3" s="1"/>
  <c r="B356" i="3"/>
  <c r="D356" i="3" s="1"/>
  <c r="Q356" i="3" s="1"/>
  <c r="B357" i="3"/>
  <c r="F357" i="3" s="1"/>
  <c r="J357" i="3"/>
  <c r="B358" i="3"/>
  <c r="B359" i="3"/>
  <c r="D359" i="3" s="1"/>
  <c r="F359" i="3"/>
  <c r="Q359" i="3"/>
  <c r="B360" i="3"/>
  <c r="D360" i="3" s="1"/>
  <c r="Q360" i="3" s="1"/>
  <c r="E360" i="3"/>
  <c r="F360" i="3"/>
  <c r="G360" i="3"/>
  <c r="P360" i="3" s="1"/>
  <c r="H360" i="3"/>
  <c r="I360" i="3"/>
  <c r="J360" i="3"/>
  <c r="B361" i="3"/>
  <c r="E361" i="3" s="1"/>
  <c r="A362" i="3"/>
  <c r="B362" i="3"/>
  <c r="E362" i="3" s="1"/>
  <c r="B363" i="3"/>
  <c r="A363" i="3" s="1"/>
  <c r="E363" i="3"/>
  <c r="F363" i="3"/>
  <c r="G363" i="3"/>
  <c r="H363" i="3"/>
  <c r="B364" i="3"/>
  <c r="B365" i="3"/>
  <c r="E365" i="3" s="1"/>
  <c r="H365" i="3"/>
  <c r="B366" i="3"/>
  <c r="G366" i="3" s="1"/>
  <c r="E366" i="3"/>
  <c r="H366" i="3"/>
  <c r="B367" i="3"/>
  <c r="B368" i="3"/>
  <c r="E368" i="3" s="1"/>
  <c r="H368" i="3"/>
  <c r="B369" i="3"/>
  <c r="A369" i="3" s="1"/>
  <c r="E369" i="3"/>
  <c r="F369" i="3"/>
  <c r="G369" i="3"/>
  <c r="H369" i="3"/>
  <c r="B370" i="3"/>
  <c r="B371" i="3"/>
  <c r="E371" i="3" s="1"/>
  <c r="H371" i="3"/>
  <c r="B372" i="3"/>
  <c r="G372" i="3" s="1"/>
  <c r="B373" i="3"/>
  <c r="B374" i="3"/>
  <c r="E374" i="3" s="1"/>
  <c r="H374" i="3"/>
  <c r="B375" i="3"/>
  <c r="F375" i="3" s="1"/>
  <c r="B376" i="3"/>
  <c r="B377" i="3"/>
  <c r="E377" i="3" s="1"/>
  <c r="B378" i="3"/>
  <c r="G378" i="3" s="1"/>
  <c r="E378" i="3"/>
  <c r="H378" i="3"/>
  <c r="B379" i="3"/>
  <c r="B380" i="3"/>
  <c r="E380" i="3" s="1"/>
  <c r="B381" i="3"/>
  <c r="F381" i="3" s="1"/>
  <c r="B382" i="3"/>
  <c r="B383" i="3"/>
  <c r="E383" i="3" s="1"/>
  <c r="H383" i="3"/>
  <c r="B384" i="3"/>
  <c r="G384" i="3" s="1"/>
  <c r="H384" i="3"/>
  <c r="B385" i="3"/>
  <c r="F385" i="3"/>
  <c r="B386" i="3"/>
  <c r="H386" i="3" s="1"/>
  <c r="B387" i="3"/>
  <c r="A387" i="3" s="1"/>
  <c r="B388" i="3"/>
  <c r="F388" i="3"/>
  <c r="B389" i="3"/>
  <c r="H389" i="3"/>
  <c r="B390" i="3"/>
  <c r="E390" i="3" s="1"/>
  <c r="F390" i="3"/>
  <c r="H390" i="3"/>
  <c r="B391" i="3"/>
  <c r="F391" i="3"/>
  <c r="B392" i="3"/>
  <c r="H392" i="3" s="1"/>
  <c r="B393" i="3"/>
  <c r="G393" i="3" s="1"/>
  <c r="F393" i="3"/>
  <c r="B394" i="3"/>
  <c r="F394" i="3" s="1"/>
  <c r="B395" i="3"/>
  <c r="G395" i="3" s="1"/>
  <c r="B396" i="3"/>
  <c r="G396" i="3" s="1"/>
  <c r="F396" i="3"/>
  <c r="H396" i="3"/>
  <c r="B397" i="3"/>
  <c r="B398" i="3"/>
  <c r="G398" i="3" s="1"/>
  <c r="H398" i="3"/>
  <c r="B399" i="3"/>
  <c r="F399" i="3" s="1"/>
  <c r="B400" i="3"/>
  <c r="F400" i="3" s="1"/>
  <c r="B401" i="3"/>
  <c r="G401" i="3" s="1"/>
  <c r="B402" i="3"/>
  <c r="A402" i="3" s="1"/>
  <c r="F402" i="3"/>
  <c r="G402" i="3"/>
  <c r="H402" i="3"/>
  <c r="B403" i="3"/>
  <c r="B404" i="3"/>
  <c r="B405" i="3"/>
  <c r="E405" i="3"/>
  <c r="H405" i="3"/>
  <c r="J405" i="3"/>
  <c r="B406" i="3"/>
  <c r="E406" i="3" s="1"/>
  <c r="D406" i="3"/>
  <c r="Q406" i="3" s="1"/>
  <c r="F406" i="3"/>
  <c r="G406" i="3"/>
  <c r="J406" i="3"/>
  <c r="B407" i="3"/>
  <c r="F407" i="3" s="1"/>
  <c r="G407" i="3"/>
  <c r="B409" i="3"/>
  <c r="G409" i="3" s="1"/>
  <c r="D409" i="3"/>
  <c r="Q409" i="3" s="1"/>
  <c r="E409" i="3"/>
  <c r="F409" i="3"/>
  <c r="J409" i="3"/>
  <c r="B410" i="3"/>
  <c r="G410" i="3" s="1"/>
  <c r="B411" i="3"/>
  <c r="H411" i="3" s="1"/>
  <c r="B412" i="3"/>
  <c r="D412" i="3" s="1"/>
  <c r="Q412" i="3" s="1"/>
  <c r="F412" i="3"/>
  <c r="J412" i="3"/>
  <c r="B413" i="3"/>
  <c r="B414" i="3"/>
  <c r="E414" i="3" s="1"/>
  <c r="H414" i="3"/>
  <c r="B415" i="3"/>
  <c r="D415" i="3" s="1"/>
  <c r="Q415" i="3" s="1"/>
  <c r="B416" i="3"/>
  <c r="A417" i="3"/>
  <c r="B417" i="3"/>
  <c r="H417" i="3" s="1"/>
  <c r="E417" i="3"/>
  <c r="J417" i="3"/>
  <c r="B418" i="3"/>
  <c r="J418" i="3" s="1"/>
  <c r="E418" i="3"/>
  <c r="B419" i="3"/>
  <c r="J419" i="3" s="1"/>
  <c r="E419" i="3"/>
  <c r="G419" i="3"/>
  <c r="B420" i="3"/>
  <c r="H420" i="3"/>
  <c r="B421" i="3"/>
  <c r="E421" i="3"/>
  <c r="B422" i="3"/>
  <c r="B423" i="3"/>
  <c r="E423" i="3" s="1"/>
  <c r="B424" i="3"/>
  <c r="D424" i="3" s="1"/>
  <c r="Q424" i="3" s="1"/>
  <c r="B425" i="3"/>
  <c r="J425" i="3" s="1"/>
  <c r="B426" i="3"/>
  <c r="G426" i="3" s="1"/>
  <c r="B427" i="3"/>
  <c r="G427" i="3" s="1"/>
  <c r="B428" i="3"/>
  <c r="G428" i="3" s="1"/>
  <c r="F428" i="3"/>
  <c r="B429" i="3"/>
  <c r="E429" i="3" s="1"/>
  <c r="G429" i="3"/>
  <c r="B430" i="3"/>
  <c r="D430" i="3"/>
  <c r="Q430" i="3" s="1"/>
  <c r="E430" i="3"/>
  <c r="G430" i="3"/>
  <c r="B431" i="3"/>
  <c r="F431" i="3" s="1"/>
  <c r="E431" i="3"/>
  <c r="B432" i="3"/>
  <c r="B433" i="3"/>
  <c r="D433" i="3" s="1"/>
  <c r="Q433" i="3" s="1"/>
  <c r="B434" i="3"/>
  <c r="J434" i="3" s="1"/>
  <c r="B435" i="3"/>
  <c r="E435" i="3" s="1"/>
  <c r="J435" i="3"/>
  <c r="B436" i="3"/>
  <c r="D436" i="3" s="1"/>
  <c r="Q436" i="3" s="1"/>
  <c r="E436" i="3"/>
  <c r="G436" i="3"/>
  <c r="J436" i="3"/>
  <c r="B437" i="3"/>
  <c r="E437" i="3"/>
  <c r="F437" i="3"/>
  <c r="G437" i="3"/>
  <c r="J437" i="3"/>
  <c r="B438" i="3"/>
  <c r="H438" i="3" s="1"/>
  <c r="B439" i="3"/>
  <c r="E439" i="3" s="1"/>
  <c r="B440" i="3"/>
  <c r="E440" i="3" s="1"/>
  <c r="B441" i="3"/>
  <c r="A441" i="3" s="1"/>
  <c r="E441" i="3"/>
  <c r="B442" i="3"/>
  <c r="B443" i="3"/>
  <c r="D443" i="3" s="1"/>
  <c r="Q443" i="3" s="1"/>
  <c r="B444" i="3"/>
  <c r="B445" i="3"/>
  <c r="D445" i="3" s="1"/>
  <c r="Q445" i="3" s="1"/>
  <c r="B446" i="3"/>
  <c r="E446" i="3" s="1"/>
  <c r="B447" i="3"/>
  <c r="B448" i="3"/>
  <c r="D448" i="3" s="1"/>
  <c r="Q448" i="3" s="1"/>
  <c r="B449" i="3"/>
  <c r="D449" i="3" s="1"/>
  <c r="Q449" i="3" s="1"/>
  <c r="B450" i="3"/>
  <c r="B451" i="3"/>
  <c r="D451" i="3"/>
  <c r="Q451" i="3" s="1"/>
  <c r="B452" i="3"/>
  <c r="D452" i="3" s="1"/>
  <c r="Q452" i="3" s="1"/>
  <c r="J452" i="3"/>
  <c r="B453" i="3"/>
  <c r="B454" i="3"/>
  <c r="D454" i="3"/>
  <c r="Q454" i="3" s="1"/>
  <c r="B455" i="3"/>
  <c r="D455" i="3" s="1"/>
  <c r="Q455" i="3" s="1"/>
  <c r="B456" i="3"/>
  <c r="B457" i="3"/>
  <c r="D457" i="3" s="1"/>
  <c r="Q457" i="3" s="1"/>
  <c r="B458" i="3"/>
  <c r="J458" i="3" s="1"/>
  <c r="B459" i="3"/>
  <c r="B460" i="3"/>
  <c r="D460" i="3" s="1"/>
  <c r="Q460" i="3" s="1"/>
  <c r="B461" i="3"/>
  <c r="I461" i="3" s="1"/>
  <c r="B462" i="3"/>
  <c r="B463" i="3"/>
  <c r="D463" i="3"/>
  <c r="Q463" i="3" s="1"/>
  <c r="B464" i="3"/>
  <c r="D464" i="3" s="1"/>
  <c r="Q464" i="3" s="1"/>
  <c r="B465" i="3"/>
  <c r="B466" i="3"/>
  <c r="D466" i="3" s="1"/>
  <c r="Q466" i="3" s="1"/>
  <c r="B467" i="3"/>
  <c r="I467" i="3" s="1"/>
  <c r="F467" i="3"/>
  <c r="B468" i="3"/>
  <c r="B469" i="3"/>
  <c r="D469" i="3"/>
  <c r="Q469" i="3" s="1"/>
  <c r="B470" i="3"/>
  <c r="F470" i="3" s="1"/>
  <c r="B471" i="3"/>
  <c r="F471" i="3" s="1"/>
  <c r="B472" i="3"/>
  <c r="F472" i="3" s="1"/>
  <c r="B473" i="3"/>
  <c r="F473" i="3" s="1"/>
  <c r="B474" i="3"/>
  <c r="F474" i="3" s="1"/>
  <c r="B475" i="3"/>
  <c r="F475" i="3" s="1"/>
  <c r="B476" i="3"/>
  <c r="D476" i="3" s="1"/>
  <c r="Q476" i="3" s="1"/>
  <c r="B477" i="3"/>
  <c r="B478" i="3"/>
  <c r="E478" i="3" s="1"/>
  <c r="D478" i="3"/>
  <c r="Q478" i="3" s="1"/>
  <c r="H478" i="3"/>
  <c r="B479" i="3"/>
  <c r="I479" i="3" s="1"/>
  <c r="B480" i="3"/>
  <c r="I480" i="3" s="1"/>
  <c r="B481" i="3"/>
  <c r="D481" i="3" s="1"/>
  <c r="Q481" i="3" s="1"/>
  <c r="B482" i="3"/>
  <c r="D482" i="3" s="1"/>
  <c r="Q482" i="3" s="1"/>
  <c r="B483" i="3"/>
  <c r="B484" i="3"/>
  <c r="D484" i="3"/>
  <c r="Q484" i="3" s="1"/>
  <c r="E484" i="3"/>
  <c r="H484" i="3"/>
  <c r="I484" i="3"/>
  <c r="J484" i="3"/>
  <c r="B485" i="3"/>
  <c r="D485" i="3"/>
  <c r="Q485" i="3" s="1"/>
  <c r="I485" i="3"/>
  <c r="J485" i="3"/>
  <c r="B486" i="3"/>
  <c r="I486" i="3" s="1"/>
  <c r="B487" i="3"/>
  <c r="H487" i="3" s="1"/>
  <c r="E487" i="3"/>
  <c r="B488" i="3"/>
  <c r="D488" i="3"/>
  <c r="Q488" i="3" s="1"/>
  <c r="I488" i="3"/>
  <c r="J488" i="3"/>
  <c r="B489" i="3"/>
  <c r="B490" i="3"/>
  <c r="J490" i="3" s="1"/>
  <c r="I490" i="3"/>
  <c r="B491" i="3"/>
  <c r="D491" i="3" s="1"/>
  <c r="Q491" i="3" s="1"/>
  <c r="B492" i="3"/>
  <c r="I492" i="3" s="1"/>
  <c r="B493" i="3"/>
  <c r="D493" i="3" s="1"/>
  <c r="Q493" i="3" s="1"/>
  <c r="H493" i="3"/>
  <c r="B494" i="3"/>
  <c r="D494" i="3" s="1"/>
  <c r="Q494" i="3" s="1"/>
  <c r="B495" i="3"/>
  <c r="I495" i="3" s="1"/>
  <c r="B496" i="3"/>
  <c r="H496" i="3" s="1"/>
  <c r="E496" i="3"/>
  <c r="I496" i="3"/>
  <c r="J496" i="3"/>
  <c r="B497" i="3"/>
  <c r="D497" i="3" s="1"/>
  <c r="Q497" i="3" s="1"/>
  <c r="J497" i="3"/>
  <c r="B498" i="3"/>
  <c r="B499" i="3"/>
  <c r="E499" i="3" s="1"/>
  <c r="D499" i="3"/>
  <c r="Q499" i="3" s="1"/>
  <c r="B500" i="3"/>
  <c r="J500" i="3" s="1"/>
  <c r="B501" i="3"/>
  <c r="J501" i="3" s="1"/>
  <c r="I501" i="3"/>
  <c r="B502" i="3"/>
  <c r="E502" i="3" s="1"/>
  <c r="D502" i="3"/>
  <c r="Q502" i="3" s="1"/>
  <c r="I502" i="3"/>
  <c r="J502" i="3"/>
  <c r="B503" i="3"/>
  <c r="D503" i="3" s="1"/>
  <c r="Q503" i="3" s="1"/>
  <c r="J503" i="3"/>
  <c r="B504" i="3"/>
  <c r="J504" i="3" s="1"/>
  <c r="I504" i="3"/>
  <c r="B505" i="3"/>
  <c r="I505" i="3" s="1"/>
  <c r="H505" i="3"/>
  <c r="B506" i="3"/>
  <c r="D506" i="3" s="1"/>
  <c r="Q506" i="3" s="1"/>
  <c r="B507" i="3"/>
  <c r="B508" i="3"/>
  <c r="D508" i="3" s="1"/>
  <c r="Q508" i="3" s="1"/>
  <c r="B509" i="3"/>
  <c r="D509" i="3" s="1"/>
  <c r="Q509" i="3" s="1"/>
  <c r="B510" i="3"/>
  <c r="I510" i="3" s="1"/>
  <c r="B511" i="3"/>
  <c r="D511" i="3" s="1"/>
  <c r="Q511" i="3" s="1"/>
  <c r="B512" i="3"/>
  <c r="D512" i="3" s="1"/>
  <c r="Q512" i="3" s="1"/>
  <c r="B513" i="3"/>
  <c r="I513" i="3" s="1"/>
  <c r="B514" i="3"/>
  <c r="D514" i="3" s="1"/>
  <c r="Q514" i="3" s="1"/>
  <c r="B515" i="3"/>
  <c r="D515" i="3" s="1"/>
  <c r="Q515" i="3" s="1"/>
  <c r="B516" i="3"/>
  <c r="B517" i="3"/>
  <c r="H517" i="3" s="1"/>
  <c r="B518" i="3"/>
  <c r="D518" i="3" s="1"/>
  <c r="Q518" i="3" s="1"/>
  <c r="J518" i="3"/>
  <c r="B519" i="3"/>
  <c r="I519" i="3"/>
  <c r="J519" i="3"/>
  <c r="B520" i="3"/>
  <c r="H520" i="3" s="1"/>
  <c r="E520" i="3"/>
  <c r="I520" i="3"/>
  <c r="J520" i="3"/>
  <c r="B521" i="3"/>
  <c r="D521" i="3" s="1"/>
  <c r="Q521" i="3" s="1"/>
  <c r="J521" i="3"/>
  <c r="B522" i="3"/>
  <c r="I522" i="3"/>
  <c r="J522" i="3"/>
  <c r="B523" i="3"/>
  <c r="D523" i="3" s="1"/>
  <c r="Q523" i="3" s="1"/>
  <c r="E523" i="3"/>
  <c r="H523" i="3"/>
  <c r="I523" i="3"/>
  <c r="J523" i="3"/>
  <c r="B524" i="3"/>
  <c r="D524" i="3" s="1"/>
  <c r="Q524" i="3" s="1"/>
  <c r="B525" i="3"/>
  <c r="B526" i="3"/>
  <c r="J526" i="3" s="1"/>
  <c r="B527" i="3"/>
  <c r="D527" i="3" s="1"/>
  <c r="Q527" i="3" s="1"/>
  <c r="B528" i="3"/>
  <c r="I528" i="3" s="1"/>
  <c r="B529" i="3"/>
  <c r="J529" i="3" s="1"/>
  <c r="B530" i="3"/>
  <c r="D530" i="3" s="1"/>
  <c r="Q530" i="3" s="1"/>
  <c r="B531" i="3"/>
  <c r="I531" i="3" s="1"/>
  <c r="B532" i="3"/>
  <c r="E532" i="3" s="1"/>
  <c r="B533" i="3"/>
  <c r="J533" i="3" s="1"/>
  <c r="D533" i="3"/>
  <c r="Q533" i="3" s="1"/>
  <c r="B534" i="3"/>
  <c r="B535" i="3"/>
  <c r="D535" i="3" s="1"/>
  <c r="Q535" i="3" s="1"/>
  <c r="B536" i="3"/>
  <c r="D536" i="3" s="1"/>
  <c r="Q536" i="3" s="1"/>
  <c r="B537" i="3"/>
  <c r="H537" i="3" s="1"/>
  <c r="B538" i="3"/>
  <c r="D538" i="3" s="1"/>
  <c r="Q538" i="3" s="1"/>
  <c r="E538" i="3"/>
  <c r="H538" i="3"/>
  <c r="J538" i="3"/>
  <c r="B539" i="3"/>
  <c r="D539" i="3" s="1"/>
  <c r="Q539" i="3" s="1"/>
  <c r="B540" i="3"/>
  <c r="I540" i="3" s="1"/>
  <c r="H540" i="3"/>
  <c r="J540" i="3"/>
  <c r="B541" i="3"/>
  <c r="J541" i="3" s="1"/>
  <c r="B542" i="3"/>
  <c r="B543" i="3"/>
  <c r="H543" i="3" s="1"/>
  <c r="B544" i="3"/>
  <c r="D544" i="3" s="1"/>
  <c r="Q544" i="3" s="1"/>
  <c r="E544" i="3"/>
  <c r="H544" i="3"/>
  <c r="J544" i="3"/>
  <c r="B545" i="3"/>
  <c r="D545" i="3"/>
  <c r="Q545" i="3" s="1"/>
  <c r="J545" i="3"/>
  <c r="B546" i="3"/>
  <c r="H546" i="3" s="1"/>
  <c r="I546" i="3"/>
  <c r="J546" i="3"/>
  <c r="B547" i="3"/>
  <c r="D547" i="3"/>
  <c r="Q547" i="3" s="1"/>
  <c r="E547" i="3"/>
  <c r="H547" i="3"/>
  <c r="J547" i="3"/>
  <c r="B548" i="3"/>
  <c r="D548" i="3" s="1"/>
  <c r="Q548" i="3" s="1"/>
  <c r="B549" i="3"/>
  <c r="H549" i="3"/>
  <c r="I549" i="3"/>
  <c r="J549" i="3"/>
  <c r="B550" i="3"/>
  <c r="E550" i="3" s="1"/>
  <c r="B551" i="3"/>
  <c r="B552" i="3"/>
  <c r="H552" i="3" s="1"/>
  <c r="B553" i="3"/>
  <c r="D553" i="3"/>
  <c r="Q553" i="3" s="1"/>
  <c r="E553" i="3"/>
  <c r="H553" i="3"/>
  <c r="J553" i="3"/>
  <c r="B554" i="3"/>
  <c r="D554" i="3" s="1"/>
  <c r="Q554" i="3" s="1"/>
  <c r="H554" i="3"/>
  <c r="J554" i="3"/>
  <c r="B555" i="3"/>
  <c r="D555" i="3" s="1"/>
  <c r="Q555" i="3" s="1"/>
  <c r="B556" i="3"/>
  <c r="D556" i="3" s="1"/>
  <c r="Q556" i="3" s="1"/>
  <c r="B557" i="3"/>
  <c r="B558" i="3"/>
  <c r="B559" i="3"/>
  <c r="D559" i="3" s="1"/>
  <c r="Q559" i="3" s="1"/>
  <c r="B560" i="3"/>
  <c r="D560" i="3" s="1"/>
  <c r="Q560" i="3" s="1"/>
  <c r="B561" i="3"/>
  <c r="D561" i="3" s="1"/>
  <c r="Q561" i="3" s="1"/>
  <c r="B562" i="3"/>
  <c r="D562" i="3" s="1"/>
  <c r="Q562" i="3" s="1"/>
  <c r="B563" i="3"/>
  <c r="J563" i="3" s="1"/>
  <c r="B564" i="3"/>
  <c r="D564" i="3"/>
  <c r="Q564" i="3" s="1"/>
  <c r="H564" i="3"/>
  <c r="I564" i="3"/>
  <c r="J564" i="3"/>
  <c r="B565" i="3"/>
  <c r="D565" i="3" s="1"/>
  <c r="Q565" i="3" s="1"/>
  <c r="B566" i="3"/>
  <c r="B567" i="3"/>
  <c r="B568" i="3"/>
  <c r="B569" i="3"/>
  <c r="D569" i="3" s="1"/>
  <c r="Q569" i="3" s="1"/>
  <c r="B570" i="3"/>
  <c r="D570" i="3" s="1"/>
  <c r="Q570" i="3" s="1"/>
  <c r="H570" i="3"/>
  <c r="B571" i="3"/>
  <c r="H571" i="3" s="1"/>
  <c r="B572" i="3"/>
  <c r="I572" i="3" s="1"/>
  <c r="G572" i="3"/>
  <c r="J572" i="3"/>
  <c r="B573" i="3"/>
  <c r="D573" i="3" s="1"/>
  <c r="Q573" i="3" s="1"/>
  <c r="E573" i="3"/>
  <c r="G573" i="3"/>
  <c r="B574" i="3"/>
  <c r="G574" i="3" s="1"/>
  <c r="B575" i="3"/>
  <c r="D575" i="3" s="1"/>
  <c r="Q575" i="3" s="1"/>
  <c r="B576" i="3"/>
  <c r="D576" i="3" s="1"/>
  <c r="Q576" i="3" s="1"/>
  <c r="B577" i="3"/>
  <c r="B578" i="3"/>
  <c r="J578" i="3" s="1"/>
  <c r="B579" i="3"/>
  <c r="D579" i="3" s="1"/>
  <c r="Q579" i="3" s="1"/>
  <c r="E579" i="3"/>
  <c r="G579" i="3"/>
  <c r="I579" i="3"/>
  <c r="A580" i="3"/>
  <c r="B580" i="3"/>
  <c r="D580" i="3" s="1"/>
  <c r="Q580" i="3" s="1"/>
  <c r="B581" i="3"/>
  <c r="D581" i="3" s="1"/>
  <c r="Q581" i="3" s="1"/>
  <c r="G581" i="3"/>
  <c r="I581" i="3"/>
  <c r="J581" i="3"/>
  <c r="B582" i="3"/>
  <c r="E582" i="3" s="1"/>
  <c r="B583" i="3"/>
  <c r="D583" i="3" s="1"/>
  <c r="Q583" i="3" s="1"/>
  <c r="B584" i="3"/>
  <c r="D584" i="3" s="1"/>
  <c r="Q584" i="3" s="1"/>
  <c r="B585" i="3"/>
  <c r="D585" i="3" s="1"/>
  <c r="Q585" i="3" s="1"/>
  <c r="B586" i="3"/>
  <c r="B587" i="3"/>
  <c r="B588" i="3"/>
  <c r="D588" i="3" s="1"/>
  <c r="Q588" i="3" s="1"/>
  <c r="B589" i="3"/>
  <c r="G589" i="3" s="1"/>
  <c r="H589" i="3"/>
  <c r="I589" i="3"/>
  <c r="B590" i="3"/>
  <c r="I590" i="3" s="1"/>
  <c r="B591" i="3"/>
  <c r="E591" i="3" s="1"/>
  <c r="D591" i="3"/>
  <c r="Q591" i="3" s="1"/>
  <c r="B592" i="3"/>
  <c r="D592" i="3"/>
  <c r="Q592" i="3" s="1"/>
  <c r="G592" i="3"/>
  <c r="B593" i="3"/>
  <c r="D593" i="3" s="1"/>
  <c r="Q593" i="3" s="1"/>
  <c r="B594" i="3"/>
  <c r="D594" i="3" s="1"/>
  <c r="Q594" i="3" s="1"/>
  <c r="B595" i="3"/>
  <c r="B596" i="3"/>
  <c r="H596" i="3" s="1"/>
  <c r="B597" i="3"/>
  <c r="G597" i="3" s="1"/>
  <c r="E597" i="3"/>
  <c r="B598" i="3"/>
  <c r="B599" i="3"/>
  <c r="A599" i="3" s="1"/>
  <c r="E599" i="3"/>
  <c r="G599" i="3"/>
  <c r="I599" i="3"/>
  <c r="B600" i="3"/>
  <c r="E600" i="3"/>
  <c r="G600" i="3"/>
  <c r="B601" i="3"/>
  <c r="B602" i="3"/>
  <c r="E602" i="3" s="1"/>
  <c r="B603" i="3"/>
  <c r="E603" i="3" s="1"/>
  <c r="G603" i="3"/>
  <c r="B604" i="3"/>
  <c r="A604" i="3" s="1"/>
  <c r="B605" i="3"/>
  <c r="I605" i="3" s="1"/>
  <c r="G605" i="3"/>
  <c r="H605" i="3"/>
  <c r="B606" i="3"/>
  <c r="E606" i="3" s="1"/>
  <c r="B607" i="3"/>
  <c r="A608" i="3"/>
  <c r="B608" i="3"/>
  <c r="E608" i="3"/>
  <c r="B609" i="3"/>
  <c r="B610" i="3"/>
  <c r="I610" i="3"/>
  <c r="A611" i="3"/>
  <c r="B611" i="3"/>
  <c r="E611" i="3" s="1"/>
  <c r="H611" i="3"/>
  <c r="I611" i="3"/>
  <c r="B612" i="3"/>
  <c r="G612" i="3"/>
  <c r="H612" i="3"/>
  <c r="B613" i="3"/>
  <c r="E613" i="3" s="1"/>
  <c r="H613" i="3"/>
  <c r="I613" i="3"/>
  <c r="B614" i="3"/>
  <c r="H614" i="3" s="1"/>
  <c r="I614" i="3"/>
  <c r="B615" i="3"/>
  <c r="G615" i="3" s="1"/>
  <c r="B616" i="3"/>
  <c r="B617" i="3"/>
  <c r="A617" i="3" s="1"/>
  <c r="E617" i="3"/>
  <c r="B618" i="3"/>
  <c r="B619" i="3"/>
  <c r="I619" i="3" s="1"/>
  <c r="A620" i="3"/>
  <c r="B620" i="3"/>
  <c r="E620" i="3" s="1"/>
  <c r="H620" i="3"/>
  <c r="B621" i="3"/>
  <c r="G621" i="3" s="1"/>
  <c r="H621" i="3"/>
  <c r="B622" i="3"/>
  <c r="I622" i="3" s="1"/>
  <c r="H622" i="3"/>
  <c r="B623" i="3"/>
  <c r="E623" i="3"/>
  <c r="G623" i="3"/>
  <c r="H623" i="3"/>
  <c r="I623" i="3"/>
  <c r="B624" i="3"/>
  <c r="H624" i="3" s="1"/>
  <c r="B625" i="3"/>
  <c r="B626" i="3"/>
  <c r="A626" i="3" s="1"/>
  <c r="B627" i="3"/>
  <c r="B628" i="3"/>
  <c r="I628" i="3"/>
  <c r="B629" i="3"/>
  <c r="E629" i="3" s="1"/>
  <c r="B630" i="3"/>
  <c r="H630" i="3" s="1"/>
  <c r="G630" i="3"/>
  <c r="B631" i="3"/>
  <c r="A631" i="3" s="1"/>
  <c r="B632" i="3"/>
  <c r="E632" i="3" s="1"/>
  <c r="H632" i="3"/>
  <c r="B633" i="3"/>
  <c r="G633" i="3" s="1"/>
  <c r="B634" i="3"/>
  <c r="B635" i="3"/>
  <c r="A635" i="3" s="1"/>
  <c r="B636" i="3"/>
  <c r="B637" i="3"/>
  <c r="I637" i="3"/>
  <c r="B638" i="3"/>
  <c r="E638" i="3" s="1"/>
  <c r="B639" i="3"/>
  <c r="G639" i="3"/>
  <c r="H639" i="3"/>
  <c r="B640" i="3"/>
  <c r="E640" i="3" s="1"/>
  <c r="I640" i="3"/>
  <c r="B641" i="3"/>
  <c r="H641" i="3" s="1"/>
  <c r="E641" i="3"/>
  <c r="B642" i="3"/>
  <c r="E642" i="3" s="1"/>
  <c r="G642" i="3"/>
  <c r="B643" i="3"/>
  <c r="E643" i="3" s="1"/>
  <c r="B644" i="3"/>
  <c r="A644" i="3" s="1"/>
  <c r="B645" i="3"/>
  <c r="B646" i="3"/>
  <c r="I646" i="3"/>
  <c r="B647" i="3"/>
  <c r="E647" i="3" s="1"/>
  <c r="H647" i="3"/>
  <c r="I647" i="3"/>
  <c r="B648" i="3"/>
  <c r="G648" i="3"/>
  <c r="H648" i="3"/>
  <c r="B649" i="3"/>
  <c r="A649" i="3" s="1"/>
  <c r="I649" i="3"/>
  <c r="B650" i="3"/>
  <c r="E650" i="3" s="1"/>
  <c r="G650" i="3"/>
  <c r="I650" i="3"/>
  <c r="B651" i="3"/>
  <c r="E651" i="3" s="1"/>
  <c r="H651" i="3"/>
  <c r="B652" i="3"/>
  <c r="D652" i="3" s="1"/>
  <c r="Q652" i="3" s="1"/>
  <c r="B653" i="3"/>
  <c r="G653" i="3" s="1"/>
  <c r="B654" i="3"/>
  <c r="D654" i="3"/>
  <c r="Q654" i="3" s="1"/>
  <c r="E654" i="3"/>
  <c r="G654" i="3"/>
  <c r="H654" i="3"/>
  <c r="B655" i="3"/>
  <c r="A655" i="3" s="1"/>
  <c r="I655" i="3"/>
  <c r="J655" i="3"/>
  <c r="B656" i="3"/>
  <c r="E656" i="3" s="1"/>
  <c r="B657" i="3"/>
  <c r="E657" i="3" s="1"/>
  <c r="B658" i="3"/>
  <c r="H658" i="3" s="1"/>
  <c r="B659" i="3"/>
  <c r="G659" i="3" s="1"/>
  <c r="D659" i="3"/>
  <c r="Q659" i="3" s="1"/>
  <c r="B660" i="3"/>
  <c r="I660" i="3" s="1"/>
  <c r="B661" i="3"/>
  <c r="A661" i="3" s="1"/>
  <c r="G661" i="3"/>
  <c r="H661" i="3"/>
  <c r="J661" i="3"/>
  <c r="B662" i="3"/>
  <c r="D662" i="3" s="1"/>
  <c r="Q662" i="3" s="1"/>
  <c r="B663" i="3"/>
  <c r="H663" i="3"/>
  <c r="B664" i="3"/>
  <c r="H664" i="3" s="1"/>
  <c r="G664" i="3"/>
  <c r="I664" i="3"/>
  <c r="J664" i="3"/>
  <c r="B665" i="3"/>
  <c r="D665" i="3"/>
  <c r="Q665" i="3" s="1"/>
  <c r="J665" i="3"/>
  <c r="B666" i="3"/>
  <c r="D666" i="3" s="1"/>
  <c r="Q666" i="3" s="1"/>
  <c r="G666" i="3"/>
  <c r="H666" i="3"/>
  <c r="B667" i="3"/>
  <c r="D667" i="3" s="1"/>
  <c r="Q667" i="3" s="1"/>
  <c r="J667" i="3"/>
  <c r="B668" i="3"/>
  <c r="A668" i="3" s="1"/>
  <c r="B669" i="3"/>
  <c r="A669" i="3" s="1"/>
  <c r="J669" i="3"/>
  <c r="B670" i="3"/>
  <c r="G670" i="3" s="1"/>
  <c r="B671" i="3"/>
  <c r="F671" i="3" s="1"/>
  <c r="H671" i="3"/>
  <c r="I671" i="3"/>
  <c r="B672" i="3"/>
  <c r="I672" i="3" s="1"/>
  <c r="B673" i="3"/>
  <c r="I673" i="3" s="1"/>
  <c r="F673" i="3"/>
  <c r="B674" i="3"/>
  <c r="G674" i="3" s="1"/>
  <c r="B675" i="3"/>
  <c r="B676" i="3"/>
  <c r="F676" i="3" s="1"/>
  <c r="J676" i="3"/>
  <c r="B677" i="3"/>
  <c r="F677" i="3" s="1"/>
  <c r="H677" i="3"/>
  <c r="B678" i="3"/>
  <c r="J678" i="3" s="1"/>
  <c r="B679" i="3"/>
  <c r="J679" i="3" s="1"/>
  <c r="D679" i="3"/>
  <c r="Q679" i="3" s="1"/>
  <c r="F679" i="3"/>
  <c r="G679" i="3"/>
  <c r="I679" i="3"/>
  <c r="B680" i="3"/>
  <c r="H680" i="3" s="1"/>
  <c r="B681" i="3"/>
  <c r="J681" i="3" s="1"/>
  <c r="I681" i="3"/>
  <c r="B682" i="3"/>
  <c r="D682" i="3" s="1"/>
  <c r="Q682" i="3" s="1"/>
  <c r="F682" i="3"/>
  <c r="G682" i="3"/>
  <c r="I682" i="3"/>
  <c r="J682" i="3"/>
  <c r="B683" i="3"/>
  <c r="I683" i="3" s="1"/>
  <c r="B684" i="3"/>
  <c r="B685" i="3"/>
  <c r="I685" i="3" s="1"/>
  <c r="F685" i="3"/>
  <c r="B686" i="3"/>
  <c r="H686" i="3" s="1"/>
  <c r="B687" i="3"/>
  <c r="A687" i="3" s="1"/>
  <c r="B688" i="3"/>
  <c r="D688" i="3" s="1"/>
  <c r="Q688" i="3" s="1"/>
  <c r="G688" i="3"/>
  <c r="I688" i="3"/>
  <c r="J688" i="3"/>
  <c r="B689" i="3"/>
  <c r="A689" i="3" s="1"/>
  <c r="F689" i="3"/>
  <c r="G689" i="3"/>
  <c r="H689" i="3"/>
  <c r="I689" i="3"/>
  <c r="B690" i="3"/>
  <c r="H690" i="3" s="1"/>
  <c r="I690" i="3"/>
  <c r="J690" i="3"/>
  <c r="B691" i="3"/>
  <c r="F691" i="3" s="1"/>
  <c r="G691" i="3"/>
  <c r="B692" i="3"/>
  <c r="F692" i="3" s="1"/>
  <c r="G692" i="3"/>
  <c r="H692" i="3"/>
  <c r="I692" i="3"/>
  <c r="B693" i="3"/>
  <c r="B694" i="3"/>
  <c r="D694" i="3" s="1"/>
  <c r="Q694" i="3" s="1"/>
  <c r="F694" i="3"/>
  <c r="G694" i="3"/>
  <c r="I694" i="3"/>
  <c r="B695" i="3"/>
  <c r="A695" i="3" s="1"/>
  <c r="G695" i="3"/>
  <c r="B696" i="3"/>
  <c r="A696" i="3" s="1"/>
  <c r="B697" i="3"/>
  <c r="G697" i="3" s="1"/>
  <c r="I697" i="3"/>
  <c r="B698" i="3"/>
  <c r="F698" i="3" s="1"/>
  <c r="G698" i="3"/>
  <c r="H698" i="3"/>
  <c r="I698" i="3"/>
  <c r="B699" i="3"/>
  <c r="I699" i="3" s="1"/>
  <c r="B700" i="3"/>
  <c r="I700" i="3" s="1"/>
  <c r="D700" i="3"/>
  <c r="Q700" i="3" s="1"/>
  <c r="F700" i="3"/>
  <c r="G700" i="3"/>
  <c r="J700" i="3"/>
  <c r="B701" i="3"/>
  <c r="G701" i="3" s="1"/>
  <c r="H701" i="3"/>
  <c r="B702" i="3"/>
  <c r="B703" i="3"/>
  <c r="F703" i="3" s="1"/>
  <c r="G703" i="3"/>
  <c r="B704" i="3"/>
  <c r="F704" i="3" s="1"/>
  <c r="B705" i="3"/>
  <c r="D705" i="3"/>
  <c r="Q705" i="3" s="1"/>
  <c r="H705" i="3"/>
  <c r="I705" i="3"/>
  <c r="B706" i="3"/>
  <c r="J706" i="3" s="1"/>
  <c r="B707" i="3"/>
  <c r="D707" i="3" s="1"/>
  <c r="Q707" i="3" s="1"/>
  <c r="H707" i="3"/>
  <c r="I707" i="3"/>
  <c r="B708" i="3"/>
  <c r="D708" i="3" s="1"/>
  <c r="Q708" i="3" s="1"/>
  <c r="G708" i="3"/>
  <c r="B709" i="3"/>
  <c r="J709" i="3"/>
  <c r="B710" i="3"/>
  <c r="H710" i="3" s="1"/>
  <c r="B711" i="3"/>
  <c r="D711" i="3" s="1"/>
  <c r="Q711" i="3" s="1"/>
  <c r="G711" i="3"/>
  <c r="B712" i="3"/>
  <c r="B713" i="3"/>
  <c r="F713" i="3"/>
  <c r="H713" i="3"/>
  <c r="B714" i="3"/>
  <c r="J714" i="3"/>
  <c r="B715" i="3"/>
  <c r="G715" i="3" s="1"/>
  <c r="B716" i="3"/>
  <c r="A716" i="3" s="1"/>
  <c r="G716" i="3"/>
  <c r="B717" i="3"/>
  <c r="J717" i="3" s="1"/>
  <c r="B718" i="3"/>
  <c r="G718" i="3" s="1"/>
  <c r="B719" i="3"/>
  <c r="D719" i="3"/>
  <c r="Q719" i="3" s="1"/>
  <c r="B720" i="3"/>
  <c r="A720" i="3" s="1"/>
  <c r="H720" i="3"/>
  <c r="I720" i="3"/>
  <c r="B721" i="3"/>
  <c r="D721" i="3" s="1"/>
  <c r="Q721" i="3" s="1"/>
  <c r="B722" i="3"/>
  <c r="I722" i="3" s="1"/>
  <c r="B723" i="3"/>
  <c r="I723" i="3" s="1"/>
  <c r="B724" i="3"/>
  <c r="I724" i="3" s="1"/>
  <c r="F724" i="3"/>
  <c r="A725" i="3"/>
  <c r="B725" i="3"/>
  <c r="D725" i="3" s="1"/>
  <c r="Q725" i="3" s="1"/>
  <c r="H725" i="3"/>
  <c r="I725" i="3"/>
  <c r="B726" i="3"/>
  <c r="D726" i="3"/>
  <c r="Q726" i="3" s="1"/>
  <c r="G726" i="3"/>
  <c r="H726" i="3"/>
  <c r="J726" i="3"/>
  <c r="B727" i="3"/>
  <c r="J727" i="3" s="1"/>
  <c r="B728" i="3"/>
  <c r="G728" i="3" s="1"/>
  <c r="I728" i="3"/>
  <c r="B729" i="3"/>
  <c r="G729" i="3" s="1"/>
  <c r="D729" i="3"/>
  <c r="Q729" i="3" s="1"/>
  <c r="B730" i="3"/>
  <c r="I730" i="3" s="1"/>
  <c r="B731" i="3"/>
  <c r="B732" i="3"/>
  <c r="B733" i="3"/>
  <c r="I733" i="3" s="1"/>
  <c r="J733" i="3"/>
  <c r="B734" i="3"/>
  <c r="G734" i="3" s="1"/>
  <c r="F734" i="3"/>
  <c r="B735" i="3"/>
  <c r="I735" i="3" s="1"/>
  <c r="J735" i="3"/>
  <c r="B736" i="3"/>
  <c r="D736" i="3" s="1"/>
  <c r="Q736" i="3" s="1"/>
  <c r="F736" i="3"/>
  <c r="G736" i="3"/>
  <c r="I736" i="3"/>
  <c r="J736" i="3"/>
  <c r="B737" i="3"/>
  <c r="D737" i="3" s="1"/>
  <c r="Q737" i="3" s="1"/>
  <c r="A738" i="3"/>
  <c r="B738" i="3"/>
  <c r="I738" i="3" s="1"/>
  <c r="B739" i="3"/>
  <c r="J739" i="3" s="1"/>
  <c r="B740" i="3"/>
  <c r="A740" i="3" s="1"/>
  <c r="B741" i="3"/>
  <c r="A741" i="3" s="1"/>
  <c r="D741" i="3"/>
  <c r="Q741" i="3" s="1"/>
  <c r="G741" i="3"/>
  <c r="I741" i="3"/>
  <c r="B742" i="3"/>
  <c r="J742" i="3" s="1"/>
  <c r="B743" i="3"/>
  <c r="H743" i="3" s="1"/>
  <c r="B744" i="3"/>
  <c r="H744" i="3" s="1"/>
  <c r="G744" i="3"/>
  <c r="B745" i="3"/>
  <c r="D745" i="3" s="1"/>
  <c r="Q745" i="3" s="1"/>
  <c r="B746" i="3"/>
  <c r="D746" i="3" s="1"/>
  <c r="Q746" i="3" s="1"/>
  <c r="B747" i="3"/>
  <c r="J747" i="3" s="1"/>
  <c r="B748" i="3"/>
  <c r="I748" i="3" s="1"/>
  <c r="B749" i="3"/>
  <c r="B750" i="3"/>
  <c r="D750" i="3"/>
  <c r="Q750" i="3" s="1"/>
  <c r="J750" i="3"/>
  <c r="B751" i="3"/>
  <c r="B752" i="3"/>
  <c r="D752" i="3"/>
  <c r="Q752" i="3" s="1"/>
  <c r="B753" i="3"/>
  <c r="I753" i="3" s="1"/>
  <c r="F753" i="3"/>
  <c r="B754" i="3"/>
  <c r="F754" i="3"/>
  <c r="B755" i="3"/>
  <c r="D755" i="3"/>
  <c r="Q755" i="3" s="1"/>
  <c r="I755" i="3"/>
  <c r="B756" i="3"/>
  <c r="D756" i="3" s="1"/>
  <c r="Q756" i="3" s="1"/>
  <c r="E756" i="3"/>
  <c r="F756" i="3"/>
  <c r="B757" i="3"/>
  <c r="D757" i="3" s="1"/>
  <c r="Q757" i="3" s="1"/>
  <c r="B758" i="3"/>
  <c r="D758" i="3" s="1"/>
  <c r="Q758" i="3" s="1"/>
  <c r="B759" i="3"/>
  <c r="D759" i="3"/>
  <c r="Q759" i="3" s="1"/>
  <c r="B760" i="3"/>
  <c r="B761" i="3"/>
  <c r="B762" i="3"/>
  <c r="I762" i="3" s="1"/>
  <c r="B763" i="3"/>
  <c r="I763" i="3" s="1"/>
  <c r="B764" i="3"/>
  <c r="F764" i="3" s="1"/>
  <c r="D764" i="3"/>
  <c r="Q764" i="3" s="1"/>
  <c r="B765" i="3"/>
  <c r="D765" i="3" s="1"/>
  <c r="Q765" i="3" s="1"/>
  <c r="E765" i="3"/>
  <c r="F765" i="3"/>
  <c r="B766" i="3"/>
  <c r="F766" i="3" s="1"/>
  <c r="D766" i="3"/>
  <c r="Q766" i="3" s="1"/>
  <c r="B767" i="3"/>
  <c r="D767" i="3" s="1"/>
  <c r="Q767" i="3" s="1"/>
  <c r="B768" i="3"/>
  <c r="D768" i="3" s="1"/>
  <c r="Q768" i="3" s="1"/>
  <c r="B769" i="3"/>
  <c r="B770" i="3"/>
  <c r="B771" i="3"/>
  <c r="D771" i="3" s="1"/>
  <c r="Q771" i="3" s="1"/>
  <c r="F771" i="3"/>
  <c r="I771" i="3"/>
  <c r="B772" i="3"/>
  <c r="D772" i="3"/>
  <c r="Q772" i="3" s="1"/>
  <c r="F772" i="3"/>
  <c r="H772" i="3"/>
  <c r="I772" i="3"/>
  <c r="B773" i="3"/>
  <c r="F773" i="3" s="1"/>
  <c r="B774" i="3"/>
  <c r="D774" i="3" s="1"/>
  <c r="Q774" i="3" s="1"/>
  <c r="B775" i="3"/>
  <c r="D775" i="3"/>
  <c r="Q775" i="3" s="1"/>
  <c r="F775" i="3"/>
  <c r="B776" i="3"/>
  <c r="D776" i="3" s="1"/>
  <c r="Q776" i="3" s="1"/>
  <c r="B777" i="3"/>
  <c r="D777" i="3" s="1"/>
  <c r="Q777" i="3" s="1"/>
  <c r="B778" i="3"/>
  <c r="B779" i="3"/>
  <c r="B780" i="3"/>
  <c r="D780" i="3" s="1"/>
  <c r="Q780" i="3" s="1"/>
  <c r="F780" i="3"/>
  <c r="B781" i="3"/>
  <c r="D781" i="3" s="1"/>
  <c r="Q781" i="3" s="1"/>
  <c r="F781" i="3"/>
  <c r="H781" i="3"/>
  <c r="I781" i="3"/>
  <c r="B782" i="3"/>
  <c r="D782" i="3" s="1"/>
  <c r="Q782" i="3" s="1"/>
  <c r="B783" i="3"/>
  <c r="E783" i="3" s="1"/>
  <c r="D783" i="3"/>
  <c r="Q783" i="3" s="1"/>
  <c r="B784" i="3"/>
  <c r="D784" i="3" s="1"/>
  <c r="Q784" i="3" s="1"/>
  <c r="B785" i="3"/>
  <c r="D785" i="3"/>
  <c r="Q785" i="3" s="1"/>
  <c r="B786" i="3"/>
  <c r="D786" i="3" s="1"/>
  <c r="Q786" i="3" s="1"/>
  <c r="B787" i="3"/>
  <c r="B788" i="3"/>
  <c r="B789" i="3"/>
  <c r="E789" i="3" s="1"/>
  <c r="D789" i="3"/>
  <c r="Q789" i="3" s="1"/>
  <c r="F789" i="3"/>
  <c r="I789" i="3"/>
  <c r="B790" i="3"/>
  <c r="D790" i="3" s="1"/>
  <c r="Q790" i="3" s="1"/>
  <c r="F790" i="3"/>
  <c r="H790" i="3"/>
  <c r="I790" i="3"/>
  <c r="B791" i="3"/>
  <c r="D791" i="3" s="1"/>
  <c r="Q791" i="3" s="1"/>
  <c r="B792" i="3"/>
  <c r="F792" i="3" s="1"/>
  <c r="E792" i="3"/>
  <c r="B793" i="3"/>
  <c r="F793" i="3" s="1"/>
  <c r="B794" i="3"/>
  <c r="D794" i="3" s="1"/>
  <c r="Q794" i="3" s="1"/>
  <c r="B795" i="3"/>
  <c r="D795" i="3"/>
  <c r="Q795" i="3" s="1"/>
  <c r="B796" i="3"/>
  <c r="B797" i="3"/>
  <c r="B798" i="3"/>
  <c r="E798" i="3" s="1"/>
  <c r="F798" i="3"/>
  <c r="B799" i="3"/>
  <c r="D799" i="3" s="1"/>
  <c r="Q799" i="3" s="1"/>
  <c r="H799" i="3"/>
  <c r="B800" i="3"/>
  <c r="D800" i="3" s="1"/>
  <c r="Q800" i="3" s="1"/>
  <c r="B801" i="3"/>
  <c r="D801" i="3" s="1"/>
  <c r="Q801" i="3" s="1"/>
  <c r="B802" i="3"/>
  <c r="F802" i="3" s="1"/>
  <c r="D802" i="3"/>
  <c r="Q802" i="3" s="1"/>
  <c r="B803" i="3"/>
  <c r="D803" i="3" s="1"/>
  <c r="Q803" i="3" s="1"/>
  <c r="B804" i="3"/>
  <c r="D804" i="3" s="1"/>
  <c r="Q804" i="3" s="1"/>
  <c r="B805" i="3"/>
  <c r="B806" i="3"/>
  <c r="B807" i="3"/>
  <c r="E807" i="3" s="1"/>
  <c r="F807" i="3"/>
  <c r="B808" i="3"/>
  <c r="D808" i="3" s="1"/>
  <c r="Q808" i="3" s="1"/>
  <c r="B809" i="3"/>
  <c r="F809" i="3" s="1"/>
  <c r="B810" i="3"/>
  <c r="D810" i="3" s="1"/>
  <c r="Q810" i="3" s="1"/>
  <c r="E810" i="3"/>
  <c r="I810" i="3"/>
  <c r="B811" i="3"/>
  <c r="D811" i="3" s="1"/>
  <c r="Q811" i="3" s="1"/>
  <c r="B812" i="3"/>
  <c r="J812" i="3" s="1"/>
  <c r="B813" i="3"/>
  <c r="D813" i="3" s="1"/>
  <c r="Q813" i="3" s="1"/>
  <c r="E813" i="3"/>
  <c r="J813" i="3"/>
  <c r="B814" i="3"/>
  <c r="D814" i="3" s="1"/>
  <c r="Q814" i="3" s="1"/>
  <c r="B815" i="3"/>
  <c r="I815" i="3"/>
  <c r="J815" i="3"/>
  <c r="B816" i="3"/>
  <c r="D816" i="3" s="1"/>
  <c r="Q816" i="3" s="1"/>
  <c r="B817" i="3"/>
  <c r="D817" i="3" s="1"/>
  <c r="Q817" i="3" s="1"/>
  <c r="B818" i="3"/>
  <c r="D818" i="3" s="1"/>
  <c r="Q818" i="3" s="1"/>
  <c r="F818" i="3"/>
  <c r="H818" i="3"/>
  <c r="J818" i="3"/>
  <c r="B819" i="3"/>
  <c r="D819" i="3" s="1"/>
  <c r="Q819" i="3" s="1"/>
  <c r="F819" i="3"/>
  <c r="I819" i="3"/>
  <c r="J819" i="3"/>
  <c r="B820" i="3"/>
  <c r="I820" i="3"/>
  <c r="B821" i="3"/>
  <c r="F821" i="3" s="1"/>
  <c r="B822" i="3"/>
  <c r="D822" i="3"/>
  <c r="Q822" i="3" s="1"/>
  <c r="J822" i="3"/>
  <c r="B823" i="3"/>
  <c r="E823" i="3" s="1"/>
  <c r="F823" i="3"/>
  <c r="H823" i="3"/>
  <c r="I823" i="3"/>
  <c r="B824" i="3"/>
  <c r="D824" i="3" s="1"/>
  <c r="Q824" i="3" s="1"/>
  <c r="F824" i="3"/>
  <c r="H824" i="3"/>
  <c r="I824" i="3"/>
  <c r="J824" i="3"/>
  <c r="B825" i="3"/>
  <c r="J825" i="3" s="1"/>
  <c r="B826" i="3"/>
  <c r="D826" i="3" s="1"/>
  <c r="Q826" i="3" s="1"/>
  <c r="B827" i="3"/>
  <c r="J827" i="3" s="1"/>
  <c r="D827" i="3"/>
  <c r="Q827" i="3" s="1"/>
  <c r="B828" i="3"/>
  <c r="I828" i="3" s="1"/>
  <c r="B829" i="3"/>
  <c r="D829" i="3" s="1"/>
  <c r="Q829" i="3" s="1"/>
  <c r="B830" i="3"/>
  <c r="B831" i="3"/>
  <c r="D831" i="3" s="1"/>
  <c r="Q831" i="3" s="1"/>
  <c r="F831" i="3"/>
  <c r="I831" i="3"/>
  <c r="B832" i="3"/>
  <c r="E832" i="3" s="1"/>
  <c r="D832" i="3"/>
  <c r="Q832" i="3"/>
  <c r="B833" i="3"/>
  <c r="J833" i="3" s="1"/>
  <c r="I833" i="3"/>
  <c r="B834" i="3"/>
  <c r="D834" i="3"/>
  <c r="E834" i="3"/>
  <c r="F834" i="3"/>
  <c r="J834" i="3"/>
  <c r="Q834" i="3"/>
  <c r="B835" i="3"/>
  <c r="D835" i="3"/>
  <c r="Q835" i="3" s="1"/>
  <c r="B836" i="3"/>
  <c r="D836" i="3" s="1"/>
  <c r="Q836" i="3" s="1"/>
  <c r="H836" i="3"/>
  <c r="I836" i="3"/>
  <c r="B837" i="3"/>
  <c r="D837" i="3" s="1"/>
  <c r="Q837" i="3" s="1"/>
  <c r="B838" i="3"/>
  <c r="D838" i="3" s="1"/>
  <c r="Q838" i="3" s="1"/>
  <c r="B839" i="3"/>
  <c r="I839" i="3" s="1"/>
  <c r="B840" i="3"/>
  <c r="D840" i="3" s="1"/>
  <c r="Q840" i="3" s="1"/>
  <c r="B841" i="3"/>
  <c r="D841" i="3" s="1"/>
  <c r="Q841" i="3" s="1"/>
  <c r="B842" i="3"/>
  <c r="H842" i="3" s="1"/>
  <c r="B843" i="3"/>
  <c r="D843" i="3" s="1"/>
  <c r="Q843" i="3" s="1"/>
  <c r="B844" i="3"/>
  <c r="D844" i="3" s="1"/>
  <c r="Q844" i="3" s="1"/>
  <c r="B845" i="3"/>
  <c r="I845" i="3" s="1"/>
  <c r="B846" i="3"/>
  <c r="D846" i="3" s="1"/>
  <c r="Q846" i="3" s="1"/>
  <c r="J846" i="3"/>
  <c r="B847" i="3"/>
  <c r="D847" i="3" s="1"/>
  <c r="Q847" i="3" s="1"/>
  <c r="B848" i="3"/>
  <c r="F848" i="3" s="1"/>
  <c r="B849" i="3"/>
  <c r="I849" i="3" s="1"/>
  <c r="J849" i="3"/>
  <c r="B850" i="3"/>
  <c r="D850" i="3" s="1"/>
  <c r="Q850" i="3" s="1"/>
  <c r="B851" i="3"/>
  <c r="D851" i="3" s="1"/>
  <c r="Q851" i="3" s="1"/>
  <c r="I851" i="3"/>
  <c r="B852" i="3"/>
  <c r="D852" i="3" s="1"/>
  <c r="Q852" i="3" s="1"/>
  <c r="B853" i="3"/>
  <c r="E853" i="3" s="1"/>
  <c r="B854" i="3"/>
  <c r="D854" i="3" s="1"/>
  <c r="Q854" i="3" s="1"/>
  <c r="B855" i="3"/>
  <c r="B856" i="3"/>
  <c r="B857" i="3"/>
  <c r="F857" i="3" s="1"/>
  <c r="B858" i="3"/>
  <c r="D858" i="3" s="1"/>
  <c r="Q858" i="3" s="1"/>
  <c r="B859" i="3"/>
  <c r="D859" i="3" s="1"/>
  <c r="Q859" i="3" s="1"/>
  <c r="B860" i="3"/>
  <c r="D860" i="3" s="1"/>
  <c r="Q860" i="3" s="1"/>
  <c r="B861" i="3"/>
  <c r="D861" i="3"/>
  <c r="Q861" i="3" s="1"/>
  <c r="F861" i="3"/>
  <c r="I861" i="3"/>
  <c r="J861" i="3"/>
  <c r="B862" i="3"/>
  <c r="D862" i="3" s="1"/>
  <c r="Q862" i="3" s="1"/>
  <c r="E862" i="3"/>
  <c r="I862" i="3"/>
  <c r="B863" i="3"/>
  <c r="D863" i="3" s="1"/>
  <c r="Q863" i="3" s="1"/>
  <c r="B864" i="3"/>
  <c r="B865" i="3"/>
  <c r="B866" i="3"/>
  <c r="F866" i="3" s="1"/>
  <c r="D866" i="3"/>
  <c r="Q866" i="3" s="1"/>
  <c r="H866" i="3"/>
  <c r="B867" i="3"/>
  <c r="D867" i="3" s="1"/>
  <c r="Q867" i="3" s="1"/>
  <c r="I867" i="3"/>
  <c r="J867" i="3"/>
  <c r="B868" i="3"/>
  <c r="D868" i="3" s="1"/>
  <c r="Q868" i="3" s="1"/>
  <c r="I868" i="3"/>
  <c r="B869" i="3"/>
  <c r="D869" i="3" s="1"/>
  <c r="Q869" i="3" s="1"/>
  <c r="I869" i="3"/>
  <c r="B870" i="3"/>
  <c r="F870" i="3" s="1"/>
  <c r="B871" i="3"/>
  <c r="E871" i="3" s="1"/>
  <c r="D871" i="3"/>
  <c r="Q871" i="3" s="1"/>
  <c r="I871" i="3"/>
  <c r="B872" i="3"/>
  <c r="D872" i="3" s="1"/>
  <c r="Q872" i="3" s="1"/>
  <c r="B873" i="3"/>
  <c r="B874" i="3"/>
  <c r="B875" i="3"/>
  <c r="D875" i="3" s="1"/>
  <c r="Q875" i="3" s="1"/>
  <c r="I875" i="3"/>
  <c r="B876" i="3"/>
  <c r="J876" i="3" s="1"/>
  <c r="I876" i="3"/>
  <c r="B877" i="3"/>
  <c r="D877" i="3" s="1"/>
  <c r="Q877" i="3" s="1"/>
  <c r="F877" i="3"/>
  <c r="I877" i="3"/>
  <c r="B878" i="3"/>
  <c r="F878" i="3" s="1"/>
  <c r="H878" i="3"/>
  <c r="I878" i="3"/>
  <c r="B879" i="3"/>
  <c r="D879" i="3" s="1"/>
  <c r="Q879" i="3" s="1"/>
  <c r="F879" i="3"/>
  <c r="I879" i="3"/>
  <c r="J879" i="3"/>
  <c r="B880" i="3"/>
  <c r="D880" i="3" s="1"/>
  <c r="Q880" i="3" s="1"/>
  <c r="B881" i="3"/>
  <c r="D881" i="3" s="1"/>
  <c r="Q881" i="3" s="1"/>
  <c r="B882" i="3"/>
  <c r="B883" i="3"/>
  <c r="B884" i="3"/>
  <c r="D884" i="3" s="1"/>
  <c r="Q884" i="3" s="1"/>
  <c r="B885" i="3"/>
  <c r="J885" i="3" s="1"/>
  <c r="B886" i="3"/>
  <c r="D886" i="3" s="1"/>
  <c r="Q886" i="3" s="1"/>
  <c r="B887" i="3"/>
  <c r="F887" i="3" s="1"/>
  <c r="B888" i="3"/>
  <c r="I888" i="3" s="1"/>
  <c r="B889" i="3"/>
  <c r="I889" i="3" s="1"/>
  <c r="B890" i="3"/>
  <c r="D890" i="3"/>
  <c r="Q890" i="3" s="1"/>
  <c r="B891" i="3"/>
  <c r="B892" i="3"/>
  <c r="B893" i="3"/>
  <c r="D893" i="3" s="1"/>
  <c r="Q893" i="3" s="1"/>
  <c r="B894" i="3"/>
  <c r="I894" i="3"/>
  <c r="J894" i="3"/>
  <c r="B895" i="3"/>
  <c r="D895" i="3" s="1"/>
  <c r="Q895" i="3" s="1"/>
  <c r="B896" i="3"/>
  <c r="D896" i="3" s="1"/>
  <c r="Q896" i="3" s="1"/>
  <c r="I896" i="3"/>
  <c r="B897" i="3"/>
  <c r="D897" i="3" s="1"/>
  <c r="Q897" i="3" s="1"/>
  <c r="F897" i="3"/>
  <c r="I897" i="3"/>
  <c r="J897" i="3"/>
  <c r="B898" i="3"/>
  <c r="D898" i="3" s="1"/>
  <c r="Q898" i="3" s="1"/>
  <c r="F898" i="3"/>
  <c r="B899" i="3"/>
  <c r="D899" i="3" s="1"/>
  <c r="Q899" i="3" s="1"/>
  <c r="B900" i="3"/>
  <c r="B901" i="3"/>
  <c r="B902" i="3"/>
  <c r="D902" i="3" s="1"/>
  <c r="Q902" i="3" s="1"/>
  <c r="B903" i="3"/>
  <c r="J903" i="3" s="1"/>
  <c r="B904" i="3"/>
  <c r="D904" i="3" s="1"/>
  <c r="Q904" i="3" s="1"/>
  <c r="F904" i="3"/>
  <c r="I904" i="3"/>
  <c r="B905" i="3"/>
  <c r="D905" i="3" s="1"/>
  <c r="Q905" i="3" s="1"/>
  <c r="I905" i="3"/>
  <c r="B906" i="3"/>
  <c r="J906" i="3" s="1"/>
  <c r="B907" i="3"/>
  <c r="E907" i="3" s="1"/>
  <c r="F907" i="3"/>
  <c r="B908" i="3"/>
  <c r="D908" i="3"/>
  <c r="Q908" i="3" s="1"/>
  <c r="B909" i="3"/>
  <c r="B910" i="3"/>
  <c r="B911" i="3"/>
  <c r="D911" i="3" s="1"/>
  <c r="Q911" i="3" s="1"/>
  <c r="B912" i="3"/>
  <c r="I912" i="3" s="1"/>
  <c r="B913" i="3"/>
  <c r="D913" i="3" s="1"/>
  <c r="Q913" i="3" s="1"/>
  <c r="F913" i="3"/>
  <c r="B914" i="3"/>
  <c r="D914" i="3" s="1"/>
  <c r="Q914" i="3" s="1"/>
  <c r="F914" i="3"/>
  <c r="H914" i="3"/>
  <c r="I914" i="3"/>
  <c r="B915" i="3"/>
  <c r="F915" i="3" s="1"/>
  <c r="B916" i="3"/>
  <c r="D916" i="3" s="1"/>
  <c r="Q916" i="3" s="1"/>
  <c r="B917" i="3"/>
  <c r="D917" i="3" s="1"/>
  <c r="Q917" i="3" s="1"/>
  <c r="B918" i="3"/>
  <c r="J918" i="3"/>
  <c r="B919" i="3"/>
  <c r="I919" i="3" s="1"/>
  <c r="B920" i="3"/>
  <c r="D920" i="3" s="1"/>
  <c r="Q920" i="3" s="1"/>
  <c r="B921" i="3"/>
  <c r="F921" i="3" s="1"/>
  <c r="B922" i="3"/>
  <c r="D922" i="3" s="1"/>
  <c r="Q922" i="3" s="1"/>
  <c r="B923" i="3"/>
  <c r="H923" i="3" s="1"/>
  <c r="B924" i="3"/>
  <c r="F924" i="3" s="1"/>
  <c r="B925" i="3"/>
  <c r="B926" i="3"/>
  <c r="D926" i="3" s="1"/>
  <c r="Q926" i="3" s="1"/>
  <c r="B927" i="3"/>
  <c r="J927" i="3" s="1"/>
  <c r="B928" i="3"/>
  <c r="I928" i="3" s="1"/>
  <c r="B929" i="3"/>
  <c r="D929" i="3" s="1"/>
  <c r="Q929" i="3" s="1"/>
  <c r="B930" i="3"/>
  <c r="I930" i="3" s="1"/>
  <c r="F930" i="3"/>
  <c r="J930" i="3"/>
  <c r="B931" i="3"/>
  <c r="E931" i="3" s="1"/>
  <c r="I931" i="3"/>
  <c r="B932" i="3"/>
  <c r="D932" i="3" s="1"/>
  <c r="Q932" i="3" s="1"/>
  <c r="F932" i="3"/>
  <c r="H932" i="3"/>
  <c r="I932" i="3"/>
  <c r="B933" i="3"/>
  <c r="D933" i="3" s="1"/>
  <c r="Q933" i="3" s="1"/>
  <c r="I933" i="3"/>
  <c r="B934" i="3"/>
  <c r="B935" i="3"/>
  <c r="D935" i="3" s="1"/>
  <c r="Q935" i="3" s="1"/>
  <c r="B936" i="3"/>
  <c r="J936" i="3" s="1"/>
  <c r="B937" i="3"/>
  <c r="I937" i="3"/>
  <c r="B938" i="3"/>
  <c r="D938" i="3" s="1"/>
  <c r="Q938" i="3" s="1"/>
  <c r="B939" i="3"/>
  <c r="J939" i="3" s="1"/>
  <c r="B940" i="3"/>
  <c r="D940" i="3" s="1"/>
  <c r="Q940" i="3" s="1"/>
  <c r="B941" i="3"/>
  <c r="D941" i="3" s="1"/>
  <c r="Q941" i="3" s="1"/>
  <c r="F941" i="3"/>
  <c r="H941" i="3"/>
  <c r="I941" i="3"/>
  <c r="B942" i="3"/>
  <c r="F942" i="3" s="1"/>
  <c r="B943" i="3"/>
  <c r="B944" i="3"/>
  <c r="D944" i="3" s="1"/>
  <c r="Q944" i="3" s="1"/>
  <c r="B945" i="3"/>
  <c r="J945" i="3"/>
  <c r="B946" i="3"/>
  <c r="I946" i="3"/>
  <c r="B947" i="3"/>
  <c r="D947" i="3" s="1"/>
  <c r="Q947" i="3" s="1"/>
  <c r="B948" i="3"/>
  <c r="F948" i="3" s="1"/>
  <c r="I948" i="3"/>
  <c r="J948" i="3"/>
  <c r="B949" i="3"/>
  <c r="F949" i="3" s="1"/>
  <c r="E949" i="3"/>
  <c r="I949" i="3"/>
  <c r="B950" i="3"/>
  <c r="H950" i="3" s="1"/>
  <c r="B951" i="3"/>
  <c r="D951" i="3" s="1"/>
  <c r="Q951" i="3" s="1"/>
  <c r="B952" i="3"/>
  <c r="B953" i="3"/>
  <c r="D953" i="3" s="1"/>
  <c r="Q953" i="3" s="1"/>
  <c r="B954" i="3"/>
  <c r="J954" i="3" s="1"/>
  <c r="B955" i="3"/>
  <c r="I955" i="3"/>
  <c r="B956" i="3"/>
  <c r="D956" i="3" s="1"/>
  <c r="Q956" i="3" s="1"/>
  <c r="H956" i="3"/>
  <c r="B957" i="3"/>
  <c r="F957" i="3" s="1"/>
  <c r="J957" i="3"/>
  <c r="B958" i="3"/>
  <c r="D958" i="3" s="1"/>
  <c r="Q958" i="3" s="1"/>
  <c r="B959" i="3"/>
  <c r="D959" i="3" s="1"/>
  <c r="Q959" i="3" s="1"/>
  <c r="B960" i="3"/>
  <c r="D960" i="3"/>
  <c r="Q960" i="3" s="1"/>
  <c r="F960" i="3"/>
  <c r="I960" i="3"/>
  <c r="B961" i="3"/>
  <c r="B962" i="3"/>
  <c r="D962" i="3" s="1"/>
  <c r="Q962" i="3" s="1"/>
  <c r="B963" i="3"/>
  <c r="J963" i="3" s="1"/>
  <c r="B964" i="3"/>
  <c r="I964" i="3"/>
  <c r="B965" i="3"/>
  <c r="D965" i="3" s="1"/>
  <c r="Q965" i="3" s="1"/>
  <c r="H965" i="3"/>
  <c r="I965" i="3"/>
  <c r="B966" i="3"/>
  <c r="J966" i="3" s="1"/>
  <c r="I966" i="3"/>
  <c r="B967" i="3"/>
  <c r="I967" i="3" s="1"/>
  <c r="E967" i="3"/>
  <c r="F967" i="3"/>
  <c r="B968" i="3"/>
  <c r="D968" i="3" s="1"/>
  <c r="Q968" i="3" s="1"/>
  <c r="F968" i="3"/>
  <c r="H968" i="3"/>
  <c r="I968" i="3"/>
  <c r="B969" i="3"/>
  <c r="D969" i="3" s="1"/>
  <c r="Q969" i="3" s="1"/>
  <c r="I969" i="3"/>
  <c r="B970" i="3"/>
  <c r="B971" i="3"/>
  <c r="D971" i="3" s="1"/>
  <c r="Q971" i="3" s="1"/>
  <c r="B972" i="3"/>
  <c r="J972" i="3" s="1"/>
  <c r="B973" i="3"/>
  <c r="I973" i="3"/>
  <c r="B974" i="3"/>
  <c r="D974" i="3" s="1"/>
  <c r="Q974" i="3" s="1"/>
  <c r="I974" i="3"/>
  <c r="B975" i="3"/>
  <c r="F975" i="3" s="1"/>
  <c r="B976" i="3"/>
  <c r="F976" i="3" s="1"/>
  <c r="E976" i="3"/>
  <c r="I976" i="3"/>
  <c r="B977" i="3"/>
  <c r="D977" i="3"/>
  <c r="Q977" i="3" s="1"/>
  <c r="F977" i="3"/>
  <c r="H977" i="3"/>
  <c r="I977" i="3"/>
  <c r="B978" i="3"/>
  <c r="D978" i="3" s="1"/>
  <c r="Q978" i="3" s="1"/>
  <c r="B979" i="3"/>
  <c r="B980" i="3"/>
  <c r="D980" i="3" s="1"/>
  <c r="Q980" i="3" s="1"/>
  <c r="B981" i="3"/>
  <c r="H981" i="3"/>
  <c r="B982" i="3"/>
  <c r="E982" i="3" s="1"/>
  <c r="B983" i="3"/>
  <c r="B984" i="3"/>
  <c r="H984" i="3" s="1"/>
  <c r="A985" i="3"/>
  <c r="B985" i="3"/>
  <c r="H985" i="3" s="1"/>
  <c r="E985" i="3"/>
  <c r="G985" i="3"/>
  <c r="I985" i="3"/>
  <c r="B986" i="3"/>
  <c r="B987" i="3"/>
  <c r="H987" i="3"/>
  <c r="B988" i="3"/>
  <c r="E988" i="3"/>
  <c r="G988" i="3"/>
  <c r="H988" i="3"/>
  <c r="B989" i="3"/>
  <c r="B990" i="3"/>
  <c r="H990" i="3" s="1"/>
  <c r="B991" i="3"/>
  <c r="G991" i="3" s="1"/>
  <c r="E991" i="3"/>
  <c r="B992" i="3"/>
  <c r="B993" i="3"/>
  <c r="H993" i="3" s="1"/>
  <c r="B994" i="3"/>
  <c r="E994" i="3" s="1"/>
  <c r="B995" i="3"/>
  <c r="B996" i="3"/>
  <c r="H996" i="3" s="1"/>
  <c r="B997" i="3"/>
  <c r="E997" i="3" s="1"/>
  <c r="B998" i="3"/>
  <c r="B999" i="3"/>
  <c r="H999" i="3" s="1"/>
  <c r="B1000" i="3"/>
  <c r="E1000" i="3" s="1"/>
  <c r="H1000" i="3"/>
  <c r="B1001" i="3"/>
  <c r="B1002" i="3"/>
  <c r="H1002" i="3" s="1"/>
  <c r="B1003" i="3"/>
  <c r="E1003" i="3" s="1"/>
  <c r="G1003" i="3"/>
  <c r="H1003" i="3"/>
  <c r="B1004" i="3"/>
  <c r="E1004" i="3" s="1"/>
  <c r="B1005" i="3"/>
  <c r="H1005" i="3" s="1"/>
  <c r="B1006" i="3"/>
  <c r="E1006" i="3" s="1"/>
  <c r="G1006" i="3"/>
  <c r="B1007" i="3"/>
  <c r="E1007" i="3" s="1"/>
  <c r="B1008" i="3"/>
  <c r="B1009" i="3"/>
  <c r="E1009" i="3" s="1"/>
  <c r="G1009" i="3"/>
  <c r="B1010" i="3"/>
  <c r="E1010" i="3" s="1"/>
  <c r="B1011" i="3"/>
  <c r="H1011" i="3"/>
  <c r="B1012" i="3"/>
  <c r="E1012" i="3" s="1"/>
  <c r="B1013" i="3"/>
  <c r="E1013" i="3"/>
  <c r="B1014" i="3"/>
  <c r="H1014" i="3" s="1"/>
  <c r="B1015" i="3"/>
  <c r="H1015" i="3" s="1"/>
  <c r="E1015" i="3"/>
  <c r="G1015" i="3"/>
  <c r="B1016" i="3"/>
  <c r="E1016" i="3" s="1"/>
  <c r="B1017" i="3"/>
  <c r="B1018" i="3"/>
  <c r="E1018" i="3"/>
  <c r="G1018" i="3"/>
  <c r="H1018" i="3"/>
  <c r="B1019" i="3"/>
  <c r="E1019" i="3" s="1"/>
  <c r="B1020" i="3"/>
  <c r="H1020" i="3"/>
  <c r="B1021" i="3"/>
  <c r="E1021" i="3"/>
  <c r="G1021" i="3"/>
  <c r="H1021" i="3"/>
  <c r="B1022" i="3"/>
  <c r="E1022" i="3"/>
  <c r="B1023" i="3"/>
  <c r="H1023" i="3" s="1"/>
  <c r="B1024" i="3"/>
  <c r="H1024" i="3" s="1"/>
  <c r="B1025" i="3"/>
  <c r="E1025" i="3"/>
  <c r="B1026" i="3"/>
  <c r="B1027" i="3"/>
  <c r="G1027" i="3" s="1"/>
  <c r="B1028" i="3"/>
  <c r="E1028" i="3" s="1"/>
  <c r="B1029" i="3"/>
  <c r="H1029" i="3"/>
  <c r="B1030" i="3"/>
  <c r="E1030" i="3" s="1"/>
  <c r="G1030" i="3"/>
  <c r="H1030" i="3"/>
  <c r="B1031" i="3"/>
  <c r="E1031" i="3"/>
  <c r="B1032" i="3"/>
  <c r="H1032" i="3" s="1"/>
  <c r="B1033" i="3"/>
  <c r="E1033" i="3"/>
  <c r="G1033" i="3"/>
  <c r="H1033" i="3"/>
  <c r="B1034" i="3"/>
  <c r="E1034" i="3" s="1"/>
  <c r="B1035" i="3"/>
  <c r="B1036" i="3"/>
  <c r="E1036" i="3" s="1"/>
  <c r="H1036" i="3"/>
  <c r="B1037" i="3"/>
  <c r="E1037" i="3" s="1"/>
  <c r="B1038" i="3"/>
  <c r="H1038" i="3" s="1"/>
  <c r="B1039" i="3"/>
  <c r="G1039" i="3" s="1"/>
  <c r="E1039" i="3"/>
  <c r="B1040" i="3"/>
  <c r="E1040" i="3"/>
  <c r="B1041" i="3"/>
  <c r="H1041" i="3" s="1"/>
  <c r="B1042" i="3"/>
  <c r="E1042" i="3" s="1"/>
  <c r="B1043" i="3"/>
  <c r="E1043" i="3"/>
  <c r="B1044" i="3"/>
  <c r="H1044" i="3" s="1"/>
  <c r="B1045" i="3"/>
  <c r="E1045" i="3" s="1"/>
  <c r="B1046" i="3"/>
  <c r="E1046" i="3" s="1"/>
  <c r="B1047" i="3"/>
  <c r="A1047" i="3" s="1"/>
  <c r="B1048" i="3"/>
  <c r="G1048" i="3" s="1"/>
  <c r="E1048" i="3"/>
  <c r="B1049" i="3"/>
  <c r="B1050" i="3"/>
  <c r="H1050" i="3" s="1"/>
  <c r="B1051" i="3"/>
  <c r="G1051" i="3" s="1"/>
  <c r="E1051" i="3"/>
  <c r="B1052" i="3"/>
  <c r="B1053" i="3"/>
  <c r="H1053" i="3" s="1"/>
  <c r="B1054" i="3"/>
  <c r="G1054" i="3" s="1"/>
  <c r="E1054" i="3"/>
  <c r="B1055" i="3"/>
  <c r="E1055" i="3" s="1"/>
  <c r="B1056" i="3"/>
  <c r="B1057" i="3"/>
  <c r="G1057" i="3" s="1"/>
  <c r="E1057" i="3"/>
  <c r="B1058" i="3"/>
  <c r="B1059" i="3"/>
  <c r="A1059" i="3" s="1"/>
  <c r="I1059" i="3"/>
  <c r="B1060" i="3"/>
  <c r="E1060" i="3" s="1"/>
  <c r="B1061" i="3"/>
  <c r="E1061" i="3"/>
  <c r="B1062" i="3"/>
  <c r="H1062" i="3" s="1"/>
  <c r="B1063" i="3"/>
  <c r="E1063" i="3"/>
  <c r="G1063" i="3"/>
  <c r="H1063" i="3"/>
  <c r="B1064" i="3"/>
  <c r="E1064" i="3" s="1"/>
  <c r="B1065" i="3"/>
  <c r="A1065" i="3" s="1"/>
  <c r="H1065" i="3"/>
  <c r="I1065" i="3"/>
  <c r="B1066" i="3"/>
  <c r="G1066" i="3" s="1"/>
  <c r="E1066" i="3"/>
  <c r="B1067" i="3"/>
  <c r="B1068" i="3"/>
  <c r="H1068" i="3" s="1"/>
  <c r="I1068" i="3"/>
  <c r="B1069" i="3"/>
  <c r="E1069" i="3" s="1"/>
  <c r="B1070" i="3"/>
  <c r="B1071" i="3"/>
  <c r="H1071" i="3" s="1"/>
  <c r="B1072" i="3"/>
  <c r="E1072" i="3" s="1"/>
  <c r="B1073" i="3"/>
  <c r="E1073" i="3" s="1"/>
  <c r="B1074" i="3"/>
  <c r="A1074" i="3" s="1"/>
  <c r="B1075" i="3"/>
  <c r="H1075" i="3" s="1"/>
  <c r="B1076" i="3"/>
  <c r="B1077" i="3"/>
  <c r="A1077" i="3" s="1"/>
  <c r="H1077" i="3"/>
  <c r="I1077" i="3"/>
  <c r="B1078" i="3"/>
  <c r="G1078" i="3" s="1"/>
  <c r="E1078" i="3"/>
  <c r="H1078" i="3"/>
  <c r="B1079" i="3"/>
  <c r="E1079" i="3" s="1"/>
  <c r="B1080" i="3"/>
  <c r="H1080" i="3" s="1"/>
  <c r="B1081" i="3"/>
  <c r="E1081" i="3"/>
  <c r="G1081" i="3"/>
  <c r="H1081" i="3"/>
  <c r="B1082" i="3"/>
  <c r="E1082" i="3"/>
  <c r="B1083" i="3"/>
  <c r="A1083" i="3" s="1"/>
  <c r="B1084" i="3"/>
  <c r="G1084" i="3" s="1"/>
  <c r="E1084" i="3"/>
  <c r="H1084" i="3"/>
  <c r="B1085" i="3"/>
  <c r="B1086" i="3"/>
  <c r="H1086" i="3" s="1"/>
  <c r="B1087" i="3"/>
  <c r="E1087" i="3"/>
  <c r="G1087" i="3"/>
  <c r="H1087" i="3"/>
  <c r="B1088" i="3"/>
  <c r="B1089" i="3"/>
  <c r="B1090" i="3"/>
  <c r="E1090" i="3"/>
  <c r="G1090" i="3"/>
  <c r="H1090" i="3"/>
  <c r="B1091" i="3"/>
  <c r="H1091" i="3"/>
  <c r="B1092" i="3"/>
  <c r="E1092" i="3" s="1"/>
  <c r="I1092" i="3"/>
  <c r="B1093" i="3"/>
  <c r="G1093" i="3" s="1"/>
  <c r="E1093" i="3"/>
  <c r="B1094" i="3"/>
  <c r="B1095" i="3"/>
  <c r="A1095" i="3" s="1"/>
  <c r="B1096" i="3"/>
  <c r="E1096" i="3" s="1"/>
  <c r="B1097" i="3"/>
  <c r="E1097" i="3" s="1"/>
  <c r="B1098" i="3"/>
  <c r="E1098" i="3" s="1"/>
  <c r="H1098" i="3"/>
  <c r="B1099" i="3"/>
  <c r="E1099" i="3" s="1"/>
  <c r="G1099" i="3"/>
  <c r="B1100" i="3"/>
  <c r="H1100" i="3" s="1"/>
  <c r="B1101" i="3"/>
  <c r="E1101" i="3" s="1"/>
  <c r="B1102" i="3"/>
  <c r="E1102" i="3" s="1"/>
  <c r="G1102" i="3"/>
  <c r="B1103" i="3"/>
  <c r="B1104" i="3"/>
  <c r="A1104" i="3" s="1"/>
  <c r="B1105" i="3"/>
  <c r="E1105" i="3" s="1"/>
  <c r="B1106" i="3"/>
  <c r="E1106" i="3" s="1"/>
  <c r="B1107" i="3"/>
  <c r="E1107" i="3" s="1"/>
  <c r="H1107" i="3"/>
  <c r="B1108" i="3"/>
  <c r="E1108" i="3"/>
  <c r="G1108" i="3"/>
  <c r="H1108" i="3"/>
  <c r="B1109" i="3"/>
  <c r="H1109" i="3"/>
  <c r="B1110" i="3"/>
  <c r="E1110" i="3" s="1"/>
  <c r="I1110" i="3"/>
  <c r="P1110" i="3"/>
  <c r="B1111" i="3"/>
  <c r="H1111" i="3" s="1"/>
  <c r="B1112" i="3"/>
  <c r="B1113" i="3"/>
  <c r="B1114" i="3"/>
  <c r="B1115" i="3"/>
  <c r="C1115" i="3" s="1"/>
  <c r="E1115" i="3"/>
  <c r="B1116" i="3"/>
  <c r="P1116" i="3" s="1"/>
  <c r="B1117" i="3"/>
  <c r="H1117" i="3" s="1"/>
  <c r="B1118" i="3"/>
  <c r="C1118" i="3" s="1"/>
  <c r="B1119" i="3"/>
  <c r="E1119" i="3" s="1"/>
  <c r="B1120" i="3"/>
  <c r="E1120" i="3" s="1"/>
  <c r="B1121" i="3"/>
  <c r="B1122" i="3"/>
  <c r="A1122" i="3" s="1"/>
  <c r="B1123" i="3"/>
  <c r="E1123" i="3" s="1"/>
  <c r="B1124" i="3"/>
  <c r="E1124" i="3" s="1"/>
  <c r="C1124" i="3"/>
  <c r="P1124" i="3"/>
  <c r="B1125" i="3"/>
  <c r="H1125" i="3" s="1"/>
  <c r="P1125" i="3"/>
  <c r="B1126" i="3"/>
  <c r="G1126" i="3" s="1"/>
  <c r="H1126" i="3"/>
  <c r="B1127" i="3"/>
  <c r="C1127" i="3" s="1"/>
  <c r="P1127" i="3"/>
  <c r="B1128" i="3"/>
  <c r="E1128" i="3" s="1"/>
  <c r="B1129" i="3"/>
  <c r="G1129" i="3" s="1"/>
  <c r="H1129" i="3"/>
  <c r="B1130" i="3"/>
  <c r="B1131" i="3"/>
  <c r="A1131" i="3" s="1"/>
  <c r="B1132" i="3"/>
  <c r="E1132" i="3" s="1"/>
  <c r="B1133" i="3"/>
  <c r="C1133" i="3" s="1"/>
  <c r="B1134" i="3"/>
  <c r="E1134" i="3"/>
  <c r="H1134" i="3"/>
  <c r="P1134" i="3"/>
  <c r="B1135" i="3"/>
  <c r="E1135" i="3"/>
  <c r="G1135" i="3"/>
  <c r="H1135" i="3"/>
  <c r="B1136" i="3"/>
  <c r="C1136" i="3" s="1"/>
  <c r="B1137" i="3"/>
  <c r="E1137" i="3" s="1"/>
  <c r="I1137" i="3"/>
  <c r="B1138" i="3"/>
  <c r="E1138" i="3" s="1"/>
  <c r="P1138" i="3"/>
  <c r="B1139" i="3"/>
  <c r="B1140" i="3"/>
  <c r="B1141" i="3"/>
  <c r="B1142" i="3"/>
  <c r="C1142" i="3" s="1"/>
  <c r="B1143" i="3"/>
  <c r="F1143" i="3" s="1"/>
  <c r="E1143" i="3"/>
  <c r="G1143" i="3"/>
  <c r="I1143" i="3"/>
  <c r="B1144" i="3"/>
  <c r="B1145" i="3"/>
  <c r="J1145" i="3" s="1"/>
  <c r="B1146" i="3"/>
  <c r="F1146" i="3" s="1"/>
  <c r="P1146" i="3"/>
  <c r="B1147" i="3"/>
  <c r="E1147" i="3" s="1"/>
  <c r="P1147" i="3"/>
  <c r="A1148" i="3"/>
  <c r="B1148" i="3"/>
  <c r="D1148" i="3" s="1"/>
  <c r="C1148" i="3"/>
  <c r="E1148" i="3"/>
  <c r="F1148" i="3"/>
  <c r="G1148" i="3"/>
  <c r="H1148" i="3"/>
  <c r="I1148" i="3"/>
  <c r="P1148" i="3"/>
  <c r="Q1148" i="3"/>
  <c r="B1149" i="3"/>
  <c r="D1149" i="3" s="1"/>
  <c r="Q1149" i="3" s="1"/>
  <c r="C1149" i="3"/>
  <c r="B1150" i="3"/>
  <c r="D1150" i="3" s="1"/>
  <c r="Q1150" i="3" s="1"/>
  <c r="P1150" i="3"/>
  <c r="B1151" i="3"/>
  <c r="D1151" i="3" s="1"/>
  <c r="Q1151" i="3" s="1"/>
  <c r="B1152" i="3"/>
  <c r="D1152" i="3" s="1"/>
  <c r="Q1152" i="3"/>
  <c r="B1153" i="3"/>
  <c r="D1153" i="3" s="1"/>
  <c r="Q1153" i="3" s="1"/>
  <c r="E1153" i="3"/>
  <c r="I1153" i="3"/>
  <c r="P1153" i="3"/>
  <c r="B1154" i="3"/>
  <c r="D1154" i="3" s="1"/>
  <c r="Q1154" i="3" s="1"/>
  <c r="G1154" i="3"/>
  <c r="P1154" i="3"/>
  <c r="A1155" i="3"/>
  <c r="B1155" i="3"/>
  <c r="D1155" i="3" s="1"/>
  <c r="C1155" i="3"/>
  <c r="E1155" i="3"/>
  <c r="H1155" i="3"/>
  <c r="I1155" i="3"/>
  <c r="P1155" i="3"/>
  <c r="Q1155" i="3"/>
  <c r="A1156" i="3"/>
  <c r="B1156" i="3"/>
  <c r="D1156" i="3" s="1"/>
  <c r="Q1156" i="3" s="1"/>
  <c r="C1156" i="3"/>
  <c r="E1156" i="3"/>
  <c r="F1156" i="3"/>
  <c r="G1156" i="3"/>
  <c r="H1156" i="3"/>
  <c r="I1156" i="3"/>
  <c r="P1156" i="3"/>
  <c r="B1157" i="3"/>
  <c r="D1157" i="3" s="1"/>
  <c r="C1157" i="3"/>
  <c r="E1157" i="3"/>
  <c r="F1157" i="3"/>
  <c r="G1157" i="3"/>
  <c r="I1157" i="3"/>
  <c r="P1157" i="3"/>
  <c r="Q1157" i="3"/>
  <c r="B1158" i="3"/>
  <c r="D1158" i="3" s="1"/>
  <c r="Q1158" i="3" s="1"/>
  <c r="F1158" i="3"/>
  <c r="A1159" i="3"/>
  <c r="B1159" i="3"/>
  <c r="D1159" i="3" s="1"/>
  <c r="Q1159" i="3" s="1"/>
  <c r="H1159" i="3"/>
  <c r="I1159" i="3"/>
  <c r="B1160" i="3"/>
  <c r="D1160" i="3" s="1"/>
  <c r="Q1160" i="3" s="1"/>
  <c r="F1160" i="3"/>
  <c r="G1160" i="3"/>
  <c r="I1160" i="3"/>
  <c r="A1161" i="3"/>
  <c r="B1161" i="3"/>
  <c r="D1161" i="3" s="1"/>
  <c r="Q1161" i="3" s="1"/>
  <c r="G1161" i="3"/>
  <c r="P1161" i="3"/>
  <c r="B1162" i="3"/>
  <c r="D1162" i="3" s="1"/>
  <c r="Q1162" i="3" s="1"/>
  <c r="B1163" i="3"/>
  <c r="D1163" i="3" s="1"/>
  <c r="Q1163" i="3" s="1"/>
  <c r="A1164" i="3"/>
  <c r="B1164" i="3"/>
  <c r="D1164" i="3" s="1"/>
  <c r="Q1164" i="3" s="1"/>
  <c r="H1164" i="3"/>
  <c r="I1164" i="3"/>
  <c r="B1165" i="3"/>
  <c r="D1165" i="3" s="1"/>
  <c r="Q1165" i="3" s="1"/>
  <c r="C1165" i="3"/>
  <c r="E1165" i="3"/>
  <c r="F1165" i="3"/>
  <c r="G1165" i="3"/>
  <c r="I1165" i="3"/>
  <c r="P1165" i="3"/>
  <c r="B1166" i="3"/>
  <c r="D1166" i="3" s="1"/>
  <c r="Q1166" i="3" s="1"/>
  <c r="C1166" i="3"/>
  <c r="G1166" i="3"/>
  <c r="H1166" i="3"/>
  <c r="I1166" i="3"/>
  <c r="P1166" i="3"/>
  <c r="B1167" i="3"/>
  <c r="D1167" i="3" s="1"/>
  <c r="Q1167" i="3" s="1"/>
  <c r="I1167" i="3"/>
  <c r="B1168" i="3"/>
  <c r="D1168" i="3" s="1"/>
  <c r="Q1168" i="3" s="1"/>
  <c r="E1168" i="3"/>
  <c r="B1169" i="3"/>
  <c r="D1169" i="3" s="1"/>
  <c r="Q1169" i="3" s="1"/>
  <c r="B1170" i="3"/>
  <c r="D1170" i="3" s="1"/>
  <c r="Q1170" i="3" s="1"/>
  <c r="C1170" i="3"/>
  <c r="I1170" i="3"/>
  <c r="P1170" i="3"/>
  <c r="B1171" i="3"/>
  <c r="D1171" i="3" s="1"/>
  <c r="Q1171" i="3" s="1"/>
  <c r="G1171" i="3"/>
  <c r="I1171" i="3"/>
  <c r="B1172" i="3"/>
  <c r="D1172" i="3" s="1"/>
  <c r="Q1172" i="3" s="1"/>
  <c r="B1173" i="3"/>
  <c r="D1173" i="3" s="1"/>
  <c r="Q1173" i="3" s="1"/>
  <c r="E1173" i="3"/>
  <c r="I1173" i="3"/>
  <c r="A1174" i="3"/>
  <c r="B1174" i="3"/>
  <c r="D1174" i="3" s="1"/>
  <c r="Q1174" i="3" s="1"/>
  <c r="C1174" i="3"/>
  <c r="E1174" i="3"/>
  <c r="G1174" i="3"/>
  <c r="H1174" i="3"/>
  <c r="I1174" i="3"/>
  <c r="P1174" i="3"/>
  <c r="B1175" i="3"/>
  <c r="D1175" i="3" s="1"/>
  <c r="Q1175" i="3" s="1"/>
  <c r="C1175" i="3"/>
  <c r="F1175" i="3"/>
  <c r="I1175" i="3"/>
  <c r="P1175" i="3"/>
  <c r="B1176" i="3"/>
  <c r="D1176" i="3" s="1"/>
  <c r="Q1176" i="3" s="1"/>
  <c r="G1176" i="3"/>
  <c r="I1176" i="3"/>
  <c r="A1177" i="3"/>
  <c r="B1177" i="3"/>
  <c r="D1177" i="3" s="1"/>
  <c r="Q1177" i="3" s="1"/>
  <c r="F1177" i="3"/>
  <c r="H1177" i="3"/>
  <c r="I1177" i="3"/>
  <c r="B1178" i="3"/>
  <c r="D1178" i="3" s="1"/>
  <c r="E1178" i="3"/>
  <c r="I1178" i="3"/>
  <c r="Q1178" i="3"/>
  <c r="B1179" i="3"/>
  <c r="D1179" i="3" s="1"/>
  <c r="Q1179" i="3" s="1"/>
  <c r="P1179" i="3"/>
  <c r="B1180" i="3"/>
  <c r="D1180" i="3" s="1"/>
  <c r="Q1180" i="3" s="1"/>
  <c r="B1181" i="3"/>
  <c r="D1181" i="3" s="1"/>
  <c r="Q1181" i="3" s="1"/>
  <c r="C1181" i="3"/>
  <c r="F1181" i="3"/>
  <c r="I1181" i="3"/>
  <c r="B1182" i="3"/>
  <c r="D1182" i="3" s="1"/>
  <c r="Q1182" i="3" s="1"/>
  <c r="B1183" i="3"/>
  <c r="D1183" i="3" s="1"/>
  <c r="Q1183" i="3" s="1"/>
  <c r="C1183" i="3"/>
  <c r="E1183" i="3"/>
  <c r="P1183" i="3"/>
  <c r="A1184" i="3"/>
  <c r="B1184" i="3"/>
  <c r="D1184" i="3" s="1"/>
  <c r="C1184" i="3"/>
  <c r="E1184" i="3"/>
  <c r="F1184" i="3"/>
  <c r="G1184" i="3"/>
  <c r="H1184" i="3"/>
  <c r="I1184" i="3"/>
  <c r="P1184" i="3"/>
  <c r="Q1184" i="3"/>
  <c r="B1185" i="3"/>
  <c r="D1185" i="3" s="1"/>
  <c r="Q1185" i="3" s="1"/>
  <c r="I1185" i="3"/>
  <c r="B1186" i="3"/>
  <c r="D1186" i="3" s="1"/>
  <c r="Q1186" i="3" s="1"/>
  <c r="B1187" i="3"/>
  <c r="D1187" i="3" s="1"/>
  <c r="Q1187" i="3" s="1"/>
  <c r="C1187" i="3"/>
  <c r="F1187" i="3"/>
  <c r="H1187" i="3"/>
  <c r="I1187" i="3"/>
  <c r="B1188" i="3"/>
  <c r="D1188" i="3" s="1"/>
  <c r="C1188" i="3"/>
  <c r="E1188" i="3"/>
  <c r="P1188" i="3"/>
  <c r="Q1188" i="3"/>
  <c r="A1189" i="3"/>
  <c r="B1189" i="3"/>
  <c r="D1189" i="3" s="1"/>
  <c r="Q1189" i="3" s="1"/>
  <c r="F1189" i="3"/>
  <c r="G1189" i="3"/>
  <c r="H1189" i="3"/>
  <c r="I1189" i="3"/>
  <c r="B1190" i="3"/>
  <c r="D1190" i="3" s="1"/>
  <c r="Q1190" i="3" s="1"/>
  <c r="I1190" i="3"/>
  <c r="B1191" i="3"/>
  <c r="D1191" i="3" s="1"/>
  <c r="Q1191" i="3" s="1"/>
  <c r="E1191" i="3"/>
  <c r="G1191" i="3"/>
  <c r="B1192" i="3"/>
  <c r="D1192" i="3" s="1"/>
  <c r="Q1192" i="3" s="1"/>
  <c r="I1192" i="3"/>
  <c r="B1193" i="3"/>
  <c r="D1193" i="3" s="1"/>
  <c r="C1193" i="3"/>
  <c r="E1193" i="3"/>
  <c r="F1193" i="3"/>
  <c r="G1193" i="3"/>
  <c r="H1193" i="3"/>
  <c r="I1193" i="3"/>
  <c r="P1193" i="3"/>
  <c r="Q1193" i="3"/>
  <c r="B1194" i="3"/>
  <c r="D1194" i="3" s="1"/>
  <c r="Q1194" i="3" s="1"/>
  <c r="B1195" i="3"/>
  <c r="D1195" i="3" s="1"/>
  <c r="Q1195" i="3" s="1"/>
  <c r="E1195" i="3"/>
  <c r="F1195" i="3"/>
  <c r="I1195" i="3"/>
  <c r="P1195" i="3"/>
  <c r="A1196" i="3"/>
  <c r="B1196" i="3"/>
  <c r="D1196" i="3" s="1"/>
  <c r="Q1196" i="3" s="1"/>
  <c r="H1196" i="3"/>
  <c r="I1196" i="3"/>
  <c r="B1197" i="3"/>
  <c r="D1197" i="3" s="1"/>
  <c r="C1197" i="3"/>
  <c r="E1197" i="3"/>
  <c r="I1197" i="3"/>
  <c r="P1197" i="3"/>
  <c r="Q1197" i="3"/>
  <c r="B1198" i="3"/>
  <c r="D1198" i="3" s="1"/>
  <c r="Q1198" i="3" s="1"/>
  <c r="I1198" i="3"/>
  <c r="B1199" i="3"/>
  <c r="D1199" i="3" s="1"/>
  <c r="Q1199" i="3" s="1"/>
  <c r="I1199" i="3"/>
  <c r="A1200" i="3"/>
  <c r="B1200" i="3"/>
  <c r="D1200" i="3" s="1"/>
  <c r="C1200" i="3"/>
  <c r="E1200" i="3"/>
  <c r="F1200" i="3"/>
  <c r="G1200" i="3"/>
  <c r="H1200" i="3"/>
  <c r="I1200" i="3"/>
  <c r="P1200" i="3"/>
  <c r="Q1200" i="3"/>
  <c r="A1201" i="3"/>
  <c r="B1201" i="3"/>
  <c r="D1201" i="3" s="1"/>
  <c r="Q1201" i="3" s="1"/>
  <c r="C1201" i="3"/>
  <c r="E1201" i="3"/>
  <c r="F1201" i="3"/>
  <c r="G1201" i="3"/>
  <c r="H1201" i="3"/>
  <c r="I1201" i="3"/>
  <c r="P1201" i="3"/>
  <c r="B1202" i="3"/>
  <c r="D1202" i="3" s="1"/>
  <c r="Q1202" i="3" s="1"/>
  <c r="B1203" i="3"/>
  <c r="D1203" i="3" s="1"/>
  <c r="Q1203" i="3" s="1"/>
  <c r="G1203" i="3"/>
  <c r="I1203" i="3"/>
  <c r="B1204" i="3"/>
  <c r="D1204" i="3" s="1"/>
  <c r="Q1204" i="3" s="1"/>
  <c r="B1205" i="3"/>
  <c r="D1205" i="3" s="1"/>
  <c r="Q1205" i="3" s="1"/>
  <c r="C1205" i="3"/>
  <c r="B1206" i="3"/>
  <c r="D1206" i="3" s="1"/>
  <c r="Q1206" i="3" s="1"/>
  <c r="I1206" i="3"/>
  <c r="B1207" i="3"/>
  <c r="D1207" i="3" s="1"/>
  <c r="Q1207" i="3" s="1"/>
  <c r="C1207" i="3"/>
  <c r="H1207" i="3"/>
  <c r="I1207" i="3"/>
  <c r="B1208" i="3"/>
  <c r="D1208" i="3" s="1"/>
  <c r="Q1208" i="3" s="1"/>
  <c r="E1208" i="3"/>
  <c r="F1208" i="3"/>
  <c r="G1208" i="3"/>
  <c r="I1208" i="3"/>
  <c r="B1209" i="3"/>
  <c r="D1209" i="3" s="1"/>
  <c r="Q1209" i="3" s="1"/>
  <c r="I1209" i="3"/>
  <c r="B1210" i="3"/>
  <c r="D1210" i="3" s="1"/>
  <c r="Q1210" i="3" s="1"/>
  <c r="E1210" i="3"/>
  <c r="I1210" i="3"/>
  <c r="B1211" i="3"/>
  <c r="D1211" i="3" s="1"/>
  <c r="Q1211" i="3" s="1"/>
  <c r="F1211" i="3"/>
  <c r="H1211" i="3"/>
  <c r="I1211" i="3"/>
  <c r="P1211" i="3"/>
  <c r="B1212" i="3"/>
  <c r="D1212" i="3" s="1"/>
  <c r="Q1212" i="3" s="1"/>
  <c r="I1212" i="3"/>
  <c r="A1213" i="3"/>
  <c r="B1213" i="3"/>
  <c r="D1213" i="3" s="1"/>
  <c r="Q1213" i="3" s="1"/>
  <c r="E1213" i="3"/>
  <c r="F1213" i="3"/>
  <c r="G1213" i="3"/>
  <c r="H1213" i="3"/>
  <c r="I1213" i="3"/>
  <c r="P1213" i="3"/>
  <c r="A1214" i="3"/>
  <c r="B1214" i="3"/>
  <c r="D1214" i="3" s="1"/>
  <c r="Q1214" i="3" s="1"/>
  <c r="C1214" i="3"/>
  <c r="F1214" i="3"/>
  <c r="G1214" i="3"/>
  <c r="H1214" i="3"/>
  <c r="I1214" i="3"/>
  <c r="P1214" i="3"/>
  <c r="B1215" i="3"/>
  <c r="D1215" i="3" s="1"/>
  <c r="Q1215" i="3" s="1"/>
  <c r="B1216" i="3"/>
  <c r="D1216" i="3" s="1"/>
  <c r="Q1216" i="3" s="1"/>
  <c r="C1216" i="3"/>
  <c r="F1216" i="3"/>
  <c r="G1216" i="3"/>
  <c r="H1216" i="3"/>
  <c r="I1216" i="3"/>
  <c r="P1216" i="3"/>
  <c r="B1217" i="3"/>
  <c r="D1217" i="3" s="1"/>
  <c r="Q1217" i="3" s="1"/>
  <c r="B1218" i="3"/>
  <c r="D1218" i="3" s="1"/>
  <c r="Q1218" i="3" s="1"/>
  <c r="H1218" i="3"/>
  <c r="I1218" i="3"/>
  <c r="P1218" i="3"/>
  <c r="B1219" i="3"/>
  <c r="D1219" i="3" s="1"/>
  <c r="Q1219" i="3" s="1"/>
  <c r="C1219" i="3"/>
  <c r="E1219" i="3"/>
  <c r="F1219" i="3"/>
  <c r="G1219" i="3"/>
  <c r="H1219" i="3"/>
  <c r="I1219" i="3"/>
  <c r="P1219" i="3"/>
  <c r="B1220" i="3"/>
  <c r="D1220" i="3" s="1"/>
  <c r="Q1220" i="3" s="1"/>
  <c r="I1220" i="3"/>
  <c r="B1221" i="3"/>
  <c r="D1221" i="3" s="1"/>
  <c r="Q1221" i="3" s="1"/>
  <c r="B1222" i="3"/>
  <c r="D1222" i="3" s="1"/>
  <c r="Q1222" i="3" s="1"/>
  <c r="I1222" i="3"/>
  <c r="A1223" i="3"/>
  <c r="B1223" i="3"/>
  <c r="D1223" i="3" s="1"/>
  <c r="Q1223" i="3" s="1"/>
  <c r="C1223" i="3"/>
  <c r="H1223" i="3"/>
  <c r="I1223" i="3"/>
  <c r="P1223" i="3"/>
  <c r="B1224" i="3"/>
  <c r="D1224" i="3" s="1"/>
  <c r="E1224" i="3"/>
  <c r="F1224" i="3"/>
  <c r="I1224" i="3"/>
  <c r="P1224" i="3"/>
  <c r="Q1224" i="3"/>
  <c r="B1225" i="3"/>
  <c r="D1225" i="3" s="1"/>
  <c r="Q1225" i="3" s="1"/>
  <c r="B1226" i="3"/>
  <c r="D1226" i="3" s="1"/>
  <c r="Q1226" i="3" s="1"/>
  <c r="P1226" i="3"/>
  <c r="B1227" i="3"/>
  <c r="D1227" i="3" s="1"/>
  <c r="I1227" i="3"/>
  <c r="P1227" i="3"/>
  <c r="Q1227" i="3"/>
  <c r="B1228" i="3"/>
  <c r="D1228" i="3" s="1"/>
  <c r="Q1228" i="3" s="1"/>
  <c r="F1228" i="3"/>
  <c r="G1228" i="3"/>
  <c r="H1228" i="3"/>
  <c r="I1228" i="3"/>
  <c r="B1229" i="3"/>
  <c r="D1229" i="3" s="1"/>
  <c r="Q1229" i="3" s="1"/>
  <c r="I1229" i="3"/>
  <c r="B1230" i="3"/>
  <c r="D1230" i="3" s="1"/>
  <c r="C1230" i="3"/>
  <c r="E1230" i="3"/>
  <c r="F1230" i="3"/>
  <c r="G1230" i="3"/>
  <c r="H1230" i="3"/>
  <c r="I1230" i="3"/>
  <c r="P1230" i="3"/>
  <c r="Q1230" i="3"/>
  <c r="B1231" i="3"/>
  <c r="D1231" i="3" s="1"/>
  <c r="Q1231" i="3" s="1"/>
  <c r="G1231" i="3"/>
  <c r="I1231" i="3"/>
  <c r="P1231" i="3"/>
  <c r="B1232" i="3"/>
  <c r="D1232" i="3" s="1"/>
  <c r="Q1232" i="3" s="1"/>
  <c r="C1232" i="3"/>
  <c r="F1232" i="3"/>
  <c r="G1232" i="3"/>
  <c r="H1232" i="3"/>
  <c r="I1232" i="3"/>
  <c r="P1232" i="3"/>
  <c r="B1233" i="3"/>
  <c r="D1233" i="3" s="1"/>
  <c r="Q1233" i="3" s="1"/>
  <c r="I1233" i="3"/>
  <c r="A1234" i="3"/>
  <c r="B1234" i="3"/>
  <c r="D1234" i="3" s="1"/>
  <c r="Q1234" i="3" s="1"/>
  <c r="C1234" i="3"/>
  <c r="E1234" i="3"/>
  <c r="F1234" i="3"/>
  <c r="G1234" i="3"/>
  <c r="H1234" i="3"/>
  <c r="I1234" i="3"/>
  <c r="P1234" i="3"/>
  <c r="A1235" i="3"/>
  <c r="B1235" i="3"/>
  <c r="D1235" i="3" s="1"/>
  <c r="E1235" i="3"/>
  <c r="F1235" i="3"/>
  <c r="G1235" i="3"/>
  <c r="H1235" i="3"/>
  <c r="I1235" i="3"/>
  <c r="Q1235" i="3"/>
  <c r="B1236" i="3"/>
  <c r="D1236" i="3" s="1"/>
  <c r="Q1236" i="3" s="1"/>
  <c r="G1236" i="3"/>
  <c r="P1236" i="3"/>
  <c r="B1237" i="3"/>
  <c r="D1237" i="3" s="1"/>
  <c r="Q1237" i="3" s="1"/>
  <c r="F1237" i="3"/>
  <c r="I1237" i="3"/>
  <c r="P1237" i="3"/>
  <c r="B1238" i="3"/>
  <c r="D1238" i="3" s="1"/>
  <c r="Q1238" i="3" s="1"/>
  <c r="I1238" i="3"/>
  <c r="B1239" i="3"/>
  <c r="D1239" i="3" s="1"/>
  <c r="E1239" i="3"/>
  <c r="F1239" i="3"/>
  <c r="Q1239" i="3"/>
  <c r="A1240" i="3"/>
  <c r="B1240" i="3"/>
  <c r="D1240" i="3" s="1"/>
  <c r="Q1240" i="3" s="1"/>
  <c r="C1240" i="3"/>
  <c r="E1240" i="3"/>
  <c r="G1240" i="3"/>
  <c r="H1240" i="3"/>
  <c r="I1240" i="3"/>
  <c r="P1240" i="3"/>
  <c r="A1241" i="3"/>
  <c r="B1241" i="3"/>
  <c r="D1241" i="3" s="1"/>
  <c r="C1241" i="3"/>
  <c r="E1241" i="3"/>
  <c r="G1241" i="3"/>
  <c r="H1241" i="3"/>
  <c r="I1241" i="3"/>
  <c r="P1241" i="3"/>
  <c r="Q1241" i="3"/>
  <c r="B1242" i="3"/>
  <c r="C1242" i="3" s="1"/>
  <c r="B1243" i="3"/>
  <c r="H1243" i="3" s="1"/>
  <c r="B1244" i="3"/>
  <c r="C1244" i="3" s="1"/>
  <c r="B1245" i="3"/>
  <c r="A1245" i="3" s="1"/>
  <c r="C1245" i="3"/>
  <c r="I1245" i="3"/>
  <c r="P1245" i="3"/>
  <c r="B1246" i="3"/>
  <c r="C1246" i="3" s="1"/>
  <c r="B1247" i="3"/>
  <c r="C1247" i="3" s="1"/>
  <c r="B1248" i="3"/>
  <c r="C1248" i="3" s="1"/>
  <c r="E1248" i="3"/>
  <c r="G1248" i="3"/>
  <c r="H1248" i="3"/>
  <c r="I1248" i="3"/>
  <c r="B1249" i="3"/>
  <c r="I1249" i="3" s="1"/>
  <c r="C1249" i="3"/>
  <c r="H1249" i="3"/>
  <c r="P1249" i="3"/>
  <c r="B1250" i="3"/>
  <c r="I1250" i="3" s="1"/>
  <c r="E1250" i="3"/>
  <c r="P1250" i="3"/>
  <c r="B1251" i="3"/>
  <c r="A1251" i="3" s="1"/>
  <c r="G1251" i="3"/>
  <c r="I1251" i="3"/>
  <c r="P1251" i="3"/>
  <c r="B1252" i="3"/>
  <c r="H1252" i="3" s="1"/>
  <c r="B1253" i="3"/>
  <c r="F1253" i="3" s="1"/>
  <c r="C1253" i="3"/>
  <c r="E1253" i="3"/>
  <c r="B1254" i="3"/>
  <c r="E1254" i="3" s="1"/>
  <c r="C1254" i="3"/>
  <c r="I1254" i="3"/>
  <c r="B1255" i="3"/>
  <c r="C1255" i="3" s="1"/>
  <c r="B1256" i="3"/>
  <c r="C1256" i="3"/>
  <c r="E1256" i="3"/>
  <c r="F1256" i="3"/>
  <c r="I1256" i="3"/>
  <c r="P1256" i="3"/>
  <c r="B1257" i="3"/>
  <c r="A1257" i="3" s="1"/>
  <c r="C1257" i="3"/>
  <c r="E1257" i="3"/>
  <c r="F1257" i="3"/>
  <c r="G1257" i="3"/>
  <c r="I1257" i="3"/>
  <c r="P1257" i="3"/>
  <c r="B1258" i="3"/>
  <c r="H1258" i="3" s="1"/>
  <c r="B1259" i="3"/>
  <c r="C1259" i="3" s="1"/>
  <c r="A1260" i="3"/>
  <c r="B1260" i="3"/>
  <c r="G1260" i="3" s="1"/>
  <c r="E1260" i="3"/>
  <c r="F1260" i="3"/>
  <c r="H1260" i="3"/>
  <c r="I1260" i="3"/>
  <c r="P1260" i="3"/>
  <c r="B1261" i="3"/>
  <c r="H1261" i="3" s="1"/>
  <c r="B1262" i="3"/>
  <c r="C1262" i="3"/>
  <c r="E1262" i="3"/>
  <c r="F1262" i="3"/>
  <c r="I1262" i="3"/>
  <c r="P1262" i="3"/>
  <c r="B1263" i="3"/>
  <c r="F1263" i="3" s="1"/>
  <c r="C1263" i="3"/>
  <c r="E1263" i="3"/>
  <c r="I1263" i="3"/>
  <c r="P1263" i="3"/>
  <c r="A1264" i="3"/>
  <c r="B1264" i="3"/>
  <c r="C1264" i="3" s="1"/>
  <c r="B1265" i="3"/>
  <c r="C1265" i="3" s="1"/>
  <c r="E1265" i="3"/>
  <c r="F1265" i="3"/>
  <c r="I1265" i="3"/>
  <c r="B1266" i="3"/>
  <c r="A1266" i="3" s="1"/>
  <c r="E1266" i="3"/>
  <c r="F1266" i="3"/>
  <c r="G1266" i="3"/>
  <c r="I1266" i="3"/>
  <c r="P1266" i="3"/>
  <c r="A1267" i="3"/>
  <c r="B1267" i="3"/>
  <c r="C1267" i="3" s="1"/>
  <c r="B1268" i="3"/>
  <c r="E1268" i="3" s="1"/>
  <c r="B1269" i="3"/>
  <c r="C1269" i="3" s="1"/>
  <c r="E1269" i="3"/>
  <c r="H1269" i="3"/>
  <c r="I1269" i="3"/>
  <c r="A1270" i="3"/>
  <c r="B1270" i="3"/>
  <c r="C1270" i="3" s="1"/>
  <c r="I1270" i="3"/>
  <c r="P1270" i="3"/>
  <c r="B1271" i="3"/>
  <c r="C1271" i="3" s="1"/>
  <c r="A1272" i="3"/>
  <c r="B1272" i="3"/>
  <c r="F1272" i="3" s="1"/>
  <c r="C1272" i="3"/>
  <c r="E1272" i="3"/>
  <c r="H1272" i="3"/>
  <c r="I1272" i="3"/>
  <c r="P1272" i="3"/>
  <c r="B1273" i="3"/>
  <c r="C1273" i="3" s="1"/>
  <c r="B1274" i="3"/>
  <c r="B1275" i="3"/>
  <c r="F1275" i="3" s="1"/>
  <c r="E1275" i="3"/>
  <c r="G1275" i="3"/>
  <c r="I1275" i="3"/>
  <c r="B1276" i="3"/>
  <c r="C1276" i="3" s="1"/>
  <c r="B1277" i="3"/>
  <c r="E1277" i="3" s="1"/>
  <c r="C1277" i="3"/>
  <c r="B1278" i="3"/>
  <c r="C1278" i="3" s="1"/>
  <c r="I1278" i="3"/>
  <c r="B1279" i="3"/>
  <c r="C1279" i="3" s="1"/>
  <c r="P1279" i="3"/>
  <c r="B1280" i="3"/>
  <c r="C1280" i="3" s="1"/>
  <c r="A1281" i="3"/>
  <c r="B1281" i="3"/>
  <c r="C1281" i="3"/>
  <c r="E1281" i="3"/>
  <c r="F1281" i="3"/>
  <c r="G1281" i="3"/>
  <c r="H1281" i="3"/>
  <c r="I1281" i="3"/>
  <c r="P1281" i="3"/>
  <c r="B1282" i="3"/>
  <c r="C1282" i="3" s="1"/>
  <c r="B1283" i="3"/>
  <c r="E1283" i="3" s="1"/>
  <c r="I1283" i="3"/>
  <c r="B1284" i="3"/>
  <c r="C1284" i="3" s="1"/>
  <c r="I1284" i="3"/>
  <c r="B1285" i="3"/>
  <c r="C1285" i="3" s="1"/>
  <c r="P1285" i="3"/>
  <c r="B1286" i="3"/>
  <c r="C1286" i="3" s="1"/>
  <c r="P1286" i="3"/>
  <c r="B1287" i="3"/>
  <c r="A1287" i="3" s="1"/>
  <c r="G1287" i="3"/>
  <c r="I1287" i="3"/>
  <c r="B1288" i="3"/>
  <c r="C1288" i="3" s="1"/>
  <c r="B1289" i="3"/>
  <c r="P1289" i="3" s="1"/>
  <c r="B1290" i="3"/>
  <c r="C1290" i="3" s="1"/>
  <c r="E1290" i="3"/>
  <c r="G1290" i="3"/>
  <c r="B1291" i="3"/>
  <c r="C1291" i="3" s="1"/>
  <c r="B1292" i="3"/>
  <c r="C1292" i="3" s="1"/>
  <c r="F1292" i="3"/>
  <c r="I1292" i="3"/>
  <c r="P1292" i="3"/>
  <c r="B1293" i="3"/>
  <c r="A1293" i="3" s="1"/>
  <c r="E1293" i="3"/>
  <c r="F1293" i="3"/>
  <c r="G1293" i="3"/>
  <c r="H1293" i="3"/>
  <c r="I1293" i="3"/>
  <c r="B1294" i="3"/>
  <c r="P1294" i="3" s="1"/>
  <c r="B1295" i="3"/>
  <c r="C1295" i="3" s="1"/>
  <c r="E1295" i="3"/>
  <c r="I1295" i="3"/>
  <c r="P1295" i="3"/>
  <c r="B1296" i="3"/>
  <c r="A1296" i="3" s="1"/>
  <c r="E1296" i="3"/>
  <c r="G1296" i="3"/>
  <c r="H1296" i="3"/>
  <c r="I1296" i="3"/>
  <c r="P1296" i="3"/>
  <c r="A1297" i="3"/>
  <c r="B1297" i="3"/>
  <c r="C1297" i="3" s="1"/>
  <c r="B1298" i="3"/>
  <c r="C1298" i="3" s="1"/>
  <c r="F1298" i="3"/>
  <c r="I1298" i="3"/>
  <c r="P1298" i="3"/>
  <c r="B1299" i="3"/>
  <c r="E1299" i="3" s="1"/>
  <c r="F1299" i="3"/>
  <c r="G1299" i="3"/>
  <c r="I1299" i="3"/>
  <c r="P1299" i="3"/>
  <c r="B1300" i="3"/>
  <c r="C1300" i="3" s="1"/>
  <c r="B1301" i="3"/>
  <c r="C1301" i="3" s="1"/>
  <c r="E1301" i="3"/>
  <c r="F1301" i="3"/>
  <c r="I1301" i="3"/>
  <c r="P1301" i="3"/>
  <c r="A1302" i="3"/>
  <c r="B1302" i="3"/>
  <c r="C1302" i="3"/>
  <c r="E1302" i="3"/>
  <c r="F1302" i="3"/>
  <c r="G1302" i="3"/>
  <c r="H1302" i="3"/>
  <c r="I1302" i="3"/>
  <c r="P1302" i="3"/>
  <c r="B1303" i="3"/>
  <c r="C1303" i="3" s="1"/>
  <c r="B1304" i="3"/>
  <c r="F1304" i="3" s="1"/>
  <c r="B1305" i="3"/>
  <c r="C1305" i="3" s="1"/>
  <c r="A1306" i="3"/>
  <c r="B1306" i="3"/>
  <c r="C1306" i="3" s="1"/>
  <c r="B1307" i="3"/>
  <c r="C1307" i="3" s="1"/>
  <c r="B1308" i="3"/>
  <c r="C1308" i="3" s="1"/>
  <c r="B1309" i="3"/>
  <c r="C1309" i="3" s="1"/>
  <c r="B1310" i="3"/>
  <c r="F1310" i="3" s="1"/>
  <c r="B1311" i="3"/>
  <c r="C1311" i="3" s="1"/>
  <c r="B1312" i="3"/>
  <c r="C1312" i="3" s="1"/>
  <c r="B1313" i="3"/>
  <c r="C1313" i="3" s="1"/>
  <c r="A1314" i="3"/>
  <c r="B1314" i="3"/>
  <c r="C1314" i="3" s="1"/>
  <c r="E1314" i="3"/>
  <c r="F1314" i="3"/>
  <c r="G1314" i="3"/>
  <c r="H1314" i="3"/>
  <c r="I1314" i="3"/>
  <c r="B1315" i="3"/>
  <c r="C1315" i="3" s="1"/>
  <c r="B1316" i="3"/>
  <c r="C1316" i="3" s="1"/>
  <c r="E1316" i="3"/>
  <c r="F1316" i="3"/>
  <c r="I1316" i="3"/>
  <c r="P1316" i="3"/>
  <c r="A1317" i="3"/>
  <c r="B1317" i="3"/>
  <c r="G1317" i="3" s="1"/>
  <c r="C1317" i="3"/>
  <c r="E1317" i="3"/>
  <c r="F1317" i="3"/>
  <c r="H1317" i="3"/>
  <c r="I1317" i="3"/>
  <c r="P1317" i="3"/>
  <c r="B1318" i="3"/>
  <c r="C1318" i="3" s="1"/>
  <c r="B1319" i="3"/>
  <c r="I1319" i="3" s="1"/>
  <c r="E1319" i="3"/>
  <c r="P1319" i="3"/>
  <c r="B1320" i="3"/>
  <c r="G1320" i="3" s="1"/>
  <c r="B1321" i="3"/>
  <c r="H1321" i="3" s="1"/>
  <c r="P1321" i="3"/>
  <c r="B1322" i="3"/>
  <c r="F1322" i="3" s="1"/>
  <c r="C1322" i="3"/>
  <c r="P1322" i="3"/>
  <c r="B1323" i="3"/>
  <c r="E1323" i="3" s="1"/>
  <c r="I1323" i="3"/>
  <c r="B1324" i="3"/>
  <c r="C1324" i="3" s="1"/>
  <c r="P1324" i="3"/>
  <c r="B1325" i="3"/>
  <c r="F1325" i="3" s="1"/>
  <c r="B1326" i="3"/>
  <c r="E1326" i="3" s="1"/>
  <c r="G1326" i="3"/>
  <c r="H1326" i="3"/>
  <c r="I1326" i="3"/>
  <c r="A1327" i="3"/>
  <c r="B1327" i="3"/>
  <c r="C1327" i="3" s="1"/>
  <c r="B1328" i="3"/>
  <c r="I1328" i="3" s="1"/>
  <c r="B1329" i="3"/>
  <c r="B1330" i="3"/>
  <c r="B1331" i="3"/>
  <c r="E1331" i="3" s="1"/>
  <c r="I1331" i="3"/>
  <c r="B1332" i="3"/>
  <c r="C1332" i="3" s="1"/>
  <c r="F1332" i="3"/>
  <c r="I1332" i="3"/>
  <c r="B1333" i="3"/>
  <c r="B1334" i="3"/>
  <c r="E1334" i="3" s="1"/>
  <c r="F1334" i="3"/>
  <c r="I1334" i="3"/>
  <c r="B1335" i="3"/>
  <c r="I1335" i="3"/>
  <c r="B1336" i="3"/>
  <c r="C1336" i="3" s="1"/>
  <c r="B1337" i="3"/>
  <c r="F1337" i="3" s="1"/>
  <c r="P1337" i="3"/>
  <c r="A1338" i="3"/>
  <c r="B1338" i="3"/>
  <c r="C1338" i="3"/>
  <c r="E1338" i="3"/>
  <c r="F1338" i="3"/>
  <c r="G1338" i="3"/>
  <c r="H1338" i="3"/>
  <c r="I1338" i="3"/>
  <c r="P1338" i="3"/>
  <c r="B1339" i="3"/>
  <c r="I1339" i="3" s="1"/>
  <c r="C1339" i="3"/>
  <c r="H1339" i="3"/>
  <c r="P1339" i="3"/>
  <c r="B1340" i="3"/>
  <c r="C1340" i="3" s="1"/>
  <c r="A1341" i="3"/>
  <c r="B1341" i="3"/>
  <c r="C1341" i="3"/>
  <c r="E1341" i="3"/>
  <c r="F1341" i="3"/>
  <c r="G1341" i="3"/>
  <c r="H1341" i="3"/>
  <c r="I1341" i="3"/>
  <c r="P1341" i="3"/>
  <c r="B1342" i="3"/>
  <c r="C1342" i="3" s="1"/>
  <c r="B1343" i="3"/>
  <c r="C1343" i="3" s="1"/>
  <c r="F1343" i="3"/>
  <c r="I1343" i="3"/>
  <c r="B1344" i="3"/>
  <c r="A1344" i="3" s="1"/>
  <c r="C1344" i="3"/>
  <c r="F1344" i="3"/>
  <c r="I1344" i="3"/>
  <c r="P1344" i="3"/>
  <c r="B1345" i="3"/>
  <c r="C1345" i="3" s="1"/>
  <c r="B1346" i="3"/>
  <c r="C1346" i="3" s="1"/>
  <c r="E1346" i="3"/>
  <c r="F1346" i="3"/>
  <c r="I1346" i="3"/>
  <c r="P1346" i="3"/>
  <c r="B1347" i="3"/>
  <c r="A1347" i="3" s="1"/>
  <c r="E1347" i="3"/>
  <c r="F1347" i="3"/>
  <c r="G1347" i="3"/>
  <c r="H1347" i="3"/>
  <c r="I1347" i="3"/>
  <c r="B1348" i="3"/>
  <c r="C1348" i="3" s="1"/>
  <c r="B1349" i="3"/>
  <c r="I1349" i="3" s="1"/>
  <c r="P1349" i="3"/>
  <c r="B1350" i="3"/>
  <c r="C1350" i="3" s="1"/>
  <c r="B1351" i="3"/>
  <c r="C1351" i="3" s="1"/>
  <c r="B1352" i="3"/>
  <c r="P1352" i="3" s="1"/>
  <c r="B1353" i="3"/>
  <c r="C1353" i="3" s="1"/>
  <c r="B1354" i="3"/>
  <c r="C1354" i="3" s="1"/>
  <c r="B1355" i="3"/>
  <c r="I1355" i="3" s="1"/>
  <c r="E1355" i="3"/>
  <c r="F1355" i="3"/>
  <c r="P1355" i="3"/>
  <c r="B1356" i="3"/>
  <c r="A1356" i="3" s="1"/>
  <c r="C1356" i="3"/>
  <c r="E1356" i="3"/>
  <c r="F1356" i="3"/>
  <c r="G1356" i="3"/>
  <c r="H1356" i="3"/>
  <c r="I1356" i="3"/>
  <c r="P1356" i="3"/>
  <c r="B1357" i="3"/>
  <c r="H1357" i="3" s="1"/>
  <c r="C1357" i="3"/>
  <c r="B1358" i="3"/>
  <c r="C1358" i="3" s="1"/>
  <c r="B1359" i="3"/>
  <c r="G1359" i="3" s="1"/>
  <c r="I1359" i="3"/>
  <c r="B1360" i="3"/>
  <c r="C1360" i="3" s="1"/>
  <c r="B1361" i="3"/>
  <c r="C1361" i="3" s="1"/>
  <c r="E1361" i="3"/>
  <c r="I1361" i="3"/>
  <c r="B1362" i="3"/>
  <c r="A1362" i="3" s="1"/>
  <c r="C1362" i="3"/>
  <c r="E1362" i="3"/>
  <c r="F1362" i="3"/>
  <c r="G1362" i="3"/>
  <c r="H1362" i="3"/>
  <c r="I1362" i="3"/>
  <c r="P1362" i="3"/>
  <c r="B1363" i="3"/>
  <c r="C1363" i="3" s="1"/>
  <c r="B1364" i="3"/>
  <c r="E1364" i="3" s="1"/>
  <c r="B1365" i="3"/>
  <c r="E1365" i="3" s="1"/>
  <c r="C1365" i="3"/>
  <c r="G1365" i="3"/>
  <c r="H1365" i="3"/>
  <c r="I1365" i="3"/>
  <c r="P1365" i="3"/>
  <c r="B1366" i="3"/>
  <c r="C1366" i="3" s="1"/>
  <c r="H1366" i="3"/>
  <c r="P1366" i="3"/>
  <c r="B1367" i="3"/>
  <c r="C1367" i="3" s="1"/>
  <c r="E1367" i="3"/>
  <c r="F1367" i="3"/>
  <c r="I1367" i="3"/>
  <c r="P1367" i="3"/>
  <c r="A1368" i="3"/>
  <c r="B1368" i="3"/>
  <c r="C1368" i="3"/>
  <c r="E1368" i="3"/>
  <c r="F1368" i="3"/>
  <c r="G1368" i="3"/>
  <c r="H1368" i="3"/>
  <c r="I1368" i="3"/>
  <c r="P1368" i="3"/>
  <c r="B1369" i="3"/>
  <c r="C1369" i="3" s="1"/>
  <c r="B1370" i="3"/>
  <c r="C1370" i="3" s="1"/>
  <c r="E1370" i="3"/>
  <c r="F1370" i="3"/>
  <c r="I1370" i="3"/>
  <c r="P1370" i="3"/>
  <c r="A1371" i="3"/>
  <c r="B1371" i="3"/>
  <c r="C1371" i="3"/>
  <c r="E1371" i="3"/>
  <c r="F1371" i="3"/>
  <c r="G1371" i="3"/>
  <c r="H1371" i="3"/>
  <c r="I1371" i="3"/>
  <c r="P1371" i="3"/>
  <c r="B1372" i="3"/>
  <c r="C1372" i="3" s="1"/>
  <c r="B1373" i="3"/>
  <c r="E1373" i="3" s="1"/>
  <c r="P1373" i="3"/>
  <c r="A1374" i="3"/>
  <c r="B1374" i="3"/>
  <c r="C1374" i="3"/>
  <c r="E1374" i="3"/>
  <c r="F1374" i="3"/>
  <c r="G1374" i="3"/>
  <c r="H1374" i="3"/>
  <c r="I1374" i="3"/>
  <c r="P1374" i="3"/>
  <c r="B1375" i="3"/>
  <c r="C1375" i="3" s="1"/>
  <c r="P1375" i="3"/>
  <c r="B1376" i="3"/>
  <c r="C1376" i="3" s="1"/>
  <c r="B1377" i="3"/>
  <c r="C1377" i="3" s="1"/>
  <c r="H1377" i="3"/>
  <c r="B1378" i="3"/>
  <c r="C1378" i="3" s="1"/>
  <c r="I1378" i="3"/>
  <c r="P1378" i="3"/>
  <c r="B1379" i="3"/>
  <c r="C1379" i="3" s="1"/>
  <c r="E1379" i="3"/>
  <c r="A1380" i="3"/>
  <c r="B1380" i="3"/>
  <c r="E1380" i="3" s="1"/>
  <c r="C1380" i="3"/>
  <c r="F1380" i="3"/>
  <c r="I1380" i="3"/>
  <c r="P1380" i="3"/>
  <c r="B1381" i="3"/>
  <c r="C1381" i="3" s="1"/>
  <c r="B1382" i="3"/>
  <c r="E1382" i="3" s="1"/>
  <c r="A1383" i="3"/>
  <c r="B1383" i="3"/>
  <c r="G1383" i="3" s="1"/>
  <c r="C1383" i="3"/>
  <c r="E1383" i="3"/>
  <c r="F1383" i="3"/>
  <c r="H1383" i="3"/>
  <c r="I1383" i="3"/>
  <c r="P1383" i="3"/>
  <c r="B1384" i="3"/>
  <c r="C1384" i="3" s="1"/>
  <c r="B1385" i="3"/>
  <c r="C1385" i="3" s="1"/>
  <c r="E1385" i="3"/>
  <c r="F1385" i="3"/>
  <c r="P1385" i="3"/>
  <c r="A1386" i="3"/>
  <c r="B1386" i="3"/>
  <c r="F1386" i="3" s="1"/>
  <c r="E1386" i="3"/>
  <c r="G1386" i="3"/>
  <c r="H1386" i="3"/>
  <c r="I1386" i="3"/>
  <c r="B1387" i="3"/>
  <c r="C1387" i="3" s="1"/>
  <c r="B1388" i="3"/>
  <c r="C1388" i="3" s="1"/>
  <c r="E1388" i="3"/>
  <c r="F1388" i="3"/>
  <c r="P1388" i="3"/>
  <c r="B1389" i="3"/>
  <c r="A1389" i="3" s="1"/>
  <c r="C1389" i="3"/>
  <c r="E1389" i="3"/>
  <c r="G1389" i="3"/>
  <c r="H1389" i="3"/>
  <c r="I1389" i="3"/>
  <c r="P1389" i="3"/>
  <c r="A1390" i="3"/>
  <c r="B1390" i="3"/>
  <c r="C1390" i="3" s="1"/>
  <c r="B1391" i="3"/>
  <c r="E1391" i="3" s="1"/>
  <c r="A1392" i="3"/>
  <c r="B1392" i="3"/>
  <c r="C1392" i="3" s="1"/>
  <c r="E1392" i="3"/>
  <c r="G1392" i="3"/>
  <c r="H1392" i="3"/>
  <c r="I1392" i="3"/>
  <c r="P1392" i="3"/>
  <c r="B1393" i="3"/>
  <c r="C1393" i="3" s="1"/>
  <c r="B1394" i="3"/>
  <c r="C1394" i="3" s="1"/>
  <c r="B1395" i="3"/>
  <c r="F1395" i="3" s="1"/>
  <c r="C1395" i="3"/>
  <c r="E1395" i="3"/>
  <c r="P1395" i="3"/>
  <c r="B1396" i="3"/>
  <c r="C1396" i="3" s="1"/>
  <c r="B1397" i="3"/>
  <c r="C1397" i="3" s="1"/>
  <c r="B1398" i="3"/>
  <c r="C1398" i="3" s="1"/>
  <c r="G1398" i="3"/>
  <c r="H1398" i="3"/>
  <c r="I1398" i="3"/>
  <c r="B1399" i="3"/>
  <c r="C1399" i="3" s="1"/>
  <c r="B1400" i="3"/>
  <c r="C1400" i="3"/>
  <c r="E1400" i="3"/>
  <c r="F1400" i="3"/>
  <c r="I1400" i="3"/>
  <c r="P1400" i="3"/>
  <c r="B1401" i="3"/>
  <c r="E1401" i="3" s="1"/>
  <c r="C1401" i="3"/>
  <c r="G1401" i="3"/>
  <c r="H1401" i="3"/>
  <c r="I1401" i="3"/>
  <c r="P1401" i="3"/>
  <c r="B1402" i="3"/>
  <c r="C1402" i="3" s="1"/>
  <c r="H1402" i="3"/>
  <c r="P1402" i="3"/>
  <c r="B1403" i="3"/>
  <c r="E1403" i="3" s="1"/>
  <c r="C1403" i="3"/>
  <c r="F1403" i="3"/>
  <c r="B1404" i="3"/>
  <c r="C1404" i="3" s="1"/>
  <c r="I1404" i="3"/>
  <c r="B1405" i="3"/>
  <c r="C1405" i="3" s="1"/>
  <c r="B1406" i="3"/>
  <c r="C1406" i="3" s="1"/>
  <c r="E1406" i="3"/>
  <c r="F1406" i="3"/>
  <c r="I1406" i="3"/>
  <c r="P1406" i="3"/>
  <c r="B1407" i="3"/>
  <c r="G1407" i="3" s="1"/>
  <c r="E1407" i="3"/>
  <c r="F1407" i="3"/>
  <c r="I1407" i="3"/>
  <c r="P1407" i="3"/>
  <c r="B1408" i="3"/>
  <c r="C1408" i="3" s="1"/>
  <c r="B1409" i="3"/>
  <c r="C1409" i="3" s="1"/>
  <c r="E1409" i="3"/>
  <c r="F1409" i="3"/>
  <c r="I1409" i="3"/>
  <c r="P1409" i="3"/>
  <c r="A1410" i="3"/>
  <c r="B1410" i="3"/>
  <c r="C1410" i="3"/>
  <c r="E1410" i="3"/>
  <c r="F1410" i="3"/>
  <c r="G1410" i="3"/>
  <c r="H1410" i="3"/>
  <c r="I1410" i="3"/>
  <c r="P1410" i="3"/>
  <c r="B1411" i="3"/>
  <c r="C1411" i="3" s="1"/>
  <c r="B1412" i="3"/>
  <c r="F1412" i="3" s="1"/>
  <c r="C1412" i="3"/>
  <c r="E1412" i="3"/>
  <c r="I1412" i="3"/>
  <c r="P1412" i="3"/>
  <c r="B1413" i="3"/>
  <c r="E1413" i="3" s="1"/>
  <c r="C1413" i="3"/>
  <c r="I1413" i="3"/>
  <c r="B1414" i="3"/>
  <c r="C1414" i="3" s="1"/>
  <c r="I1414" i="3"/>
  <c r="B1415" i="3"/>
  <c r="F1415" i="3" s="1"/>
  <c r="C1415" i="3"/>
  <c r="E1415" i="3"/>
  <c r="B1416" i="3"/>
  <c r="E1416" i="3" s="1"/>
  <c r="C1416" i="3"/>
  <c r="I1416" i="3"/>
  <c r="P1416" i="3"/>
  <c r="B1417" i="3"/>
  <c r="C1417" i="3" s="1"/>
  <c r="B1418" i="3"/>
  <c r="C1418" i="3" s="1"/>
  <c r="E1418" i="3"/>
  <c r="F1418" i="3"/>
  <c r="I1418" i="3"/>
  <c r="P1418" i="3"/>
  <c r="B1419" i="3"/>
  <c r="A1419" i="3" s="1"/>
  <c r="E1419" i="3"/>
  <c r="F1419" i="3"/>
  <c r="G1419" i="3"/>
  <c r="H1419" i="3"/>
  <c r="I1419" i="3"/>
  <c r="P1419" i="3"/>
  <c r="B1420" i="3"/>
  <c r="C1420" i="3" s="1"/>
  <c r="B1421" i="3"/>
  <c r="C1421" i="3" s="1"/>
  <c r="E1421" i="3"/>
  <c r="P1421" i="3"/>
  <c r="B1422" i="3"/>
  <c r="E1422" i="3" s="1"/>
  <c r="C1422" i="3"/>
  <c r="G1422" i="3"/>
  <c r="H1422" i="3"/>
  <c r="I1422" i="3"/>
  <c r="P1422" i="3"/>
  <c r="B1423" i="3"/>
  <c r="C1423" i="3" s="1"/>
  <c r="H1423" i="3"/>
  <c r="A1424" i="3"/>
  <c r="B1424" i="3"/>
  <c r="E1424" i="3" s="1"/>
  <c r="I1424" i="3"/>
  <c r="P1424" i="3"/>
  <c r="B1425" i="3"/>
  <c r="G1425" i="3" s="1"/>
  <c r="C1425" i="3"/>
  <c r="I1425" i="3"/>
  <c r="P1425" i="3"/>
  <c r="B1426" i="3"/>
  <c r="C1426" i="3" s="1"/>
  <c r="F1426" i="3"/>
  <c r="H1426" i="3"/>
  <c r="I1426" i="3"/>
  <c r="P1426" i="3"/>
  <c r="A1427" i="3"/>
  <c r="B1427" i="3"/>
  <c r="C1427" i="3"/>
  <c r="E1427" i="3"/>
  <c r="F1427" i="3"/>
  <c r="H1427" i="3"/>
  <c r="I1427" i="3"/>
  <c r="P1427" i="3"/>
  <c r="A1428" i="3"/>
  <c r="B1428" i="3"/>
  <c r="C1428" i="3" s="1"/>
  <c r="E1428" i="3"/>
  <c r="F1428" i="3"/>
  <c r="G1428" i="3"/>
  <c r="H1428" i="3"/>
  <c r="I1428" i="3"/>
  <c r="P1428" i="3"/>
  <c r="B1429" i="3"/>
  <c r="F1429" i="3" s="1"/>
  <c r="B1430" i="3"/>
  <c r="F1430" i="3" s="1"/>
  <c r="B1431" i="3"/>
  <c r="E1431" i="3" s="1"/>
  <c r="G1431" i="3"/>
  <c r="H1431" i="3"/>
  <c r="B1432" i="3"/>
  <c r="B1433" i="3"/>
  <c r="F1433" i="3" s="1"/>
  <c r="P1433" i="3"/>
  <c r="A1434" i="3"/>
  <c r="B1434" i="3"/>
  <c r="E1434" i="3" s="1"/>
  <c r="G1434" i="3"/>
  <c r="I1434" i="3"/>
  <c r="P1434" i="3"/>
  <c r="A1435" i="3"/>
  <c r="B1435" i="3"/>
  <c r="C1435" i="3" s="1"/>
  <c r="P1435" i="3"/>
  <c r="B1436" i="3"/>
  <c r="C1436" i="3" s="1"/>
  <c r="H1436" i="3"/>
  <c r="P1436" i="3"/>
  <c r="B1437" i="3"/>
  <c r="A1437" i="3" s="1"/>
  <c r="E1437" i="3"/>
  <c r="F1437" i="3"/>
  <c r="G1437" i="3"/>
  <c r="H1437" i="3"/>
  <c r="I1437" i="3"/>
  <c r="P1437" i="3"/>
  <c r="B1438" i="3"/>
  <c r="F1438" i="3" s="1"/>
  <c r="B1439" i="3"/>
  <c r="E1439" i="3" s="1"/>
  <c r="B1440" i="3"/>
  <c r="C1440" i="3" s="1"/>
  <c r="I1440" i="3"/>
  <c r="B1441" i="3"/>
  <c r="C1441" i="3" s="1"/>
  <c r="I1441" i="3"/>
  <c r="B1442" i="3"/>
  <c r="C1442" i="3" s="1"/>
  <c r="P1442" i="3"/>
  <c r="B1443" i="3"/>
  <c r="A1443" i="3" s="1"/>
  <c r="B1444" i="3"/>
  <c r="F1444" i="3" s="1"/>
  <c r="C1444" i="3"/>
  <c r="P1444" i="3"/>
  <c r="B1445" i="3"/>
  <c r="C1445" i="3" s="1"/>
  <c r="F1445" i="3"/>
  <c r="H1445" i="3"/>
  <c r="P1445" i="3"/>
  <c r="B1446" i="3"/>
  <c r="A1446" i="3" s="1"/>
  <c r="E1446" i="3"/>
  <c r="F1446" i="3"/>
  <c r="G1446" i="3"/>
  <c r="H1446" i="3"/>
  <c r="I1446" i="3"/>
  <c r="P1446" i="3"/>
  <c r="B1447" i="3"/>
  <c r="P1447" i="3" s="1"/>
  <c r="B1448" i="3"/>
  <c r="E1448" i="3" s="1"/>
  <c r="B1449" i="3"/>
  <c r="F1449" i="3" s="1"/>
  <c r="I1449" i="3"/>
  <c r="B1450" i="3"/>
  <c r="C1450" i="3" s="1"/>
  <c r="H1450" i="3"/>
  <c r="B1451" i="3"/>
  <c r="H1451" i="3" s="1"/>
  <c r="C1451" i="3"/>
  <c r="E1451" i="3"/>
  <c r="B1452" i="3"/>
  <c r="A1452" i="3" s="1"/>
  <c r="C1452" i="3"/>
  <c r="E1452" i="3"/>
  <c r="I1452" i="3"/>
  <c r="P1452" i="3"/>
  <c r="B1453" i="3"/>
  <c r="P1453" i="3" s="1"/>
  <c r="B1454" i="3"/>
  <c r="E1454" i="3" s="1"/>
  <c r="H1454" i="3"/>
  <c r="I1454" i="3"/>
  <c r="P1454" i="3"/>
  <c r="B1455" i="3"/>
  <c r="C1455" i="3" s="1"/>
  <c r="E1455" i="3"/>
  <c r="F1455" i="3"/>
  <c r="G1455" i="3"/>
  <c r="H1455" i="3"/>
  <c r="I1455" i="3"/>
  <c r="P1455" i="3"/>
  <c r="B1456" i="3"/>
  <c r="C1456" i="3" s="1"/>
  <c r="B1457" i="3"/>
  <c r="E1457" i="3" s="1"/>
  <c r="C1457" i="3"/>
  <c r="H1457" i="3"/>
  <c r="P1457" i="3"/>
  <c r="A1458" i="3"/>
  <c r="B1458" i="3"/>
  <c r="E1458" i="3" s="1"/>
  <c r="C1458" i="3"/>
  <c r="F1458" i="3"/>
  <c r="G1458" i="3"/>
  <c r="H1458" i="3"/>
  <c r="I1458" i="3"/>
  <c r="P1458" i="3"/>
  <c r="B1459" i="3"/>
  <c r="P1459" i="3" s="1"/>
  <c r="B1460" i="3"/>
  <c r="E1460" i="3" s="1"/>
  <c r="B1461" i="3"/>
  <c r="G1461" i="3" s="1"/>
  <c r="E1461" i="3"/>
  <c r="H1461" i="3"/>
  <c r="I1461" i="3"/>
  <c r="P1461" i="3"/>
  <c r="B1462" i="3"/>
  <c r="C1462" i="3" s="1"/>
  <c r="H1462" i="3"/>
  <c r="P1462" i="3"/>
  <c r="B1463" i="3"/>
  <c r="E1463" i="3" s="1"/>
  <c r="C1463" i="3"/>
  <c r="H1463" i="3"/>
  <c r="P1463" i="3"/>
  <c r="B1464" i="3"/>
  <c r="F1464" i="3" s="1"/>
  <c r="C1464" i="3"/>
  <c r="E1464" i="3"/>
  <c r="G1464" i="3"/>
  <c r="I1464" i="3"/>
  <c r="P1464" i="3"/>
  <c r="B1465" i="3"/>
  <c r="P1465" i="3" s="1"/>
  <c r="A1466" i="3"/>
  <c r="B1466" i="3"/>
  <c r="E1466" i="3" s="1"/>
  <c r="F1466" i="3"/>
  <c r="P1466" i="3"/>
  <c r="A1467" i="3"/>
  <c r="B1467" i="3"/>
  <c r="E1467" i="3" s="1"/>
  <c r="C1467" i="3"/>
  <c r="F1467" i="3"/>
  <c r="G1467" i="3"/>
  <c r="H1467" i="3"/>
  <c r="I1467" i="3"/>
  <c r="P1467" i="3"/>
  <c r="B1468" i="3"/>
  <c r="C1468" i="3" s="1"/>
  <c r="H1468" i="3"/>
  <c r="B1469" i="3"/>
  <c r="E1469" i="3" s="1"/>
  <c r="B1470" i="3"/>
  <c r="E1470" i="3" s="1"/>
  <c r="G1470" i="3"/>
  <c r="P1470" i="3"/>
  <c r="B1471" i="3"/>
  <c r="P1471" i="3" s="1"/>
  <c r="B1472" i="3"/>
  <c r="C1472" i="3" s="1"/>
  <c r="I1472" i="3"/>
  <c r="P1472" i="3"/>
  <c r="B1473" i="3"/>
  <c r="F1473" i="3" s="1"/>
  <c r="B1474" i="3"/>
  <c r="C1474" i="3" s="1"/>
  <c r="G1474" i="3"/>
  <c r="B1475" i="3"/>
  <c r="H1475" i="3" s="1"/>
  <c r="B1476" i="3"/>
  <c r="F1476" i="3" s="1"/>
  <c r="C1476" i="3"/>
  <c r="B1477" i="3"/>
  <c r="P1477" i="3" s="1"/>
  <c r="C1477" i="3"/>
  <c r="B1478" i="3"/>
  <c r="F1478" i="3" s="1"/>
  <c r="P1478" i="3"/>
  <c r="B1479" i="3"/>
  <c r="E1479" i="3" s="1"/>
  <c r="C1479" i="3"/>
  <c r="G1479" i="3"/>
  <c r="H1479" i="3"/>
  <c r="I1479" i="3"/>
  <c r="P1479" i="3"/>
  <c r="B1480" i="3"/>
  <c r="C1480" i="3" s="1"/>
  <c r="G1480" i="3"/>
  <c r="H1480" i="3"/>
  <c r="P1480" i="3"/>
  <c r="B1481" i="3"/>
  <c r="C1481" i="3" s="1"/>
  <c r="E1481" i="3"/>
  <c r="H1481" i="3"/>
  <c r="P1481" i="3"/>
  <c r="A1482" i="3"/>
  <c r="B1482" i="3"/>
  <c r="C1482" i="3" s="1"/>
  <c r="E1482" i="3"/>
  <c r="F1482" i="3"/>
  <c r="G1482" i="3"/>
  <c r="H1482" i="3"/>
  <c r="I1482" i="3"/>
  <c r="P1482" i="3"/>
  <c r="B1483" i="3"/>
  <c r="C1483" i="3" s="1"/>
  <c r="B1484" i="3"/>
  <c r="F1484" i="3" s="1"/>
  <c r="B1485" i="3"/>
  <c r="C1485" i="3" s="1"/>
  <c r="D1485" i="3"/>
  <c r="Q1485" i="3" s="1"/>
  <c r="P1485" i="3"/>
  <c r="B1486" i="3"/>
  <c r="C1486" i="3" s="1"/>
  <c r="B1487" i="3"/>
  <c r="H1487" i="3" s="1"/>
  <c r="B1488" i="3"/>
  <c r="D1488" i="3" s="1"/>
  <c r="Q1488" i="3" s="1"/>
  <c r="I1488" i="3"/>
  <c r="P1488" i="3"/>
  <c r="B1489" i="3"/>
  <c r="C1489" i="3" s="1"/>
  <c r="E1489" i="3"/>
  <c r="B1490" i="3"/>
  <c r="H1490" i="3" s="1"/>
  <c r="I1490" i="3"/>
  <c r="B1491" i="3"/>
  <c r="F1491" i="3" s="1"/>
  <c r="B1492" i="3"/>
  <c r="C1492" i="3" s="1"/>
  <c r="E1492" i="3"/>
  <c r="F1492" i="3"/>
  <c r="B1493" i="3"/>
  <c r="H1493" i="3" s="1"/>
  <c r="B1494" i="3"/>
  <c r="F1494" i="3" s="1"/>
  <c r="I1494" i="3"/>
  <c r="J1494" i="3"/>
  <c r="B1495" i="3"/>
  <c r="C1495" i="3" s="1"/>
  <c r="B1496" i="3"/>
  <c r="B1497" i="3"/>
  <c r="J1497" i="3" s="1"/>
  <c r="B1498" i="3"/>
  <c r="F1498" i="3" s="1"/>
  <c r="B1499" i="3"/>
  <c r="H1499" i="3" s="1"/>
  <c r="B1500" i="3"/>
  <c r="F1500" i="3" s="1"/>
  <c r="B1501" i="3"/>
  <c r="I1501" i="3" s="1"/>
  <c r="B1502" i="3"/>
  <c r="D1502" i="3" s="1"/>
  <c r="Q1502" i="3" s="1"/>
  <c r="B1503" i="3"/>
  <c r="J1503" i="3" s="1"/>
  <c r="D1503" i="3"/>
  <c r="Q1503" i="3" s="1"/>
  <c r="I1503" i="3"/>
  <c r="B1504" i="3"/>
  <c r="I1504" i="3" s="1"/>
  <c r="B1505" i="3"/>
  <c r="H1505" i="3" s="1"/>
  <c r="B1506" i="3"/>
  <c r="J1506" i="3" s="1"/>
  <c r="B1507" i="3"/>
  <c r="E1507" i="3" s="1"/>
  <c r="B1508" i="3"/>
  <c r="D1508" i="3" s="1"/>
  <c r="Q1508" i="3" s="1"/>
  <c r="H1508" i="3"/>
  <c r="I1508" i="3"/>
  <c r="B1509" i="3"/>
  <c r="F1509" i="3" s="1"/>
  <c r="B1510" i="3"/>
  <c r="E1510" i="3" s="1"/>
  <c r="B1511" i="3"/>
  <c r="I1511" i="3" s="1"/>
  <c r="H1511" i="3"/>
  <c r="B1512" i="3"/>
  <c r="I1512" i="3" s="1"/>
  <c r="B1513" i="3"/>
  <c r="I1513" i="3" s="1"/>
  <c r="B1514" i="3"/>
  <c r="D1514" i="3" s="1"/>
  <c r="Q1514" i="3" s="1"/>
  <c r="P1514" i="3"/>
  <c r="B1515" i="3"/>
  <c r="C1515" i="3" s="1"/>
  <c r="D1515" i="3"/>
  <c r="Q1515" i="3" s="1"/>
  <c r="P1515" i="3"/>
  <c r="B1516" i="3"/>
  <c r="E1516" i="3" s="1"/>
  <c r="D1516" i="3"/>
  <c r="Q1516" i="3" s="1"/>
  <c r="P1516" i="3"/>
  <c r="B1517" i="3"/>
  <c r="F1517" i="3" s="1"/>
  <c r="D1517" i="3"/>
  <c r="Q1517" i="3" s="1"/>
  <c r="B1518" i="3"/>
  <c r="C1518" i="3" s="1"/>
  <c r="B1519" i="3"/>
  <c r="D1519" i="3" s="1"/>
  <c r="Q1519" i="3" s="1"/>
  <c r="F1519" i="3"/>
  <c r="B1520" i="3"/>
  <c r="D1520" i="3" s="1"/>
  <c r="Q1520" i="3" s="1"/>
  <c r="F1520" i="3"/>
  <c r="B1521" i="3"/>
  <c r="C1521" i="3"/>
  <c r="D1521" i="3"/>
  <c r="Q1521" i="3" s="1"/>
  <c r="P1521" i="3"/>
  <c r="B1522" i="3"/>
  <c r="D1522" i="3"/>
  <c r="Q1522" i="3" s="1"/>
  <c r="B1523" i="3"/>
  <c r="I1523" i="3" s="1"/>
  <c r="B1524" i="3"/>
  <c r="B1525" i="3"/>
  <c r="D1525" i="3" s="1"/>
  <c r="Q1525" i="3" s="1"/>
  <c r="E1525" i="3"/>
  <c r="F1525" i="3"/>
  <c r="I1525" i="3"/>
  <c r="P1525" i="3"/>
  <c r="B1526" i="3"/>
  <c r="D1526" i="3" s="1"/>
  <c r="Q1526" i="3" s="1"/>
  <c r="F1526" i="3"/>
  <c r="H1526" i="3"/>
  <c r="B1527" i="3"/>
  <c r="P1527" i="3" s="1"/>
  <c r="B1528" i="3"/>
  <c r="D1528" i="3" s="1"/>
  <c r="Q1528" i="3" s="1"/>
  <c r="F1528" i="3"/>
  <c r="B1529" i="3"/>
  <c r="D1529" i="3" s="1"/>
  <c r="Q1529" i="3" s="1"/>
  <c r="B1530" i="3"/>
  <c r="C1530" i="3" s="1"/>
  <c r="B1531" i="3"/>
  <c r="P1531" i="3" s="1"/>
  <c r="B1532" i="3"/>
  <c r="B1533" i="3"/>
  <c r="F1533" i="3" s="1"/>
  <c r="B1534" i="3"/>
  <c r="D1534" i="3" s="1"/>
  <c r="Q1534" i="3" s="1"/>
  <c r="P1534" i="3"/>
  <c r="B1535" i="3"/>
  <c r="D1535" i="3" s="1"/>
  <c r="Q1535" i="3" s="1"/>
  <c r="B1536" i="3"/>
  <c r="D1536" i="3" s="1"/>
  <c r="Q1536" i="3" s="1"/>
  <c r="B1537" i="3"/>
  <c r="E1537" i="3" s="1"/>
  <c r="B1538" i="3"/>
  <c r="D1538" i="3" s="1"/>
  <c r="Q1538" i="3" s="1"/>
  <c r="F1538" i="3"/>
  <c r="B1539" i="3"/>
  <c r="C1539" i="3" s="1"/>
  <c r="B1540" i="3"/>
  <c r="F1540" i="3" s="1"/>
  <c r="B1541" i="3"/>
  <c r="I1541" i="3" s="1"/>
  <c r="B1542" i="3"/>
  <c r="P1542" i="3" s="1"/>
  <c r="B1543" i="3"/>
  <c r="I1543" i="3" s="1"/>
  <c r="E1543" i="3"/>
  <c r="P1543" i="3"/>
  <c r="B1544" i="3"/>
  <c r="D1544" i="3" s="1"/>
  <c r="Q1544" i="3" s="1"/>
  <c r="F1544" i="3"/>
  <c r="H1544" i="3"/>
  <c r="I1544" i="3"/>
  <c r="B1545" i="3"/>
  <c r="P1545" i="3" s="1"/>
  <c r="F1545" i="3"/>
  <c r="B1546" i="3"/>
  <c r="D1546" i="3" s="1"/>
  <c r="Q1546" i="3" s="1"/>
  <c r="E1546" i="3"/>
  <c r="F1546" i="3"/>
  <c r="B1547" i="3"/>
  <c r="D1547" i="3" s="1"/>
  <c r="Q1547" i="3" s="1"/>
  <c r="F1547" i="3"/>
  <c r="B1548" i="3"/>
  <c r="C1548" i="3"/>
  <c r="D1548" i="3"/>
  <c r="Q1548" i="3" s="1"/>
  <c r="P1548" i="3"/>
  <c r="B1549" i="3"/>
  <c r="P1549" i="3" s="1"/>
  <c r="D1549" i="3"/>
  <c r="Q1549" i="3" s="1"/>
  <c r="B1550" i="3"/>
  <c r="I1550" i="3" s="1"/>
  <c r="B1551" i="3"/>
  <c r="F1551" i="3" s="1"/>
  <c r="B1552" i="3"/>
  <c r="D1552" i="3" s="1"/>
  <c r="Q1552" i="3" s="1"/>
  <c r="E1552" i="3"/>
  <c r="F1552" i="3"/>
  <c r="I1552" i="3"/>
  <c r="B1553" i="3"/>
  <c r="D1553" i="3" s="1"/>
  <c r="Q1553" i="3" s="1"/>
  <c r="H1553" i="3"/>
  <c r="I1553" i="3"/>
  <c r="B1554" i="3"/>
  <c r="F1554" i="3" s="1"/>
  <c r="B1555" i="3"/>
  <c r="F1555" i="3" s="1"/>
  <c r="B1556" i="3"/>
  <c r="D1556" i="3" s="1"/>
  <c r="Q1556" i="3" s="1"/>
  <c r="B1557" i="3"/>
  <c r="D1557" i="3" s="1"/>
  <c r="Q1557" i="3" s="1"/>
  <c r="B1558" i="3"/>
  <c r="D1558" i="3" s="1"/>
  <c r="Q1558" i="3" s="1"/>
  <c r="B1559" i="3"/>
  <c r="H1559" i="3" s="1"/>
  <c r="B1560" i="3"/>
  <c r="I1560" i="3" s="1"/>
  <c r="B1561" i="3"/>
  <c r="F1561" i="3" s="1"/>
  <c r="D1561" i="3"/>
  <c r="Q1561" i="3" s="1"/>
  <c r="E1561" i="3"/>
  <c r="I1561" i="3"/>
  <c r="P1561" i="3"/>
  <c r="B1562" i="3"/>
  <c r="H1562" i="3" s="1"/>
  <c r="D1562" i="3"/>
  <c r="Q1562" i="3" s="1"/>
  <c r="F1562" i="3"/>
  <c r="I1562" i="3"/>
  <c r="B1563" i="3"/>
  <c r="C1563" i="3" s="1"/>
  <c r="B1564" i="3"/>
  <c r="D1564" i="3" s="1"/>
  <c r="Q1564" i="3" s="1"/>
  <c r="B1565" i="3"/>
  <c r="D1565" i="3" s="1"/>
  <c r="Q1565" i="3" s="1"/>
  <c r="B1566" i="3"/>
  <c r="C1566" i="3"/>
  <c r="D1566" i="3"/>
  <c r="Q1566" i="3" s="1"/>
  <c r="P1566" i="3"/>
  <c r="B1567" i="3"/>
  <c r="F1567" i="3" s="1"/>
  <c r="B1568" i="3"/>
  <c r="I1568" i="3" s="1"/>
  <c r="B1569" i="3"/>
  <c r="D1569" i="3" s="1"/>
  <c r="Q1569" i="3" s="1"/>
  <c r="B1570" i="3"/>
  <c r="I1570" i="3" s="1"/>
  <c r="F1570" i="3"/>
  <c r="B1571" i="3"/>
  <c r="I1571" i="3" s="1"/>
  <c r="H1571" i="3"/>
  <c r="B1572" i="3"/>
  <c r="D1572" i="3" s="1"/>
  <c r="Q1572" i="3" s="1"/>
  <c r="B1573" i="3"/>
  <c r="E1573" i="3" s="1"/>
  <c r="B1574" i="3"/>
  <c r="D1574" i="3" s="1"/>
  <c r="Q1574" i="3" s="1"/>
  <c r="B1575" i="3"/>
  <c r="D1575" i="3" s="1"/>
  <c r="Q1575" i="3" s="1"/>
  <c r="C1575" i="3"/>
  <c r="P1575" i="3"/>
  <c r="B1576" i="3"/>
  <c r="P1576" i="3" s="1"/>
  <c r="B1577" i="3"/>
  <c r="H1577" i="3" s="1"/>
  <c r="B1578" i="3"/>
  <c r="I1578" i="3" s="1"/>
  <c r="B1579" i="3"/>
  <c r="E1579" i="3" s="1"/>
  <c r="D1579" i="3"/>
  <c r="Q1579" i="3" s="1"/>
  <c r="P1579" i="3"/>
  <c r="B1580" i="3"/>
  <c r="F1580" i="3" s="1"/>
  <c r="D1580" i="3"/>
  <c r="Q1580" i="3" s="1"/>
  <c r="H1580" i="3"/>
  <c r="I1580" i="3"/>
  <c r="B1581" i="3"/>
  <c r="F1581" i="3" s="1"/>
  <c r="B1582" i="3"/>
  <c r="F1582" i="3" s="1"/>
  <c r="B1583" i="3"/>
  <c r="D1583" i="3"/>
  <c r="Q1583" i="3" s="1"/>
  <c r="F1583" i="3"/>
  <c r="B1584" i="3"/>
  <c r="D1584" i="3" s="1"/>
  <c r="Q1584" i="3" s="1"/>
  <c r="B1585" i="3"/>
  <c r="D1585" i="3"/>
  <c r="Q1585" i="3" s="1"/>
  <c r="B1586" i="3"/>
  <c r="I1586" i="3" s="1"/>
  <c r="B1587" i="3"/>
  <c r="F1587" i="3" s="1"/>
  <c r="B1588" i="3"/>
  <c r="D1588" i="3"/>
  <c r="Q1588" i="3" s="1"/>
  <c r="E1588" i="3"/>
  <c r="F1588" i="3"/>
  <c r="I1588" i="3"/>
  <c r="P1588" i="3"/>
  <c r="B1589" i="3"/>
  <c r="D1589" i="3"/>
  <c r="Q1589" i="3" s="1"/>
  <c r="F1589" i="3"/>
  <c r="H1589" i="3"/>
  <c r="I1589" i="3"/>
  <c r="B1590" i="3"/>
  <c r="C1590" i="3" s="1"/>
  <c r="B1591" i="3"/>
  <c r="D1591" i="3" s="1"/>
  <c r="Q1591" i="3" s="1"/>
  <c r="B1592" i="3"/>
  <c r="D1592" i="3" s="1"/>
  <c r="Q1592" i="3" s="1"/>
  <c r="F1592" i="3"/>
  <c r="B1593" i="3"/>
  <c r="P1593" i="3" s="1"/>
  <c r="C1593" i="3"/>
  <c r="D1593" i="3"/>
  <c r="Q1593" i="3" s="1"/>
  <c r="B1594" i="3"/>
  <c r="F1594" i="3" s="1"/>
  <c r="D1594" i="3"/>
  <c r="Q1594" i="3" s="1"/>
  <c r="B1595" i="3"/>
  <c r="B1596" i="3"/>
  <c r="D1596" i="3" s="1"/>
  <c r="Q1596" i="3" s="1"/>
  <c r="B1597" i="3"/>
  <c r="F1597" i="3" s="1"/>
  <c r="B1598" i="3"/>
  <c r="H1598" i="3" s="1"/>
  <c r="F1598" i="3"/>
  <c r="B1599" i="3"/>
  <c r="I1599" i="3" s="1"/>
  <c r="C1599" i="3"/>
  <c r="D1599" i="3"/>
  <c r="Q1599" i="3" s="1"/>
  <c r="F1599" i="3"/>
  <c r="P1599" i="3"/>
  <c r="B1600" i="3"/>
  <c r="D1600" i="3" s="1"/>
  <c r="Q1600" i="3" s="1"/>
  <c r="B1601" i="3"/>
  <c r="D1601" i="3"/>
  <c r="Q1601" i="3" s="1"/>
  <c r="F1601" i="3"/>
  <c r="B1602" i="3"/>
  <c r="P1602" i="3" s="1"/>
  <c r="D1602" i="3"/>
  <c r="Q1602" i="3" s="1"/>
  <c r="B1603" i="3"/>
  <c r="F1603" i="3" s="1"/>
  <c r="B1604" i="3"/>
  <c r="B1605" i="3"/>
  <c r="P1605" i="3"/>
  <c r="B1606" i="3"/>
  <c r="D1606" i="3"/>
  <c r="Q1606" i="3" s="1"/>
  <c r="E1606" i="3"/>
  <c r="F1606" i="3"/>
  <c r="I1606" i="3"/>
  <c r="P1606" i="3"/>
  <c r="B1607" i="3"/>
  <c r="D1607" i="3"/>
  <c r="Q1607" i="3" s="1"/>
  <c r="F1607" i="3"/>
  <c r="H1607" i="3"/>
  <c r="I1607" i="3"/>
  <c r="B1608" i="3"/>
  <c r="C1608" i="3" s="1"/>
  <c r="B1609" i="3"/>
  <c r="C1609" i="3" s="1"/>
  <c r="P1609" i="3"/>
  <c r="B1610" i="3"/>
  <c r="F1610" i="3" s="1"/>
  <c r="B1611" i="3"/>
  <c r="J1611" i="3" s="1"/>
  <c r="B1612" i="3"/>
  <c r="P1612" i="3" s="1"/>
  <c r="D1612" i="3"/>
  <c r="Q1612" i="3" s="1"/>
  <c r="B1613" i="3"/>
  <c r="E1613" i="3" s="1"/>
  <c r="D1613" i="3"/>
  <c r="Q1613" i="3" s="1"/>
  <c r="F1613" i="3"/>
  <c r="H1613" i="3"/>
  <c r="I1613" i="3"/>
  <c r="P1613" i="3"/>
  <c r="B1614" i="3"/>
  <c r="C1614" i="3"/>
  <c r="D1614" i="3"/>
  <c r="Q1614" i="3" s="1"/>
  <c r="F1614" i="3"/>
  <c r="J1614" i="3"/>
  <c r="P1614" i="3"/>
  <c r="B1615" i="3"/>
  <c r="I1615" i="3" s="1"/>
  <c r="C1615" i="3"/>
  <c r="J1615" i="3"/>
  <c r="P1615" i="3"/>
  <c r="B1616" i="3"/>
  <c r="D1616" i="3" s="1"/>
  <c r="Q1616" i="3" s="1"/>
  <c r="P1616" i="3"/>
  <c r="B1617" i="3"/>
  <c r="C1617" i="3" s="1"/>
  <c r="B1618" i="3"/>
  <c r="B1619" i="3"/>
  <c r="D1619" i="3" s="1"/>
  <c r="Q1619" i="3" s="1"/>
  <c r="P1619" i="3"/>
  <c r="B1620" i="3"/>
  <c r="F1620" i="3" s="1"/>
  <c r="J1620" i="3"/>
  <c r="P1620" i="3"/>
  <c r="B1621" i="3"/>
  <c r="D1621" i="3" s="1"/>
  <c r="Q1621" i="3" s="1"/>
  <c r="J1621" i="3"/>
  <c r="B1622" i="3"/>
  <c r="I1622" i="3" s="1"/>
  <c r="B1623" i="3"/>
  <c r="D1623" i="3" s="1"/>
  <c r="Q1623" i="3" s="1"/>
  <c r="B1624" i="3"/>
  <c r="C1624" i="3"/>
  <c r="D1624" i="3"/>
  <c r="Q1624" i="3" s="1"/>
  <c r="E1624" i="3"/>
  <c r="I1624" i="3"/>
  <c r="J1624" i="3"/>
  <c r="P1624" i="3"/>
  <c r="B1625" i="3"/>
  <c r="A1625" i="3" s="1"/>
  <c r="E1625" i="3"/>
  <c r="H1625" i="3"/>
  <c r="I1625" i="3"/>
  <c r="J1625" i="3"/>
  <c r="P1625" i="3"/>
  <c r="B1626" i="3"/>
  <c r="F1626" i="3" s="1"/>
  <c r="C1626" i="3"/>
  <c r="D1626" i="3"/>
  <c r="Q1626" i="3" s="1"/>
  <c r="E1626" i="3"/>
  <c r="H1626" i="3"/>
  <c r="I1626" i="3"/>
  <c r="J1626" i="3"/>
  <c r="P1626" i="3"/>
  <c r="B1627" i="3"/>
  <c r="F1627" i="3" s="1"/>
  <c r="D1627" i="3"/>
  <c r="Q1627" i="3" s="1"/>
  <c r="E1627" i="3"/>
  <c r="H1627" i="3"/>
  <c r="J1627" i="3"/>
  <c r="B1628" i="3"/>
  <c r="F1628" i="3" s="1"/>
  <c r="J1628" i="3"/>
  <c r="B1629" i="3"/>
  <c r="F1629" i="3" s="1"/>
  <c r="I1629" i="3"/>
  <c r="J1629" i="3"/>
  <c r="B1630" i="3"/>
  <c r="F1630" i="3" s="1"/>
  <c r="G1630" i="3"/>
  <c r="H1630" i="3"/>
  <c r="I1630" i="3"/>
  <c r="J1630" i="3"/>
  <c r="P1630" i="3"/>
  <c r="B1631" i="3"/>
  <c r="A1631" i="3" s="1"/>
  <c r="E1631" i="3"/>
  <c r="F1631" i="3"/>
  <c r="H1631" i="3"/>
  <c r="J1631" i="3"/>
  <c r="P1631" i="3"/>
  <c r="B1632" i="3"/>
  <c r="F1632" i="3" s="1"/>
  <c r="D1632" i="3"/>
  <c r="Q1632" i="3" s="1"/>
  <c r="H1632" i="3"/>
  <c r="J1632" i="3"/>
  <c r="B1633" i="3"/>
  <c r="F1633" i="3" s="1"/>
  <c r="H1633" i="3"/>
  <c r="B1634" i="3"/>
  <c r="F1634" i="3" s="1"/>
  <c r="B1635" i="3"/>
  <c r="F1635" i="3" s="1"/>
  <c r="H1635" i="3"/>
  <c r="J1635" i="3"/>
  <c r="B1636" i="3"/>
  <c r="F1636" i="3" s="1"/>
  <c r="H1636" i="3"/>
  <c r="B1637" i="3"/>
  <c r="F1637" i="3" s="1"/>
  <c r="D1637" i="3"/>
  <c r="Q1637" i="3" s="1"/>
  <c r="B1638" i="3"/>
  <c r="F1638" i="3" s="1"/>
  <c r="H1638" i="3"/>
  <c r="J1638" i="3"/>
  <c r="B1639" i="3"/>
  <c r="F1639" i="3" s="1"/>
  <c r="D1639" i="3"/>
  <c r="Q1639" i="3" s="1"/>
  <c r="H1639" i="3"/>
  <c r="J1639" i="3"/>
  <c r="B1640" i="3"/>
  <c r="F1640" i="3" s="1"/>
  <c r="D1640" i="3"/>
  <c r="Q1640" i="3" s="1"/>
  <c r="J1640" i="3"/>
  <c r="B1641" i="3"/>
  <c r="F1641" i="3" s="1"/>
  <c r="H1641" i="3"/>
  <c r="J1641" i="3"/>
  <c r="B1642" i="3"/>
  <c r="F1642" i="3" s="1"/>
  <c r="D1642" i="3"/>
  <c r="Q1642" i="3" s="1"/>
  <c r="H1642" i="3"/>
  <c r="J1642" i="3"/>
  <c r="B1643" i="3"/>
  <c r="F1643" i="3" s="1"/>
  <c r="D1643" i="3"/>
  <c r="Q1643" i="3" s="1"/>
  <c r="B1644" i="3"/>
  <c r="F1644" i="3" s="1"/>
  <c r="B1645" i="3"/>
  <c r="F1645" i="3" s="1"/>
  <c r="D1645" i="3"/>
  <c r="Q1645" i="3" s="1"/>
  <c r="H1645" i="3"/>
  <c r="J1645" i="3"/>
  <c r="B1646" i="3"/>
  <c r="F1646" i="3" s="1"/>
  <c r="B1647" i="3"/>
  <c r="F1647" i="3" s="1"/>
  <c r="B1648" i="3"/>
  <c r="F1648" i="3" s="1"/>
  <c r="H1648" i="3"/>
  <c r="J1648" i="3"/>
  <c r="B1649" i="3"/>
  <c r="F1649" i="3" s="1"/>
  <c r="G1649" i="3"/>
  <c r="H1649" i="3"/>
  <c r="J1649" i="3"/>
  <c r="P1649" i="3"/>
  <c r="A1650" i="3"/>
  <c r="B1650" i="3"/>
  <c r="F1650" i="3" s="1"/>
  <c r="D1650" i="3"/>
  <c r="Q1650" i="3" s="1"/>
  <c r="E1650" i="3"/>
  <c r="G1650" i="3"/>
  <c r="H1650" i="3"/>
  <c r="J1650" i="3"/>
  <c r="P1650" i="3"/>
  <c r="B1651" i="3"/>
  <c r="F1651" i="3" s="1"/>
  <c r="D1651" i="3"/>
  <c r="Q1651" i="3" s="1"/>
  <c r="E1651" i="3"/>
  <c r="H1651" i="3"/>
  <c r="J1651" i="3"/>
  <c r="P1651" i="3"/>
  <c r="B1652" i="3"/>
  <c r="F1652" i="3" s="1"/>
  <c r="E1652" i="3"/>
  <c r="H1652" i="3"/>
  <c r="J1652" i="3"/>
  <c r="P1652" i="3"/>
  <c r="B1653" i="3"/>
  <c r="C1653" i="3" s="1"/>
  <c r="B1654" i="3"/>
  <c r="C1654" i="3" s="1"/>
  <c r="P1654" i="3"/>
  <c r="B1655" i="3"/>
  <c r="C1655" i="3" s="1"/>
  <c r="J1655" i="3"/>
  <c r="B1656" i="3"/>
  <c r="C1656" i="3" s="1"/>
  <c r="F1656" i="3"/>
  <c r="H1656" i="3"/>
  <c r="A1657" i="3"/>
  <c r="B1657" i="3"/>
  <c r="C1657" i="3" s="1"/>
  <c r="D1657" i="3"/>
  <c r="Q1657" i="3" s="1"/>
  <c r="G1657" i="3"/>
  <c r="H1657" i="3"/>
  <c r="J1657" i="3"/>
  <c r="P1657" i="3"/>
  <c r="B1658" i="3"/>
  <c r="C1658" i="3" s="1"/>
  <c r="E1658" i="3"/>
  <c r="F1658" i="3"/>
  <c r="G1658" i="3"/>
  <c r="H1658" i="3"/>
  <c r="J1658" i="3"/>
  <c r="B1659" i="3"/>
  <c r="C1659" i="3" s="1"/>
  <c r="J1659" i="3"/>
  <c r="B1660" i="3"/>
  <c r="C1660" i="3" s="1"/>
  <c r="A1661" i="3"/>
  <c r="B1661" i="3"/>
  <c r="C1661" i="3" s="1"/>
  <c r="E1661" i="3"/>
  <c r="F1661" i="3"/>
  <c r="G1661" i="3"/>
  <c r="H1661" i="3"/>
  <c r="J1661" i="3"/>
  <c r="B1662" i="3"/>
  <c r="C1662" i="3" s="1"/>
  <c r="J1662" i="3"/>
  <c r="B1663" i="3"/>
  <c r="C1663" i="3" s="1"/>
  <c r="J1663" i="3"/>
  <c r="A1664" i="3"/>
  <c r="B1664" i="3"/>
  <c r="C1664" i="3" s="1"/>
  <c r="D1664" i="3"/>
  <c r="Q1664" i="3" s="1"/>
  <c r="E1664" i="3"/>
  <c r="F1664" i="3"/>
  <c r="G1664" i="3"/>
  <c r="H1664" i="3"/>
  <c r="J1664" i="3"/>
  <c r="P1664" i="3"/>
  <c r="B1665" i="3"/>
  <c r="C1665" i="3" s="1"/>
  <c r="J1665" i="3"/>
  <c r="B1666" i="3"/>
  <c r="C1666" i="3" s="1"/>
  <c r="J1666" i="3"/>
  <c r="A1667" i="3"/>
  <c r="B1667" i="3"/>
  <c r="C1667" i="3" s="1"/>
  <c r="D1667" i="3"/>
  <c r="Q1667" i="3" s="1"/>
  <c r="E1667" i="3"/>
  <c r="F1667" i="3"/>
  <c r="G1667" i="3"/>
  <c r="H1667" i="3"/>
  <c r="J1667" i="3"/>
  <c r="P1667" i="3"/>
  <c r="B1668" i="3"/>
  <c r="C1668" i="3" s="1"/>
  <c r="J1668" i="3"/>
  <c r="B1669" i="3"/>
  <c r="C1669" i="3" s="1"/>
  <c r="B1670" i="3"/>
  <c r="C1670" i="3" s="1"/>
  <c r="E1670" i="3"/>
  <c r="F1670" i="3"/>
  <c r="G1670" i="3"/>
  <c r="J1670" i="3"/>
  <c r="B1671" i="3"/>
  <c r="C1671" i="3" s="1"/>
  <c r="J1671" i="3"/>
  <c r="B1672" i="3"/>
  <c r="C1672" i="3" s="1"/>
  <c r="E1672" i="3"/>
  <c r="J1672" i="3"/>
  <c r="B1673" i="3"/>
  <c r="C1673" i="3" s="1"/>
  <c r="E1673" i="3"/>
  <c r="F1673" i="3"/>
  <c r="G1673" i="3"/>
  <c r="J1673" i="3"/>
  <c r="B1674" i="3"/>
  <c r="C1674" i="3" s="1"/>
  <c r="B1675" i="3"/>
  <c r="C1675" i="3" s="1"/>
  <c r="J1675" i="3"/>
  <c r="B1676" i="3"/>
  <c r="C1676" i="3" s="1"/>
  <c r="E1676" i="3"/>
  <c r="G1676" i="3"/>
  <c r="J1676" i="3"/>
  <c r="B1677" i="3"/>
  <c r="C1677" i="3" s="1"/>
  <c r="J1677" i="3"/>
  <c r="B1678" i="3"/>
  <c r="C1678" i="3" s="1"/>
  <c r="E1678" i="3"/>
  <c r="J1678" i="3"/>
  <c r="B1679" i="3"/>
  <c r="C1679" i="3" s="1"/>
  <c r="E1679" i="3"/>
  <c r="B1680" i="3"/>
  <c r="C1680" i="3" s="1"/>
  <c r="J1680" i="3"/>
  <c r="B1681" i="3"/>
  <c r="C1681" i="3" s="1"/>
  <c r="E1681" i="3"/>
  <c r="B1682" i="3"/>
  <c r="C1682" i="3" s="1"/>
  <c r="E1682" i="3"/>
  <c r="G1682" i="3"/>
  <c r="J1682" i="3"/>
  <c r="B1683" i="3"/>
  <c r="C1683" i="3" s="1"/>
  <c r="B1684" i="3"/>
  <c r="C1684" i="3" s="1"/>
  <c r="E1684" i="3"/>
  <c r="J1684" i="3"/>
  <c r="B1685" i="3"/>
  <c r="C1685" i="3" s="1"/>
  <c r="E1685" i="3"/>
  <c r="F1685" i="3"/>
  <c r="G1685" i="3"/>
  <c r="J1685" i="3"/>
  <c r="P1685" i="3"/>
  <c r="B1686" i="3"/>
  <c r="C1686" i="3" s="1"/>
  <c r="J1686" i="3"/>
  <c r="B1687" i="3"/>
  <c r="C1687" i="3" s="1"/>
  <c r="E1687" i="3"/>
  <c r="H1687" i="3"/>
  <c r="B1688" i="3"/>
  <c r="C1688" i="3" s="1"/>
  <c r="P1688" i="3"/>
  <c r="B1689" i="3"/>
  <c r="C1689" i="3" s="1"/>
  <c r="E1689" i="3"/>
  <c r="J1689" i="3"/>
  <c r="A1690" i="3"/>
  <c r="B1690" i="3"/>
  <c r="C1690" i="3" s="1"/>
  <c r="E1690" i="3"/>
  <c r="G1690" i="3"/>
  <c r="H1690" i="3"/>
  <c r="J1690" i="3"/>
  <c r="B1691" i="3"/>
  <c r="C1691" i="3" s="1"/>
  <c r="J1691" i="3"/>
  <c r="B1692" i="3"/>
  <c r="C1692" i="3" s="1"/>
  <c r="E1692" i="3"/>
  <c r="J1692" i="3"/>
  <c r="A1693" i="3"/>
  <c r="B1693" i="3"/>
  <c r="C1693" i="3" s="1"/>
  <c r="E1693" i="3"/>
  <c r="G1693" i="3"/>
  <c r="H1693" i="3"/>
  <c r="J1693" i="3"/>
  <c r="B1694" i="3"/>
  <c r="C1694" i="3" s="1"/>
  <c r="J1694" i="3"/>
  <c r="B1695" i="3"/>
  <c r="C1695" i="3" s="1"/>
  <c r="E1695" i="3"/>
  <c r="J1695" i="3"/>
  <c r="A1696" i="3"/>
  <c r="B1696" i="3"/>
  <c r="C1696" i="3" s="1"/>
  <c r="D1696" i="3"/>
  <c r="Q1696" i="3" s="1"/>
  <c r="E1696" i="3"/>
  <c r="F1696" i="3"/>
  <c r="G1696" i="3"/>
  <c r="H1696" i="3"/>
  <c r="J1696" i="3"/>
  <c r="P1696" i="3"/>
  <c r="B1697" i="3"/>
  <c r="C1697" i="3" s="1"/>
  <c r="J1697" i="3"/>
  <c r="B1698" i="3"/>
  <c r="C1698" i="3" s="1"/>
  <c r="J1698" i="3"/>
  <c r="B1699" i="3"/>
  <c r="C1699" i="3" s="1"/>
  <c r="D1699" i="3"/>
  <c r="E1699" i="3"/>
  <c r="G1699" i="3"/>
  <c r="H1699" i="3"/>
  <c r="J1699" i="3"/>
  <c r="P1699" i="3"/>
  <c r="Q1699" i="3"/>
  <c r="B1700" i="3"/>
  <c r="C1700" i="3" s="1"/>
  <c r="B1701" i="3"/>
  <c r="C1701" i="3" s="1"/>
  <c r="E1701" i="3"/>
  <c r="J1701" i="3"/>
  <c r="B1702" i="3"/>
  <c r="C1702" i="3" s="1"/>
  <c r="D1702" i="3"/>
  <c r="Q1702" i="3" s="1"/>
  <c r="B1703" i="3"/>
  <c r="C1703" i="3" s="1"/>
  <c r="J1703" i="3"/>
  <c r="B1704" i="3"/>
  <c r="C1704" i="3" s="1"/>
  <c r="E1704" i="3"/>
  <c r="F1704" i="3"/>
  <c r="H1704" i="3"/>
  <c r="J1704" i="3"/>
  <c r="P1704" i="3"/>
  <c r="B1705" i="3"/>
  <c r="C1705" i="3" s="1"/>
  <c r="D1705" i="3"/>
  <c r="E1705" i="3"/>
  <c r="F1705" i="3"/>
  <c r="H1705" i="3"/>
  <c r="J1705" i="3"/>
  <c r="P1705" i="3"/>
  <c r="Q1705" i="3"/>
  <c r="B1706" i="3"/>
  <c r="C1706" i="3" s="1"/>
  <c r="G1706" i="3"/>
  <c r="P1706" i="3"/>
  <c r="B1707" i="3"/>
  <c r="C1707" i="3" s="1"/>
  <c r="F1707" i="3"/>
  <c r="J1707" i="3"/>
  <c r="A1708" i="3"/>
  <c r="B1708" i="3"/>
  <c r="C1708" i="3" s="1"/>
  <c r="D1708" i="3"/>
  <c r="Q1708" i="3" s="1"/>
  <c r="E1708" i="3"/>
  <c r="F1708" i="3"/>
  <c r="G1708" i="3"/>
  <c r="H1708" i="3"/>
  <c r="J1708" i="3"/>
  <c r="P1708" i="3"/>
  <c r="B1709" i="3"/>
  <c r="C1709" i="3" s="1"/>
  <c r="D1709" i="3"/>
  <c r="Q1709" i="3" s="1"/>
  <c r="J1709" i="3"/>
  <c r="P1709" i="3"/>
  <c r="B1710" i="3"/>
  <c r="C1710" i="3" s="1"/>
  <c r="J1710" i="3"/>
  <c r="A1711" i="3"/>
  <c r="B1711" i="3"/>
  <c r="C1711" i="3" s="1"/>
  <c r="D1711" i="3"/>
  <c r="Q1711" i="3" s="1"/>
  <c r="G1711" i="3"/>
  <c r="H1711" i="3"/>
  <c r="J1711" i="3"/>
  <c r="P1711" i="3"/>
  <c r="B1712" i="3"/>
  <c r="C1712" i="3" s="1"/>
  <c r="D1712" i="3"/>
  <c r="Q1712" i="3" s="1"/>
  <c r="J1712" i="3"/>
  <c r="P1712" i="3"/>
  <c r="B1713" i="3"/>
  <c r="C1713" i="3" s="1"/>
  <c r="E1713" i="3"/>
  <c r="F1713" i="3"/>
  <c r="J1713" i="3"/>
  <c r="A1714" i="3"/>
  <c r="B1714" i="3"/>
  <c r="C1714" i="3" s="1"/>
  <c r="G1714" i="3"/>
  <c r="H1714" i="3"/>
  <c r="J1714" i="3"/>
  <c r="P1714" i="3"/>
  <c r="B1715" i="3"/>
  <c r="C1715" i="3" s="1"/>
  <c r="G1715" i="3"/>
  <c r="J1715" i="3"/>
  <c r="B1716" i="3"/>
  <c r="C1716" i="3" s="1"/>
  <c r="B1717" i="3"/>
  <c r="C1717" i="3" s="1"/>
  <c r="D1717" i="3"/>
  <c r="E1717" i="3"/>
  <c r="G1717" i="3"/>
  <c r="H1717" i="3"/>
  <c r="J1717" i="3"/>
  <c r="P1717" i="3"/>
  <c r="Q1717" i="3"/>
  <c r="B1718" i="3"/>
  <c r="C1718" i="3" s="1"/>
  <c r="G1718" i="3"/>
  <c r="B1719" i="3"/>
  <c r="C1719" i="3" s="1"/>
  <c r="B1720" i="3"/>
  <c r="C1720" i="3" s="1"/>
  <c r="E1720" i="3"/>
  <c r="B1721" i="3"/>
  <c r="C1721" i="3" s="1"/>
  <c r="G1721" i="3"/>
  <c r="J1721" i="3"/>
  <c r="P1721" i="3"/>
  <c r="B1722" i="3"/>
  <c r="C1722" i="3" s="1"/>
  <c r="E1722" i="3"/>
  <c r="F1722" i="3"/>
  <c r="G1722" i="3"/>
  <c r="H1722" i="3"/>
  <c r="J1722" i="3"/>
  <c r="P1722" i="3"/>
  <c r="A1723" i="3"/>
  <c r="B1723" i="3"/>
  <c r="C1723" i="3" s="1"/>
  <c r="D1723" i="3"/>
  <c r="E1723" i="3"/>
  <c r="H1723" i="3"/>
  <c r="J1723" i="3"/>
  <c r="P1723" i="3"/>
  <c r="Q1723" i="3"/>
  <c r="B1724" i="3"/>
  <c r="C1724" i="3" s="1"/>
  <c r="J1724" i="3"/>
  <c r="B1725" i="3"/>
  <c r="C1725" i="3" s="1"/>
  <c r="E1725" i="3"/>
  <c r="H1725" i="3"/>
  <c r="B1726" i="3"/>
  <c r="D1726" i="3" s="1"/>
  <c r="Q1726" i="3" s="1"/>
  <c r="B1727" i="3"/>
  <c r="D1727" i="3" s="1"/>
  <c r="Q1727" i="3" s="1"/>
  <c r="P1727" i="3"/>
  <c r="B1728" i="3"/>
  <c r="P1728" i="3"/>
  <c r="B1729" i="3"/>
  <c r="C1729" i="3" s="1"/>
  <c r="A1730" i="3"/>
  <c r="B1730" i="3"/>
  <c r="C1730" i="3" s="1"/>
  <c r="E1730" i="3"/>
  <c r="G1730" i="3"/>
  <c r="H1730" i="3"/>
  <c r="J1730" i="3"/>
  <c r="P1730" i="3"/>
  <c r="B1731" i="3"/>
  <c r="C1731" i="3" s="1"/>
  <c r="D1731" i="3"/>
  <c r="Q1731" i="3" s="1"/>
  <c r="E1731" i="3"/>
  <c r="F1731" i="3"/>
  <c r="G1731" i="3"/>
  <c r="J1731" i="3"/>
  <c r="P1731" i="3"/>
  <c r="B1732" i="3"/>
  <c r="C1732" i="3" s="1"/>
  <c r="F1732" i="3"/>
  <c r="J1732" i="3"/>
  <c r="P1732" i="3"/>
  <c r="A1733" i="3"/>
  <c r="B1733" i="3"/>
  <c r="C1733" i="3" s="1"/>
  <c r="D1733" i="3"/>
  <c r="E1733" i="3"/>
  <c r="F1733" i="3"/>
  <c r="H1733" i="3"/>
  <c r="J1733" i="3"/>
  <c r="P1733" i="3"/>
  <c r="Q1733" i="3"/>
  <c r="B1734" i="3"/>
  <c r="C1734" i="3" s="1"/>
  <c r="D1734" i="3"/>
  <c r="Q1734" i="3" s="1"/>
  <c r="E1734" i="3"/>
  <c r="J1734" i="3"/>
  <c r="P1734" i="3"/>
  <c r="B1735" i="3"/>
  <c r="C1735" i="3" s="1"/>
  <c r="B1736" i="3"/>
  <c r="C1736" i="3" s="1"/>
  <c r="B1737" i="3"/>
  <c r="C1737" i="3" s="1"/>
  <c r="P1737" i="3"/>
  <c r="B1738" i="3"/>
  <c r="C1738" i="3" s="1"/>
  <c r="J1738" i="3"/>
  <c r="P1738" i="3"/>
  <c r="A1739" i="3"/>
  <c r="B1739" i="3"/>
  <c r="C1739" i="3" s="1"/>
  <c r="F1739" i="3"/>
  <c r="H1739" i="3"/>
  <c r="J1739" i="3"/>
  <c r="A1740" i="3"/>
  <c r="B1740" i="3"/>
  <c r="C1740" i="3" s="1"/>
  <c r="E1740" i="3"/>
  <c r="F1740" i="3"/>
  <c r="G1740" i="3"/>
  <c r="H1740" i="3"/>
  <c r="J1740" i="3"/>
  <c r="P1740" i="3"/>
  <c r="B1741" i="3"/>
  <c r="C1741" i="3" s="1"/>
  <c r="A1742" i="3"/>
  <c r="B1742" i="3"/>
  <c r="C1742" i="3" s="1"/>
  <c r="H1742" i="3"/>
  <c r="J1742" i="3"/>
  <c r="B1743" i="3"/>
  <c r="C1743" i="3" s="1"/>
  <c r="E1743" i="3"/>
  <c r="P1743" i="3"/>
  <c r="B1744" i="3"/>
  <c r="C1744" i="3" s="1"/>
  <c r="E1744" i="3"/>
  <c r="G1744" i="3"/>
  <c r="J1744" i="3"/>
  <c r="A1745" i="3"/>
  <c r="B1745" i="3"/>
  <c r="C1745" i="3" s="1"/>
  <c r="E1745" i="3"/>
  <c r="B1746" i="3"/>
  <c r="C1746" i="3" s="1"/>
  <c r="G1746" i="3"/>
  <c r="B1747" i="3"/>
  <c r="C1747" i="3" s="1"/>
  <c r="F1747" i="3"/>
  <c r="A1748" i="3"/>
  <c r="B1748" i="3"/>
  <c r="C1748" i="3" s="1"/>
  <c r="E1748" i="3"/>
  <c r="G1748" i="3"/>
  <c r="H1748" i="3"/>
  <c r="J1748" i="3"/>
  <c r="B1749" i="3"/>
  <c r="C1749" i="3" s="1"/>
  <c r="G1749" i="3"/>
  <c r="J1749" i="3"/>
  <c r="P1749" i="3"/>
  <c r="B1750" i="3"/>
  <c r="C1750" i="3" s="1"/>
  <c r="F1750" i="3"/>
  <c r="J1750" i="3"/>
  <c r="B1751" i="3"/>
  <c r="C1751" i="3" s="1"/>
  <c r="D1751" i="3"/>
  <c r="Q1751" i="3" s="1"/>
  <c r="F1751" i="3"/>
  <c r="G1751" i="3"/>
  <c r="J1751" i="3"/>
  <c r="P1751" i="3"/>
  <c r="B1752" i="3"/>
  <c r="C1752" i="3" s="1"/>
  <c r="D1752" i="3"/>
  <c r="Q1752" i="3" s="1"/>
  <c r="G1752" i="3"/>
  <c r="P1752" i="3"/>
  <c r="B1753" i="3"/>
  <c r="C1753" i="3" s="1"/>
  <c r="F1753" i="3"/>
  <c r="J1753" i="3"/>
  <c r="A1754" i="3"/>
  <c r="B1754" i="3"/>
  <c r="C1754" i="3" s="1"/>
  <c r="D1754" i="3"/>
  <c r="E1754" i="3"/>
  <c r="F1754" i="3"/>
  <c r="G1754" i="3"/>
  <c r="H1754" i="3"/>
  <c r="J1754" i="3"/>
  <c r="P1754" i="3"/>
  <c r="Q1754" i="3"/>
  <c r="B1755" i="3"/>
  <c r="C1755" i="3" s="1"/>
  <c r="D1755" i="3"/>
  <c r="Q1755" i="3" s="1"/>
  <c r="G1755" i="3"/>
  <c r="J1755" i="3"/>
  <c r="P1755" i="3"/>
  <c r="B1756" i="3"/>
  <c r="C1756" i="3" s="1"/>
  <c r="H1756" i="3"/>
  <c r="J1756" i="3"/>
  <c r="P1756" i="3"/>
  <c r="B1757" i="3"/>
  <c r="C1757" i="3" s="1"/>
  <c r="E1757" i="3"/>
  <c r="F1757" i="3"/>
  <c r="G1757" i="3"/>
  <c r="H1757" i="3"/>
  <c r="J1757" i="3"/>
  <c r="P1757" i="3"/>
  <c r="B1758" i="3"/>
  <c r="C1758" i="3" s="1"/>
  <c r="D1758" i="3"/>
  <c r="Q1758" i="3" s="1"/>
  <c r="F1758" i="3"/>
  <c r="G1758" i="3"/>
  <c r="P1758" i="3"/>
  <c r="B1759" i="3"/>
  <c r="C1759" i="3" s="1"/>
  <c r="J1759" i="3"/>
  <c r="B1760" i="3"/>
  <c r="C1760" i="3" s="1"/>
  <c r="F1760" i="3"/>
  <c r="J1760" i="3"/>
  <c r="B1761" i="3"/>
  <c r="C1761" i="3" s="1"/>
  <c r="B1762" i="3"/>
  <c r="C1762" i="3" s="1"/>
  <c r="B1763" i="3"/>
  <c r="C1763" i="3" s="1"/>
  <c r="E1763" i="3"/>
  <c r="G1763" i="3"/>
  <c r="J1763" i="3"/>
  <c r="B1764" i="3"/>
  <c r="C1764" i="3" s="1"/>
  <c r="B1765" i="3"/>
  <c r="C1765" i="3" s="1"/>
  <c r="B1766" i="3"/>
  <c r="C1766" i="3" s="1"/>
  <c r="E1766" i="3"/>
  <c r="G1766" i="3"/>
  <c r="H1766" i="3"/>
  <c r="J1766" i="3"/>
  <c r="B1767" i="3"/>
  <c r="C1767" i="3" s="1"/>
  <c r="G1767" i="3"/>
  <c r="H1767" i="3"/>
  <c r="J1767" i="3"/>
  <c r="B1768" i="3"/>
  <c r="C1768" i="3" s="1"/>
  <c r="B1769" i="3"/>
  <c r="C1769" i="3" s="1"/>
  <c r="J1769" i="3"/>
  <c r="B1770" i="3"/>
  <c r="C1770" i="3" s="1"/>
  <c r="E1770" i="3"/>
  <c r="G1770" i="3"/>
  <c r="B1771" i="3"/>
  <c r="C1771" i="3" s="1"/>
  <c r="G1771" i="3"/>
  <c r="J1771" i="3"/>
  <c r="B1772" i="3"/>
  <c r="C1772" i="3" s="1"/>
  <c r="J1772" i="3"/>
  <c r="B1773" i="3"/>
  <c r="C1773" i="3" s="1"/>
  <c r="G1773" i="3"/>
  <c r="J1773" i="3"/>
  <c r="B1774" i="3"/>
  <c r="C1774" i="3" s="1"/>
  <c r="G1774" i="3"/>
  <c r="B1775" i="3"/>
  <c r="C1775" i="3" s="1"/>
  <c r="J1775" i="3"/>
  <c r="B1776" i="3"/>
  <c r="C1776" i="3" s="1"/>
  <c r="E1776" i="3"/>
  <c r="H1776" i="3"/>
  <c r="J1776" i="3"/>
  <c r="B1777" i="3"/>
  <c r="C1777" i="3" s="1"/>
  <c r="G1777" i="3"/>
  <c r="J1777" i="3"/>
  <c r="B1778" i="3"/>
  <c r="C1778" i="3" s="1"/>
  <c r="B1779" i="3"/>
  <c r="C1779" i="3" s="1"/>
  <c r="P1779" i="3"/>
  <c r="B1780" i="3"/>
  <c r="C1780" i="3" s="1"/>
  <c r="B1781" i="3"/>
  <c r="C1781" i="3" s="1"/>
  <c r="B1782" i="3"/>
  <c r="C1782" i="3" s="1"/>
  <c r="D1782" i="3"/>
  <c r="Q1782" i="3" s="1"/>
  <c r="B1783" i="3"/>
  <c r="C1783" i="3" s="1"/>
  <c r="J1783" i="3"/>
  <c r="B1784" i="3"/>
  <c r="C1784" i="3" s="1"/>
  <c r="E1784" i="3"/>
  <c r="F1784" i="3"/>
  <c r="G1784" i="3"/>
  <c r="J1784" i="3"/>
  <c r="P1784" i="3"/>
  <c r="B1785" i="3"/>
  <c r="C1785" i="3" s="1"/>
  <c r="J1785" i="3"/>
  <c r="A1786" i="3"/>
  <c r="B1786" i="3"/>
  <c r="C1786" i="3" s="1"/>
  <c r="D1786" i="3"/>
  <c r="E1786" i="3"/>
  <c r="F1786" i="3"/>
  <c r="G1786" i="3"/>
  <c r="H1786" i="3"/>
  <c r="J1786" i="3"/>
  <c r="P1786" i="3"/>
  <c r="Q1786" i="3"/>
  <c r="B1787" i="3"/>
  <c r="C1787" i="3" s="1"/>
  <c r="B1788" i="3"/>
  <c r="C1788" i="3" s="1"/>
  <c r="J1788" i="3"/>
  <c r="B1789" i="3"/>
  <c r="C1789" i="3" s="1"/>
  <c r="E1789" i="3"/>
  <c r="F1789" i="3"/>
  <c r="G1789" i="3"/>
  <c r="B1790" i="3"/>
  <c r="C1790" i="3" s="1"/>
  <c r="G1790" i="3"/>
  <c r="J1790" i="3"/>
  <c r="B1791" i="3"/>
  <c r="C1791" i="3" s="1"/>
  <c r="B1792" i="3"/>
  <c r="C1792" i="3" s="1"/>
  <c r="E1792" i="3"/>
  <c r="G1792" i="3"/>
  <c r="J1792" i="3"/>
  <c r="B1793" i="3"/>
  <c r="C1793" i="3" s="1"/>
  <c r="J1793" i="3"/>
  <c r="B1794" i="3"/>
  <c r="C1794" i="3" s="1"/>
  <c r="E1794" i="3"/>
  <c r="J1794" i="3"/>
  <c r="B1795" i="3"/>
  <c r="E1795" i="3"/>
  <c r="G1795" i="3"/>
  <c r="B1796" i="3"/>
  <c r="C1796" i="3" s="1"/>
  <c r="J1796" i="3"/>
  <c r="B1797" i="3"/>
  <c r="C1797" i="3" s="1"/>
  <c r="B1798" i="3"/>
  <c r="C1798" i="3" s="1"/>
  <c r="E1798" i="3"/>
  <c r="G1798" i="3"/>
  <c r="J1798" i="3"/>
  <c r="B1799" i="3"/>
  <c r="C1799" i="3" s="1"/>
  <c r="E1799" i="3"/>
  <c r="G1799" i="3"/>
  <c r="J1799" i="3"/>
  <c r="B1800" i="3"/>
  <c r="C1800" i="3" s="1"/>
  <c r="J1800" i="3"/>
  <c r="B1801" i="3"/>
  <c r="C1801" i="3" s="1"/>
  <c r="J1801" i="3"/>
  <c r="B1802" i="3"/>
  <c r="C1802" i="3" s="1"/>
  <c r="G1802" i="3"/>
  <c r="J1802" i="3"/>
  <c r="B1803" i="3"/>
  <c r="C1803" i="3" s="1"/>
  <c r="E1803" i="3"/>
  <c r="G1803" i="3"/>
  <c r="J1803" i="3"/>
  <c r="B1804" i="3"/>
  <c r="C1804" i="3" s="1"/>
  <c r="J1804" i="3"/>
  <c r="B1805" i="3"/>
  <c r="C1805" i="3" s="1"/>
  <c r="E1805" i="3"/>
  <c r="J1805" i="3"/>
  <c r="B1806" i="3"/>
  <c r="C1806" i="3" s="1"/>
  <c r="E1806" i="3"/>
  <c r="G1806" i="3"/>
  <c r="J1806" i="3"/>
  <c r="B1807" i="3"/>
  <c r="C1807" i="3" s="1"/>
  <c r="J1807" i="3"/>
  <c r="B1808" i="3"/>
  <c r="C1808" i="3" s="1"/>
  <c r="E1808" i="3"/>
  <c r="J1808" i="3"/>
  <c r="B1809" i="3"/>
  <c r="C1809" i="3" s="1"/>
  <c r="B1810" i="3"/>
  <c r="C1810" i="3" s="1"/>
  <c r="B1811" i="3"/>
  <c r="C1811" i="3" s="1"/>
  <c r="J1811" i="3"/>
  <c r="B1812" i="3"/>
  <c r="C1812" i="3" s="1"/>
  <c r="E1812" i="3"/>
  <c r="G1812" i="3"/>
  <c r="J1812" i="3"/>
  <c r="B1813" i="3"/>
  <c r="C1813" i="3" s="1"/>
  <c r="J1813" i="3"/>
  <c r="B1814" i="3"/>
  <c r="C1814" i="3" s="1"/>
  <c r="E1814" i="3"/>
  <c r="J1814" i="3"/>
  <c r="B1815" i="3"/>
  <c r="C1815" i="3" s="1"/>
  <c r="G1815" i="3"/>
  <c r="J1815" i="3"/>
  <c r="B1816" i="3"/>
  <c r="C1816" i="3" s="1"/>
  <c r="J1816" i="3"/>
  <c r="B1817" i="3"/>
  <c r="C1817" i="3" s="1"/>
  <c r="J1817" i="3"/>
  <c r="B1818" i="3"/>
  <c r="C1818" i="3" s="1"/>
  <c r="E1818" i="3"/>
  <c r="G1818" i="3"/>
  <c r="B1819" i="3"/>
  <c r="J1819" i="3"/>
  <c r="B1820" i="3"/>
  <c r="C1820" i="3" s="1"/>
  <c r="E1820" i="3"/>
  <c r="G1820" i="3"/>
  <c r="H1820" i="3"/>
  <c r="J1820" i="3"/>
  <c r="B1821" i="3"/>
  <c r="C1821" i="3" s="1"/>
  <c r="E1821" i="3"/>
  <c r="G1821" i="3"/>
  <c r="J1821" i="3"/>
  <c r="B1822" i="3"/>
  <c r="J1822" i="3" s="1"/>
  <c r="B1823" i="3"/>
  <c r="C1823" i="3" s="1"/>
  <c r="E1823" i="3"/>
  <c r="J1823" i="3"/>
  <c r="B1824" i="3"/>
  <c r="C1824" i="3" s="1"/>
  <c r="B1825" i="3"/>
  <c r="J1825" i="3"/>
  <c r="B1826" i="3"/>
  <c r="C1826" i="3" s="1"/>
  <c r="B1827" i="3"/>
  <c r="C1827" i="3" s="1"/>
  <c r="E1827" i="3"/>
  <c r="G1827" i="3"/>
  <c r="J1827" i="3"/>
  <c r="B1828" i="3"/>
  <c r="J1828" i="3" s="1"/>
  <c r="B1829" i="3"/>
  <c r="C1829" i="3" s="1"/>
  <c r="E1829" i="3"/>
  <c r="J1829" i="3"/>
  <c r="P1829" i="3"/>
  <c r="B1830" i="3"/>
  <c r="C1830" i="3" s="1"/>
  <c r="E1830" i="3"/>
  <c r="F1830" i="3"/>
  <c r="G1830" i="3"/>
  <c r="H1830" i="3"/>
  <c r="J1830" i="3"/>
  <c r="P1830" i="3"/>
  <c r="B1831" i="3"/>
  <c r="J1831" i="3" s="1"/>
  <c r="B1832" i="3"/>
  <c r="E1832" i="3" s="1"/>
  <c r="B1833" i="3"/>
  <c r="G1833" i="3" s="1"/>
  <c r="E1833" i="3"/>
  <c r="B1834" i="3"/>
  <c r="B1835" i="3"/>
  <c r="B1836" i="3"/>
  <c r="C1836" i="3" s="1"/>
  <c r="G1836" i="3"/>
  <c r="J1836" i="3"/>
  <c r="P1836" i="3"/>
  <c r="B1837" i="3"/>
  <c r="C1837" i="3" s="1"/>
  <c r="J1837" i="3"/>
  <c r="B1838" i="3"/>
  <c r="C1838" i="3" s="1"/>
  <c r="E1838" i="3"/>
  <c r="J1838" i="3"/>
  <c r="B1839" i="3"/>
  <c r="C1839" i="3" s="1"/>
  <c r="E1839" i="3"/>
  <c r="G1839" i="3"/>
  <c r="P1839" i="3"/>
  <c r="B1840" i="3"/>
  <c r="C1840" i="3" s="1"/>
  <c r="B1841" i="3"/>
  <c r="C1841" i="3" s="1"/>
  <c r="J1841" i="3"/>
  <c r="B1842" i="3"/>
  <c r="C1842" i="3" s="1"/>
  <c r="D1842" i="3"/>
  <c r="Q1842" i="3" s="1"/>
  <c r="E1842" i="3"/>
  <c r="F1842" i="3"/>
  <c r="G1842" i="3"/>
  <c r="H1842" i="3"/>
  <c r="J1842" i="3"/>
  <c r="P1842" i="3"/>
  <c r="B1843" i="3"/>
  <c r="C1843" i="3" s="1"/>
  <c r="P1843" i="3"/>
  <c r="B1844" i="3"/>
  <c r="C1844" i="3" s="1"/>
  <c r="F1844" i="3"/>
  <c r="A1845" i="3"/>
  <c r="B1845" i="3"/>
  <c r="C1845" i="3" s="1"/>
  <c r="D1845" i="3"/>
  <c r="Q1845" i="3" s="1"/>
  <c r="E1845" i="3"/>
  <c r="F1845" i="3"/>
  <c r="H1845" i="3"/>
  <c r="J1845" i="3"/>
  <c r="P1845" i="3"/>
  <c r="B1846" i="3"/>
  <c r="C1846" i="3" s="1"/>
  <c r="G1846" i="3"/>
  <c r="J1846" i="3"/>
  <c r="P1846" i="3"/>
  <c r="B1847" i="3"/>
  <c r="C1847" i="3" s="1"/>
  <c r="F1847" i="3"/>
  <c r="J1847" i="3"/>
  <c r="B1848" i="3"/>
  <c r="C1848" i="3" s="1"/>
  <c r="D1848" i="3"/>
  <c r="Q1848" i="3" s="1"/>
  <c r="J1848" i="3"/>
  <c r="P1848" i="3"/>
  <c r="B1849" i="3"/>
  <c r="C1849" i="3" s="1"/>
  <c r="J1849" i="3"/>
  <c r="P1849" i="3"/>
  <c r="B1850" i="3"/>
  <c r="C1850" i="3" s="1"/>
  <c r="F1850" i="3"/>
  <c r="B1851" i="3"/>
  <c r="C1851" i="3" s="1"/>
  <c r="E1851" i="3"/>
  <c r="F1851" i="3"/>
  <c r="H1851" i="3"/>
  <c r="B1852" i="3"/>
  <c r="C1852" i="3" s="1"/>
  <c r="D1852" i="3"/>
  <c r="Q1852" i="3" s="1"/>
  <c r="J1852" i="3"/>
  <c r="P1852" i="3"/>
  <c r="B1853" i="3"/>
  <c r="C1853" i="3" s="1"/>
  <c r="J1853" i="3"/>
  <c r="B1854" i="3"/>
  <c r="C1854" i="3" s="1"/>
  <c r="B1855" i="3"/>
  <c r="C1855" i="3" s="1"/>
  <c r="D1855" i="3"/>
  <c r="Q1855" i="3" s="1"/>
  <c r="G1855" i="3"/>
  <c r="H1855" i="3"/>
  <c r="P1855" i="3"/>
  <c r="B1856" i="3"/>
  <c r="C1856" i="3" s="1"/>
  <c r="E1856" i="3"/>
  <c r="F1856" i="3"/>
  <c r="J1856" i="3"/>
  <c r="B1857" i="3"/>
  <c r="C1857" i="3" s="1"/>
  <c r="E1857" i="3"/>
  <c r="G1857" i="3"/>
  <c r="H1857" i="3"/>
  <c r="J1857" i="3"/>
  <c r="B1858" i="3"/>
  <c r="C1858" i="3" s="1"/>
  <c r="D1858" i="3"/>
  <c r="Q1858" i="3" s="1"/>
  <c r="F1858" i="3"/>
  <c r="J1858" i="3"/>
  <c r="P1858" i="3"/>
  <c r="B1859" i="3"/>
  <c r="C1859" i="3" s="1"/>
  <c r="E1859" i="3"/>
  <c r="F1859" i="3"/>
  <c r="H1859" i="3"/>
  <c r="J1859" i="3"/>
  <c r="B1860" i="3"/>
  <c r="C1860" i="3" s="1"/>
  <c r="D1860" i="3"/>
  <c r="Q1860" i="3" s="1"/>
  <c r="E1860" i="3"/>
  <c r="F1860" i="3"/>
  <c r="G1860" i="3"/>
  <c r="J1860" i="3"/>
  <c r="P1860" i="3"/>
  <c r="B1861" i="3"/>
  <c r="C1861" i="3" s="1"/>
  <c r="H1861" i="3"/>
  <c r="J1861" i="3"/>
  <c r="B1862" i="3"/>
  <c r="C1862" i="3" s="1"/>
  <c r="P1862" i="3"/>
  <c r="B1863" i="3"/>
  <c r="C1863" i="3" s="1"/>
  <c r="E1863" i="3"/>
  <c r="F1863" i="3"/>
  <c r="J1863" i="3"/>
  <c r="B1864" i="3"/>
  <c r="C1864" i="3" s="1"/>
  <c r="D1864" i="3"/>
  <c r="Q1864" i="3" s="1"/>
  <c r="G1864" i="3"/>
  <c r="H1864" i="3"/>
  <c r="P1864" i="3"/>
  <c r="B1865" i="3"/>
  <c r="C1865" i="3" s="1"/>
  <c r="D1865" i="3"/>
  <c r="E1865" i="3"/>
  <c r="F1865" i="3"/>
  <c r="H1865" i="3"/>
  <c r="J1865" i="3"/>
  <c r="P1865" i="3"/>
  <c r="Q1865" i="3"/>
  <c r="B1866" i="3"/>
  <c r="C1866" i="3" s="1"/>
  <c r="D1866" i="3"/>
  <c r="Q1866" i="3" s="1"/>
  <c r="E1866" i="3"/>
  <c r="J1866" i="3"/>
  <c r="P1866" i="3"/>
  <c r="A1867" i="3"/>
  <c r="B1867" i="3"/>
  <c r="C1867" i="3" s="1"/>
  <c r="H1867" i="3"/>
  <c r="J1867" i="3"/>
  <c r="P1867" i="3"/>
  <c r="B1868" i="3"/>
  <c r="C1868" i="3" s="1"/>
  <c r="A1869" i="3"/>
  <c r="B1869" i="3"/>
  <c r="C1869" i="3" s="1"/>
  <c r="F1869" i="3"/>
  <c r="G1869" i="3"/>
  <c r="H1869" i="3"/>
  <c r="J1869" i="3"/>
  <c r="B1870" i="3"/>
  <c r="C1870" i="3" s="1"/>
  <c r="D1870" i="3"/>
  <c r="Q1870" i="3" s="1"/>
  <c r="H1870" i="3"/>
  <c r="J1870" i="3"/>
  <c r="P1870" i="3"/>
  <c r="B1871" i="3"/>
  <c r="C1871" i="3" s="1"/>
  <c r="D1871" i="3"/>
  <c r="Q1871" i="3" s="1"/>
  <c r="E1871" i="3"/>
  <c r="F1871" i="3"/>
  <c r="J1871" i="3"/>
  <c r="P1871" i="3"/>
  <c r="B1872" i="3"/>
  <c r="C1872" i="3" s="1"/>
  <c r="F1872" i="3"/>
  <c r="G1872" i="3"/>
  <c r="H1872" i="3"/>
  <c r="A1873" i="3"/>
  <c r="B1873" i="3"/>
  <c r="C1873" i="3" s="1"/>
  <c r="D1873" i="3"/>
  <c r="Q1873" i="3" s="1"/>
  <c r="H1873" i="3"/>
  <c r="J1873" i="3"/>
  <c r="P1873" i="3"/>
  <c r="B1874" i="3"/>
  <c r="C1874" i="3" s="1"/>
  <c r="E1874" i="3"/>
  <c r="F1874" i="3"/>
  <c r="G1874" i="3"/>
  <c r="H1874" i="3"/>
  <c r="J1874" i="3"/>
  <c r="P1874" i="3"/>
  <c r="B1875" i="3"/>
  <c r="C1875" i="3" s="1"/>
  <c r="G1875" i="3"/>
  <c r="H1875" i="3"/>
  <c r="J1875" i="3"/>
  <c r="B1876" i="3"/>
  <c r="C1876" i="3" s="1"/>
  <c r="J1876" i="3"/>
  <c r="B1877" i="3"/>
  <c r="C1877" i="3" s="1"/>
  <c r="B1878" i="3"/>
  <c r="C1878" i="3" s="1"/>
  <c r="E1878" i="3"/>
  <c r="G1878" i="3"/>
  <c r="H1878" i="3"/>
  <c r="J1878" i="3"/>
  <c r="B1879" i="3"/>
  <c r="C1879" i="3" s="1"/>
  <c r="J1879" i="3"/>
  <c r="B1880" i="3"/>
  <c r="C1880" i="3" s="1"/>
  <c r="A1881" i="3"/>
  <c r="B1881" i="3"/>
  <c r="C1881" i="3" s="1"/>
  <c r="G1881" i="3"/>
  <c r="H1881" i="3"/>
  <c r="J1881" i="3"/>
  <c r="B1882" i="3"/>
  <c r="C1882" i="3" s="1"/>
  <c r="J1882" i="3"/>
  <c r="P1882" i="3"/>
  <c r="B1883" i="3"/>
  <c r="C1883" i="3" s="1"/>
  <c r="H1883" i="3"/>
  <c r="J1883" i="3"/>
  <c r="P1883" i="3"/>
  <c r="A1884" i="3"/>
  <c r="B1884" i="3"/>
  <c r="C1884" i="3" s="1"/>
  <c r="E1884" i="3"/>
  <c r="F1884" i="3"/>
  <c r="G1884" i="3"/>
  <c r="H1884" i="3"/>
  <c r="J1884" i="3"/>
  <c r="P1884" i="3"/>
  <c r="B1885" i="3"/>
  <c r="C1885" i="3" s="1"/>
  <c r="F1885" i="3"/>
  <c r="B1886" i="3"/>
  <c r="C1886" i="3" s="1"/>
  <c r="A1887" i="3"/>
  <c r="B1887" i="3"/>
  <c r="C1887" i="3" s="1"/>
  <c r="E1887" i="3"/>
  <c r="F1887" i="3"/>
  <c r="H1887" i="3"/>
  <c r="J1887" i="3"/>
  <c r="B1888" i="3"/>
  <c r="C1888" i="3" s="1"/>
  <c r="B1889" i="3"/>
  <c r="C1889" i="3" s="1"/>
  <c r="B1890" i="3"/>
  <c r="C1890" i="3" s="1"/>
  <c r="B1891" i="3"/>
  <c r="C1891" i="3" s="1"/>
  <c r="D1891" i="3"/>
  <c r="Q1891" i="3" s="1"/>
  <c r="G1891" i="3"/>
  <c r="J1891" i="3"/>
  <c r="P1891" i="3"/>
  <c r="B1892" i="3"/>
  <c r="C1892" i="3" s="1"/>
  <c r="B1893" i="3"/>
  <c r="C1893" i="3" s="1"/>
  <c r="E1893" i="3"/>
  <c r="G1893" i="3"/>
  <c r="J1893" i="3"/>
  <c r="B1894" i="3"/>
  <c r="C1894" i="3" s="1"/>
  <c r="J1894" i="3"/>
  <c r="B1895" i="3"/>
  <c r="C1895" i="3" s="1"/>
  <c r="E1895" i="3"/>
  <c r="J1895" i="3"/>
  <c r="B1896" i="3"/>
  <c r="C1896" i="3" s="1"/>
  <c r="B1897" i="3"/>
  <c r="C1897" i="3" s="1"/>
  <c r="J1897" i="3"/>
  <c r="B1898" i="3"/>
  <c r="C1898" i="3" s="1"/>
  <c r="J1898" i="3"/>
  <c r="B1899" i="3"/>
  <c r="C1899" i="3" s="1"/>
  <c r="E1899" i="3"/>
  <c r="G1899" i="3"/>
  <c r="J1899" i="3"/>
  <c r="B1900" i="3"/>
  <c r="C1900" i="3" s="1"/>
  <c r="J1900" i="3"/>
  <c r="B1901" i="3"/>
  <c r="C1901" i="3" s="1"/>
  <c r="J1901" i="3"/>
  <c r="P1901" i="3"/>
  <c r="A1902" i="3"/>
  <c r="B1902" i="3"/>
  <c r="C1902" i="3" s="1"/>
  <c r="E1902" i="3"/>
  <c r="F1902" i="3"/>
  <c r="G1902" i="3"/>
  <c r="H1902" i="3"/>
  <c r="J1902" i="3"/>
  <c r="B1903" i="3"/>
  <c r="C1903" i="3" s="1"/>
  <c r="G1903" i="3"/>
  <c r="H1903" i="3"/>
  <c r="J1903" i="3"/>
  <c r="B1904" i="3"/>
  <c r="C1904" i="3" s="1"/>
  <c r="A1905" i="3"/>
  <c r="B1905" i="3"/>
  <c r="C1905" i="3" s="1"/>
  <c r="F1905" i="3"/>
  <c r="H1905" i="3"/>
  <c r="J1905" i="3"/>
  <c r="B1906" i="3"/>
  <c r="C1906" i="3" s="1"/>
  <c r="P1906" i="3"/>
  <c r="B1907" i="3"/>
  <c r="C1907" i="3" s="1"/>
  <c r="D1907" i="3"/>
  <c r="Q1907" i="3" s="1"/>
  <c r="F1907" i="3"/>
  <c r="G1907" i="3"/>
  <c r="P1907" i="3"/>
  <c r="B1908" i="3"/>
  <c r="C1908" i="3" s="1"/>
  <c r="A1909" i="3"/>
  <c r="B1909" i="3"/>
  <c r="C1909" i="3" s="1"/>
  <c r="D1909" i="3"/>
  <c r="Q1909" i="3" s="1"/>
  <c r="E1909" i="3"/>
  <c r="G1909" i="3"/>
  <c r="J1909" i="3"/>
  <c r="P1909" i="3"/>
  <c r="B1910" i="3"/>
  <c r="C1910" i="3" s="1"/>
  <c r="E1910" i="3"/>
  <c r="F1910" i="3"/>
  <c r="G1910" i="3"/>
  <c r="H1910" i="3"/>
  <c r="J1910" i="3"/>
  <c r="P1910" i="3"/>
  <c r="B1911" i="3"/>
  <c r="C1911" i="3" s="1"/>
  <c r="B1912" i="3"/>
  <c r="C1912" i="3" s="1"/>
  <c r="E1912" i="3"/>
  <c r="G1912" i="3"/>
  <c r="J1912" i="3"/>
  <c r="P1912" i="3"/>
  <c r="B1913" i="3"/>
  <c r="C1913" i="3" s="1"/>
  <c r="J1913" i="3"/>
  <c r="B1914" i="3"/>
  <c r="C1914" i="3" s="1"/>
  <c r="E1914" i="3"/>
  <c r="J1914" i="3"/>
  <c r="B1915" i="3"/>
  <c r="C1915" i="3" s="1"/>
  <c r="E1915" i="3"/>
  <c r="G1915" i="3"/>
  <c r="B1916" i="3"/>
  <c r="C1916" i="3" s="1"/>
  <c r="B1917" i="3"/>
  <c r="C1917" i="3" s="1"/>
  <c r="B1918" i="3"/>
  <c r="C1918" i="3" s="1"/>
  <c r="G1918" i="3"/>
  <c r="B1919" i="3"/>
  <c r="C1919" i="3" s="1"/>
  <c r="F1919" i="3"/>
  <c r="P1919" i="3"/>
  <c r="B1920" i="3"/>
  <c r="C1920" i="3" s="1"/>
  <c r="B1921" i="3"/>
  <c r="C1921" i="3" s="1"/>
  <c r="G1921" i="3"/>
  <c r="B1922" i="3"/>
  <c r="C1922" i="3" s="1"/>
  <c r="E1922" i="3"/>
  <c r="F1922" i="3"/>
  <c r="G1922" i="3"/>
  <c r="H1922" i="3"/>
  <c r="P1922" i="3"/>
  <c r="B1923" i="3"/>
  <c r="C1923" i="3" s="1"/>
  <c r="A1924" i="3"/>
  <c r="B1924" i="3"/>
  <c r="C1924" i="3" s="1"/>
  <c r="P1924" i="3"/>
  <c r="A1925" i="3"/>
  <c r="B1925" i="3"/>
  <c r="C1925" i="3" s="1"/>
  <c r="E1925" i="3"/>
  <c r="H1925" i="3"/>
  <c r="P1925" i="3"/>
  <c r="B1926" i="3"/>
  <c r="C1926" i="3" s="1"/>
  <c r="A1927" i="3"/>
  <c r="B1927" i="3"/>
  <c r="C1927" i="3" s="1"/>
  <c r="G1927" i="3"/>
  <c r="B1928" i="3"/>
  <c r="C1928" i="3" s="1"/>
  <c r="G1928" i="3"/>
  <c r="H1928" i="3"/>
  <c r="B1929" i="3"/>
  <c r="C1929" i="3" s="1"/>
  <c r="E1929" i="3"/>
  <c r="G1929" i="3"/>
  <c r="B1930" i="3"/>
  <c r="C1930" i="3" s="1"/>
  <c r="B1931" i="3"/>
  <c r="C1931" i="3" s="1"/>
  <c r="B1932" i="3"/>
  <c r="C1932" i="3" s="1"/>
  <c r="B1933" i="3"/>
  <c r="C1933" i="3" s="1"/>
  <c r="G1933" i="3"/>
  <c r="H1933" i="3"/>
  <c r="P1933" i="3"/>
  <c r="B1934" i="3"/>
  <c r="C1934" i="3" s="1"/>
  <c r="E1934" i="3"/>
  <c r="F1934" i="3"/>
  <c r="G1934" i="3"/>
  <c r="H1934" i="3"/>
  <c r="P1934" i="3"/>
  <c r="B1935" i="3"/>
  <c r="C1935" i="3" s="1"/>
  <c r="E1935" i="3"/>
  <c r="F1935" i="3"/>
  <c r="G1935" i="3"/>
  <c r="B1936" i="3"/>
  <c r="C1936" i="3" s="1"/>
  <c r="A1937" i="3"/>
  <c r="B1937" i="3"/>
  <c r="C1937" i="3" s="1"/>
  <c r="H1937" i="3"/>
  <c r="P1937" i="3"/>
  <c r="B1938" i="3"/>
  <c r="C1938" i="3" s="1"/>
  <c r="E1938" i="3"/>
  <c r="F1938" i="3"/>
  <c r="G1938" i="3"/>
  <c r="H1938" i="3"/>
  <c r="P1938" i="3"/>
  <c r="B1939" i="3"/>
  <c r="C1939" i="3" s="1"/>
  <c r="E1939" i="3"/>
  <c r="F1939" i="3"/>
  <c r="G1939" i="3"/>
  <c r="H1939" i="3"/>
  <c r="P1939" i="3"/>
  <c r="B1940" i="3"/>
  <c r="C1940" i="3" s="1"/>
  <c r="E1940" i="3"/>
  <c r="F1940" i="3"/>
  <c r="G1940" i="3"/>
  <c r="H1940" i="3"/>
  <c r="B1941" i="3"/>
  <c r="C1941" i="3" s="1"/>
  <c r="A1942" i="3"/>
  <c r="B1942" i="3"/>
  <c r="C1942" i="3" s="1"/>
  <c r="P1942" i="3"/>
  <c r="B1943" i="3"/>
  <c r="C1943" i="3" s="1"/>
  <c r="B1944" i="3"/>
  <c r="C1944" i="3" s="1"/>
  <c r="P1944" i="3"/>
  <c r="A1945" i="3"/>
  <c r="B1945" i="3"/>
  <c r="C1945" i="3" s="1"/>
  <c r="F1945" i="3"/>
  <c r="G1945" i="3"/>
  <c r="H1945" i="3"/>
  <c r="P1945" i="3"/>
  <c r="A1946" i="3"/>
  <c r="B1946" i="3"/>
  <c r="C1946" i="3" s="1"/>
  <c r="E1946" i="3"/>
  <c r="F1946" i="3"/>
  <c r="G1946" i="3"/>
  <c r="H1946" i="3"/>
  <c r="P1946" i="3"/>
  <c r="B1947" i="3"/>
  <c r="C1947" i="3" s="1"/>
  <c r="E1947" i="3"/>
  <c r="F1947" i="3"/>
  <c r="G1947" i="3"/>
  <c r="H1947" i="3"/>
  <c r="P1947" i="3"/>
  <c r="B1948" i="3"/>
  <c r="C1948" i="3" s="1"/>
  <c r="E1948" i="3"/>
  <c r="F1948" i="3"/>
  <c r="G1948" i="3"/>
  <c r="H1948" i="3"/>
  <c r="P1948" i="3"/>
  <c r="B1949" i="3"/>
  <c r="C1949" i="3" s="1"/>
  <c r="F1949" i="3"/>
  <c r="G1949" i="3"/>
  <c r="H1949" i="3"/>
  <c r="P1949" i="3"/>
  <c r="A1950" i="3"/>
  <c r="B1950" i="3"/>
  <c r="C1950" i="3" s="1"/>
  <c r="E1950" i="3"/>
  <c r="F1950" i="3"/>
  <c r="G1950" i="3"/>
  <c r="H1950" i="3"/>
  <c r="P1950" i="3"/>
  <c r="B1951" i="3"/>
  <c r="C1951" i="3" s="1"/>
  <c r="A1952" i="3"/>
  <c r="B1952" i="3"/>
  <c r="C1952" i="3" s="1"/>
  <c r="P1952" i="3"/>
  <c r="A1953" i="3"/>
  <c r="B1953" i="3"/>
  <c r="C1953" i="3" s="1"/>
  <c r="F1953" i="3"/>
  <c r="G1953" i="3"/>
  <c r="H1953" i="3"/>
  <c r="P1953" i="3"/>
  <c r="B1954" i="3"/>
  <c r="C1954" i="3" s="1"/>
  <c r="A1955" i="3"/>
  <c r="B1955" i="3"/>
  <c r="C1955" i="3" s="1"/>
  <c r="P1955" i="3"/>
  <c r="B1956" i="3"/>
  <c r="C1956" i="3" s="1"/>
  <c r="F1956" i="3"/>
  <c r="H1956" i="3"/>
  <c r="P1956" i="3"/>
  <c r="B1957" i="3"/>
  <c r="C1957" i="3" s="1"/>
  <c r="B1958" i="3"/>
  <c r="C1958" i="3" s="1"/>
  <c r="F1958" i="3"/>
  <c r="A1959" i="3"/>
  <c r="B1959" i="3"/>
  <c r="C1959" i="3" s="1"/>
  <c r="F1959" i="3"/>
  <c r="G1959" i="3"/>
  <c r="H1959" i="3"/>
  <c r="P1959" i="3"/>
  <c r="B1960" i="3"/>
  <c r="C1960" i="3" s="1"/>
  <c r="B1961" i="3"/>
  <c r="C1961" i="3" s="1"/>
  <c r="P1961" i="3"/>
  <c r="B1962" i="3"/>
  <c r="C1962" i="3" s="1"/>
  <c r="F1962" i="3"/>
  <c r="P1962" i="3"/>
  <c r="A1963" i="3"/>
  <c r="B1963" i="3"/>
  <c r="C1963" i="3" s="1"/>
  <c r="E1963" i="3"/>
  <c r="G1963" i="3"/>
  <c r="P1963" i="3"/>
  <c r="B1964" i="3"/>
  <c r="C1964" i="3" s="1"/>
  <c r="B1965" i="3"/>
  <c r="C1965" i="3" s="1"/>
  <c r="E1965" i="3"/>
  <c r="F1965" i="3"/>
  <c r="P1965" i="3"/>
  <c r="B1966" i="3"/>
  <c r="C1966" i="3" s="1"/>
  <c r="E1966" i="3"/>
  <c r="B1967" i="3"/>
  <c r="C1967" i="3" s="1"/>
  <c r="B1968" i="3"/>
  <c r="C1968" i="3" s="1"/>
  <c r="E1968" i="3"/>
  <c r="H1968" i="3"/>
  <c r="B1969" i="3"/>
  <c r="C1969" i="3" s="1"/>
  <c r="E1969" i="3"/>
  <c r="F1969" i="3"/>
  <c r="H1969" i="3"/>
  <c r="B1970" i="3"/>
  <c r="C1970" i="3" s="1"/>
  <c r="E1970" i="3"/>
  <c r="F1970" i="3"/>
  <c r="G1970" i="3"/>
  <c r="H1970" i="3"/>
  <c r="P1970" i="3"/>
  <c r="B1971" i="3"/>
  <c r="C1971" i="3" s="1"/>
  <c r="F1971" i="3"/>
  <c r="A1972" i="3"/>
  <c r="B1972" i="3"/>
  <c r="C1972" i="3" s="1"/>
  <c r="E1972" i="3"/>
  <c r="P1972" i="3"/>
  <c r="B1973" i="3"/>
  <c r="C1973" i="3" s="1"/>
  <c r="B1974" i="3"/>
  <c r="C1974" i="3" s="1"/>
  <c r="F1974" i="3"/>
  <c r="G1974" i="3"/>
  <c r="B1975" i="3"/>
  <c r="C1975" i="3" s="1"/>
  <c r="E1975" i="3"/>
  <c r="F1975" i="3"/>
  <c r="G1975" i="3"/>
  <c r="P1975" i="3"/>
  <c r="B1976" i="3"/>
  <c r="C1976" i="3" s="1"/>
  <c r="E1976" i="3"/>
  <c r="F1976" i="3"/>
  <c r="G1976" i="3"/>
  <c r="P1976" i="3"/>
  <c r="B1977" i="3"/>
  <c r="C1977" i="3" s="1"/>
  <c r="F1977" i="3"/>
  <c r="H1977" i="3"/>
  <c r="A1978" i="3"/>
  <c r="B1978" i="3"/>
  <c r="C1978" i="3" s="1"/>
  <c r="E1978" i="3"/>
  <c r="F1978" i="3"/>
  <c r="G1978" i="3"/>
  <c r="H1978" i="3"/>
  <c r="P1978" i="3"/>
  <c r="B1979" i="3"/>
  <c r="C1979" i="3" s="1"/>
  <c r="F1979" i="3"/>
  <c r="B1980" i="3"/>
  <c r="C1980" i="3" s="1"/>
  <c r="B1981" i="3"/>
  <c r="C1981" i="3" s="1"/>
  <c r="G1981" i="3"/>
  <c r="A1982" i="3"/>
  <c r="B1982" i="3"/>
  <c r="C1982" i="3" s="1"/>
  <c r="E1982" i="3"/>
  <c r="G1982" i="3"/>
  <c r="H1982" i="3"/>
  <c r="P1982" i="3"/>
  <c r="B1983" i="3"/>
  <c r="C1983" i="3" s="1"/>
  <c r="E1983" i="3"/>
  <c r="H1983" i="3"/>
  <c r="B1984" i="3"/>
  <c r="C1984" i="3" s="1"/>
  <c r="A1985" i="3"/>
  <c r="B1985" i="3"/>
  <c r="C1985" i="3" s="1"/>
  <c r="P1985" i="3"/>
  <c r="B1986" i="3"/>
  <c r="C1986" i="3" s="1"/>
  <c r="E1986" i="3"/>
  <c r="H1986" i="3"/>
  <c r="P1986" i="3"/>
  <c r="B1987" i="3"/>
  <c r="C1987" i="3" s="1"/>
  <c r="B1988" i="3"/>
  <c r="C1988" i="3" s="1"/>
  <c r="B1989" i="3"/>
  <c r="C1989" i="3" s="1"/>
  <c r="E1989" i="3"/>
  <c r="B1990" i="3"/>
  <c r="C1990" i="3" s="1"/>
  <c r="P1990" i="3"/>
  <c r="B1991" i="3"/>
  <c r="C1991" i="3" s="1"/>
  <c r="F1991" i="3"/>
  <c r="G1991" i="3"/>
  <c r="H1991" i="3"/>
  <c r="P1991" i="3"/>
  <c r="B1992" i="3"/>
  <c r="C1992" i="3" s="1"/>
  <c r="G1992" i="3"/>
  <c r="H1992" i="3"/>
  <c r="B1993" i="3"/>
  <c r="C1993" i="3" s="1"/>
  <c r="B1994" i="3"/>
  <c r="C1994" i="3" s="1"/>
  <c r="E1994" i="3"/>
  <c r="B1995" i="3"/>
  <c r="C1995" i="3" s="1"/>
  <c r="B1996" i="3"/>
  <c r="C1996" i="3" s="1"/>
  <c r="B1997" i="3"/>
  <c r="C1997" i="3" s="1"/>
  <c r="E1997" i="3"/>
  <c r="F1997" i="3"/>
  <c r="G1997" i="3"/>
  <c r="H1997" i="3"/>
  <c r="P1997" i="3"/>
  <c r="B1998" i="3"/>
  <c r="C1998" i="3" s="1"/>
  <c r="G1998" i="3"/>
  <c r="H1998" i="3"/>
  <c r="A1999" i="3"/>
  <c r="B1999" i="3"/>
  <c r="C1999" i="3" s="1"/>
  <c r="G1999" i="3"/>
  <c r="P1999" i="3"/>
  <c r="B2000" i="3"/>
  <c r="C2000" i="3" s="1"/>
  <c r="E2000" i="3"/>
  <c r="H2000" i="3"/>
  <c r="B2001" i="3"/>
  <c r="C2001" i="3" s="1"/>
  <c r="A2002" i="3"/>
  <c r="B2002" i="3"/>
  <c r="C2002" i="3" s="1"/>
  <c r="G2002" i="3"/>
  <c r="P2002" i="3"/>
  <c r="B2003" i="3"/>
  <c r="C2003" i="3" s="1"/>
  <c r="B2004" i="3"/>
  <c r="C2004" i="3" s="1"/>
  <c r="B2005" i="3"/>
  <c r="C2005" i="3" s="1"/>
  <c r="A2006" i="3"/>
  <c r="B2006" i="3"/>
  <c r="C2006" i="3" s="1"/>
  <c r="F2006" i="3"/>
  <c r="B2007" i="3"/>
  <c r="C2007" i="3" s="1"/>
  <c r="A2008" i="3"/>
  <c r="B2008" i="3"/>
  <c r="C2008" i="3" s="1"/>
  <c r="F2008" i="3"/>
  <c r="G2008" i="3"/>
  <c r="P2008" i="3"/>
  <c r="A2009" i="3"/>
  <c r="B2009" i="3"/>
  <c r="C2009" i="3" s="1"/>
  <c r="H2009" i="3"/>
  <c r="P2009" i="3"/>
  <c r="B2010" i="3"/>
  <c r="C2010" i="3" s="1"/>
  <c r="E2010" i="3"/>
  <c r="G2010" i="3"/>
  <c r="H2010" i="3"/>
  <c r="B2011" i="3"/>
  <c r="C2011" i="3" s="1"/>
  <c r="F2011" i="3"/>
  <c r="G2011" i="3"/>
  <c r="P2011" i="3"/>
  <c r="B2012" i="3"/>
  <c r="C2012" i="3" s="1"/>
  <c r="E2012" i="3"/>
  <c r="F2012" i="3"/>
  <c r="H2012" i="3"/>
  <c r="P2012" i="3"/>
  <c r="B2013" i="3"/>
  <c r="C2013" i="3" s="1"/>
  <c r="B2014" i="3"/>
  <c r="C2014" i="3" s="1"/>
  <c r="P2014" i="3"/>
  <c r="B2015" i="3"/>
  <c r="C2015" i="3" s="1"/>
  <c r="B2016" i="3"/>
  <c r="C2016" i="3" s="1"/>
  <c r="B2017" i="3"/>
  <c r="C2017" i="3" s="1"/>
  <c r="F2017" i="3"/>
  <c r="G2017" i="3"/>
  <c r="H2017" i="3"/>
  <c r="P2017" i="3"/>
  <c r="B2018" i="3"/>
  <c r="C2018" i="3" s="1"/>
  <c r="E2018" i="3"/>
  <c r="F2018" i="3"/>
  <c r="G2018" i="3"/>
  <c r="H2018" i="3"/>
  <c r="P2018" i="3"/>
  <c r="B2019" i="3"/>
  <c r="C2019" i="3" s="1"/>
  <c r="B2020" i="3"/>
  <c r="C2020" i="3" s="1"/>
  <c r="A2021" i="3"/>
  <c r="B2021" i="3"/>
  <c r="C2021" i="3" s="1"/>
  <c r="P2021" i="3"/>
  <c r="P2016" i="3" l="1"/>
  <c r="H2015" i="3"/>
  <c r="A2012" i="3"/>
  <c r="F2009" i="3"/>
  <c r="G2003" i="3"/>
  <c r="P1994" i="3"/>
  <c r="P1993" i="3"/>
  <c r="E1991" i="3"/>
  <c r="H1989" i="3"/>
  <c r="P1988" i="3"/>
  <c r="G1987" i="3"/>
  <c r="A1986" i="3"/>
  <c r="F1983" i="3"/>
  <c r="F1982" i="3"/>
  <c r="P1980" i="3"/>
  <c r="H1976" i="3"/>
  <c r="H1975" i="3"/>
  <c r="P1974" i="3"/>
  <c r="P1968" i="3"/>
  <c r="A1968" i="3"/>
  <c r="H1963" i="3"/>
  <c r="H1962" i="3"/>
  <c r="A1961" i="3"/>
  <c r="E1959" i="3"/>
  <c r="G1957" i="3"/>
  <c r="E1956" i="3"/>
  <c r="G1954" i="3"/>
  <c r="E1953" i="3"/>
  <c r="A1944" i="3"/>
  <c r="F1941" i="3"/>
  <c r="H1932" i="3"/>
  <c r="F1928" i="3"/>
  <c r="F1927" i="3"/>
  <c r="F1924" i="3"/>
  <c r="A1920" i="3"/>
  <c r="P1915" i="3"/>
  <c r="H1908" i="3"/>
  <c r="H1906" i="3"/>
  <c r="J1904" i="3"/>
  <c r="P1888" i="3"/>
  <c r="P1885" i="3"/>
  <c r="J1877" i="3"/>
  <c r="P1875" i="3"/>
  <c r="D1875" i="3"/>
  <c r="Q1875" i="3" s="1"/>
  <c r="J1872" i="3"/>
  <c r="A1872" i="3"/>
  <c r="A1870" i="3"/>
  <c r="D1868" i="3"/>
  <c r="Q1868" i="3" s="1"/>
  <c r="F1866" i="3"/>
  <c r="J1862" i="3"/>
  <c r="A1862" i="3"/>
  <c r="E1854" i="3"/>
  <c r="F1848" i="3"/>
  <c r="J1840" i="3"/>
  <c r="J1809" i="3"/>
  <c r="E1802" i="3"/>
  <c r="H2016" i="3"/>
  <c r="E2009" i="3"/>
  <c r="E2006" i="3"/>
  <c r="A2005" i="3"/>
  <c r="F2003" i="3"/>
  <c r="F2002" i="3"/>
  <c r="G2000" i="3"/>
  <c r="F1999" i="3"/>
  <c r="A1997" i="3"/>
  <c r="H1994" i="3"/>
  <c r="G1993" i="3"/>
  <c r="G1989" i="3"/>
  <c r="G1988" i="3"/>
  <c r="G1980" i="3"/>
  <c r="H1974" i="3"/>
  <c r="E1957" i="3"/>
  <c r="A1938" i="3"/>
  <c r="E1928" i="3"/>
  <c r="P1920" i="3"/>
  <c r="H1917" i="3"/>
  <c r="J1915" i="3"/>
  <c r="D1910" i="3"/>
  <c r="Q1910" i="3" s="1"/>
  <c r="F1908" i="3"/>
  <c r="G1906" i="3"/>
  <c r="G1904" i="3"/>
  <c r="J1890" i="3"/>
  <c r="J1888" i="3"/>
  <c r="P1887" i="3"/>
  <c r="D1887" i="3"/>
  <c r="Q1887" i="3" s="1"/>
  <c r="J1885" i="3"/>
  <c r="D1884" i="3"/>
  <c r="Q1884" i="3" s="1"/>
  <c r="F1883" i="3"/>
  <c r="J1880" i="3"/>
  <c r="E1877" i="3"/>
  <c r="P1863" i="3"/>
  <c r="D1863" i="3"/>
  <c r="Q1863" i="3" s="1"/>
  <c r="H1862" i="3"/>
  <c r="P1861" i="3"/>
  <c r="A1861" i="3"/>
  <c r="E1848" i="3"/>
  <c r="G1840" i="3"/>
  <c r="F1839" i="3"/>
  <c r="J1824" i="3"/>
  <c r="G1809" i="3"/>
  <c r="J1791" i="3"/>
  <c r="P2020" i="3"/>
  <c r="G2016" i="3"/>
  <c r="A2015" i="3"/>
  <c r="G2004" i="3"/>
  <c r="E2003" i="3"/>
  <c r="F2000" i="3"/>
  <c r="P1996" i="3"/>
  <c r="F1994" i="3"/>
  <c r="F1993" i="3"/>
  <c r="A1991" i="3"/>
  <c r="F1989" i="3"/>
  <c r="F1988" i="3"/>
  <c r="E1980" i="3"/>
  <c r="G1969" i="3"/>
  <c r="G1968" i="3"/>
  <c r="G1964" i="3"/>
  <c r="F1933" i="3"/>
  <c r="A1932" i="3"/>
  <c r="H1920" i="3"/>
  <c r="F1917" i="3"/>
  <c r="E1906" i="3"/>
  <c r="F1904" i="3"/>
  <c r="E1890" i="3"/>
  <c r="G1888" i="3"/>
  <c r="G1885" i="3"/>
  <c r="E1883" i="3"/>
  <c r="E1880" i="3"/>
  <c r="A1875" i="3"/>
  <c r="P1868" i="3"/>
  <c r="J1864" i="3"/>
  <c r="F1862" i="3"/>
  <c r="A1854" i="3"/>
  <c r="J1826" i="3"/>
  <c r="G1824" i="3"/>
  <c r="E1817" i="3"/>
  <c r="E1815" i="3"/>
  <c r="E1811" i="3"/>
  <c r="E1809" i="3"/>
  <c r="J1797" i="3"/>
  <c r="F1968" i="3"/>
  <c r="F1964" i="3"/>
  <c r="A1962" i="3"/>
  <c r="F1955" i="3"/>
  <c r="H1944" i="3"/>
  <c r="E1942" i="3"/>
  <c r="P1931" i="3"/>
  <c r="P1928" i="3"/>
  <c r="A1928" i="3"/>
  <c r="H1926" i="3"/>
  <c r="G1920" i="3"/>
  <c r="J1911" i="3"/>
  <c r="A1908" i="3"/>
  <c r="D1906" i="3"/>
  <c r="Q1906" i="3" s="1"/>
  <c r="D1904" i="3"/>
  <c r="Q1904" i="3" s="1"/>
  <c r="D1903" i="3"/>
  <c r="Q1903" i="3" s="1"/>
  <c r="J1896" i="3"/>
  <c r="F1888" i="3"/>
  <c r="J1868" i="3"/>
  <c r="H1863" i="3"/>
  <c r="A1863" i="3"/>
  <c r="E1862" i="3"/>
  <c r="J1854" i="3"/>
  <c r="J1843" i="3"/>
  <c r="D1839" i="3"/>
  <c r="Q1839" i="3" s="1"/>
  <c r="E1826" i="3"/>
  <c r="E1824" i="3"/>
  <c r="J1818" i="3"/>
  <c r="E1797" i="3"/>
  <c r="C1795" i="3"/>
  <c r="J1795" i="3"/>
  <c r="A2016" i="3"/>
  <c r="P2006" i="3"/>
  <c r="P2005" i="3"/>
  <c r="P2003" i="3"/>
  <c r="A2003" i="3"/>
  <c r="A1996" i="3"/>
  <c r="A1993" i="3"/>
  <c r="A1988" i="3"/>
  <c r="A1980" i="3"/>
  <c r="G1944" i="3"/>
  <c r="A1933" i="3"/>
  <c r="P1927" i="3"/>
  <c r="G1926" i="3"/>
  <c r="A1922" i="3"/>
  <c r="E1920" i="3"/>
  <c r="A1919" i="3"/>
  <c r="P1916" i="3"/>
  <c r="E1911" i="3"/>
  <c r="G1896" i="3"/>
  <c r="J1892" i="3"/>
  <c r="E1891" i="3"/>
  <c r="J1889" i="3"/>
  <c r="D1888" i="3"/>
  <c r="Q1888" i="3" s="1"/>
  <c r="G1887" i="3"/>
  <c r="J1886" i="3"/>
  <c r="D1885" i="3"/>
  <c r="Q1885" i="3" s="1"/>
  <c r="E1881" i="3"/>
  <c r="F1875" i="3"/>
  <c r="D1874" i="3"/>
  <c r="Q1874" i="3" s="1"/>
  <c r="E1872" i="3"/>
  <c r="F1868" i="3"/>
  <c r="H1866" i="3"/>
  <c r="A1866" i="3"/>
  <c r="G1863" i="3"/>
  <c r="D1862" i="3"/>
  <c r="Q1862" i="3" s="1"/>
  <c r="F1861" i="3"/>
  <c r="H1860" i="3"/>
  <c r="A1860" i="3"/>
  <c r="A1859" i="3"/>
  <c r="P1857" i="3"/>
  <c r="A1857" i="3"/>
  <c r="J1855" i="3"/>
  <c r="H1854" i="3"/>
  <c r="F1853" i="3"/>
  <c r="A1851" i="3"/>
  <c r="G1849" i="3"/>
  <c r="H1848" i="3"/>
  <c r="A1848" i="3"/>
  <c r="G1843" i="3"/>
  <c r="J1810" i="3"/>
  <c r="A2020" i="3"/>
  <c r="H2021" i="3"/>
  <c r="A2017" i="3"/>
  <c r="P2015" i="3"/>
  <c r="A2014" i="3"/>
  <c r="G2009" i="3"/>
  <c r="H2006" i="3"/>
  <c r="F2005" i="3"/>
  <c r="H2003" i="3"/>
  <c r="P2000" i="3"/>
  <c r="A1994" i="3"/>
  <c r="P1989" i="3"/>
  <c r="A1989" i="3"/>
  <c r="H1987" i="3"/>
  <c r="A1975" i="3"/>
  <c r="A1974" i="3"/>
  <c r="H1957" i="3"/>
  <c r="P1932" i="3"/>
  <c r="H1909" i="3"/>
  <c r="J1908" i="3"/>
  <c r="J1907" i="3"/>
  <c r="J1906" i="3"/>
  <c r="A1906" i="3"/>
  <c r="P1904" i="3"/>
  <c r="P1903" i="3"/>
  <c r="A1903" i="3"/>
  <c r="E1898" i="3"/>
  <c r="E1896" i="3"/>
  <c r="A1878" i="3"/>
  <c r="E1875" i="3"/>
  <c r="E1869" i="3"/>
  <c r="E1868" i="3"/>
  <c r="D1867" i="3"/>
  <c r="Q1867" i="3" s="1"/>
  <c r="G1866" i="3"/>
  <c r="D1861" i="3"/>
  <c r="Q1861" i="3" s="1"/>
  <c r="G1854" i="3"/>
  <c r="E1853" i="3"/>
  <c r="J1851" i="3"/>
  <c r="J1850" i="3"/>
  <c r="D1849" i="3"/>
  <c r="Q1849" i="3" s="1"/>
  <c r="G1848" i="3"/>
  <c r="D1846" i="3"/>
  <c r="Q1846" i="3" s="1"/>
  <c r="G1845" i="3"/>
  <c r="J1844" i="3"/>
  <c r="D1843" i="3"/>
  <c r="Q1843" i="3" s="1"/>
  <c r="J1839" i="3"/>
  <c r="P1782" i="3"/>
  <c r="J1781" i="3"/>
  <c r="J1779" i="3"/>
  <c r="A1779" i="3"/>
  <c r="E1777" i="3"/>
  <c r="J1764" i="3"/>
  <c r="E1760" i="3"/>
  <c r="D1749" i="3"/>
  <c r="Q1749" i="3" s="1"/>
  <c r="J1746" i="3"/>
  <c r="G1745" i="3"/>
  <c r="F1744" i="3"/>
  <c r="F1743" i="3"/>
  <c r="D1741" i="3"/>
  <c r="Q1741" i="3" s="1"/>
  <c r="H1737" i="3"/>
  <c r="J1736" i="3"/>
  <c r="P1735" i="3"/>
  <c r="F1729" i="3"/>
  <c r="F1727" i="3"/>
  <c r="J1725" i="3"/>
  <c r="A1725" i="3"/>
  <c r="J1720" i="3"/>
  <c r="J1719" i="3"/>
  <c r="E1714" i="3"/>
  <c r="E1711" i="3"/>
  <c r="E1710" i="3"/>
  <c r="E1702" i="3"/>
  <c r="J1700" i="3"/>
  <c r="H1688" i="3"/>
  <c r="J1687" i="3"/>
  <c r="J1674" i="3"/>
  <c r="E1669" i="3"/>
  <c r="E1663" i="3"/>
  <c r="E1660" i="3"/>
  <c r="E1654" i="3"/>
  <c r="F1653" i="3"/>
  <c r="D1648" i="3"/>
  <c r="Q1648" i="3" s="1"/>
  <c r="J1646" i="3"/>
  <c r="J1643" i="3"/>
  <c r="J1637" i="3"/>
  <c r="D1636" i="3"/>
  <c r="Q1636" i="3" s="1"/>
  <c r="J1634" i="3"/>
  <c r="D1633" i="3"/>
  <c r="Q1633" i="3" s="1"/>
  <c r="C1630" i="3"/>
  <c r="C1629" i="3"/>
  <c r="E1628" i="3"/>
  <c r="I1627" i="3"/>
  <c r="E1622" i="3"/>
  <c r="P1584" i="3"/>
  <c r="D1573" i="3"/>
  <c r="Q1573" i="3" s="1"/>
  <c r="C1572" i="3"/>
  <c r="D1570" i="3"/>
  <c r="Q1570" i="3" s="1"/>
  <c r="F1556" i="3"/>
  <c r="E1498" i="3"/>
  <c r="I1495" i="3"/>
  <c r="C1494" i="3"/>
  <c r="C1488" i="3"/>
  <c r="E1486" i="3"/>
  <c r="E1484" i="3"/>
  <c r="G1452" i="3"/>
  <c r="P1451" i="3"/>
  <c r="E1449" i="3"/>
  <c r="H1448" i="3"/>
  <c r="C1446" i="3"/>
  <c r="E1443" i="3"/>
  <c r="I1431" i="3"/>
  <c r="P1430" i="3"/>
  <c r="A1425" i="3"/>
  <c r="C1424" i="3"/>
  <c r="H1395" i="3"/>
  <c r="F1359" i="3"/>
  <c r="I1358" i="3"/>
  <c r="I1352" i="3"/>
  <c r="I1351" i="3"/>
  <c r="F1349" i="3"/>
  <c r="G1344" i="3"/>
  <c r="J1782" i="3"/>
  <c r="E1781" i="3"/>
  <c r="H1779" i="3"/>
  <c r="J1778" i="3"/>
  <c r="D1777" i="3"/>
  <c r="Q1777" i="3" s="1"/>
  <c r="A1776" i="3"/>
  <c r="G1764" i="3"/>
  <c r="J1762" i="3"/>
  <c r="P1760" i="3"/>
  <c r="D1760" i="3"/>
  <c r="Q1760" i="3" s="1"/>
  <c r="J1758" i="3"/>
  <c r="D1757" i="3"/>
  <c r="Q1757" i="3" s="1"/>
  <c r="F1756" i="3"/>
  <c r="F1738" i="3"/>
  <c r="G1737" i="3"/>
  <c r="H1736" i="3"/>
  <c r="J1735" i="3"/>
  <c r="H1734" i="3"/>
  <c r="A1734" i="3"/>
  <c r="G1723" i="3"/>
  <c r="H1720" i="3"/>
  <c r="A1717" i="3"/>
  <c r="D1714" i="3"/>
  <c r="Q1714" i="3" s="1"/>
  <c r="G1688" i="3"/>
  <c r="G1656" i="3"/>
  <c r="D1654" i="3"/>
  <c r="Q1654" i="3" s="1"/>
  <c r="E1653" i="3"/>
  <c r="G1652" i="3"/>
  <c r="A1651" i="3"/>
  <c r="H1646" i="3"/>
  <c r="H1643" i="3"/>
  <c r="H1640" i="3"/>
  <c r="H1637" i="3"/>
  <c r="H1634" i="3"/>
  <c r="D1628" i="3"/>
  <c r="Q1628" i="3" s="1"/>
  <c r="D1625" i="3"/>
  <c r="Q1625" i="3" s="1"/>
  <c r="D1622" i="3"/>
  <c r="Q1622" i="3" s="1"/>
  <c r="C1620" i="3"/>
  <c r="H1616" i="3"/>
  <c r="C1612" i="3"/>
  <c r="E1597" i="3"/>
  <c r="C1584" i="3"/>
  <c r="F1553" i="3"/>
  <c r="P1530" i="3"/>
  <c r="I1517" i="3"/>
  <c r="I1516" i="3"/>
  <c r="J1515" i="3"/>
  <c r="I1514" i="3"/>
  <c r="P1512" i="3"/>
  <c r="P1491" i="3"/>
  <c r="A1470" i="3"/>
  <c r="G1468" i="3"/>
  <c r="H1464" i="3"/>
  <c r="A1464" i="3"/>
  <c r="C1461" i="3"/>
  <c r="A1455" i="3"/>
  <c r="A1454" i="3"/>
  <c r="F1452" i="3"/>
  <c r="P1449" i="3"/>
  <c r="C1449" i="3"/>
  <c r="F1448" i="3"/>
  <c r="A1422" i="3"/>
  <c r="H1420" i="3"/>
  <c r="E1404" i="3"/>
  <c r="A1399" i="3"/>
  <c r="A1398" i="3"/>
  <c r="G1395" i="3"/>
  <c r="P1393" i="3"/>
  <c r="F1392" i="3"/>
  <c r="F1389" i="3"/>
  <c r="I1388" i="3"/>
  <c r="P1386" i="3"/>
  <c r="C1386" i="3"/>
  <c r="P1382" i="3"/>
  <c r="H1380" i="3"/>
  <c r="P1379" i="3"/>
  <c r="A1377" i="3"/>
  <c r="A1365" i="3"/>
  <c r="E1359" i="3"/>
  <c r="F1358" i="3"/>
  <c r="F1352" i="3"/>
  <c r="E1349" i="3"/>
  <c r="I1340" i="3"/>
  <c r="A1784" i="3"/>
  <c r="G1782" i="3"/>
  <c r="G1779" i="3"/>
  <c r="E1751" i="3"/>
  <c r="J1747" i="3"/>
  <c r="D1746" i="3"/>
  <c r="Q1746" i="3" s="1"/>
  <c r="D1743" i="3"/>
  <c r="Q1743" i="3" s="1"/>
  <c r="P1741" i="3"/>
  <c r="D1740" i="3"/>
  <c r="Q1740" i="3" s="1"/>
  <c r="E1739" i="3"/>
  <c r="D1738" i="3"/>
  <c r="Q1738" i="3" s="1"/>
  <c r="E1737" i="3"/>
  <c r="F1736" i="3"/>
  <c r="F1735" i="3"/>
  <c r="G1734" i="3"/>
  <c r="P1726" i="3"/>
  <c r="G1725" i="3"/>
  <c r="G1720" i="3"/>
  <c r="J1718" i="3"/>
  <c r="J1716" i="3"/>
  <c r="J1706" i="3"/>
  <c r="E1688" i="3"/>
  <c r="J1679" i="3"/>
  <c r="D1649" i="3"/>
  <c r="Q1649" i="3" s="1"/>
  <c r="J1647" i="3"/>
  <c r="D1646" i="3"/>
  <c r="Q1646" i="3" s="1"/>
  <c r="J1644" i="3"/>
  <c r="D1634" i="3"/>
  <c r="Q1634" i="3" s="1"/>
  <c r="P1628" i="3"/>
  <c r="C1628" i="3"/>
  <c r="C1625" i="3"/>
  <c r="P1617" i="3"/>
  <c r="F1616" i="3"/>
  <c r="F1600" i="3"/>
  <c r="P1572" i="3"/>
  <c r="D1530" i="3"/>
  <c r="Q1530" i="3" s="1"/>
  <c r="I1527" i="3"/>
  <c r="H1517" i="3"/>
  <c r="F1516" i="3"/>
  <c r="I1515" i="3"/>
  <c r="H1514" i="3"/>
  <c r="F1512" i="3"/>
  <c r="P1497" i="3"/>
  <c r="P1494" i="3"/>
  <c r="J1488" i="3"/>
  <c r="E1472" i="3"/>
  <c r="I1470" i="3"/>
  <c r="P1469" i="3"/>
  <c r="P1456" i="3"/>
  <c r="C1448" i="3"/>
  <c r="P1384" i="3"/>
  <c r="F1382" i="3"/>
  <c r="G1380" i="3"/>
  <c r="I1379" i="3"/>
  <c r="I1377" i="3"/>
  <c r="P1376" i="3"/>
  <c r="P1361" i="3"/>
  <c r="P1359" i="3"/>
  <c r="C1359" i="3"/>
  <c r="E1358" i="3"/>
  <c r="P1353" i="3"/>
  <c r="E1352" i="3"/>
  <c r="I1350" i="3"/>
  <c r="C1349" i="3"/>
  <c r="A1345" i="3"/>
  <c r="E1344" i="3"/>
  <c r="F1340" i="3"/>
  <c r="C1333" i="3"/>
  <c r="I1333" i="3"/>
  <c r="C1330" i="3"/>
  <c r="I1330" i="3"/>
  <c r="J1789" i="3"/>
  <c r="H1784" i="3"/>
  <c r="P1783" i="3"/>
  <c r="E1782" i="3"/>
  <c r="J1780" i="3"/>
  <c r="E1779" i="3"/>
  <c r="P1777" i="3"/>
  <c r="E1773" i="3"/>
  <c r="E1767" i="3"/>
  <c r="J1761" i="3"/>
  <c r="H1760" i="3"/>
  <c r="A1760" i="3"/>
  <c r="A1757" i="3"/>
  <c r="J1741" i="3"/>
  <c r="D1737" i="3"/>
  <c r="Q1737" i="3" s="1"/>
  <c r="E1736" i="3"/>
  <c r="D1735" i="3"/>
  <c r="Q1735" i="3" s="1"/>
  <c r="F1734" i="3"/>
  <c r="J1726" i="3"/>
  <c r="F1725" i="3"/>
  <c r="A1705" i="3"/>
  <c r="P1702" i="3"/>
  <c r="F1693" i="3"/>
  <c r="F1690" i="3"/>
  <c r="D1688" i="3"/>
  <c r="Q1688" i="3" s="1"/>
  <c r="J1683" i="3"/>
  <c r="J1681" i="3"/>
  <c r="G1679" i="3"/>
  <c r="E1666" i="3"/>
  <c r="E1656" i="3"/>
  <c r="J1654" i="3"/>
  <c r="A1654" i="3"/>
  <c r="A1653" i="3"/>
  <c r="D1652" i="3"/>
  <c r="Q1652" i="3" s="1"/>
  <c r="G1651" i="3"/>
  <c r="H1647" i="3"/>
  <c r="H1644" i="3"/>
  <c r="J1617" i="3"/>
  <c r="E1616" i="3"/>
  <c r="P1611" i="3"/>
  <c r="E1600" i="3"/>
  <c r="I1572" i="3"/>
  <c r="D1571" i="3"/>
  <c r="Q1571" i="3" s="1"/>
  <c r="P1552" i="3"/>
  <c r="F1527" i="3"/>
  <c r="P1518" i="3"/>
  <c r="F1515" i="3"/>
  <c r="C1512" i="3"/>
  <c r="D1497" i="3"/>
  <c r="Q1497" i="3" s="1"/>
  <c r="P1476" i="3"/>
  <c r="H1470" i="3"/>
  <c r="C1469" i="3"/>
  <c r="A1461" i="3"/>
  <c r="H1456" i="3"/>
  <c r="H1449" i="3"/>
  <c r="A1449" i="3"/>
  <c r="A1444" i="3"/>
  <c r="P1439" i="3"/>
  <c r="H1434" i="3"/>
  <c r="C1431" i="3"/>
  <c r="H1425" i="3"/>
  <c r="H1424" i="3"/>
  <c r="F1422" i="3"/>
  <c r="I1421" i="3"/>
  <c r="C1419" i="3"/>
  <c r="P1413" i="3"/>
  <c r="C1407" i="3"/>
  <c r="P1403" i="3"/>
  <c r="P1369" i="3"/>
  <c r="F1365" i="3"/>
  <c r="I1353" i="3"/>
  <c r="C1352" i="3"/>
  <c r="F1329" i="3"/>
  <c r="A1329" i="3"/>
  <c r="P1329" i="3"/>
  <c r="C1329" i="3"/>
  <c r="G1329" i="3"/>
  <c r="H1329" i="3"/>
  <c r="I1329" i="3"/>
  <c r="J1787" i="3"/>
  <c r="D1779" i="3"/>
  <c r="Q1779" i="3" s="1"/>
  <c r="J1774" i="3"/>
  <c r="J1770" i="3"/>
  <c r="J1768" i="3"/>
  <c r="J1765" i="3"/>
  <c r="G1761" i="3"/>
  <c r="G1760" i="3"/>
  <c r="J1752" i="3"/>
  <c r="J1745" i="3"/>
  <c r="J1743" i="3"/>
  <c r="G1741" i="3"/>
  <c r="D1706" i="3"/>
  <c r="Q1706" i="3" s="1"/>
  <c r="G1705" i="3"/>
  <c r="D1704" i="3"/>
  <c r="Q1704" i="3" s="1"/>
  <c r="J1702" i="3"/>
  <c r="E1675" i="3"/>
  <c r="H1654" i="3"/>
  <c r="J1653" i="3"/>
  <c r="D1647" i="3"/>
  <c r="Q1647" i="3" s="1"/>
  <c r="D1644" i="3"/>
  <c r="Q1644" i="3" s="1"/>
  <c r="D1641" i="3"/>
  <c r="Q1641" i="3" s="1"/>
  <c r="D1638" i="3"/>
  <c r="Q1638" i="3" s="1"/>
  <c r="J1636" i="3"/>
  <c r="D1635" i="3"/>
  <c r="Q1635" i="3" s="1"/>
  <c r="J1633" i="3"/>
  <c r="H1629" i="3"/>
  <c r="I1628" i="3"/>
  <c r="P1627" i="3"/>
  <c r="C1627" i="3"/>
  <c r="F1619" i="3"/>
  <c r="D1617" i="3"/>
  <c r="Q1617" i="3" s="1"/>
  <c r="H1611" i="3"/>
  <c r="P1608" i="3"/>
  <c r="F1573" i="3"/>
  <c r="F1572" i="3"/>
  <c r="D1567" i="3"/>
  <c r="Q1567" i="3" s="1"/>
  <c r="F1565" i="3"/>
  <c r="I1518" i="3"/>
  <c r="F1488" i="3"/>
  <c r="I1486" i="3"/>
  <c r="A1479" i="3"/>
  <c r="I1476" i="3"/>
  <c r="I1473" i="3"/>
  <c r="A1472" i="3"/>
  <c r="G1449" i="3"/>
  <c r="P1448" i="3"/>
  <c r="A1448" i="3"/>
  <c r="I1443" i="3"/>
  <c r="F1424" i="3"/>
  <c r="F1421" i="3"/>
  <c r="I1403" i="3"/>
  <c r="G1377" i="3"/>
  <c r="I1369" i="3"/>
  <c r="A1363" i="3"/>
  <c r="F1361" i="3"/>
  <c r="H1359" i="3"/>
  <c r="A1359" i="3"/>
  <c r="C1335" i="3"/>
  <c r="F1335" i="3"/>
  <c r="G1787" i="3"/>
  <c r="H1751" i="3"/>
  <c r="A1751" i="3"/>
  <c r="P1746" i="3"/>
  <c r="H1745" i="3"/>
  <c r="G1743" i="3"/>
  <c r="F1741" i="3"/>
  <c r="J1737" i="3"/>
  <c r="A1737" i="3"/>
  <c r="A1736" i="3"/>
  <c r="J1729" i="3"/>
  <c r="G1727" i="3"/>
  <c r="A1726" i="3"/>
  <c r="P1720" i="3"/>
  <c r="A1720" i="3"/>
  <c r="F1711" i="3"/>
  <c r="F1710" i="3"/>
  <c r="G1702" i="3"/>
  <c r="E1698" i="3"/>
  <c r="J1688" i="3"/>
  <c r="A1688" i="3"/>
  <c r="J1669" i="3"/>
  <c r="J1660" i="3"/>
  <c r="J1656" i="3"/>
  <c r="A1656" i="3"/>
  <c r="G1654" i="3"/>
  <c r="H1653" i="3"/>
  <c r="A1652" i="3"/>
  <c r="D1630" i="3"/>
  <c r="Q1630" i="3" s="1"/>
  <c r="D1629" i="3"/>
  <c r="Q1629" i="3" s="1"/>
  <c r="H1628" i="3"/>
  <c r="E1619" i="3"/>
  <c r="F1611" i="3"/>
  <c r="F1543" i="3"/>
  <c r="D1540" i="3"/>
  <c r="Q1540" i="3" s="1"/>
  <c r="D1531" i="3"/>
  <c r="Q1531" i="3" s="1"/>
  <c r="I1526" i="3"/>
  <c r="F1518" i="3"/>
  <c r="F1513" i="3"/>
  <c r="F1503" i="3"/>
  <c r="D1494" i="3"/>
  <c r="Q1494" i="3" s="1"/>
  <c r="F1486" i="3"/>
  <c r="J1484" i="3"/>
  <c r="C1470" i="3"/>
  <c r="P1468" i="3"/>
  <c r="F1454" i="3"/>
  <c r="H1452" i="3"/>
  <c r="I1448" i="3"/>
  <c r="G1443" i="3"/>
  <c r="H1441" i="3"/>
  <c r="C1434" i="3"/>
  <c r="P1431" i="3"/>
  <c r="A1431" i="3"/>
  <c r="E1398" i="3"/>
  <c r="I1395" i="3"/>
  <c r="A1395" i="3"/>
  <c r="P1387" i="3"/>
  <c r="F1377" i="3"/>
  <c r="H1375" i="3"/>
  <c r="P1358" i="3"/>
  <c r="P1351" i="3"/>
  <c r="P1347" i="3"/>
  <c r="C1347" i="3"/>
  <c r="H1344" i="3"/>
  <c r="P1315" i="3"/>
  <c r="I1308" i="3"/>
  <c r="I1306" i="3"/>
  <c r="E1304" i="3"/>
  <c r="H1294" i="3"/>
  <c r="I1290" i="3"/>
  <c r="A1290" i="3"/>
  <c r="C1260" i="3"/>
  <c r="I1258" i="3"/>
  <c r="A1255" i="3"/>
  <c r="F1251" i="3"/>
  <c r="A1248" i="3"/>
  <c r="G1245" i="3"/>
  <c r="P1244" i="3"/>
  <c r="A1230" i="3"/>
  <c r="F1227" i="3"/>
  <c r="G1226" i="3"/>
  <c r="H1225" i="3"/>
  <c r="E1222" i="3"/>
  <c r="E1221" i="3"/>
  <c r="I1217" i="3"/>
  <c r="G1206" i="3"/>
  <c r="P1205" i="3"/>
  <c r="A1205" i="3"/>
  <c r="E1203" i="3"/>
  <c r="F1198" i="3"/>
  <c r="E1189" i="3"/>
  <c r="I1188" i="3"/>
  <c r="A1188" i="3"/>
  <c r="I1183" i="3"/>
  <c r="A1183" i="3"/>
  <c r="P1181" i="3"/>
  <c r="I1180" i="3"/>
  <c r="G1179" i="3"/>
  <c r="C1176" i="3"/>
  <c r="G1175" i="3"/>
  <c r="I1172" i="3"/>
  <c r="C1171" i="3"/>
  <c r="G1170" i="3"/>
  <c r="I1169" i="3"/>
  <c r="H1168" i="3"/>
  <c r="I1162" i="3"/>
  <c r="C1161" i="3"/>
  <c r="H1160" i="3"/>
  <c r="A1160" i="3"/>
  <c r="G1158" i="3"/>
  <c r="F1155" i="3"/>
  <c r="I1154" i="3"/>
  <c r="A1154" i="3"/>
  <c r="C1153" i="3"/>
  <c r="I1151" i="3"/>
  <c r="P1149" i="3"/>
  <c r="A1149" i="3"/>
  <c r="I1147" i="3"/>
  <c r="J1146" i="3"/>
  <c r="H1045" i="3"/>
  <c r="I957" i="3"/>
  <c r="I939" i="3"/>
  <c r="D931" i="3"/>
  <c r="Q931" i="3" s="1"/>
  <c r="D924" i="3"/>
  <c r="Q924" i="3" s="1"/>
  <c r="E922" i="3"/>
  <c r="F906" i="3"/>
  <c r="I898" i="3"/>
  <c r="D888" i="3"/>
  <c r="Q888" i="3" s="1"/>
  <c r="I846" i="3"/>
  <c r="J843" i="3"/>
  <c r="J840" i="3"/>
  <c r="J837" i="3"/>
  <c r="E831" i="3"/>
  <c r="J816" i="3"/>
  <c r="E771" i="3"/>
  <c r="C1331" i="3"/>
  <c r="P1325" i="3"/>
  <c r="G1323" i="3"/>
  <c r="C1319" i="3"/>
  <c r="I1315" i="3"/>
  <c r="P1312" i="3"/>
  <c r="P1310" i="3"/>
  <c r="H1308" i="3"/>
  <c r="C1304" i="3"/>
  <c r="F1296" i="3"/>
  <c r="F1295" i="3"/>
  <c r="C1294" i="3"/>
  <c r="H1290" i="3"/>
  <c r="I1289" i="3"/>
  <c r="A1279" i="3"/>
  <c r="P1275" i="3"/>
  <c r="C1275" i="3"/>
  <c r="C1266" i="3"/>
  <c r="C1258" i="3"/>
  <c r="P1254" i="3"/>
  <c r="E1251" i="3"/>
  <c r="C1250" i="3"/>
  <c r="F1245" i="3"/>
  <c r="E1244" i="3"/>
  <c r="A1236" i="3"/>
  <c r="C1231" i="3"/>
  <c r="E1227" i="3"/>
  <c r="F1226" i="3"/>
  <c r="G1225" i="3"/>
  <c r="P1222" i="3"/>
  <c r="C1222" i="3"/>
  <c r="H1217" i="3"/>
  <c r="C1213" i="3"/>
  <c r="A1212" i="3"/>
  <c r="A1207" i="3"/>
  <c r="F1206" i="3"/>
  <c r="I1205" i="3"/>
  <c r="I1204" i="3"/>
  <c r="E1198" i="3"/>
  <c r="A1193" i="3"/>
  <c r="I1191" i="3"/>
  <c r="P1189" i="3"/>
  <c r="C1189" i="3"/>
  <c r="H1188" i="3"/>
  <c r="P1187" i="3"/>
  <c r="A1187" i="3"/>
  <c r="H1183" i="3"/>
  <c r="I1182" i="3"/>
  <c r="E1179" i="3"/>
  <c r="F1170" i="3"/>
  <c r="H1169" i="3"/>
  <c r="G1168" i="3"/>
  <c r="H1154" i="3"/>
  <c r="I1149" i="3"/>
  <c r="G1147" i="3"/>
  <c r="I1146" i="3"/>
  <c r="P1128" i="3"/>
  <c r="E1126" i="3"/>
  <c r="H1116" i="3"/>
  <c r="H1093" i="3"/>
  <c r="I1050" i="3"/>
  <c r="I1047" i="3"/>
  <c r="G1045" i="3"/>
  <c r="G1024" i="3"/>
  <c r="H974" i="3"/>
  <c r="D967" i="3"/>
  <c r="Q967" i="3" s="1"/>
  <c r="H959" i="3"/>
  <c r="I940" i="3"/>
  <c r="F939" i="3"/>
  <c r="J912" i="3"/>
  <c r="D878" i="3"/>
  <c r="Q878" i="3" s="1"/>
  <c r="I843" i="3"/>
  <c r="I840" i="3"/>
  <c r="I837" i="3"/>
  <c r="F816" i="3"/>
  <c r="D731" i="3"/>
  <c r="Q731" i="3" s="1"/>
  <c r="H731" i="3"/>
  <c r="C1325" i="3"/>
  <c r="I1320" i="3"/>
  <c r="I1312" i="3"/>
  <c r="E1310" i="3"/>
  <c r="C1251" i="3"/>
  <c r="E1245" i="3"/>
  <c r="F1240" i="3"/>
  <c r="I1239" i="3"/>
  <c r="I1236" i="3"/>
  <c r="E1226" i="3"/>
  <c r="F1225" i="3"/>
  <c r="G1217" i="3"/>
  <c r="A1216" i="3"/>
  <c r="A1211" i="3"/>
  <c r="P1207" i="3"/>
  <c r="E1206" i="3"/>
  <c r="H1205" i="3"/>
  <c r="P1198" i="3"/>
  <c r="C1198" i="3"/>
  <c r="I1194" i="3"/>
  <c r="P1192" i="3"/>
  <c r="F1188" i="3"/>
  <c r="I1186" i="3"/>
  <c r="G1183" i="3"/>
  <c r="H1182" i="3"/>
  <c r="G1181" i="3"/>
  <c r="C1179" i="3"/>
  <c r="P1176" i="3"/>
  <c r="E1175" i="3"/>
  <c r="P1171" i="3"/>
  <c r="E1170" i="3"/>
  <c r="F1169" i="3"/>
  <c r="F1168" i="3"/>
  <c r="A1166" i="3"/>
  <c r="I1163" i="3"/>
  <c r="H1149" i="3"/>
  <c r="F1147" i="3"/>
  <c r="G1146" i="3"/>
  <c r="E1116" i="3"/>
  <c r="H1072" i="3"/>
  <c r="H1069" i="3"/>
  <c r="H1047" i="3"/>
  <c r="E1027" i="3"/>
  <c r="E1024" i="3"/>
  <c r="H1009" i="3"/>
  <c r="H1006" i="3"/>
  <c r="F959" i="3"/>
  <c r="I956" i="3"/>
  <c r="F940" i="3"/>
  <c r="F923" i="3"/>
  <c r="I921" i="3"/>
  <c r="H896" i="3"/>
  <c r="H869" i="3"/>
  <c r="I859" i="3"/>
  <c r="E819" i="3"/>
  <c r="E816" i="3"/>
  <c r="E814" i="3"/>
  <c r="I782" i="3"/>
  <c r="H746" i="3"/>
  <c r="A1315" i="3"/>
  <c r="H1312" i="3"/>
  <c r="C1310" i="3"/>
  <c r="A1308" i="3"/>
  <c r="I1305" i="3"/>
  <c r="C1296" i="3"/>
  <c r="P1293" i="3"/>
  <c r="C1293" i="3"/>
  <c r="E1292" i="3"/>
  <c r="F1290" i="3"/>
  <c r="I1288" i="3"/>
  <c r="C1283" i="3"/>
  <c r="H1275" i="3"/>
  <c r="A1275" i="3"/>
  <c r="G1272" i="3"/>
  <c r="P1271" i="3"/>
  <c r="A1269" i="3"/>
  <c r="H1266" i="3"/>
  <c r="P1259" i="3"/>
  <c r="A1258" i="3"/>
  <c r="P1243" i="3"/>
  <c r="H1236" i="3"/>
  <c r="C1226" i="3"/>
  <c r="E1225" i="3"/>
  <c r="H1222" i="3"/>
  <c r="A1222" i="3"/>
  <c r="C1218" i="3"/>
  <c r="E1217" i="3"/>
  <c r="I1215" i="3"/>
  <c r="P1206" i="3"/>
  <c r="C1206" i="3"/>
  <c r="F1205" i="3"/>
  <c r="I1202" i="3"/>
  <c r="E1186" i="3"/>
  <c r="F1182" i="3"/>
  <c r="G1163" i="3"/>
  <c r="I1161" i="3"/>
  <c r="E1160" i="3"/>
  <c r="F1154" i="3"/>
  <c r="G1153" i="3"/>
  <c r="I1152" i="3"/>
  <c r="I1150" i="3"/>
  <c r="G1149" i="3"/>
  <c r="C1147" i="3"/>
  <c r="D1146" i="3"/>
  <c r="Q1146" i="3" s="1"/>
  <c r="P1111" i="3"/>
  <c r="G1072" i="3"/>
  <c r="G1069" i="3"/>
  <c r="H1057" i="3"/>
  <c r="H1054" i="3"/>
  <c r="H1051" i="3"/>
  <c r="E940" i="3"/>
  <c r="F896" i="3"/>
  <c r="E889" i="3"/>
  <c r="I886" i="3"/>
  <c r="F869" i="3"/>
  <c r="I850" i="3"/>
  <c r="I847" i="3"/>
  <c r="I844" i="3"/>
  <c r="J831" i="3"/>
  <c r="H826" i="3"/>
  <c r="D793" i="3"/>
  <c r="Q793" i="3" s="1"/>
  <c r="F784" i="3"/>
  <c r="F782" i="3"/>
  <c r="I780" i="3"/>
  <c r="I773" i="3"/>
  <c r="E1298" i="3"/>
  <c r="I1271" i="3"/>
  <c r="P1265" i="3"/>
  <c r="C1261" i="3"/>
  <c r="G1222" i="3"/>
  <c r="H1198" i="3"/>
  <c r="A1198" i="3"/>
  <c r="G1192" i="3"/>
  <c r="I1179" i="3"/>
  <c r="A1179" i="3"/>
  <c r="A1169" i="3"/>
  <c r="F1163" i="3"/>
  <c r="H1161" i="3"/>
  <c r="P1160" i="3"/>
  <c r="C1160" i="3"/>
  <c r="C1154" i="3"/>
  <c r="F1153" i="3"/>
  <c r="E1152" i="3"/>
  <c r="F1150" i="3"/>
  <c r="C1146" i="3"/>
  <c r="H1127" i="3"/>
  <c r="E1125" i="3"/>
  <c r="G1111" i="3"/>
  <c r="G1075" i="3"/>
  <c r="F969" i="3"/>
  <c r="F966" i="3"/>
  <c r="I922" i="3"/>
  <c r="D907" i="3"/>
  <c r="Q907" i="3" s="1"/>
  <c r="D889" i="3"/>
  <c r="Q889" i="3" s="1"/>
  <c r="F886" i="3"/>
  <c r="J870" i="3"/>
  <c r="F858" i="3"/>
  <c r="D853" i="3"/>
  <c r="Q853" i="3" s="1"/>
  <c r="E844" i="3"/>
  <c r="J828" i="3"/>
  <c r="F826" i="3"/>
  <c r="D749" i="3"/>
  <c r="Q749" i="3" s="1"/>
  <c r="G749" i="3"/>
  <c r="A746" i="3"/>
  <c r="F746" i="3"/>
  <c r="C1334" i="3"/>
  <c r="F1319" i="3"/>
  <c r="P1313" i="3"/>
  <c r="I1311" i="3"/>
  <c r="P1306" i="3"/>
  <c r="P1304" i="3"/>
  <c r="C1299" i="3"/>
  <c r="I1294" i="3"/>
  <c r="I1279" i="3"/>
  <c r="E1271" i="3"/>
  <c r="P1258" i="3"/>
  <c r="F1250" i="3"/>
  <c r="H1245" i="3"/>
  <c r="I1242" i="3"/>
  <c r="C1237" i="3"/>
  <c r="C1236" i="3"/>
  <c r="G1227" i="3"/>
  <c r="I1226" i="3"/>
  <c r="I1225" i="3"/>
  <c r="A1225" i="3"/>
  <c r="C1224" i="3"/>
  <c r="F1222" i="3"/>
  <c r="I1221" i="3"/>
  <c r="A1217" i="3"/>
  <c r="E1216" i="3"/>
  <c r="H1212" i="3"/>
  <c r="G1211" i="3"/>
  <c r="H1206" i="3"/>
  <c r="A1206" i="3"/>
  <c r="G1198" i="3"/>
  <c r="A1182" i="3"/>
  <c r="H1179" i="3"/>
  <c r="F1176" i="3"/>
  <c r="H1175" i="3"/>
  <c r="A1175" i="3"/>
  <c r="F1171" i="3"/>
  <c r="H1170" i="3"/>
  <c r="A1170" i="3"/>
  <c r="I1168" i="3"/>
  <c r="A1168" i="3"/>
  <c r="I1158" i="3"/>
  <c r="E1129" i="3"/>
  <c r="E1111" i="3"/>
  <c r="F931" i="3"/>
  <c r="I929" i="3"/>
  <c r="I924" i="3"/>
  <c r="F922" i="3"/>
  <c r="I870" i="3"/>
  <c r="I783" i="3"/>
  <c r="I756" i="3"/>
  <c r="H738" i="3"/>
  <c r="A735" i="3"/>
  <c r="G733" i="3"/>
  <c r="J729" i="3"/>
  <c r="A728" i="3"/>
  <c r="I717" i="3"/>
  <c r="D716" i="3"/>
  <c r="Q716" i="3" s="1"/>
  <c r="I711" i="3"/>
  <c r="A707" i="3"/>
  <c r="H704" i="3"/>
  <c r="J699" i="3"/>
  <c r="A698" i="3"/>
  <c r="J694" i="3"/>
  <c r="A692" i="3"/>
  <c r="F683" i="3"/>
  <c r="I677" i="3"/>
  <c r="H650" i="3"/>
  <c r="I631" i="3"/>
  <c r="I629" i="3"/>
  <c r="G624" i="3"/>
  <c r="A605" i="3"/>
  <c r="I602" i="3"/>
  <c r="G588" i="3"/>
  <c r="H563" i="3"/>
  <c r="I555" i="3"/>
  <c r="I532" i="3"/>
  <c r="D479" i="3"/>
  <c r="Q479" i="3" s="1"/>
  <c r="D446" i="3"/>
  <c r="Q446" i="3" s="1"/>
  <c r="D439" i="3"/>
  <c r="Q439" i="3" s="1"/>
  <c r="A292" i="3"/>
  <c r="I289" i="3"/>
  <c r="A289" i="3"/>
  <c r="H287" i="3"/>
  <c r="J263" i="3"/>
  <c r="H231" i="3"/>
  <c r="F229" i="3"/>
  <c r="H222" i="3"/>
  <c r="G212" i="3"/>
  <c r="J208" i="3"/>
  <c r="J204" i="3"/>
  <c r="J202" i="3"/>
  <c r="J196" i="3"/>
  <c r="H190" i="3"/>
  <c r="A175" i="3"/>
  <c r="I691" i="3"/>
  <c r="J662" i="3"/>
  <c r="I661" i="3"/>
  <c r="E631" i="3"/>
  <c r="H629" i="3"/>
  <c r="E626" i="3"/>
  <c r="E624" i="3"/>
  <c r="H604" i="3"/>
  <c r="H602" i="3"/>
  <c r="D572" i="3"/>
  <c r="Q572" i="3" s="1"/>
  <c r="D563" i="3"/>
  <c r="Q563" i="3" s="1"/>
  <c r="H541" i="3"/>
  <c r="J537" i="3"/>
  <c r="H532" i="3"/>
  <c r="J513" i="3"/>
  <c r="J510" i="3"/>
  <c r="J506" i="3"/>
  <c r="E505" i="3"/>
  <c r="J499" i="3"/>
  <c r="D496" i="3"/>
  <c r="Q496" i="3" s="1"/>
  <c r="J493" i="3"/>
  <c r="H490" i="3"/>
  <c r="E428" i="3"/>
  <c r="G418" i="3"/>
  <c r="J414" i="3"/>
  <c r="G412" i="3"/>
  <c r="F410" i="3"/>
  <c r="E396" i="3"/>
  <c r="H393" i="3"/>
  <c r="H381" i="3"/>
  <c r="E359" i="3"/>
  <c r="J356" i="3"/>
  <c r="A356" i="3"/>
  <c r="G346" i="3"/>
  <c r="H288" i="3"/>
  <c r="I264" i="3"/>
  <c r="I263" i="3"/>
  <c r="J260" i="3"/>
  <c r="J236" i="3"/>
  <c r="I219" i="3"/>
  <c r="J210" i="3"/>
  <c r="H193" i="3"/>
  <c r="G190" i="3"/>
  <c r="A717" i="3"/>
  <c r="J715" i="3"/>
  <c r="D685" i="3"/>
  <c r="Q685" i="3" s="1"/>
  <c r="H681" i="3"/>
  <c r="I668" i="3"/>
  <c r="I667" i="3"/>
  <c r="D664" i="3"/>
  <c r="Q664" i="3" s="1"/>
  <c r="G662" i="3"/>
  <c r="D589" i="3"/>
  <c r="Q589" i="3" s="1"/>
  <c r="G582" i="3"/>
  <c r="E541" i="3"/>
  <c r="I537" i="3"/>
  <c r="D532" i="3"/>
  <c r="Q532" i="3" s="1"/>
  <c r="I529" i="3"/>
  <c r="I526" i="3"/>
  <c r="E517" i="3"/>
  <c r="D505" i="3"/>
  <c r="Q505" i="3" s="1"/>
  <c r="I499" i="3"/>
  <c r="I493" i="3"/>
  <c r="J491" i="3"/>
  <c r="E490" i="3"/>
  <c r="I452" i="3"/>
  <c r="J446" i="3"/>
  <c r="G438" i="3"/>
  <c r="G381" i="3"/>
  <c r="H375" i="3"/>
  <c r="H356" i="3"/>
  <c r="I292" i="3"/>
  <c r="E291" i="3"/>
  <c r="G289" i="3"/>
  <c r="F288" i="3"/>
  <c r="A287" i="3"/>
  <c r="H279" i="3"/>
  <c r="H264" i="3"/>
  <c r="G263" i="3"/>
  <c r="G260" i="3"/>
  <c r="I239" i="3"/>
  <c r="J238" i="3"/>
  <c r="H236" i="3"/>
  <c r="H228" i="3"/>
  <c r="H219" i="3"/>
  <c r="A212" i="3"/>
  <c r="I210" i="3"/>
  <c r="J207" i="3"/>
  <c r="G193" i="3"/>
  <c r="G191" i="3"/>
  <c r="F190" i="3"/>
  <c r="A734" i="3"/>
  <c r="A729" i="3"/>
  <c r="F718" i="3"/>
  <c r="I716" i="3"/>
  <c r="I715" i="3"/>
  <c r="A711" i="3"/>
  <c r="A677" i="3"/>
  <c r="D673" i="3"/>
  <c r="Q673" i="3" s="1"/>
  <c r="A671" i="3"/>
  <c r="H668" i="3"/>
  <c r="E662" i="3"/>
  <c r="A629" i="3"/>
  <c r="D582" i="3"/>
  <c r="Q582" i="3" s="1"/>
  <c r="I580" i="3"/>
  <c r="D490" i="3"/>
  <c r="Q490" i="3" s="1"/>
  <c r="J480" i="3"/>
  <c r="I458" i="3"/>
  <c r="F452" i="3"/>
  <c r="I446" i="3"/>
  <c r="E438" i="3"/>
  <c r="F419" i="3"/>
  <c r="D418" i="3"/>
  <c r="Q418" i="3" s="1"/>
  <c r="A396" i="3"/>
  <c r="G390" i="3"/>
  <c r="E381" i="3"/>
  <c r="G375" i="3"/>
  <c r="H372" i="3"/>
  <c r="F356" i="3"/>
  <c r="J354" i="3"/>
  <c r="H347" i="3"/>
  <c r="G292" i="3"/>
  <c r="E288" i="3"/>
  <c r="F286" i="3"/>
  <c r="F279" i="3"/>
  <c r="I269" i="3"/>
  <c r="G264" i="3"/>
  <c r="D263" i="3"/>
  <c r="Q263" i="3" s="1"/>
  <c r="D260" i="3"/>
  <c r="Q260" i="3" s="1"/>
  <c r="J248" i="3"/>
  <c r="H244" i="3"/>
  <c r="G239" i="3"/>
  <c r="I238" i="3"/>
  <c r="H237" i="3"/>
  <c r="D236" i="3"/>
  <c r="Q236" i="3" s="1"/>
  <c r="A235" i="3"/>
  <c r="F232" i="3"/>
  <c r="A231" i="3"/>
  <c r="F228" i="3"/>
  <c r="A222" i="3"/>
  <c r="F219" i="3"/>
  <c r="J212" i="3"/>
  <c r="H211" i="3"/>
  <c r="D210" i="3"/>
  <c r="Q210" i="3" s="1"/>
  <c r="I207" i="3"/>
  <c r="H205" i="3"/>
  <c r="I203" i="3"/>
  <c r="D195" i="3"/>
  <c r="Q195" i="3" s="1"/>
  <c r="E193" i="3"/>
  <c r="E190" i="3"/>
  <c r="D670" i="3"/>
  <c r="Q670" i="3" s="1"/>
  <c r="G668" i="3"/>
  <c r="I666" i="3"/>
  <c r="A664" i="3"/>
  <c r="E615" i="3"/>
  <c r="E605" i="3"/>
  <c r="A589" i="3"/>
  <c r="H580" i="3"/>
  <c r="H561" i="3"/>
  <c r="J536" i="3"/>
  <c r="J531" i="3"/>
  <c r="J528" i="3"/>
  <c r="J511" i="3"/>
  <c r="J505" i="3"/>
  <c r="J494" i="3"/>
  <c r="E493" i="3"/>
  <c r="F458" i="3"/>
  <c r="E452" i="3"/>
  <c r="F446" i="3"/>
  <c r="J428" i="3"/>
  <c r="J415" i="3"/>
  <c r="J411" i="3"/>
  <c r="E375" i="3"/>
  <c r="E372" i="3"/>
  <c r="H362" i="3"/>
  <c r="E356" i="3"/>
  <c r="F716" i="3"/>
  <c r="J711" i="3"/>
  <c r="G683" i="3"/>
  <c r="A678" i="3"/>
  <c r="F668" i="3"/>
  <c r="A640" i="3"/>
  <c r="I588" i="3"/>
  <c r="G580" i="3"/>
  <c r="D574" i="3"/>
  <c r="Q574" i="3" s="1"/>
  <c r="J555" i="3"/>
  <c r="J532" i="3"/>
  <c r="J524" i="3"/>
  <c r="H511" i="3"/>
  <c r="H502" i="3"/>
  <c r="D500" i="3"/>
  <c r="Q500" i="3" s="1"/>
  <c r="D487" i="3"/>
  <c r="Q487" i="3" s="1"/>
  <c r="J479" i="3"/>
  <c r="E458" i="3"/>
  <c r="G439" i="3"/>
  <c r="G415" i="3"/>
  <c r="E411" i="3"/>
  <c r="H380" i="3"/>
  <c r="H377" i="3"/>
  <c r="J359" i="3"/>
  <c r="H349" i="3"/>
  <c r="A288" i="3"/>
  <c r="I259" i="3"/>
  <c r="J250" i="3"/>
  <c r="J245" i="3"/>
  <c r="J235" i="3"/>
  <c r="A228" i="3"/>
  <c r="I190" i="3"/>
  <c r="A1990" i="3"/>
  <c r="E1988" i="3"/>
  <c r="F1987" i="3"/>
  <c r="G1986" i="3"/>
  <c r="H1985" i="3"/>
  <c r="P1984" i="3"/>
  <c r="A1984" i="3"/>
  <c r="F1981" i="3"/>
  <c r="H1979" i="3"/>
  <c r="H1973" i="3"/>
  <c r="H1967" i="3"/>
  <c r="P1966" i="3"/>
  <c r="A1966" i="3"/>
  <c r="E1964" i="3"/>
  <c r="F1963" i="3"/>
  <c r="G1962" i="3"/>
  <c r="H1961" i="3"/>
  <c r="P1960" i="3"/>
  <c r="A1960" i="3"/>
  <c r="E1958" i="3"/>
  <c r="F1957" i="3"/>
  <c r="G1956" i="3"/>
  <c r="H1955" i="3"/>
  <c r="P1954" i="3"/>
  <c r="A1954" i="3"/>
  <c r="E1952" i="3"/>
  <c r="F1951" i="3"/>
  <c r="A1948" i="3"/>
  <c r="H1943" i="3"/>
  <c r="P1936" i="3"/>
  <c r="A1936" i="3"/>
  <c r="G1932" i="3"/>
  <c r="H1931" i="3"/>
  <c r="P1930" i="3"/>
  <c r="A1930" i="3"/>
  <c r="F1921" i="3"/>
  <c r="H1919" i="3"/>
  <c r="P1918" i="3"/>
  <c r="A1918" i="3"/>
  <c r="F1916" i="3"/>
  <c r="G1914" i="3"/>
  <c r="E1913" i="3"/>
  <c r="G1911" i="3"/>
  <c r="G1908" i="3"/>
  <c r="E1907" i="3"/>
  <c r="G1905" i="3"/>
  <c r="E1904" i="3"/>
  <c r="E1901" i="3"/>
  <c r="E1892" i="3"/>
  <c r="G1890" i="3"/>
  <c r="E1889" i="3"/>
  <c r="E1886" i="3"/>
  <c r="G1851" i="3"/>
  <c r="E1850" i="3"/>
  <c r="E1847" i="3"/>
  <c r="E1844" i="3"/>
  <c r="E1841" i="3"/>
  <c r="C1835" i="3"/>
  <c r="D1835" i="3"/>
  <c r="Q1835" i="3" s="1"/>
  <c r="P1835" i="3"/>
  <c r="C1834" i="3"/>
  <c r="A1834" i="3"/>
  <c r="H1834" i="3"/>
  <c r="D1834" i="3"/>
  <c r="Q1834" i="3" s="1"/>
  <c r="P1834" i="3"/>
  <c r="F1834" i="3"/>
  <c r="G2021" i="3"/>
  <c r="H2020" i="3"/>
  <c r="P2019" i="3"/>
  <c r="A2019" i="3"/>
  <c r="E2017" i="3"/>
  <c r="F2016" i="3"/>
  <c r="G2015" i="3"/>
  <c r="H2014" i="3"/>
  <c r="P2013" i="3"/>
  <c r="A2013" i="3"/>
  <c r="E2011" i="3"/>
  <c r="F2010" i="3"/>
  <c r="H2008" i="3"/>
  <c r="P2007" i="3"/>
  <c r="A2007" i="3"/>
  <c r="E2005" i="3"/>
  <c r="F2004" i="3"/>
  <c r="H2002" i="3"/>
  <c r="P2001" i="3"/>
  <c r="A2001" i="3"/>
  <c r="E1999" i="3"/>
  <c r="F1998" i="3"/>
  <c r="H1996" i="3"/>
  <c r="P1995" i="3"/>
  <c r="A1995" i="3"/>
  <c r="E1993" i="3"/>
  <c r="F1992" i="3"/>
  <c r="H1990" i="3"/>
  <c r="E1987" i="3"/>
  <c r="F1986" i="3"/>
  <c r="G1985" i="3"/>
  <c r="H1984" i="3"/>
  <c r="P1983" i="3"/>
  <c r="A1983" i="3"/>
  <c r="E1981" i="3"/>
  <c r="F1980" i="3"/>
  <c r="G1979" i="3"/>
  <c r="P1977" i="3"/>
  <c r="A1977" i="3"/>
  <c r="G1973" i="3"/>
  <c r="H1972" i="3"/>
  <c r="P1971" i="3"/>
  <c r="A1971" i="3"/>
  <c r="G1967" i="3"/>
  <c r="H1966" i="3"/>
  <c r="A1965" i="3"/>
  <c r="G1961" i="3"/>
  <c r="H1960" i="3"/>
  <c r="G1955" i="3"/>
  <c r="H1954" i="3"/>
  <c r="E1951" i="3"/>
  <c r="A1947" i="3"/>
  <c r="E1945" i="3"/>
  <c r="F1944" i="3"/>
  <c r="G1943" i="3"/>
  <c r="H1942" i="3"/>
  <c r="P1941" i="3"/>
  <c r="A1941" i="3"/>
  <c r="G1937" i="3"/>
  <c r="H1936" i="3"/>
  <c r="P1935" i="3"/>
  <c r="A1935" i="3"/>
  <c r="E1933" i="3"/>
  <c r="F1932" i="3"/>
  <c r="G1931" i="3"/>
  <c r="H1930" i="3"/>
  <c r="P1929" i="3"/>
  <c r="A1929" i="3"/>
  <c r="E1927" i="3"/>
  <c r="F1926" i="3"/>
  <c r="G1925" i="3"/>
  <c r="H1924" i="3"/>
  <c r="P1923" i="3"/>
  <c r="A1923" i="3"/>
  <c r="E1921" i="3"/>
  <c r="F1920" i="3"/>
  <c r="G1919" i="3"/>
  <c r="H1918" i="3"/>
  <c r="P1917" i="3"/>
  <c r="A1917" i="3"/>
  <c r="E1916" i="3"/>
  <c r="H1915" i="3"/>
  <c r="A1915" i="3"/>
  <c r="F1914" i="3"/>
  <c r="P1913" i="3"/>
  <c r="D1913" i="3"/>
  <c r="Q1913" i="3" s="1"/>
  <c r="H1912" i="3"/>
  <c r="A1912" i="3"/>
  <c r="F1911" i="3"/>
  <c r="D1901" i="3"/>
  <c r="Q1901" i="3" s="1"/>
  <c r="H1900" i="3"/>
  <c r="A1900" i="3"/>
  <c r="F1899" i="3"/>
  <c r="P1898" i="3"/>
  <c r="D1898" i="3"/>
  <c r="Q1898" i="3" s="1"/>
  <c r="H1897" i="3"/>
  <c r="A1897" i="3"/>
  <c r="F1896" i="3"/>
  <c r="P1895" i="3"/>
  <c r="D1895" i="3"/>
  <c r="Q1895" i="3" s="1"/>
  <c r="H1894" i="3"/>
  <c r="A1894" i="3"/>
  <c r="F1893" i="3"/>
  <c r="P1892" i="3"/>
  <c r="D1892" i="3"/>
  <c r="Q1892" i="3" s="1"/>
  <c r="H1891" i="3"/>
  <c r="A1891" i="3"/>
  <c r="F1890" i="3"/>
  <c r="P1889" i="3"/>
  <c r="D1889" i="3"/>
  <c r="Q1889" i="3" s="1"/>
  <c r="H1888" i="3"/>
  <c r="A1888" i="3"/>
  <c r="P1886" i="3"/>
  <c r="D1886" i="3"/>
  <c r="Q1886" i="3" s="1"/>
  <c r="H1885" i="3"/>
  <c r="A1885" i="3"/>
  <c r="D1883" i="3"/>
  <c r="Q1883" i="3" s="1"/>
  <c r="H1882" i="3"/>
  <c r="A1882" i="3"/>
  <c r="F1881" i="3"/>
  <c r="P1880" i="3"/>
  <c r="D1880" i="3"/>
  <c r="Q1880" i="3" s="1"/>
  <c r="H1879" i="3"/>
  <c r="A1879" i="3"/>
  <c r="F1878" i="3"/>
  <c r="P1877" i="3"/>
  <c r="D1877" i="3"/>
  <c r="Q1877" i="3" s="1"/>
  <c r="H1876" i="3"/>
  <c r="A1876" i="3"/>
  <c r="A1864" i="3"/>
  <c r="P1859" i="3"/>
  <c r="D1859" i="3"/>
  <c r="Q1859" i="3" s="1"/>
  <c r="H1858" i="3"/>
  <c r="A1858" i="3"/>
  <c r="F1857" i="3"/>
  <c r="P1856" i="3"/>
  <c r="D1856" i="3"/>
  <c r="Q1856" i="3" s="1"/>
  <c r="A1855" i="3"/>
  <c r="F1854" i="3"/>
  <c r="P1853" i="3"/>
  <c r="D1853" i="3"/>
  <c r="Q1853" i="3" s="1"/>
  <c r="H1852" i="3"/>
  <c r="A1852" i="3"/>
  <c r="P1850" i="3"/>
  <c r="D1850" i="3"/>
  <c r="Q1850" i="3" s="1"/>
  <c r="H1849" i="3"/>
  <c r="A1849" i="3"/>
  <c r="P1847" i="3"/>
  <c r="D1847" i="3"/>
  <c r="Q1847" i="3" s="1"/>
  <c r="H1846" i="3"/>
  <c r="A1846" i="3"/>
  <c r="P1844" i="3"/>
  <c r="D1844" i="3"/>
  <c r="Q1844" i="3" s="1"/>
  <c r="H1843" i="3"/>
  <c r="A1843" i="3"/>
  <c r="P1841" i="3"/>
  <c r="D1841" i="3"/>
  <c r="Q1841" i="3" s="1"/>
  <c r="H1840" i="3"/>
  <c r="A1840" i="3"/>
  <c r="P1838" i="3"/>
  <c r="D1838" i="3"/>
  <c r="Q1838" i="3" s="1"/>
  <c r="H1837" i="3"/>
  <c r="A1837" i="3"/>
  <c r="F1836" i="3"/>
  <c r="J1835" i="3"/>
  <c r="A1835" i="3"/>
  <c r="J1832" i="3"/>
  <c r="C1831" i="3"/>
  <c r="G1831" i="3"/>
  <c r="A1831" i="3"/>
  <c r="H1831" i="3"/>
  <c r="D1831" i="3"/>
  <c r="Q1831" i="3" s="1"/>
  <c r="P1831" i="3"/>
  <c r="E1831" i="3"/>
  <c r="F1831" i="3"/>
  <c r="C1825" i="3"/>
  <c r="G1825" i="3"/>
  <c r="A1825" i="3"/>
  <c r="H1825" i="3"/>
  <c r="D1825" i="3"/>
  <c r="Q1825" i="3" s="1"/>
  <c r="P1825" i="3"/>
  <c r="E1825" i="3"/>
  <c r="F1825" i="3"/>
  <c r="G2020" i="3"/>
  <c r="H2019" i="3"/>
  <c r="A2018" i="3"/>
  <c r="E2016" i="3"/>
  <c r="F2015" i="3"/>
  <c r="G2014" i="3"/>
  <c r="H2013" i="3"/>
  <c r="H2007" i="3"/>
  <c r="E2004" i="3"/>
  <c r="H2001" i="3"/>
  <c r="A2000" i="3"/>
  <c r="E1998" i="3"/>
  <c r="G1996" i="3"/>
  <c r="H1995" i="3"/>
  <c r="E1992" i="3"/>
  <c r="G1990" i="3"/>
  <c r="F1985" i="3"/>
  <c r="G1984" i="3"/>
  <c r="A1976" i="3"/>
  <c r="E1974" i="3"/>
  <c r="F1973" i="3"/>
  <c r="G1972" i="3"/>
  <c r="H1971" i="3"/>
  <c r="A1970" i="3"/>
  <c r="F1967" i="3"/>
  <c r="G1966" i="3"/>
  <c r="H1965" i="3"/>
  <c r="P1964" i="3"/>
  <c r="A1964" i="3"/>
  <c r="E1962" i="3"/>
  <c r="F1961" i="3"/>
  <c r="G1960" i="3"/>
  <c r="P1958" i="3"/>
  <c r="A1958" i="3"/>
  <c r="E1944" i="3"/>
  <c r="F1943" i="3"/>
  <c r="G1942" i="3"/>
  <c r="H1941" i="3"/>
  <c r="P1940" i="3"/>
  <c r="A1940" i="3"/>
  <c r="F1937" i="3"/>
  <c r="G1936" i="3"/>
  <c r="H1935" i="3"/>
  <c r="A1934" i="3"/>
  <c r="E1932" i="3"/>
  <c r="F1931" i="3"/>
  <c r="G1930" i="3"/>
  <c r="H1929" i="3"/>
  <c r="E1926" i="3"/>
  <c r="F1925" i="3"/>
  <c r="G1924" i="3"/>
  <c r="H1923" i="3"/>
  <c r="E1908" i="3"/>
  <c r="E1905" i="3"/>
  <c r="G1900" i="3"/>
  <c r="G1897" i="3"/>
  <c r="G1894" i="3"/>
  <c r="G1882" i="3"/>
  <c r="G1879" i="3"/>
  <c r="G1876" i="3"/>
  <c r="G1873" i="3"/>
  <c r="G1870" i="3"/>
  <c r="G1867" i="3"/>
  <c r="G1861" i="3"/>
  <c r="G1858" i="3"/>
  <c r="G1852" i="3"/>
  <c r="G1837" i="3"/>
  <c r="E1836" i="3"/>
  <c r="H1835" i="3"/>
  <c r="J1833" i="3"/>
  <c r="G1832" i="3"/>
  <c r="F2021" i="3"/>
  <c r="E2021" i="3"/>
  <c r="F2020" i="3"/>
  <c r="G2019" i="3"/>
  <c r="E2015" i="3"/>
  <c r="F2014" i="3"/>
  <c r="G2013" i="3"/>
  <c r="A2011" i="3"/>
  <c r="G2007" i="3"/>
  <c r="G2001" i="3"/>
  <c r="F1996" i="3"/>
  <c r="G1995" i="3"/>
  <c r="F1990" i="3"/>
  <c r="H1988" i="3"/>
  <c r="P1987" i="3"/>
  <c r="A1987" i="3"/>
  <c r="E1985" i="3"/>
  <c r="F1984" i="3"/>
  <c r="G1983" i="3"/>
  <c r="P1981" i="3"/>
  <c r="A1981" i="3"/>
  <c r="E1979" i="3"/>
  <c r="G1977" i="3"/>
  <c r="E1973" i="3"/>
  <c r="F1972" i="3"/>
  <c r="G1971" i="3"/>
  <c r="P1969" i="3"/>
  <c r="A1969" i="3"/>
  <c r="E1967" i="3"/>
  <c r="F1966" i="3"/>
  <c r="G1965" i="3"/>
  <c r="H1964" i="3"/>
  <c r="E1961" i="3"/>
  <c r="F1960" i="3"/>
  <c r="H1958" i="3"/>
  <c r="P1957" i="3"/>
  <c r="A1957" i="3"/>
  <c r="E1955" i="3"/>
  <c r="F1954" i="3"/>
  <c r="H1952" i="3"/>
  <c r="P1951" i="3"/>
  <c r="A1951" i="3"/>
  <c r="E1949" i="3"/>
  <c r="E1943" i="3"/>
  <c r="F1942" i="3"/>
  <c r="G1941" i="3"/>
  <c r="A1939" i="3"/>
  <c r="E1937" i="3"/>
  <c r="F1936" i="3"/>
  <c r="E1931" i="3"/>
  <c r="F1930" i="3"/>
  <c r="G1923" i="3"/>
  <c r="P1921" i="3"/>
  <c r="A1921" i="3"/>
  <c r="E1919" i="3"/>
  <c r="F1918" i="3"/>
  <c r="G1917" i="3"/>
  <c r="J1916" i="3"/>
  <c r="A1916" i="3"/>
  <c r="F1915" i="3"/>
  <c r="P1914" i="3"/>
  <c r="D1914" i="3"/>
  <c r="Q1914" i="3" s="1"/>
  <c r="H1913" i="3"/>
  <c r="A1913" i="3"/>
  <c r="F1912" i="3"/>
  <c r="P1911" i="3"/>
  <c r="D1911" i="3"/>
  <c r="Q1911" i="3" s="1"/>
  <c r="A1910" i="3"/>
  <c r="F1909" i="3"/>
  <c r="P1908" i="3"/>
  <c r="D1908" i="3"/>
  <c r="Q1908" i="3" s="1"/>
  <c r="H1907" i="3"/>
  <c r="A1907" i="3"/>
  <c r="F1906" i="3"/>
  <c r="P1905" i="3"/>
  <c r="D1905" i="3"/>
  <c r="Q1905" i="3" s="1"/>
  <c r="H1904" i="3"/>
  <c r="A1904" i="3"/>
  <c r="F1903" i="3"/>
  <c r="P1902" i="3"/>
  <c r="D1902" i="3"/>
  <c r="Q1902" i="3" s="1"/>
  <c r="H1901" i="3"/>
  <c r="A1901" i="3"/>
  <c r="F1900" i="3"/>
  <c r="P1899" i="3"/>
  <c r="D1899" i="3"/>
  <c r="Q1899" i="3" s="1"/>
  <c r="H1898" i="3"/>
  <c r="A1898" i="3"/>
  <c r="F1897" i="3"/>
  <c r="P1896" i="3"/>
  <c r="D1896" i="3"/>
  <c r="Q1896" i="3" s="1"/>
  <c r="H1895" i="3"/>
  <c r="A1895" i="3"/>
  <c r="F1894" i="3"/>
  <c r="P1893" i="3"/>
  <c r="D1893" i="3"/>
  <c r="Q1893" i="3" s="1"/>
  <c r="H1892" i="3"/>
  <c r="A1892" i="3"/>
  <c r="F1891" i="3"/>
  <c r="P1890" i="3"/>
  <c r="D1890" i="3"/>
  <c r="Q1890" i="3" s="1"/>
  <c r="H1889" i="3"/>
  <c r="A1889" i="3"/>
  <c r="H1886" i="3"/>
  <c r="A1886" i="3"/>
  <c r="A1883" i="3"/>
  <c r="F1882" i="3"/>
  <c r="P1881" i="3"/>
  <c r="D1881" i="3"/>
  <c r="Q1881" i="3" s="1"/>
  <c r="H1880" i="3"/>
  <c r="A1880" i="3"/>
  <c r="F1879" i="3"/>
  <c r="P1878" i="3"/>
  <c r="D1878" i="3"/>
  <c r="Q1878" i="3" s="1"/>
  <c r="H1877" i="3"/>
  <c r="A1877" i="3"/>
  <c r="F1876" i="3"/>
  <c r="A1874" i="3"/>
  <c r="F1873" i="3"/>
  <c r="P1872" i="3"/>
  <c r="D1872" i="3"/>
  <c r="Q1872" i="3" s="1"/>
  <c r="H1871" i="3"/>
  <c r="A1871" i="3"/>
  <c r="F1870" i="3"/>
  <c r="P1869" i="3"/>
  <c r="D1869" i="3"/>
  <c r="Q1869" i="3" s="1"/>
  <c r="H1868" i="3"/>
  <c r="A1868" i="3"/>
  <c r="F1867" i="3"/>
  <c r="A1865" i="3"/>
  <c r="F1864" i="3"/>
  <c r="D1857" i="3"/>
  <c r="Q1857" i="3" s="1"/>
  <c r="H1856" i="3"/>
  <c r="A1856" i="3"/>
  <c r="F1855" i="3"/>
  <c r="P1854" i="3"/>
  <c r="D1854" i="3"/>
  <c r="Q1854" i="3" s="1"/>
  <c r="H1853" i="3"/>
  <c r="A1853" i="3"/>
  <c r="F1852" i="3"/>
  <c r="P1851" i="3"/>
  <c r="D1851" i="3"/>
  <c r="Q1851" i="3" s="1"/>
  <c r="H1850" i="3"/>
  <c r="A1850" i="3"/>
  <c r="F1849" i="3"/>
  <c r="H1847" i="3"/>
  <c r="A1847" i="3"/>
  <c r="F1846" i="3"/>
  <c r="H1844" i="3"/>
  <c r="A1844" i="3"/>
  <c r="F1843" i="3"/>
  <c r="H1841" i="3"/>
  <c r="A1841" i="3"/>
  <c r="F1840" i="3"/>
  <c r="H1838" i="3"/>
  <c r="A1838" i="3"/>
  <c r="F1837" i="3"/>
  <c r="D1836" i="3"/>
  <c r="Q1836" i="3" s="1"/>
  <c r="G1835" i="3"/>
  <c r="J1834" i="3"/>
  <c r="C1828" i="3"/>
  <c r="G1828" i="3"/>
  <c r="A1828" i="3"/>
  <c r="H1828" i="3"/>
  <c r="D1828" i="3"/>
  <c r="Q1828" i="3" s="1"/>
  <c r="P1828" i="3"/>
  <c r="E1828" i="3"/>
  <c r="F1828" i="3"/>
  <c r="E2020" i="3"/>
  <c r="F2019" i="3"/>
  <c r="E2014" i="3"/>
  <c r="F2013" i="3"/>
  <c r="G2012" i="3"/>
  <c r="H2011" i="3"/>
  <c r="P2010" i="3"/>
  <c r="A2010" i="3"/>
  <c r="E2008" i="3"/>
  <c r="F2007" i="3"/>
  <c r="G2006" i="3"/>
  <c r="H2005" i="3"/>
  <c r="P2004" i="3"/>
  <c r="A2004" i="3"/>
  <c r="E2002" i="3"/>
  <c r="F2001" i="3"/>
  <c r="H1999" i="3"/>
  <c r="P1998" i="3"/>
  <c r="A1998" i="3"/>
  <c r="E1996" i="3"/>
  <c r="F1995" i="3"/>
  <c r="G1994" i="3"/>
  <c r="H1993" i="3"/>
  <c r="P1992" i="3"/>
  <c r="A1992" i="3"/>
  <c r="E1990" i="3"/>
  <c r="E1984" i="3"/>
  <c r="H1981" i="3"/>
  <c r="E1960" i="3"/>
  <c r="G1958" i="3"/>
  <c r="A1956" i="3"/>
  <c r="E1954" i="3"/>
  <c r="G1952" i="3"/>
  <c r="H1951" i="3"/>
  <c r="E1936" i="3"/>
  <c r="E1930" i="3"/>
  <c r="F1929" i="3"/>
  <c r="H1927" i="3"/>
  <c r="P1926" i="3"/>
  <c r="A1926" i="3"/>
  <c r="E1924" i="3"/>
  <c r="F1923" i="3"/>
  <c r="H1921" i="3"/>
  <c r="E1918" i="3"/>
  <c r="H1916" i="3"/>
  <c r="G1913" i="3"/>
  <c r="E1903" i="3"/>
  <c r="G1901" i="3"/>
  <c r="E1900" i="3"/>
  <c r="G1898" i="3"/>
  <c r="E1897" i="3"/>
  <c r="G1895" i="3"/>
  <c r="E1894" i="3"/>
  <c r="G1892" i="3"/>
  <c r="G1889" i="3"/>
  <c r="E1888" i="3"/>
  <c r="G1886" i="3"/>
  <c r="E1885" i="3"/>
  <c r="G1883" i="3"/>
  <c r="E1882" i="3"/>
  <c r="G1880" i="3"/>
  <c r="E1879" i="3"/>
  <c r="G1877" i="3"/>
  <c r="E1876" i="3"/>
  <c r="E1873" i="3"/>
  <c r="G1871" i="3"/>
  <c r="E1870" i="3"/>
  <c r="G1868" i="3"/>
  <c r="E1867" i="3"/>
  <c r="G1865" i="3"/>
  <c r="E1864" i="3"/>
  <c r="G1862" i="3"/>
  <c r="E1861" i="3"/>
  <c r="G1859" i="3"/>
  <c r="E1858" i="3"/>
  <c r="G1856" i="3"/>
  <c r="E1855" i="3"/>
  <c r="G1853" i="3"/>
  <c r="E1852" i="3"/>
  <c r="G1850" i="3"/>
  <c r="E1849" i="3"/>
  <c r="G1847" i="3"/>
  <c r="E1846" i="3"/>
  <c r="G1844" i="3"/>
  <c r="E1843" i="3"/>
  <c r="G1841" i="3"/>
  <c r="E1840" i="3"/>
  <c r="G1838" i="3"/>
  <c r="E1837" i="3"/>
  <c r="F1835" i="3"/>
  <c r="G1834" i="3"/>
  <c r="C1832" i="3"/>
  <c r="D1832" i="3"/>
  <c r="Q1832" i="3" s="1"/>
  <c r="P1832" i="3"/>
  <c r="F1832" i="3"/>
  <c r="A1832" i="3"/>
  <c r="H1832" i="3"/>
  <c r="E2019" i="3"/>
  <c r="E2013" i="3"/>
  <c r="E2007" i="3"/>
  <c r="G2005" i="3"/>
  <c r="H2004" i="3"/>
  <c r="E2001" i="3"/>
  <c r="E1995" i="3"/>
  <c r="H1980" i="3"/>
  <c r="P1979" i="3"/>
  <c r="A1979" i="3"/>
  <c r="E1977" i="3"/>
  <c r="P1973" i="3"/>
  <c r="A1973" i="3"/>
  <c r="E1971" i="3"/>
  <c r="P1967" i="3"/>
  <c r="A1967" i="3"/>
  <c r="F1952" i="3"/>
  <c r="G1951" i="3"/>
  <c r="A1949" i="3"/>
  <c r="P1943" i="3"/>
  <c r="A1943" i="3"/>
  <c r="E1941" i="3"/>
  <c r="A1931" i="3"/>
  <c r="E1923" i="3"/>
  <c r="E1917" i="3"/>
  <c r="G1916" i="3"/>
  <c r="D1915" i="3"/>
  <c r="Q1915" i="3" s="1"/>
  <c r="H1914" i="3"/>
  <c r="A1914" i="3"/>
  <c r="F1913" i="3"/>
  <c r="D1912" i="3"/>
  <c r="Q1912" i="3" s="1"/>
  <c r="H1911" i="3"/>
  <c r="A1911" i="3"/>
  <c r="F1901" i="3"/>
  <c r="P1900" i="3"/>
  <c r="D1900" i="3"/>
  <c r="Q1900" i="3" s="1"/>
  <c r="H1899" i="3"/>
  <c r="A1899" i="3"/>
  <c r="F1898" i="3"/>
  <c r="P1897" i="3"/>
  <c r="D1897" i="3"/>
  <c r="Q1897" i="3" s="1"/>
  <c r="H1896" i="3"/>
  <c r="A1896" i="3"/>
  <c r="F1895" i="3"/>
  <c r="P1894" i="3"/>
  <c r="D1894" i="3"/>
  <c r="Q1894" i="3" s="1"/>
  <c r="H1893" i="3"/>
  <c r="A1893" i="3"/>
  <c r="F1892" i="3"/>
  <c r="H1890" i="3"/>
  <c r="A1890" i="3"/>
  <c r="F1889" i="3"/>
  <c r="F1886" i="3"/>
  <c r="D1882" i="3"/>
  <c r="Q1882" i="3" s="1"/>
  <c r="F1880" i="3"/>
  <c r="P1879" i="3"/>
  <c r="D1879" i="3"/>
  <c r="Q1879" i="3" s="1"/>
  <c r="F1877" i="3"/>
  <c r="P1876" i="3"/>
  <c r="D1876" i="3"/>
  <c r="Q1876" i="3" s="1"/>
  <c r="A1842" i="3"/>
  <c r="F1841" i="3"/>
  <c r="P1840" i="3"/>
  <c r="D1840" i="3"/>
  <c r="Q1840" i="3" s="1"/>
  <c r="H1839" i="3"/>
  <c r="A1839" i="3"/>
  <c r="F1838" i="3"/>
  <c r="P1837" i="3"/>
  <c r="D1837" i="3"/>
  <c r="Q1837" i="3" s="1"/>
  <c r="H1836" i="3"/>
  <c r="A1836" i="3"/>
  <c r="E1835" i="3"/>
  <c r="E1834" i="3"/>
  <c r="C1833" i="3"/>
  <c r="F1833" i="3"/>
  <c r="A1833" i="3"/>
  <c r="H1833" i="3"/>
  <c r="D1833" i="3"/>
  <c r="Q1833" i="3" s="1"/>
  <c r="P1833" i="3"/>
  <c r="C1822" i="3"/>
  <c r="G1822" i="3"/>
  <c r="A1822" i="3"/>
  <c r="H1822" i="3"/>
  <c r="D1822" i="3"/>
  <c r="Q1822" i="3" s="1"/>
  <c r="P1822" i="3"/>
  <c r="E1822" i="3"/>
  <c r="F1822" i="3"/>
  <c r="C1819" i="3"/>
  <c r="G1819" i="3"/>
  <c r="A1819" i="3"/>
  <c r="H1819" i="3"/>
  <c r="D1819" i="3"/>
  <c r="Q1819" i="3" s="1"/>
  <c r="P1819" i="3"/>
  <c r="E1819" i="3"/>
  <c r="F1819" i="3"/>
  <c r="D1830" i="3"/>
  <c r="Q1830" i="3" s="1"/>
  <c r="H1829" i="3"/>
  <c r="A1829" i="3"/>
  <c r="P1827" i="3"/>
  <c r="D1827" i="3"/>
  <c r="Q1827" i="3" s="1"/>
  <c r="H1826" i="3"/>
  <c r="A1826" i="3"/>
  <c r="P1824" i="3"/>
  <c r="D1824" i="3"/>
  <c r="Q1824" i="3" s="1"/>
  <c r="H1823" i="3"/>
  <c r="A1823" i="3"/>
  <c r="P1821" i="3"/>
  <c r="D1821" i="3"/>
  <c r="Q1821" i="3" s="1"/>
  <c r="A1820" i="3"/>
  <c r="P1818" i="3"/>
  <c r="D1818" i="3"/>
  <c r="Q1818" i="3" s="1"/>
  <c r="H1817" i="3"/>
  <c r="A1817" i="3"/>
  <c r="F1816" i="3"/>
  <c r="P1815" i="3"/>
  <c r="D1815" i="3"/>
  <c r="Q1815" i="3" s="1"/>
  <c r="H1814" i="3"/>
  <c r="A1814" i="3"/>
  <c r="F1813" i="3"/>
  <c r="P1812" i="3"/>
  <c r="D1812" i="3"/>
  <c r="Q1812" i="3" s="1"/>
  <c r="H1811" i="3"/>
  <c r="A1811" i="3"/>
  <c r="F1810" i="3"/>
  <c r="P1809" i="3"/>
  <c r="D1809" i="3"/>
  <c r="Q1809" i="3" s="1"/>
  <c r="H1808" i="3"/>
  <c r="A1808" i="3"/>
  <c r="F1807" i="3"/>
  <c r="P1806" i="3"/>
  <c r="D1806" i="3"/>
  <c r="Q1806" i="3" s="1"/>
  <c r="H1805" i="3"/>
  <c r="A1805" i="3"/>
  <c r="F1804" i="3"/>
  <c r="P1803" i="3"/>
  <c r="D1803" i="3"/>
  <c r="Q1803" i="3" s="1"/>
  <c r="H1802" i="3"/>
  <c r="A1802" i="3"/>
  <c r="F1801" i="3"/>
  <c r="P1800" i="3"/>
  <c r="D1800" i="3"/>
  <c r="Q1800" i="3" s="1"/>
  <c r="H1799" i="3"/>
  <c r="A1799" i="3"/>
  <c r="F1798" i="3"/>
  <c r="P1797" i="3"/>
  <c r="D1797" i="3"/>
  <c r="Q1797" i="3" s="1"/>
  <c r="H1796" i="3"/>
  <c r="A1796" i="3"/>
  <c r="F1795" i="3"/>
  <c r="P1794" i="3"/>
  <c r="D1794" i="3"/>
  <c r="Q1794" i="3" s="1"/>
  <c r="H1793" i="3"/>
  <c r="A1793" i="3"/>
  <c r="F1792" i="3"/>
  <c r="P1791" i="3"/>
  <c r="D1791" i="3"/>
  <c r="Q1791" i="3" s="1"/>
  <c r="H1790" i="3"/>
  <c r="A1790" i="3"/>
  <c r="P1788" i="3"/>
  <c r="D1788" i="3"/>
  <c r="Q1788" i="3" s="1"/>
  <c r="H1787" i="3"/>
  <c r="A1787" i="3"/>
  <c r="P1785" i="3"/>
  <c r="D1785" i="3"/>
  <c r="Q1785" i="3" s="1"/>
  <c r="F1783" i="3"/>
  <c r="H1781" i="3"/>
  <c r="A1781" i="3"/>
  <c r="F1780" i="3"/>
  <c r="H1778" i="3"/>
  <c r="A1778" i="3"/>
  <c r="F1777" i="3"/>
  <c r="P1776" i="3"/>
  <c r="D1776" i="3"/>
  <c r="Q1776" i="3" s="1"/>
  <c r="H1775" i="3"/>
  <c r="A1775" i="3"/>
  <c r="F1774" i="3"/>
  <c r="P1773" i="3"/>
  <c r="D1773" i="3"/>
  <c r="Q1773" i="3" s="1"/>
  <c r="H1772" i="3"/>
  <c r="A1772" i="3"/>
  <c r="F1771" i="3"/>
  <c r="P1770" i="3"/>
  <c r="D1770" i="3"/>
  <c r="Q1770" i="3" s="1"/>
  <c r="H1769" i="3"/>
  <c r="A1769" i="3"/>
  <c r="F1768" i="3"/>
  <c r="P1767" i="3"/>
  <c r="D1767" i="3"/>
  <c r="Q1767" i="3" s="1"/>
  <c r="A1766" i="3"/>
  <c r="F1765" i="3"/>
  <c r="P1764" i="3"/>
  <c r="D1764" i="3"/>
  <c r="Q1764" i="3" s="1"/>
  <c r="H1763" i="3"/>
  <c r="A1763" i="3"/>
  <c r="F1762" i="3"/>
  <c r="P1761" i="3"/>
  <c r="D1761" i="3"/>
  <c r="Q1761" i="3" s="1"/>
  <c r="F1759" i="3"/>
  <c r="C1728" i="3"/>
  <c r="D1728" i="3"/>
  <c r="Q1728" i="3" s="1"/>
  <c r="G1829" i="3"/>
  <c r="G1826" i="3"/>
  <c r="G1823" i="3"/>
  <c r="G1817" i="3"/>
  <c r="E1816" i="3"/>
  <c r="G1814" i="3"/>
  <c r="E1813" i="3"/>
  <c r="G1811" i="3"/>
  <c r="E1810" i="3"/>
  <c r="G1808" i="3"/>
  <c r="E1807" i="3"/>
  <c r="G1805" i="3"/>
  <c r="E1804" i="3"/>
  <c r="E1801" i="3"/>
  <c r="G1796" i="3"/>
  <c r="G1793" i="3"/>
  <c r="E1783" i="3"/>
  <c r="G1781" i="3"/>
  <c r="E1780" i="3"/>
  <c r="G1778" i="3"/>
  <c r="G1775" i="3"/>
  <c r="E1774" i="3"/>
  <c r="G1772" i="3"/>
  <c r="E1771" i="3"/>
  <c r="G1769" i="3"/>
  <c r="E1768" i="3"/>
  <c r="E1765" i="3"/>
  <c r="E1762" i="3"/>
  <c r="E1759" i="3"/>
  <c r="E1756" i="3"/>
  <c r="E1753" i="3"/>
  <c r="E1750" i="3"/>
  <c r="E1747" i="3"/>
  <c r="G1742" i="3"/>
  <c r="E1741" i="3"/>
  <c r="G1739" i="3"/>
  <c r="E1738" i="3"/>
  <c r="G1736" i="3"/>
  <c r="E1735" i="3"/>
  <c r="G1733" i="3"/>
  <c r="E1732" i="3"/>
  <c r="E1729" i="3"/>
  <c r="J1728" i="3"/>
  <c r="A1728" i="3"/>
  <c r="E1727" i="3"/>
  <c r="H1726" i="3"/>
  <c r="A1830" i="3"/>
  <c r="F1829" i="3"/>
  <c r="H1827" i="3"/>
  <c r="A1827" i="3"/>
  <c r="F1826" i="3"/>
  <c r="H1824" i="3"/>
  <c r="A1824" i="3"/>
  <c r="F1823" i="3"/>
  <c r="H1821" i="3"/>
  <c r="A1821" i="3"/>
  <c r="F1820" i="3"/>
  <c r="H1818" i="3"/>
  <c r="A1818" i="3"/>
  <c r="F1817" i="3"/>
  <c r="P1816" i="3"/>
  <c r="D1816" i="3"/>
  <c r="Q1816" i="3" s="1"/>
  <c r="H1815" i="3"/>
  <c r="A1815" i="3"/>
  <c r="F1814" i="3"/>
  <c r="P1813" i="3"/>
  <c r="D1813" i="3"/>
  <c r="Q1813" i="3" s="1"/>
  <c r="H1812" i="3"/>
  <c r="A1812" i="3"/>
  <c r="F1811" i="3"/>
  <c r="P1810" i="3"/>
  <c r="D1810" i="3"/>
  <c r="Q1810" i="3" s="1"/>
  <c r="H1809" i="3"/>
  <c r="A1809" i="3"/>
  <c r="F1808" i="3"/>
  <c r="P1807" i="3"/>
  <c r="D1807" i="3"/>
  <c r="Q1807" i="3" s="1"/>
  <c r="H1806" i="3"/>
  <c r="A1806" i="3"/>
  <c r="F1805" i="3"/>
  <c r="P1804" i="3"/>
  <c r="D1804" i="3"/>
  <c r="Q1804" i="3" s="1"/>
  <c r="H1803" i="3"/>
  <c r="A1803" i="3"/>
  <c r="F1802" i="3"/>
  <c r="P1801" i="3"/>
  <c r="D1801" i="3"/>
  <c r="Q1801" i="3" s="1"/>
  <c r="H1800" i="3"/>
  <c r="A1800" i="3"/>
  <c r="F1799" i="3"/>
  <c r="P1798" i="3"/>
  <c r="D1798" i="3"/>
  <c r="Q1798" i="3" s="1"/>
  <c r="H1797" i="3"/>
  <c r="A1797" i="3"/>
  <c r="F1796" i="3"/>
  <c r="P1795" i="3"/>
  <c r="D1795" i="3"/>
  <c r="Q1795" i="3" s="1"/>
  <c r="H1794" i="3"/>
  <c r="A1794" i="3"/>
  <c r="F1793" i="3"/>
  <c r="P1792" i="3"/>
  <c r="D1792" i="3"/>
  <c r="Q1792" i="3" s="1"/>
  <c r="H1791" i="3"/>
  <c r="A1791" i="3"/>
  <c r="F1790" i="3"/>
  <c r="P1789" i="3"/>
  <c r="D1789" i="3"/>
  <c r="Q1789" i="3" s="1"/>
  <c r="H1788" i="3"/>
  <c r="A1788" i="3"/>
  <c r="F1787" i="3"/>
  <c r="H1785" i="3"/>
  <c r="A1785" i="3"/>
  <c r="D1783" i="3"/>
  <c r="Q1783" i="3" s="1"/>
  <c r="H1782" i="3"/>
  <c r="A1782" i="3"/>
  <c r="F1781" i="3"/>
  <c r="P1780" i="3"/>
  <c r="D1780" i="3"/>
  <c r="Q1780" i="3" s="1"/>
  <c r="F1778" i="3"/>
  <c r="F1775" i="3"/>
  <c r="P1774" i="3"/>
  <c r="D1774" i="3"/>
  <c r="Q1774" i="3" s="1"/>
  <c r="H1773" i="3"/>
  <c r="A1773" i="3"/>
  <c r="F1772" i="3"/>
  <c r="P1771" i="3"/>
  <c r="D1771" i="3"/>
  <c r="Q1771" i="3" s="1"/>
  <c r="H1770" i="3"/>
  <c r="A1770" i="3"/>
  <c r="F1769" i="3"/>
  <c r="P1768" i="3"/>
  <c r="D1768" i="3"/>
  <c r="Q1768" i="3" s="1"/>
  <c r="A1767" i="3"/>
  <c r="F1766" i="3"/>
  <c r="P1765" i="3"/>
  <c r="D1765" i="3"/>
  <c r="Q1765" i="3" s="1"/>
  <c r="H1764" i="3"/>
  <c r="A1764" i="3"/>
  <c r="F1763" i="3"/>
  <c r="P1762" i="3"/>
  <c r="D1762" i="3"/>
  <c r="Q1762" i="3" s="1"/>
  <c r="H1761" i="3"/>
  <c r="A1761" i="3"/>
  <c r="P1759" i="3"/>
  <c r="D1759" i="3"/>
  <c r="Q1759" i="3" s="1"/>
  <c r="H1758" i="3"/>
  <c r="A1758" i="3"/>
  <c r="D1756" i="3"/>
  <c r="Q1756" i="3" s="1"/>
  <c r="H1755" i="3"/>
  <c r="A1755" i="3"/>
  <c r="P1753" i="3"/>
  <c r="D1753" i="3"/>
  <c r="Q1753" i="3" s="1"/>
  <c r="H1752" i="3"/>
  <c r="A1752" i="3"/>
  <c r="P1750" i="3"/>
  <c r="D1750" i="3"/>
  <c r="Q1750" i="3" s="1"/>
  <c r="H1749" i="3"/>
  <c r="A1749" i="3"/>
  <c r="F1748" i="3"/>
  <c r="P1747" i="3"/>
  <c r="D1747" i="3"/>
  <c r="Q1747" i="3" s="1"/>
  <c r="H1746" i="3"/>
  <c r="A1746" i="3"/>
  <c r="F1745" i="3"/>
  <c r="P1744" i="3"/>
  <c r="D1744" i="3"/>
  <c r="Q1744" i="3" s="1"/>
  <c r="H1743" i="3"/>
  <c r="A1743" i="3"/>
  <c r="F1742" i="3"/>
  <c r="D1732" i="3"/>
  <c r="Q1732" i="3" s="1"/>
  <c r="H1731" i="3"/>
  <c r="A1731" i="3"/>
  <c r="F1730" i="3"/>
  <c r="P1729" i="3"/>
  <c r="D1729" i="3"/>
  <c r="Q1729" i="3" s="1"/>
  <c r="H1728" i="3"/>
  <c r="G1726" i="3"/>
  <c r="G1800" i="3"/>
  <c r="G1797" i="3"/>
  <c r="E1796" i="3"/>
  <c r="G1794" i="3"/>
  <c r="E1793" i="3"/>
  <c r="G1791" i="3"/>
  <c r="E1790" i="3"/>
  <c r="G1788" i="3"/>
  <c r="E1787" i="3"/>
  <c r="G1785" i="3"/>
  <c r="E1778" i="3"/>
  <c r="G1776" i="3"/>
  <c r="E1775" i="3"/>
  <c r="E1772" i="3"/>
  <c r="E1769" i="3"/>
  <c r="E1742" i="3"/>
  <c r="G1728" i="3"/>
  <c r="C1727" i="3"/>
  <c r="A1727" i="3"/>
  <c r="H1727" i="3"/>
  <c r="E1726" i="3"/>
  <c r="D1829" i="3"/>
  <c r="Q1829" i="3" s="1"/>
  <c r="F1827" i="3"/>
  <c r="P1826" i="3"/>
  <c r="D1826" i="3"/>
  <c r="Q1826" i="3" s="1"/>
  <c r="F1824" i="3"/>
  <c r="P1823" i="3"/>
  <c r="D1823" i="3"/>
  <c r="Q1823" i="3" s="1"/>
  <c r="F1821" i="3"/>
  <c r="P1820" i="3"/>
  <c r="D1820" i="3"/>
  <c r="Q1820" i="3" s="1"/>
  <c r="F1818" i="3"/>
  <c r="P1817" i="3"/>
  <c r="D1817" i="3"/>
  <c r="Q1817" i="3" s="1"/>
  <c r="H1816" i="3"/>
  <c r="A1816" i="3"/>
  <c r="F1815" i="3"/>
  <c r="P1814" i="3"/>
  <c r="D1814" i="3"/>
  <c r="Q1814" i="3" s="1"/>
  <c r="H1813" i="3"/>
  <c r="A1813" i="3"/>
  <c r="F1812" i="3"/>
  <c r="P1811" i="3"/>
  <c r="D1811" i="3"/>
  <c r="Q1811" i="3" s="1"/>
  <c r="H1810" i="3"/>
  <c r="A1810" i="3"/>
  <c r="F1809" i="3"/>
  <c r="P1808" i="3"/>
  <c r="D1808" i="3"/>
  <c r="Q1808" i="3" s="1"/>
  <c r="H1807" i="3"/>
  <c r="A1807" i="3"/>
  <c r="F1806" i="3"/>
  <c r="P1805" i="3"/>
  <c r="D1805" i="3"/>
  <c r="Q1805" i="3" s="1"/>
  <c r="H1804" i="3"/>
  <c r="A1804" i="3"/>
  <c r="F1803" i="3"/>
  <c r="P1802" i="3"/>
  <c r="D1802" i="3"/>
  <c r="Q1802" i="3" s="1"/>
  <c r="H1801" i="3"/>
  <c r="A1801" i="3"/>
  <c r="F1800" i="3"/>
  <c r="P1799" i="3"/>
  <c r="D1799" i="3"/>
  <c r="Q1799" i="3" s="1"/>
  <c r="H1798" i="3"/>
  <c r="A1798" i="3"/>
  <c r="F1797" i="3"/>
  <c r="P1796" i="3"/>
  <c r="D1796" i="3"/>
  <c r="Q1796" i="3" s="1"/>
  <c r="H1795" i="3"/>
  <c r="A1795" i="3"/>
  <c r="F1794" i="3"/>
  <c r="P1793" i="3"/>
  <c r="D1793" i="3"/>
  <c r="Q1793" i="3" s="1"/>
  <c r="H1792" i="3"/>
  <c r="A1792" i="3"/>
  <c r="F1791" i="3"/>
  <c r="P1790" i="3"/>
  <c r="D1790" i="3"/>
  <c r="Q1790" i="3" s="1"/>
  <c r="H1789" i="3"/>
  <c r="A1789" i="3"/>
  <c r="F1788" i="3"/>
  <c r="P1787" i="3"/>
  <c r="D1787" i="3"/>
  <c r="Q1787" i="3" s="1"/>
  <c r="F1785" i="3"/>
  <c r="D1784" i="3"/>
  <c r="Q1784" i="3" s="1"/>
  <c r="H1783" i="3"/>
  <c r="A1783" i="3"/>
  <c r="F1782" i="3"/>
  <c r="P1781" i="3"/>
  <c r="D1781" i="3"/>
  <c r="Q1781" i="3" s="1"/>
  <c r="H1780" i="3"/>
  <c r="A1780" i="3"/>
  <c r="F1779" i="3"/>
  <c r="P1778" i="3"/>
  <c r="D1778" i="3"/>
  <c r="Q1778" i="3" s="1"/>
  <c r="H1777" i="3"/>
  <c r="A1777" i="3"/>
  <c r="F1776" i="3"/>
  <c r="P1775" i="3"/>
  <c r="D1775" i="3"/>
  <c r="Q1775" i="3" s="1"/>
  <c r="H1774" i="3"/>
  <c r="A1774" i="3"/>
  <c r="F1773" i="3"/>
  <c r="P1772" i="3"/>
  <c r="D1772" i="3"/>
  <c r="Q1772" i="3" s="1"/>
  <c r="H1771" i="3"/>
  <c r="A1771" i="3"/>
  <c r="F1770" i="3"/>
  <c r="P1769" i="3"/>
  <c r="D1769" i="3"/>
  <c r="Q1769" i="3" s="1"/>
  <c r="H1768" i="3"/>
  <c r="A1768" i="3"/>
  <c r="F1767" i="3"/>
  <c r="P1766" i="3"/>
  <c r="D1766" i="3"/>
  <c r="Q1766" i="3" s="1"/>
  <c r="H1765" i="3"/>
  <c r="A1765" i="3"/>
  <c r="F1764" i="3"/>
  <c r="P1763" i="3"/>
  <c r="D1763" i="3"/>
  <c r="Q1763" i="3" s="1"/>
  <c r="H1762" i="3"/>
  <c r="A1762" i="3"/>
  <c r="F1761" i="3"/>
  <c r="H1759" i="3"/>
  <c r="A1759" i="3"/>
  <c r="A1756" i="3"/>
  <c r="F1755" i="3"/>
  <c r="H1753" i="3"/>
  <c r="A1753" i="3"/>
  <c r="F1752" i="3"/>
  <c r="H1750" i="3"/>
  <c r="A1750" i="3"/>
  <c r="F1749" i="3"/>
  <c r="P1748" i="3"/>
  <c r="D1748" i="3"/>
  <c r="Q1748" i="3" s="1"/>
  <c r="H1747" i="3"/>
  <c r="A1747" i="3"/>
  <c r="F1746" i="3"/>
  <c r="P1745" i="3"/>
  <c r="D1745" i="3"/>
  <c r="Q1745" i="3" s="1"/>
  <c r="H1744" i="3"/>
  <c r="A1744" i="3"/>
  <c r="P1742" i="3"/>
  <c r="D1742" i="3"/>
  <c r="Q1742" i="3" s="1"/>
  <c r="H1741" i="3"/>
  <c r="A1741" i="3"/>
  <c r="P1739" i="3"/>
  <c r="D1739" i="3"/>
  <c r="Q1739" i="3" s="1"/>
  <c r="H1738" i="3"/>
  <c r="A1738" i="3"/>
  <c r="F1737" i="3"/>
  <c r="P1736" i="3"/>
  <c r="D1736" i="3"/>
  <c r="Q1736" i="3" s="1"/>
  <c r="H1735" i="3"/>
  <c r="A1735" i="3"/>
  <c r="H1732" i="3"/>
  <c r="A1732" i="3"/>
  <c r="D1730" i="3"/>
  <c r="Q1730" i="3" s="1"/>
  <c r="H1729" i="3"/>
  <c r="A1729" i="3"/>
  <c r="F1728" i="3"/>
  <c r="J1727" i="3"/>
  <c r="G1816" i="3"/>
  <c r="G1813" i="3"/>
  <c r="G1810" i="3"/>
  <c r="G1807" i="3"/>
  <c r="G1804" i="3"/>
  <c r="G1801" i="3"/>
  <c r="E1800" i="3"/>
  <c r="E1791" i="3"/>
  <c r="E1788" i="3"/>
  <c r="E1785" i="3"/>
  <c r="G1783" i="3"/>
  <c r="G1780" i="3"/>
  <c r="G1768" i="3"/>
  <c r="G1765" i="3"/>
  <c r="E1764" i="3"/>
  <c r="G1762" i="3"/>
  <c r="E1761" i="3"/>
  <c r="G1759" i="3"/>
  <c r="E1758" i="3"/>
  <c r="G1756" i="3"/>
  <c r="E1755" i="3"/>
  <c r="G1753" i="3"/>
  <c r="E1752" i="3"/>
  <c r="G1750" i="3"/>
  <c r="E1749" i="3"/>
  <c r="G1747" i="3"/>
  <c r="E1746" i="3"/>
  <c r="G1738" i="3"/>
  <c r="G1735" i="3"/>
  <c r="G1732" i="3"/>
  <c r="G1729" i="3"/>
  <c r="E1728" i="3"/>
  <c r="C1726" i="3"/>
  <c r="F1726" i="3"/>
  <c r="P1724" i="3"/>
  <c r="D1724" i="3"/>
  <c r="Q1724" i="3" s="1"/>
  <c r="D1721" i="3"/>
  <c r="Q1721" i="3" s="1"/>
  <c r="F1719" i="3"/>
  <c r="P1718" i="3"/>
  <c r="D1718" i="3"/>
  <c r="Q1718" i="3" s="1"/>
  <c r="F1716" i="3"/>
  <c r="P1715" i="3"/>
  <c r="D1715" i="3"/>
  <c r="Q1715" i="3" s="1"/>
  <c r="P1703" i="3"/>
  <c r="D1703" i="3"/>
  <c r="Q1703" i="3" s="1"/>
  <c r="H1702" i="3"/>
  <c r="A1702" i="3"/>
  <c r="F1701" i="3"/>
  <c r="P1700" i="3"/>
  <c r="D1700" i="3"/>
  <c r="Q1700" i="3" s="1"/>
  <c r="A1699" i="3"/>
  <c r="F1698" i="3"/>
  <c r="P1697" i="3"/>
  <c r="D1697" i="3"/>
  <c r="Q1697" i="3" s="1"/>
  <c r="F1695" i="3"/>
  <c r="P1694" i="3"/>
  <c r="D1694" i="3"/>
  <c r="Q1694" i="3" s="1"/>
  <c r="F1692" i="3"/>
  <c r="P1691" i="3"/>
  <c r="D1691" i="3"/>
  <c r="Q1691" i="3" s="1"/>
  <c r="F1689" i="3"/>
  <c r="A1687" i="3"/>
  <c r="F1686" i="3"/>
  <c r="D1685" i="3"/>
  <c r="Q1685" i="3" s="1"/>
  <c r="H1684" i="3"/>
  <c r="A1684" i="3"/>
  <c r="F1683" i="3"/>
  <c r="P1682" i="3"/>
  <c r="D1682" i="3"/>
  <c r="Q1682" i="3" s="1"/>
  <c r="H1681" i="3"/>
  <c r="A1681" i="3"/>
  <c r="F1680" i="3"/>
  <c r="P1679" i="3"/>
  <c r="D1679" i="3"/>
  <c r="Q1679" i="3" s="1"/>
  <c r="H1678" i="3"/>
  <c r="A1678" i="3"/>
  <c r="F1677" i="3"/>
  <c r="P1676" i="3"/>
  <c r="D1676" i="3"/>
  <c r="Q1676" i="3" s="1"/>
  <c r="H1675" i="3"/>
  <c r="A1675" i="3"/>
  <c r="F1674" i="3"/>
  <c r="P1673" i="3"/>
  <c r="D1673" i="3"/>
  <c r="Q1673" i="3" s="1"/>
  <c r="H1672" i="3"/>
  <c r="A1672" i="3"/>
  <c r="F1671" i="3"/>
  <c r="P1670" i="3"/>
  <c r="D1670" i="3"/>
  <c r="Q1670" i="3" s="1"/>
  <c r="H1669" i="3"/>
  <c r="A1669" i="3"/>
  <c r="F1668" i="3"/>
  <c r="H1666" i="3"/>
  <c r="A1666" i="3"/>
  <c r="F1665" i="3"/>
  <c r="H1663" i="3"/>
  <c r="A1663" i="3"/>
  <c r="F1662" i="3"/>
  <c r="P1661" i="3"/>
  <c r="D1661" i="3"/>
  <c r="Q1661" i="3" s="1"/>
  <c r="H1660" i="3"/>
  <c r="A1660" i="3"/>
  <c r="F1659" i="3"/>
  <c r="P1658" i="3"/>
  <c r="D1658" i="3"/>
  <c r="Q1658" i="3" s="1"/>
  <c r="P1655" i="3"/>
  <c r="D1655" i="3"/>
  <c r="Q1655" i="3" s="1"/>
  <c r="E1649" i="3"/>
  <c r="P1648" i="3"/>
  <c r="E1648" i="3"/>
  <c r="P1647" i="3"/>
  <c r="E1647" i="3"/>
  <c r="P1646" i="3"/>
  <c r="E1646" i="3"/>
  <c r="P1645" i="3"/>
  <c r="E1645" i="3"/>
  <c r="P1644" i="3"/>
  <c r="E1644" i="3"/>
  <c r="P1643" i="3"/>
  <c r="E1643" i="3"/>
  <c r="P1642" i="3"/>
  <c r="E1642" i="3"/>
  <c r="P1641" i="3"/>
  <c r="E1641" i="3"/>
  <c r="P1640" i="3"/>
  <c r="E1640" i="3"/>
  <c r="P1639" i="3"/>
  <c r="E1639" i="3"/>
  <c r="P1638" i="3"/>
  <c r="E1638" i="3"/>
  <c r="P1637" i="3"/>
  <c r="E1637" i="3"/>
  <c r="P1636" i="3"/>
  <c r="E1636" i="3"/>
  <c r="P1635" i="3"/>
  <c r="E1635" i="3"/>
  <c r="P1634" i="3"/>
  <c r="E1634" i="3"/>
  <c r="P1633" i="3"/>
  <c r="E1633" i="3"/>
  <c r="P1632" i="3"/>
  <c r="E1632" i="3"/>
  <c r="E1630" i="3"/>
  <c r="P1629" i="3"/>
  <c r="E1629" i="3"/>
  <c r="J1623" i="3"/>
  <c r="P1621" i="3"/>
  <c r="C1621" i="3"/>
  <c r="E1582" i="3"/>
  <c r="D1581" i="3"/>
  <c r="Q1581" i="3" s="1"/>
  <c r="C1557" i="3"/>
  <c r="E1555" i="3"/>
  <c r="D1554" i="3"/>
  <c r="Q1554" i="3" s="1"/>
  <c r="I1545" i="3"/>
  <c r="D1537" i="3"/>
  <c r="Q1537" i="3" s="1"/>
  <c r="C1536" i="3"/>
  <c r="E1719" i="3"/>
  <c r="E1716" i="3"/>
  <c r="E1707" i="3"/>
  <c r="G1687" i="3"/>
  <c r="E1686" i="3"/>
  <c r="G1684" i="3"/>
  <c r="E1683" i="3"/>
  <c r="G1681" i="3"/>
  <c r="E1680" i="3"/>
  <c r="G1678" i="3"/>
  <c r="E1677" i="3"/>
  <c r="G1675" i="3"/>
  <c r="E1674" i="3"/>
  <c r="G1672" i="3"/>
  <c r="E1671" i="3"/>
  <c r="G1669" i="3"/>
  <c r="E1668" i="3"/>
  <c r="G1666" i="3"/>
  <c r="E1665" i="3"/>
  <c r="G1663" i="3"/>
  <c r="E1662" i="3"/>
  <c r="G1660" i="3"/>
  <c r="E1659" i="3"/>
  <c r="D1631" i="3"/>
  <c r="Q1631" i="3" s="1"/>
  <c r="C1602" i="3"/>
  <c r="D1598" i="3"/>
  <c r="Q1598" i="3" s="1"/>
  <c r="D1597" i="3"/>
  <c r="Q1597" i="3" s="1"/>
  <c r="P1590" i="3"/>
  <c r="D1582" i="3"/>
  <c r="Q1582" i="3" s="1"/>
  <c r="C1581" i="3"/>
  <c r="F1571" i="3"/>
  <c r="E1570" i="3"/>
  <c r="P1563" i="3"/>
  <c r="D1555" i="3"/>
  <c r="Q1555" i="3" s="1"/>
  <c r="C1554" i="3"/>
  <c r="E1528" i="3"/>
  <c r="D1527" i="3"/>
  <c r="Q1527" i="3" s="1"/>
  <c r="E1513" i="3"/>
  <c r="D1512" i="3"/>
  <c r="Q1512" i="3" s="1"/>
  <c r="D1511" i="3"/>
  <c r="Q1511" i="3" s="1"/>
  <c r="P1509" i="3"/>
  <c r="P1506" i="3"/>
  <c r="D1505" i="3"/>
  <c r="Q1505" i="3" s="1"/>
  <c r="P1500" i="3"/>
  <c r="P1496" i="3"/>
  <c r="H1496" i="3"/>
  <c r="I1496" i="3"/>
  <c r="P1725" i="3"/>
  <c r="D1725" i="3"/>
  <c r="Q1725" i="3" s="1"/>
  <c r="H1724" i="3"/>
  <c r="A1724" i="3"/>
  <c r="F1723" i="3"/>
  <c r="D1722" i="3"/>
  <c r="Q1722" i="3" s="1"/>
  <c r="H1721" i="3"/>
  <c r="A1721" i="3"/>
  <c r="F1720" i="3"/>
  <c r="P1719" i="3"/>
  <c r="D1719" i="3"/>
  <c r="Q1719" i="3" s="1"/>
  <c r="H1718" i="3"/>
  <c r="A1718" i="3"/>
  <c r="F1717" i="3"/>
  <c r="P1716" i="3"/>
  <c r="D1716" i="3"/>
  <c r="Q1716" i="3" s="1"/>
  <c r="H1715" i="3"/>
  <c r="A1715" i="3"/>
  <c r="F1714" i="3"/>
  <c r="P1713" i="3"/>
  <c r="D1713" i="3"/>
  <c r="Q1713" i="3" s="1"/>
  <c r="H1712" i="3"/>
  <c r="A1712" i="3"/>
  <c r="P1710" i="3"/>
  <c r="D1710" i="3"/>
  <c r="Q1710" i="3" s="1"/>
  <c r="H1709" i="3"/>
  <c r="A1709" i="3"/>
  <c r="P1707" i="3"/>
  <c r="D1707" i="3"/>
  <c r="Q1707" i="3" s="1"/>
  <c r="H1706" i="3"/>
  <c r="A1706" i="3"/>
  <c r="H1703" i="3"/>
  <c r="A1703" i="3"/>
  <c r="F1702" i="3"/>
  <c r="P1701" i="3"/>
  <c r="D1701" i="3"/>
  <c r="Q1701" i="3" s="1"/>
  <c r="H1700" i="3"/>
  <c r="A1700" i="3"/>
  <c r="F1699" i="3"/>
  <c r="P1698" i="3"/>
  <c r="D1698" i="3"/>
  <c r="Q1698" i="3" s="1"/>
  <c r="H1697" i="3"/>
  <c r="A1697" i="3"/>
  <c r="P1695" i="3"/>
  <c r="D1695" i="3"/>
  <c r="Q1695" i="3" s="1"/>
  <c r="H1694" i="3"/>
  <c r="A1694" i="3"/>
  <c r="P1692" i="3"/>
  <c r="D1692" i="3"/>
  <c r="Q1692" i="3" s="1"/>
  <c r="H1691" i="3"/>
  <c r="A1691" i="3"/>
  <c r="P1689" i="3"/>
  <c r="D1689" i="3"/>
  <c r="Q1689" i="3" s="1"/>
  <c r="F1687" i="3"/>
  <c r="P1686" i="3"/>
  <c r="D1686" i="3"/>
  <c r="Q1686" i="3" s="1"/>
  <c r="H1685" i="3"/>
  <c r="A1685" i="3"/>
  <c r="F1684" i="3"/>
  <c r="P1683" i="3"/>
  <c r="D1683" i="3"/>
  <c r="Q1683" i="3" s="1"/>
  <c r="H1682" i="3"/>
  <c r="A1682" i="3"/>
  <c r="F1681" i="3"/>
  <c r="P1680" i="3"/>
  <c r="D1680" i="3"/>
  <c r="Q1680" i="3" s="1"/>
  <c r="H1679" i="3"/>
  <c r="A1679" i="3"/>
  <c r="F1678" i="3"/>
  <c r="P1677" i="3"/>
  <c r="D1677" i="3"/>
  <c r="Q1677" i="3" s="1"/>
  <c r="H1676" i="3"/>
  <c r="A1676" i="3"/>
  <c r="F1675" i="3"/>
  <c r="P1674" i="3"/>
  <c r="D1674" i="3"/>
  <c r="Q1674" i="3" s="1"/>
  <c r="H1673" i="3"/>
  <c r="A1673" i="3"/>
  <c r="F1672" i="3"/>
  <c r="P1671" i="3"/>
  <c r="D1671" i="3"/>
  <c r="Q1671" i="3" s="1"/>
  <c r="H1670" i="3"/>
  <c r="A1670" i="3"/>
  <c r="F1669" i="3"/>
  <c r="P1668" i="3"/>
  <c r="D1668" i="3"/>
  <c r="Q1668" i="3" s="1"/>
  <c r="F1666" i="3"/>
  <c r="P1665" i="3"/>
  <c r="D1665" i="3"/>
  <c r="Q1665" i="3" s="1"/>
  <c r="F1663" i="3"/>
  <c r="P1662" i="3"/>
  <c r="D1662" i="3"/>
  <c r="Q1662" i="3" s="1"/>
  <c r="F1660" i="3"/>
  <c r="P1659" i="3"/>
  <c r="D1659" i="3"/>
  <c r="Q1659" i="3" s="1"/>
  <c r="A1658" i="3"/>
  <c r="F1657" i="3"/>
  <c r="P1656" i="3"/>
  <c r="D1656" i="3"/>
  <c r="Q1656" i="3" s="1"/>
  <c r="H1655" i="3"/>
  <c r="A1655" i="3"/>
  <c r="F1654" i="3"/>
  <c r="P1653" i="3"/>
  <c r="D1653" i="3"/>
  <c r="Q1653" i="3" s="1"/>
  <c r="I1652" i="3"/>
  <c r="C1652" i="3"/>
  <c r="I1651" i="3"/>
  <c r="C1651" i="3"/>
  <c r="I1650" i="3"/>
  <c r="C1650" i="3"/>
  <c r="I1649" i="3"/>
  <c r="C1649" i="3"/>
  <c r="I1648" i="3"/>
  <c r="C1648" i="3"/>
  <c r="I1647" i="3"/>
  <c r="C1647" i="3"/>
  <c r="I1646" i="3"/>
  <c r="C1646" i="3"/>
  <c r="I1645" i="3"/>
  <c r="C1645" i="3"/>
  <c r="I1644" i="3"/>
  <c r="C1644" i="3"/>
  <c r="I1643" i="3"/>
  <c r="C1643" i="3"/>
  <c r="I1642" i="3"/>
  <c r="C1642" i="3"/>
  <c r="I1641" i="3"/>
  <c r="C1641" i="3"/>
  <c r="I1640" i="3"/>
  <c r="C1640" i="3"/>
  <c r="I1639" i="3"/>
  <c r="C1639" i="3"/>
  <c r="I1638" i="3"/>
  <c r="C1638" i="3"/>
  <c r="I1637" i="3"/>
  <c r="C1637" i="3"/>
  <c r="I1636" i="3"/>
  <c r="C1636" i="3"/>
  <c r="I1635" i="3"/>
  <c r="C1635" i="3"/>
  <c r="I1634" i="3"/>
  <c r="C1634" i="3"/>
  <c r="I1633" i="3"/>
  <c r="C1633" i="3"/>
  <c r="I1632" i="3"/>
  <c r="C1632" i="3"/>
  <c r="I1631" i="3"/>
  <c r="C1631" i="3"/>
  <c r="I1621" i="3"/>
  <c r="D1611" i="3"/>
  <c r="Q1611" i="3" s="1"/>
  <c r="J1609" i="3"/>
  <c r="I1608" i="3"/>
  <c r="I1590" i="3"/>
  <c r="I1563" i="3"/>
  <c r="D1545" i="3"/>
  <c r="Q1545" i="3" s="1"/>
  <c r="D1543" i="3"/>
  <c r="Q1543" i="3" s="1"/>
  <c r="P1536" i="3"/>
  <c r="I1535" i="3"/>
  <c r="I1534" i="3"/>
  <c r="C1527" i="3"/>
  <c r="J1509" i="3"/>
  <c r="I1506" i="3"/>
  <c r="J1500" i="3"/>
  <c r="G1724" i="3"/>
  <c r="G1712" i="3"/>
  <c r="G1709" i="3"/>
  <c r="G1703" i="3"/>
  <c r="G1700" i="3"/>
  <c r="G1697" i="3"/>
  <c r="G1694" i="3"/>
  <c r="G1691" i="3"/>
  <c r="E1657" i="3"/>
  <c r="G1655" i="3"/>
  <c r="F1621" i="3"/>
  <c r="C1611" i="3"/>
  <c r="E1609" i="3"/>
  <c r="F1608" i="3"/>
  <c r="D1603" i="3"/>
  <c r="Q1603" i="3" s="1"/>
  <c r="P1597" i="3"/>
  <c r="P1596" i="3"/>
  <c r="F1591" i="3"/>
  <c r="F1590" i="3"/>
  <c r="P1581" i="3"/>
  <c r="I1579" i="3"/>
  <c r="F1564" i="3"/>
  <c r="F1563" i="3"/>
  <c r="P1554" i="3"/>
  <c r="C1545" i="3"/>
  <c r="P1539" i="3"/>
  <c r="I1536" i="3"/>
  <c r="H1535" i="3"/>
  <c r="F1534" i="3"/>
  <c r="F1529" i="3"/>
  <c r="E1519" i="3"/>
  <c r="D1518" i="3"/>
  <c r="Q1518" i="3" s="1"/>
  <c r="I1510" i="3"/>
  <c r="I1509" i="3"/>
  <c r="F1506" i="3"/>
  <c r="E1504" i="3"/>
  <c r="C1503" i="3"/>
  <c r="I1500" i="3"/>
  <c r="F1724" i="3"/>
  <c r="A1722" i="3"/>
  <c r="F1721" i="3"/>
  <c r="D1720" i="3"/>
  <c r="Q1720" i="3" s="1"/>
  <c r="H1719" i="3"/>
  <c r="A1719" i="3"/>
  <c r="F1718" i="3"/>
  <c r="H1716" i="3"/>
  <c r="A1716" i="3"/>
  <c r="F1715" i="3"/>
  <c r="H1713" i="3"/>
  <c r="A1713" i="3"/>
  <c r="F1712" i="3"/>
  <c r="H1710" i="3"/>
  <c r="A1710" i="3"/>
  <c r="F1709" i="3"/>
  <c r="H1707" i="3"/>
  <c r="A1707" i="3"/>
  <c r="F1706" i="3"/>
  <c r="A1704" i="3"/>
  <c r="F1703" i="3"/>
  <c r="H1701" i="3"/>
  <c r="A1701" i="3"/>
  <c r="F1700" i="3"/>
  <c r="H1698" i="3"/>
  <c r="A1698" i="3"/>
  <c r="F1697" i="3"/>
  <c r="H1695" i="3"/>
  <c r="A1695" i="3"/>
  <c r="F1694" i="3"/>
  <c r="P1693" i="3"/>
  <c r="D1693" i="3"/>
  <c r="Q1693" i="3" s="1"/>
  <c r="H1692" i="3"/>
  <c r="A1692" i="3"/>
  <c r="F1691" i="3"/>
  <c r="P1690" i="3"/>
  <c r="D1690" i="3"/>
  <c r="Q1690" i="3" s="1"/>
  <c r="H1689" i="3"/>
  <c r="A1689" i="3"/>
  <c r="F1688" i="3"/>
  <c r="P1687" i="3"/>
  <c r="D1687" i="3"/>
  <c r="Q1687" i="3" s="1"/>
  <c r="H1686" i="3"/>
  <c r="A1686" i="3"/>
  <c r="P1684" i="3"/>
  <c r="D1684" i="3"/>
  <c r="Q1684" i="3" s="1"/>
  <c r="H1683" i="3"/>
  <c r="A1683" i="3"/>
  <c r="F1682" i="3"/>
  <c r="P1681" i="3"/>
  <c r="D1681" i="3"/>
  <c r="Q1681" i="3" s="1"/>
  <c r="H1680" i="3"/>
  <c r="A1680" i="3"/>
  <c r="F1679" i="3"/>
  <c r="P1678" i="3"/>
  <c r="D1678" i="3"/>
  <c r="Q1678" i="3" s="1"/>
  <c r="H1677" i="3"/>
  <c r="A1677" i="3"/>
  <c r="F1676" i="3"/>
  <c r="P1675" i="3"/>
  <c r="D1675" i="3"/>
  <c r="Q1675" i="3" s="1"/>
  <c r="H1674" i="3"/>
  <c r="A1674" i="3"/>
  <c r="P1672" i="3"/>
  <c r="D1672" i="3"/>
  <c r="Q1672" i="3" s="1"/>
  <c r="H1671" i="3"/>
  <c r="A1671" i="3"/>
  <c r="P1669" i="3"/>
  <c r="D1669" i="3"/>
  <c r="Q1669" i="3" s="1"/>
  <c r="H1668" i="3"/>
  <c r="A1668" i="3"/>
  <c r="P1666" i="3"/>
  <c r="D1666" i="3"/>
  <c r="Q1666" i="3" s="1"/>
  <c r="H1665" i="3"/>
  <c r="A1665" i="3"/>
  <c r="P1663" i="3"/>
  <c r="D1663" i="3"/>
  <c r="Q1663" i="3" s="1"/>
  <c r="H1662" i="3"/>
  <c r="A1662" i="3"/>
  <c r="P1660" i="3"/>
  <c r="D1660" i="3"/>
  <c r="Q1660" i="3" s="1"/>
  <c r="H1659" i="3"/>
  <c r="A1659" i="3"/>
  <c r="F1655" i="3"/>
  <c r="A1649" i="3"/>
  <c r="G1648" i="3"/>
  <c r="A1648" i="3"/>
  <c r="G1647" i="3"/>
  <c r="A1647" i="3"/>
  <c r="G1646" i="3"/>
  <c r="A1646" i="3"/>
  <c r="G1645" i="3"/>
  <c r="A1645" i="3"/>
  <c r="G1644" i="3"/>
  <c r="A1644" i="3"/>
  <c r="G1643" i="3"/>
  <c r="A1643" i="3"/>
  <c r="G1642" i="3"/>
  <c r="A1642" i="3"/>
  <c r="G1641" i="3"/>
  <c r="A1641" i="3"/>
  <c r="G1640" i="3"/>
  <c r="A1640" i="3"/>
  <c r="G1639" i="3"/>
  <c r="A1639" i="3"/>
  <c r="G1638" i="3"/>
  <c r="A1638" i="3"/>
  <c r="G1637" i="3"/>
  <c r="A1637" i="3"/>
  <c r="G1636" i="3"/>
  <c r="A1636" i="3"/>
  <c r="G1635" i="3"/>
  <c r="A1635" i="3"/>
  <c r="G1634" i="3"/>
  <c r="A1634" i="3"/>
  <c r="G1633" i="3"/>
  <c r="A1633" i="3"/>
  <c r="G1632" i="3"/>
  <c r="A1632" i="3"/>
  <c r="G1631" i="3"/>
  <c r="A1630" i="3"/>
  <c r="G1629" i="3"/>
  <c r="A1629" i="3"/>
  <c r="G1628" i="3"/>
  <c r="A1628" i="3"/>
  <c r="G1627" i="3"/>
  <c r="A1627" i="3"/>
  <c r="G1626" i="3"/>
  <c r="A1626" i="3"/>
  <c r="G1625" i="3"/>
  <c r="E1621" i="3"/>
  <c r="D1609" i="3"/>
  <c r="Q1609" i="3" s="1"/>
  <c r="D1608" i="3"/>
  <c r="Q1608" i="3" s="1"/>
  <c r="I1598" i="3"/>
  <c r="I1597" i="3"/>
  <c r="E1591" i="3"/>
  <c r="D1590" i="3"/>
  <c r="Q1590" i="3" s="1"/>
  <c r="I1581" i="3"/>
  <c r="F1579" i="3"/>
  <c r="D1576" i="3"/>
  <c r="Q1576" i="3" s="1"/>
  <c r="F1574" i="3"/>
  <c r="P1570" i="3"/>
  <c r="E1564" i="3"/>
  <c r="D1563" i="3"/>
  <c r="Q1563" i="3" s="1"/>
  <c r="P1557" i="3"/>
  <c r="I1554" i="3"/>
  <c r="D1539" i="3"/>
  <c r="Q1539" i="3" s="1"/>
  <c r="F1537" i="3"/>
  <c r="F1536" i="3"/>
  <c r="F1535" i="3"/>
  <c r="E1534" i="3"/>
  <c r="J1512" i="3"/>
  <c r="P1511" i="3"/>
  <c r="F1510" i="3"/>
  <c r="D1509" i="3"/>
  <c r="Q1509" i="3" s="1"/>
  <c r="F1507" i="3"/>
  <c r="D1506" i="3"/>
  <c r="Q1506" i="3" s="1"/>
  <c r="D1500" i="3"/>
  <c r="Q1500" i="3" s="1"/>
  <c r="E1724" i="3"/>
  <c r="E1721" i="3"/>
  <c r="G1719" i="3"/>
  <c r="E1718" i="3"/>
  <c r="G1716" i="3"/>
  <c r="E1715" i="3"/>
  <c r="G1713" i="3"/>
  <c r="E1712" i="3"/>
  <c r="G1710" i="3"/>
  <c r="E1709" i="3"/>
  <c r="G1707" i="3"/>
  <c r="E1706" i="3"/>
  <c r="G1704" i="3"/>
  <c r="E1703" i="3"/>
  <c r="G1701" i="3"/>
  <c r="E1700" i="3"/>
  <c r="G1698" i="3"/>
  <c r="E1697" i="3"/>
  <c r="G1695" i="3"/>
  <c r="E1694" i="3"/>
  <c r="G1692" i="3"/>
  <c r="E1691" i="3"/>
  <c r="G1689" i="3"/>
  <c r="G1686" i="3"/>
  <c r="G1683" i="3"/>
  <c r="G1680" i="3"/>
  <c r="G1677" i="3"/>
  <c r="G1674" i="3"/>
  <c r="G1671" i="3"/>
  <c r="G1668" i="3"/>
  <c r="G1665" i="3"/>
  <c r="G1662" i="3"/>
  <c r="G1659" i="3"/>
  <c r="E1655" i="3"/>
  <c r="G1653" i="3"/>
  <c r="F1625" i="3"/>
  <c r="C1509" i="3"/>
  <c r="C1506" i="3"/>
  <c r="P1503" i="3"/>
  <c r="C1500" i="3"/>
  <c r="I1498" i="3"/>
  <c r="I1497" i="3"/>
  <c r="D1491" i="3"/>
  <c r="Q1491" i="3" s="1"/>
  <c r="I1489" i="3"/>
  <c r="J1485" i="3"/>
  <c r="P1484" i="3"/>
  <c r="C1484" i="3"/>
  <c r="E1478" i="3"/>
  <c r="E1476" i="3"/>
  <c r="E1475" i="3"/>
  <c r="E1473" i="3"/>
  <c r="H1472" i="3"/>
  <c r="F1470" i="3"/>
  <c r="H1469" i="3"/>
  <c r="I1466" i="3"/>
  <c r="G1462" i="3"/>
  <c r="F1461" i="3"/>
  <c r="I1460" i="3"/>
  <c r="G1456" i="3"/>
  <c r="G1450" i="3"/>
  <c r="I1445" i="3"/>
  <c r="A1445" i="3"/>
  <c r="F1443" i="3"/>
  <c r="I1442" i="3"/>
  <c r="A1442" i="3"/>
  <c r="H1440" i="3"/>
  <c r="A1440" i="3"/>
  <c r="C1439" i="3"/>
  <c r="C1438" i="3"/>
  <c r="E1433" i="3"/>
  <c r="E1430" i="3"/>
  <c r="C1429" i="3"/>
  <c r="F1425" i="3"/>
  <c r="H1416" i="3"/>
  <c r="A1416" i="3"/>
  <c r="H1413" i="3"/>
  <c r="A1413" i="3"/>
  <c r="H1407" i="3"/>
  <c r="A1407" i="3"/>
  <c r="H1404" i="3"/>
  <c r="A1404" i="3"/>
  <c r="C1391" i="3"/>
  <c r="C1382" i="3"/>
  <c r="C1373" i="3"/>
  <c r="C1364" i="3"/>
  <c r="C1355" i="3"/>
  <c r="H1353" i="3"/>
  <c r="A1353" i="3"/>
  <c r="H1350" i="3"/>
  <c r="A1350" i="3"/>
  <c r="E1337" i="3"/>
  <c r="E1329" i="3"/>
  <c r="F1328" i="3"/>
  <c r="P1326" i="3"/>
  <c r="C1326" i="3"/>
  <c r="E1325" i="3"/>
  <c r="P1323" i="3"/>
  <c r="C1323" i="3"/>
  <c r="E1322" i="3"/>
  <c r="C1321" i="3"/>
  <c r="F1320" i="3"/>
  <c r="A1318" i="3"/>
  <c r="I1313" i="3"/>
  <c r="H1311" i="3"/>
  <c r="A1311" i="3"/>
  <c r="G1308" i="3"/>
  <c r="P1307" i="3"/>
  <c r="H1305" i="3"/>
  <c r="A1305" i="3"/>
  <c r="A1291" i="3"/>
  <c r="F1289" i="3"/>
  <c r="F1287" i="3"/>
  <c r="I1286" i="3"/>
  <c r="I1285" i="3"/>
  <c r="H1284" i="3"/>
  <c r="A1284" i="3"/>
  <c r="P1280" i="3"/>
  <c r="H1278" i="3"/>
  <c r="A1278" i="3"/>
  <c r="F1497" i="3"/>
  <c r="C1491" i="3"/>
  <c r="F1489" i="3"/>
  <c r="I1485" i="3"/>
  <c r="C1478" i="3"/>
  <c r="C1475" i="3"/>
  <c r="P1473" i="3"/>
  <c r="C1473" i="3"/>
  <c r="F1472" i="3"/>
  <c r="H1466" i="3"/>
  <c r="H1460" i="3"/>
  <c r="H1442" i="3"/>
  <c r="G1440" i="3"/>
  <c r="I1436" i="3"/>
  <c r="A1436" i="3"/>
  <c r="C1433" i="3"/>
  <c r="C1430" i="3"/>
  <c r="A1426" i="3"/>
  <c r="E1425" i="3"/>
  <c r="I1423" i="3"/>
  <c r="P1420" i="3"/>
  <c r="G1416" i="3"/>
  <c r="P1415" i="3"/>
  <c r="P1414" i="3"/>
  <c r="G1413" i="3"/>
  <c r="P1411" i="3"/>
  <c r="P1405" i="3"/>
  <c r="G1404" i="3"/>
  <c r="A1401" i="3"/>
  <c r="P1397" i="3"/>
  <c r="P1396" i="3"/>
  <c r="P1394" i="3"/>
  <c r="P1360" i="3"/>
  <c r="P1357" i="3"/>
  <c r="G1353" i="3"/>
  <c r="G1350" i="3"/>
  <c r="P1348" i="3"/>
  <c r="P1343" i="3"/>
  <c r="P1342" i="3"/>
  <c r="P1340" i="3"/>
  <c r="C1337" i="3"/>
  <c r="H1335" i="3"/>
  <c r="A1335" i="3"/>
  <c r="H1332" i="3"/>
  <c r="A1332" i="3"/>
  <c r="E1328" i="3"/>
  <c r="E1320" i="3"/>
  <c r="F1313" i="3"/>
  <c r="G1311" i="3"/>
  <c r="F1308" i="3"/>
  <c r="I1307" i="3"/>
  <c r="G1305" i="3"/>
  <c r="P1303" i="3"/>
  <c r="H1299" i="3"/>
  <c r="A1299" i="3"/>
  <c r="P1290" i="3"/>
  <c r="E1289" i="3"/>
  <c r="A1288" i="3"/>
  <c r="E1287" i="3"/>
  <c r="F1286" i="3"/>
  <c r="H1285" i="3"/>
  <c r="G1284" i="3"/>
  <c r="P1283" i="3"/>
  <c r="I1280" i="3"/>
  <c r="G1278" i="3"/>
  <c r="P1277" i="3"/>
  <c r="P1276" i="3"/>
  <c r="F1485" i="3"/>
  <c r="I1484" i="3"/>
  <c r="A1484" i="3"/>
  <c r="F1460" i="3"/>
  <c r="I1444" i="3"/>
  <c r="P1443" i="3"/>
  <c r="C1443" i="3"/>
  <c r="F1442" i="3"/>
  <c r="F1440" i="3"/>
  <c r="I1439" i="3"/>
  <c r="A1439" i="3"/>
  <c r="A1438" i="3"/>
  <c r="F1416" i="3"/>
  <c r="I1415" i="3"/>
  <c r="F1413" i="3"/>
  <c r="H1411" i="3"/>
  <c r="I1405" i="3"/>
  <c r="F1404" i="3"/>
  <c r="F1398" i="3"/>
  <c r="I1397" i="3"/>
  <c r="I1396" i="3"/>
  <c r="I1394" i="3"/>
  <c r="H1393" i="3"/>
  <c r="P1391" i="3"/>
  <c r="I1387" i="3"/>
  <c r="I1385" i="3"/>
  <c r="H1384" i="3"/>
  <c r="I1376" i="3"/>
  <c r="P1364" i="3"/>
  <c r="I1360" i="3"/>
  <c r="F1353" i="3"/>
  <c r="F1350" i="3"/>
  <c r="H1348" i="3"/>
  <c r="I1342" i="3"/>
  <c r="G1335" i="3"/>
  <c r="P1334" i="3"/>
  <c r="P1333" i="3"/>
  <c r="G1332" i="3"/>
  <c r="P1331" i="3"/>
  <c r="P1330" i="3"/>
  <c r="C1328" i="3"/>
  <c r="A1326" i="3"/>
  <c r="H1323" i="3"/>
  <c r="A1323" i="3"/>
  <c r="P1320" i="3"/>
  <c r="C1320" i="3"/>
  <c r="P1314" i="3"/>
  <c r="E1313" i="3"/>
  <c r="F1311" i="3"/>
  <c r="I1310" i="3"/>
  <c r="A1309" i="3"/>
  <c r="E1308" i="3"/>
  <c r="F1307" i="3"/>
  <c r="F1305" i="3"/>
  <c r="I1304" i="3"/>
  <c r="I1303" i="3"/>
  <c r="P1297" i="3"/>
  <c r="C1289" i="3"/>
  <c r="P1287" i="3"/>
  <c r="C1287" i="3"/>
  <c r="E1286" i="3"/>
  <c r="F1284" i="3"/>
  <c r="A1282" i="3"/>
  <c r="F1280" i="3"/>
  <c r="F1278" i="3"/>
  <c r="I1277" i="3"/>
  <c r="I1276" i="3"/>
  <c r="C1497" i="3"/>
  <c r="J1491" i="3"/>
  <c r="H1484" i="3"/>
  <c r="F1479" i="3"/>
  <c r="I1478" i="3"/>
  <c r="A1478" i="3"/>
  <c r="H1476" i="3"/>
  <c r="A1476" i="3"/>
  <c r="P1474" i="3"/>
  <c r="H1473" i="3"/>
  <c r="A1473" i="3"/>
  <c r="C1466" i="3"/>
  <c r="C1460" i="3"/>
  <c r="C1454" i="3"/>
  <c r="E1445" i="3"/>
  <c r="H1444" i="3"/>
  <c r="E1442" i="3"/>
  <c r="E1440" i="3"/>
  <c r="H1439" i="3"/>
  <c r="P1438" i="3"/>
  <c r="C1437" i="3"/>
  <c r="F1436" i="3"/>
  <c r="F1434" i="3"/>
  <c r="I1433" i="3"/>
  <c r="A1433" i="3"/>
  <c r="F1431" i="3"/>
  <c r="I1430" i="3"/>
  <c r="A1430" i="3"/>
  <c r="A1417" i="3"/>
  <c r="A1408" i="3"/>
  <c r="F1401" i="3"/>
  <c r="F1397" i="3"/>
  <c r="F1394" i="3"/>
  <c r="I1391" i="3"/>
  <c r="I1382" i="3"/>
  <c r="A1381" i="3"/>
  <c r="F1379" i="3"/>
  <c r="E1377" i="3"/>
  <c r="F1376" i="3"/>
  <c r="I1373" i="3"/>
  <c r="A1372" i="3"/>
  <c r="I1364" i="3"/>
  <c r="A1354" i="3"/>
  <c r="E1353" i="3"/>
  <c r="E1350" i="3"/>
  <c r="E1311" i="3"/>
  <c r="P1308" i="3"/>
  <c r="E1307" i="3"/>
  <c r="E1305" i="3"/>
  <c r="H1303" i="3"/>
  <c r="I1297" i="3"/>
  <c r="E1284" i="3"/>
  <c r="F1283" i="3"/>
  <c r="E1280" i="3"/>
  <c r="E1278" i="3"/>
  <c r="F1277" i="3"/>
  <c r="H1276" i="3"/>
  <c r="E1274" i="3"/>
  <c r="F1274" i="3"/>
  <c r="I1274" i="3"/>
  <c r="P1274" i="3"/>
  <c r="C1274" i="3"/>
  <c r="F1495" i="3"/>
  <c r="I1492" i="3"/>
  <c r="I1491" i="3"/>
  <c r="H1478" i="3"/>
  <c r="G1476" i="3"/>
  <c r="P1475" i="3"/>
  <c r="H1474" i="3"/>
  <c r="G1473" i="3"/>
  <c r="P1450" i="3"/>
  <c r="H1443" i="3"/>
  <c r="P1440" i="3"/>
  <c r="F1439" i="3"/>
  <c r="I1438" i="3"/>
  <c r="E1436" i="3"/>
  <c r="H1433" i="3"/>
  <c r="H1430" i="3"/>
  <c r="I1429" i="3"/>
  <c r="P1404" i="3"/>
  <c r="P1398" i="3"/>
  <c r="E1397" i="3"/>
  <c r="E1394" i="3"/>
  <c r="F1391" i="3"/>
  <c r="P1377" i="3"/>
  <c r="E1376" i="3"/>
  <c r="F1373" i="3"/>
  <c r="F1364" i="3"/>
  <c r="P1350" i="3"/>
  <c r="E1343" i="3"/>
  <c r="E1340" i="3"/>
  <c r="I1337" i="3"/>
  <c r="A1336" i="3"/>
  <c r="E1335" i="3"/>
  <c r="E1332" i="3"/>
  <c r="F1331" i="3"/>
  <c r="H1330" i="3"/>
  <c r="P1328" i="3"/>
  <c r="F1326" i="3"/>
  <c r="I1325" i="3"/>
  <c r="I1324" i="3"/>
  <c r="F1323" i="3"/>
  <c r="I1322" i="3"/>
  <c r="I1321" i="3"/>
  <c r="H1320" i="3"/>
  <c r="A1320" i="3"/>
  <c r="P1311" i="3"/>
  <c r="P1305" i="3"/>
  <c r="A1300" i="3"/>
  <c r="P1288" i="3"/>
  <c r="H1287" i="3"/>
  <c r="P1284" i="3"/>
  <c r="P1278" i="3"/>
  <c r="E1495" i="3"/>
  <c r="P1460" i="3"/>
  <c r="A1460" i="3"/>
  <c r="H1438" i="3"/>
  <c r="P1335" i="3"/>
  <c r="P1332" i="3"/>
  <c r="C1268" i="3"/>
  <c r="A1252" i="3"/>
  <c r="H1239" i="3"/>
  <c r="A1239" i="3"/>
  <c r="F1238" i="3"/>
  <c r="F1233" i="3"/>
  <c r="C1227" i="3"/>
  <c r="H1226" i="3"/>
  <c r="A1226" i="3"/>
  <c r="G1223" i="3"/>
  <c r="H1221" i="3"/>
  <c r="A1221" i="3"/>
  <c r="F1220" i="3"/>
  <c r="G1218" i="3"/>
  <c r="F1215" i="3"/>
  <c r="E1212" i="3"/>
  <c r="F1210" i="3"/>
  <c r="P1209" i="3"/>
  <c r="C1209" i="3"/>
  <c r="H1208" i="3"/>
  <c r="A1208" i="3"/>
  <c r="E1207" i="3"/>
  <c r="G1205" i="3"/>
  <c r="P1204" i="3"/>
  <c r="C1204" i="3"/>
  <c r="H1203" i="3"/>
  <c r="A1203" i="3"/>
  <c r="F1202" i="3"/>
  <c r="E1199" i="3"/>
  <c r="F1197" i="3"/>
  <c r="P1196" i="3"/>
  <c r="C1196" i="3"/>
  <c r="G1195" i="3"/>
  <c r="E1194" i="3"/>
  <c r="F1192" i="3"/>
  <c r="P1191" i="3"/>
  <c r="C1191" i="3"/>
  <c r="H1190" i="3"/>
  <c r="A1190" i="3"/>
  <c r="G1187" i="3"/>
  <c r="P1186" i="3"/>
  <c r="C1186" i="3"/>
  <c r="H1185" i="3"/>
  <c r="A1185" i="3"/>
  <c r="G1182" i="3"/>
  <c r="E1181" i="3"/>
  <c r="H1180" i="3"/>
  <c r="A1180" i="3"/>
  <c r="F1179" i="3"/>
  <c r="P1178" i="3"/>
  <c r="C1178" i="3"/>
  <c r="G1177" i="3"/>
  <c r="E1176" i="3"/>
  <c r="F1174" i="3"/>
  <c r="P1173" i="3"/>
  <c r="C1173" i="3"/>
  <c r="H1172" i="3"/>
  <c r="A1172" i="3"/>
  <c r="E1171" i="3"/>
  <c r="G1169" i="3"/>
  <c r="P1168" i="3"/>
  <c r="C1168" i="3"/>
  <c r="H1167" i="3"/>
  <c r="A1167" i="3"/>
  <c r="F1166" i="3"/>
  <c r="G1164" i="3"/>
  <c r="E1163" i="3"/>
  <c r="H1162" i="3"/>
  <c r="A1162" i="3"/>
  <c r="F1161" i="3"/>
  <c r="G1159" i="3"/>
  <c r="E1158" i="3"/>
  <c r="G1151" i="3"/>
  <c r="C1150" i="3"/>
  <c r="F1144" i="3"/>
  <c r="G1144" i="3"/>
  <c r="H1144" i="3"/>
  <c r="C1144" i="3"/>
  <c r="I1259" i="3"/>
  <c r="H1254" i="3"/>
  <c r="A1254" i="3"/>
  <c r="P1247" i="3"/>
  <c r="I1244" i="3"/>
  <c r="I1243" i="3"/>
  <c r="H1242" i="3"/>
  <c r="A1242" i="3"/>
  <c r="F1241" i="3"/>
  <c r="G1239" i="3"/>
  <c r="E1238" i="3"/>
  <c r="H1237" i="3"/>
  <c r="A1237" i="3"/>
  <c r="F1236" i="3"/>
  <c r="P1235" i="3"/>
  <c r="C1235" i="3"/>
  <c r="E1233" i="3"/>
  <c r="F1231" i="3"/>
  <c r="H1229" i="3"/>
  <c r="A1229" i="3"/>
  <c r="E1228" i="3"/>
  <c r="P1225" i="3"/>
  <c r="C1225" i="3"/>
  <c r="H1224" i="3"/>
  <c r="A1224" i="3"/>
  <c r="F1223" i="3"/>
  <c r="G1221" i="3"/>
  <c r="E1220" i="3"/>
  <c r="A1219" i="3"/>
  <c r="F1218" i="3"/>
  <c r="P1217" i="3"/>
  <c r="C1217" i="3"/>
  <c r="E1215" i="3"/>
  <c r="P1212" i="3"/>
  <c r="C1212" i="3"/>
  <c r="E1202" i="3"/>
  <c r="P1199" i="3"/>
  <c r="C1199" i="3"/>
  <c r="P1194" i="3"/>
  <c r="C1194" i="3"/>
  <c r="E1192" i="3"/>
  <c r="G1190" i="3"/>
  <c r="G1185" i="3"/>
  <c r="G1180" i="3"/>
  <c r="G1172" i="3"/>
  <c r="G1167" i="3"/>
  <c r="E1166" i="3"/>
  <c r="H1165" i="3"/>
  <c r="A1165" i="3"/>
  <c r="F1164" i="3"/>
  <c r="P1163" i="3"/>
  <c r="C1163" i="3"/>
  <c r="G1162" i="3"/>
  <c r="E1161" i="3"/>
  <c r="F1159" i="3"/>
  <c r="P1158" i="3"/>
  <c r="C1158" i="3"/>
  <c r="H1157" i="3"/>
  <c r="A1157" i="3"/>
  <c r="H1152" i="3"/>
  <c r="A1152" i="3"/>
  <c r="F1151" i="3"/>
  <c r="A1144" i="3"/>
  <c r="G1269" i="3"/>
  <c r="P1268" i="3"/>
  <c r="P1267" i="3"/>
  <c r="A1261" i="3"/>
  <c r="F1259" i="3"/>
  <c r="H1257" i="3"/>
  <c r="G1254" i="3"/>
  <c r="P1253" i="3"/>
  <c r="P1252" i="3"/>
  <c r="F1248" i="3"/>
  <c r="I1247" i="3"/>
  <c r="A1246" i="3"/>
  <c r="F1244" i="3"/>
  <c r="C1243" i="3"/>
  <c r="G1242" i="3"/>
  <c r="P1238" i="3"/>
  <c r="C1238" i="3"/>
  <c r="G1237" i="3"/>
  <c r="E1236" i="3"/>
  <c r="P1233" i="3"/>
  <c r="C1233" i="3"/>
  <c r="A1232" i="3"/>
  <c r="E1231" i="3"/>
  <c r="G1229" i="3"/>
  <c r="P1228" i="3"/>
  <c r="C1228" i="3"/>
  <c r="H1227" i="3"/>
  <c r="A1227" i="3"/>
  <c r="G1224" i="3"/>
  <c r="E1223" i="3"/>
  <c r="F1221" i="3"/>
  <c r="P1220" i="3"/>
  <c r="C1220" i="3"/>
  <c r="E1218" i="3"/>
  <c r="P1215" i="3"/>
  <c r="C1215" i="3"/>
  <c r="P1210" i="3"/>
  <c r="C1210" i="3"/>
  <c r="H1209" i="3"/>
  <c r="A1209" i="3"/>
  <c r="E1205" i="3"/>
  <c r="H1204" i="3"/>
  <c r="A1204" i="3"/>
  <c r="F1203" i="3"/>
  <c r="P1202" i="3"/>
  <c r="C1202" i="3"/>
  <c r="C1192" i="3"/>
  <c r="H1191" i="3"/>
  <c r="A1191" i="3"/>
  <c r="F1190" i="3"/>
  <c r="G1188" i="3"/>
  <c r="E1187" i="3"/>
  <c r="H1186" i="3"/>
  <c r="A1186" i="3"/>
  <c r="F1185" i="3"/>
  <c r="E1182" i="3"/>
  <c r="F1180" i="3"/>
  <c r="H1178" i="3"/>
  <c r="A1178" i="3"/>
  <c r="E1177" i="3"/>
  <c r="H1173" i="3"/>
  <c r="A1173" i="3"/>
  <c r="F1172" i="3"/>
  <c r="E1169" i="3"/>
  <c r="F1167" i="3"/>
  <c r="E1164" i="3"/>
  <c r="F1162" i="3"/>
  <c r="E1159" i="3"/>
  <c r="G1152" i="3"/>
  <c r="E1151" i="3"/>
  <c r="H1150" i="3"/>
  <c r="A1150" i="3"/>
  <c r="F1149" i="3"/>
  <c r="A1273" i="3"/>
  <c r="F1271" i="3"/>
  <c r="F1269" i="3"/>
  <c r="I1268" i="3"/>
  <c r="I1267" i="3"/>
  <c r="H1263" i="3"/>
  <c r="A1263" i="3"/>
  <c r="E1259" i="3"/>
  <c r="F1254" i="3"/>
  <c r="I1253" i="3"/>
  <c r="I1252" i="3"/>
  <c r="H1251" i="3"/>
  <c r="A1249" i="3"/>
  <c r="F1247" i="3"/>
  <c r="F1242" i="3"/>
  <c r="F1229" i="3"/>
  <c r="G1209" i="3"/>
  <c r="G1204" i="3"/>
  <c r="H1199" i="3"/>
  <c r="A1199" i="3"/>
  <c r="G1196" i="3"/>
  <c r="C1195" i="3"/>
  <c r="H1194" i="3"/>
  <c r="A1194" i="3"/>
  <c r="E1190" i="3"/>
  <c r="G1186" i="3"/>
  <c r="E1185" i="3"/>
  <c r="F1183" i="3"/>
  <c r="P1182" i="3"/>
  <c r="C1182" i="3"/>
  <c r="H1181" i="3"/>
  <c r="A1181" i="3"/>
  <c r="E1180" i="3"/>
  <c r="G1178" i="3"/>
  <c r="P1177" i="3"/>
  <c r="C1177" i="3"/>
  <c r="H1176" i="3"/>
  <c r="A1176" i="3"/>
  <c r="G1173" i="3"/>
  <c r="E1172" i="3"/>
  <c r="H1171" i="3"/>
  <c r="A1171" i="3"/>
  <c r="P1169" i="3"/>
  <c r="C1169" i="3"/>
  <c r="E1167" i="3"/>
  <c r="P1164" i="3"/>
  <c r="C1164" i="3"/>
  <c r="H1163" i="3"/>
  <c r="A1163" i="3"/>
  <c r="E1162" i="3"/>
  <c r="P1159" i="3"/>
  <c r="C1159" i="3"/>
  <c r="H1158" i="3"/>
  <c r="A1158" i="3"/>
  <c r="G1155" i="3"/>
  <c r="E1154" i="3"/>
  <c r="H1153" i="3"/>
  <c r="A1153" i="3"/>
  <c r="F1152" i="3"/>
  <c r="P1151" i="3"/>
  <c r="C1151" i="3"/>
  <c r="G1150" i="3"/>
  <c r="E1149" i="3"/>
  <c r="J1144" i="3"/>
  <c r="F1268" i="3"/>
  <c r="H1267" i="3"/>
  <c r="G1263" i="3"/>
  <c r="P1261" i="3"/>
  <c r="C1252" i="3"/>
  <c r="P1248" i="3"/>
  <c r="E1247" i="3"/>
  <c r="A1243" i="3"/>
  <c r="E1242" i="3"/>
  <c r="P1239" i="3"/>
  <c r="C1239" i="3"/>
  <c r="H1238" i="3"/>
  <c r="A1238" i="3"/>
  <c r="E1237" i="3"/>
  <c r="H1233" i="3"/>
  <c r="A1233" i="3"/>
  <c r="E1229" i="3"/>
  <c r="A1228" i="3"/>
  <c r="P1221" i="3"/>
  <c r="C1221" i="3"/>
  <c r="H1220" i="3"/>
  <c r="A1220" i="3"/>
  <c r="H1215" i="3"/>
  <c r="A1215" i="3"/>
  <c r="G1212" i="3"/>
  <c r="E1211" i="3"/>
  <c r="H1210" i="3"/>
  <c r="A1210" i="3"/>
  <c r="F1209" i="3"/>
  <c r="P1208" i="3"/>
  <c r="C1208" i="3"/>
  <c r="G1207" i="3"/>
  <c r="F1204" i="3"/>
  <c r="P1203" i="3"/>
  <c r="C1203" i="3"/>
  <c r="H1202" i="3"/>
  <c r="A1202" i="3"/>
  <c r="G1199" i="3"/>
  <c r="H1197" i="3"/>
  <c r="A1197" i="3"/>
  <c r="F1196" i="3"/>
  <c r="G1194" i="3"/>
  <c r="H1192" i="3"/>
  <c r="A1192" i="3"/>
  <c r="F1191" i="3"/>
  <c r="P1190" i="3"/>
  <c r="C1190" i="3"/>
  <c r="F1186" i="3"/>
  <c r="P1185" i="3"/>
  <c r="C1185" i="3"/>
  <c r="P1180" i="3"/>
  <c r="C1180" i="3"/>
  <c r="F1178" i="3"/>
  <c r="F1173" i="3"/>
  <c r="P1172" i="3"/>
  <c r="C1172" i="3"/>
  <c r="P1167" i="3"/>
  <c r="C1167" i="3"/>
  <c r="P1162" i="3"/>
  <c r="C1162" i="3"/>
  <c r="I1144" i="3"/>
  <c r="P1269" i="3"/>
  <c r="I1261" i="3"/>
  <c r="P1242" i="3"/>
  <c r="G1238" i="3"/>
  <c r="G1233" i="3"/>
  <c r="E1232" i="3"/>
  <c r="H1231" i="3"/>
  <c r="A1231" i="3"/>
  <c r="P1229" i="3"/>
  <c r="C1229" i="3"/>
  <c r="G1220" i="3"/>
  <c r="A1218" i="3"/>
  <c r="F1217" i="3"/>
  <c r="G1215" i="3"/>
  <c r="E1214" i="3"/>
  <c r="F1212" i="3"/>
  <c r="C1211" i="3"/>
  <c r="G1210" i="3"/>
  <c r="E1209" i="3"/>
  <c r="F1207" i="3"/>
  <c r="E1204" i="3"/>
  <c r="G1202" i="3"/>
  <c r="F1199" i="3"/>
  <c r="G1197" i="3"/>
  <c r="E1196" i="3"/>
  <c r="H1195" i="3"/>
  <c r="A1195" i="3"/>
  <c r="F1194" i="3"/>
  <c r="P1152" i="3"/>
  <c r="C1152" i="3"/>
  <c r="H1151" i="3"/>
  <c r="A1151" i="3"/>
  <c r="E1150" i="3"/>
  <c r="D1147" i="3"/>
  <c r="Q1147" i="3" s="1"/>
  <c r="A1147" i="3"/>
  <c r="H1147" i="3"/>
  <c r="E1144" i="3"/>
  <c r="E1146" i="3"/>
  <c r="H1143" i="3"/>
  <c r="A1143" i="3"/>
  <c r="H1138" i="3"/>
  <c r="P1133" i="3"/>
  <c r="P1120" i="3"/>
  <c r="I1119" i="3"/>
  <c r="G1117" i="3"/>
  <c r="I1083" i="3"/>
  <c r="E1075" i="3"/>
  <c r="G1036" i="3"/>
  <c r="P976" i="3"/>
  <c r="I958" i="3"/>
  <c r="I951" i="3"/>
  <c r="F950" i="3"/>
  <c r="D949" i="3"/>
  <c r="Q949" i="3" s="1"/>
  <c r="I947" i="3"/>
  <c r="D942" i="3"/>
  <c r="Q942" i="3" s="1"/>
  <c r="H920" i="3"/>
  <c r="D915" i="3"/>
  <c r="Q915" i="3" s="1"/>
  <c r="I913" i="3"/>
  <c r="I911" i="3"/>
  <c r="I907" i="3"/>
  <c r="I906" i="3"/>
  <c r="F905" i="3"/>
  <c r="I903" i="3"/>
  <c r="F895" i="3"/>
  <c r="F889" i="3"/>
  <c r="F888" i="3"/>
  <c r="D887" i="3"/>
  <c r="Q887" i="3" s="1"/>
  <c r="I885" i="3"/>
  <c r="D870" i="3"/>
  <c r="Q870" i="3" s="1"/>
  <c r="F867" i="3"/>
  <c r="I829" i="3"/>
  <c r="D821" i="3"/>
  <c r="Q821" i="3" s="1"/>
  <c r="F810" i="3"/>
  <c r="D809" i="3"/>
  <c r="Q809" i="3" s="1"/>
  <c r="I807" i="3"/>
  <c r="I800" i="3"/>
  <c r="F799" i="3"/>
  <c r="D792" i="3"/>
  <c r="Q792" i="3" s="1"/>
  <c r="F783" i="3"/>
  <c r="F774" i="3"/>
  <c r="D773" i="3"/>
  <c r="Q773" i="3" s="1"/>
  <c r="H763" i="3"/>
  <c r="F762" i="3"/>
  <c r="I747" i="3"/>
  <c r="I742" i="3"/>
  <c r="G739" i="3"/>
  <c r="F728" i="3"/>
  <c r="H723" i="3"/>
  <c r="G1138" i="3"/>
  <c r="P1136" i="3"/>
  <c r="E1133" i="3"/>
  <c r="H1120" i="3"/>
  <c r="E1117" i="3"/>
  <c r="P1115" i="3"/>
  <c r="H1102" i="3"/>
  <c r="H1083" i="3"/>
  <c r="H1059" i="3"/>
  <c r="G1000" i="3"/>
  <c r="H997" i="3"/>
  <c r="A982" i="3"/>
  <c r="I978" i="3"/>
  <c r="D976" i="3"/>
  <c r="Q976" i="3" s="1"/>
  <c r="I959" i="3"/>
  <c r="F958" i="3"/>
  <c r="F951" i="3"/>
  <c r="D950" i="3"/>
  <c r="Q950" i="3" s="1"/>
  <c r="H947" i="3"/>
  <c r="D923" i="3"/>
  <c r="Q923" i="3" s="1"/>
  <c r="J921" i="3"/>
  <c r="I860" i="3"/>
  <c r="F859" i="3"/>
  <c r="I857" i="3"/>
  <c r="J852" i="3"/>
  <c r="H851" i="3"/>
  <c r="F850" i="3"/>
  <c r="F847" i="3"/>
  <c r="F844" i="3"/>
  <c r="I841" i="3"/>
  <c r="I838" i="3"/>
  <c r="F836" i="3"/>
  <c r="H829" i="3"/>
  <c r="E826" i="3"/>
  <c r="I801" i="3"/>
  <c r="F800" i="3"/>
  <c r="E774" i="3"/>
  <c r="I764" i="3"/>
  <c r="F763" i="3"/>
  <c r="E762" i="3"/>
  <c r="P762" i="3" s="1"/>
  <c r="C762" i="3" s="1"/>
  <c r="E753" i="3"/>
  <c r="F749" i="3"/>
  <c r="G747" i="3"/>
  <c r="G746" i="3"/>
  <c r="J745" i="3"/>
  <c r="D744" i="3"/>
  <c r="Q744" i="3" s="1"/>
  <c r="F742" i="3"/>
  <c r="H741" i="3"/>
  <c r="I740" i="3"/>
  <c r="F739" i="3"/>
  <c r="D734" i="3"/>
  <c r="Q734" i="3" s="1"/>
  <c r="D728" i="3"/>
  <c r="Q728" i="3" s="1"/>
  <c r="D724" i="3"/>
  <c r="Q724" i="3" s="1"/>
  <c r="G723" i="3"/>
  <c r="A722" i="3"/>
  <c r="J720" i="3"/>
  <c r="D718" i="3"/>
  <c r="Q718" i="3" s="1"/>
  <c r="H1136" i="3"/>
  <c r="P1129" i="3"/>
  <c r="I1128" i="3"/>
  <c r="G1120" i="3"/>
  <c r="P1118" i="3"/>
  <c r="H1060" i="3"/>
  <c r="H1042" i="3"/>
  <c r="H1012" i="3"/>
  <c r="G997" i="3"/>
  <c r="H994" i="3"/>
  <c r="I982" i="3"/>
  <c r="F978" i="3"/>
  <c r="E958" i="3"/>
  <c r="D906" i="3"/>
  <c r="Q906" i="3" s="1"/>
  <c r="I902" i="3"/>
  <c r="I884" i="3"/>
  <c r="I880" i="3"/>
  <c r="F868" i="3"/>
  <c r="I866" i="3"/>
  <c r="H860" i="3"/>
  <c r="H857" i="3"/>
  <c r="I852" i="3"/>
  <c r="F851" i="3"/>
  <c r="E850" i="3"/>
  <c r="H848" i="3"/>
  <c r="E847" i="3"/>
  <c r="F841" i="3"/>
  <c r="F838" i="3"/>
  <c r="F829" i="3"/>
  <c r="I813" i="3"/>
  <c r="F811" i="3"/>
  <c r="I808" i="3"/>
  <c r="D807" i="3"/>
  <c r="Q807" i="3" s="1"/>
  <c r="F801" i="3"/>
  <c r="I798" i="3"/>
  <c r="I791" i="3"/>
  <c r="D763" i="3"/>
  <c r="Q763" i="3" s="1"/>
  <c r="D762" i="3"/>
  <c r="Q762" i="3" s="1"/>
  <c r="D753" i="3"/>
  <c r="Q753" i="3" s="1"/>
  <c r="D747" i="3"/>
  <c r="Q747" i="3" s="1"/>
  <c r="D742" i="3"/>
  <c r="Q742" i="3" s="1"/>
  <c r="D740" i="3"/>
  <c r="Q740" i="3" s="1"/>
  <c r="D739" i="3"/>
  <c r="Q739" i="3" s="1"/>
  <c r="D723" i="3"/>
  <c r="Q723" i="3" s="1"/>
  <c r="J721" i="3"/>
  <c r="D713" i="3"/>
  <c r="Q713" i="3" s="1"/>
  <c r="G713" i="3"/>
  <c r="P1143" i="3"/>
  <c r="D1143" i="3"/>
  <c r="Q1143" i="3" s="1"/>
  <c r="H1118" i="3"/>
  <c r="H1099" i="3"/>
  <c r="H1066" i="3"/>
  <c r="G1060" i="3"/>
  <c r="H1048" i="3"/>
  <c r="G1042" i="3"/>
  <c r="H1039" i="3"/>
  <c r="H1027" i="3"/>
  <c r="G1012" i="3"/>
  <c r="G994" i="3"/>
  <c r="H991" i="3"/>
  <c r="H982" i="3"/>
  <c r="J975" i="3"/>
  <c r="F933" i="3"/>
  <c r="H929" i="3"/>
  <c r="I887" i="3"/>
  <c r="F880" i="3"/>
  <c r="F860" i="3"/>
  <c r="J858" i="3"/>
  <c r="D857" i="3"/>
  <c r="Q857" i="3" s="1"/>
  <c r="I853" i="3"/>
  <c r="F852" i="3"/>
  <c r="H845" i="3"/>
  <c r="I842" i="3"/>
  <c r="E841" i="3"/>
  <c r="E838" i="3"/>
  <c r="E829" i="3"/>
  <c r="D823" i="3"/>
  <c r="Q823" i="3" s="1"/>
  <c r="J821" i="3"/>
  <c r="F813" i="3"/>
  <c r="H808" i="3"/>
  <c r="E801" i="3"/>
  <c r="I792" i="3"/>
  <c r="F791" i="3"/>
  <c r="G721" i="3"/>
  <c r="J718" i="3"/>
  <c r="I712" i="3"/>
  <c r="J712" i="3"/>
  <c r="H1146" i="3"/>
  <c r="A1146" i="3"/>
  <c r="J1143" i="3"/>
  <c r="C1143" i="3"/>
  <c r="P1137" i="3"/>
  <c r="I1086" i="3"/>
  <c r="G982" i="3"/>
  <c r="I975" i="3"/>
  <c r="I950" i="3"/>
  <c r="I942" i="3"/>
  <c r="I938" i="3"/>
  <c r="I923" i="3"/>
  <c r="I915" i="3"/>
  <c r="E898" i="3"/>
  <c r="J888" i="3"/>
  <c r="H887" i="3"/>
  <c r="E880" i="3"/>
  <c r="I858" i="3"/>
  <c r="H839" i="3"/>
  <c r="J836" i="3"/>
  <c r="H821" i="3"/>
  <c r="I809" i="3"/>
  <c r="F808" i="3"/>
  <c r="I799" i="3"/>
  <c r="D798" i="3"/>
  <c r="Q798" i="3" s="1"/>
  <c r="F757" i="3"/>
  <c r="A747" i="3"/>
  <c r="J744" i="3"/>
  <c r="J738" i="3"/>
  <c r="I734" i="3"/>
  <c r="G731" i="3"/>
  <c r="I729" i="3"/>
  <c r="H728" i="3"/>
  <c r="J724" i="3"/>
  <c r="J723" i="3"/>
  <c r="A723" i="3"/>
  <c r="F721" i="3"/>
  <c r="I718" i="3"/>
  <c r="A710" i="3"/>
  <c r="I710" i="3"/>
  <c r="D710" i="3"/>
  <c r="Q710" i="3" s="1"/>
  <c r="F710" i="3"/>
  <c r="G710" i="3"/>
  <c r="P1119" i="3"/>
  <c r="I1101" i="3"/>
  <c r="P949" i="3"/>
  <c r="H938" i="3"/>
  <c r="I920" i="3"/>
  <c r="H905" i="3"/>
  <c r="I895" i="3"/>
  <c r="I893" i="3"/>
  <c r="I818" i="3"/>
  <c r="H749" i="3"/>
  <c r="I746" i="3"/>
  <c r="J741" i="3"/>
  <c r="F731" i="3"/>
  <c r="I706" i="3"/>
  <c r="D703" i="3"/>
  <c r="Q703" i="3" s="1"/>
  <c r="F701" i="3"/>
  <c r="H699" i="3"/>
  <c r="F697" i="3"/>
  <c r="I695" i="3"/>
  <c r="D691" i="3"/>
  <c r="Q691" i="3" s="1"/>
  <c r="G686" i="3"/>
  <c r="G685" i="3"/>
  <c r="H683" i="3"/>
  <c r="G680" i="3"/>
  <c r="D676" i="3"/>
  <c r="Q676" i="3" s="1"/>
  <c r="F674" i="3"/>
  <c r="G673" i="3"/>
  <c r="H672" i="3"/>
  <c r="F670" i="3"/>
  <c r="D660" i="3"/>
  <c r="Q660" i="3" s="1"/>
  <c r="E659" i="3"/>
  <c r="H649" i="3"/>
  <c r="H642" i="3"/>
  <c r="G641" i="3"/>
  <c r="H638" i="3"/>
  <c r="E635" i="3"/>
  <c r="E633" i="3"/>
  <c r="H615" i="3"/>
  <c r="G614" i="3"/>
  <c r="G596" i="3"/>
  <c r="G591" i="3"/>
  <c r="G590" i="3"/>
  <c r="E571" i="3"/>
  <c r="H565" i="3"/>
  <c r="H562" i="3"/>
  <c r="J556" i="3"/>
  <c r="H555" i="3"/>
  <c r="D550" i="3"/>
  <c r="Q550" i="3" s="1"/>
  <c r="D541" i="3"/>
  <c r="Q541" i="3" s="1"/>
  <c r="H529" i="3"/>
  <c r="H526" i="3"/>
  <c r="D520" i="3"/>
  <c r="Q520" i="3" s="1"/>
  <c r="D517" i="3"/>
  <c r="Q517" i="3" s="1"/>
  <c r="J514" i="3"/>
  <c r="J508" i="3"/>
  <c r="H499" i="3"/>
  <c r="F461" i="3"/>
  <c r="D458" i="3"/>
  <c r="Q458" i="3" s="1"/>
  <c r="J455" i="3"/>
  <c r="J449" i="3"/>
  <c r="J443" i="3"/>
  <c r="G706" i="3"/>
  <c r="D697" i="3"/>
  <c r="Q697" i="3" s="1"/>
  <c r="H695" i="3"/>
  <c r="J687" i="3"/>
  <c r="F686" i="3"/>
  <c r="F680" i="3"/>
  <c r="E649" i="3"/>
  <c r="E622" i="3"/>
  <c r="I620" i="3"/>
  <c r="E614" i="3"/>
  <c r="A613" i="3"/>
  <c r="I604" i="3"/>
  <c r="A602" i="3"/>
  <c r="H599" i="3"/>
  <c r="E596" i="3"/>
  <c r="D590" i="3"/>
  <c r="Q590" i="3" s="1"/>
  <c r="G583" i="3"/>
  <c r="D571" i="3"/>
  <c r="Q571" i="3" s="1"/>
  <c r="E565" i="3"/>
  <c r="E562" i="3"/>
  <c r="H556" i="3"/>
  <c r="J535" i="3"/>
  <c r="J530" i="3"/>
  <c r="E529" i="3"/>
  <c r="J527" i="3"/>
  <c r="E526" i="3"/>
  <c r="I514" i="3"/>
  <c r="I511" i="3"/>
  <c r="I508" i="3"/>
  <c r="J487" i="3"/>
  <c r="J486" i="3"/>
  <c r="J481" i="3"/>
  <c r="J475" i="3"/>
  <c r="J474" i="3"/>
  <c r="J473" i="3"/>
  <c r="J472" i="3"/>
  <c r="J471" i="3"/>
  <c r="J470" i="3"/>
  <c r="E467" i="3"/>
  <c r="J464" i="3"/>
  <c r="E461" i="3"/>
  <c r="I455" i="3"/>
  <c r="I449" i="3"/>
  <c r="I443" i="3"/>
  <c r="H435" i="3"/>
  <c r="D427" i="3"/>
  <c r="Q427" i="3" s="1"/>
  <c r="E427" i="3"/>
  <c r="E420" i="3"/>
  <c r="G420" i="3"/>
  <c r="J708" i="3"/>
  <c r="F706" i="3"/>
  <c r="J703" i="3"/>
  <c r="A701" i="3"/>
  <c r="J691" i="3"/>
  <c r="A674" i="3"/>
  <c r="A660" i="3"/>
  <c r="J656" i="3"/>
  <c r="E644" i="3"/>
  <c r="A638" i="3"/>
  <c r="I632" i="3"/>
  <c r="H631" i="3"/>
  <c r="E556" i="3"/>
  <c r="H535" i="3"/>
  <c r="D529" i="3"/>
  <c r="Q529" i="3" s="1"/>
  <c r="D526" i="3"/>
  <c r="Q526" i="3" s="1"/>
  <c r="J517" i="3"/>
  <c r="H514" i="3"/>
  <c r="H508" i="3"/>
  <c r="J495" i="3"/>
  <c r="J492" i="3"/>
  <c r="I487" i="3"/>
  <c r="I481" i="3"/>
  <c r="J478" i="3"/>
  <c r="I475" i="3"/>
  <c r="I474" i="3"/>
  <c r="I473" i="3"/>
  <c r="I472" i="3"/>
  <c r="I471" i="3"/>
  <c r="I470" i="3"/>
  <c r="D467" i="3"/>
  <c r="Q467" i="3" s="1"/>
  <c r="I464" i="3"/>
  <c r="D461" i="3"/>
  <c r="Q461" i="3" s="1"/>
  <c r="F455" i="3"/>
  <c r="F449" i="3"/>
  <c r="F443" i="3"/>
  <c r="G435" i="3"/>
  <c r="J426" i="3"/>
  <c r="A423" i="3"/>
  <c r="H708" i="3"/>
  <c r="D706" i="3"/>
  <c r="Q706" i="3" s="1"/>
  <c r="I704" i="3"/>
  <c r="I703" i="3"/>
  <c r="I701" i="3"/>
  <c r="J697" i="3"/>
  <c r="J696" i="3"/>
  <c r="F695" i="3"/>
  <c r="A686" i="3"/>
  <c r="A680" i="3"/>
  <c r="I676" i="3"/>
  <c r="I674" i="3"/>
  <c r="J670" i="3"/>
  <c r="G667" i="3"/>
  <c r="J659" i="3"/>
  <c r="J658" i="3"/>
  <c r="I656" i="3"/>
  <c r="G651" i="3"/>
  <c r="A622" i="3"/>
  <c r="A596" i="3"/>
  <c r="J550" i="3"/>
  <c r="E535" i="3"/>
  <c r="I517" i="3"/>
  <c r="J515" i="3"/>
  <c r="E514" i="3"/>
  <c r="J512" i="3"/>
  <c r="E511" i="3"/>
  <c r="J509" i="3"/>
  <c r="E508" i="3"/>
  <c r="J482" i="3"/>
  <c r="H481" i="3"/>
  <c r="I478" i="3"/>
  <c r="J476" i="3"/>
  <c r="H475" i="3"/>
  <c r="H474" i="3"/>
  <c r="H473" i="3"/>
  <c r="H472" i="3"/>
  <c r="H471" i="3"/>
  <c r="H470" i="3"/>
  <c r="F464" i="3"/>
  <c r="E455" i="3"/>
  <c r="E449" i="3"/>
  <c r="E443" i="3"/>
  <c r="H429" i="3"/>
  <c r="F416" i="3"/>
  <c r="G416" i="3"/>
  <c r="J416" i="3"/>
  <c r="F688" i="3"/>
  <c r="I686" i="3"/>
  <c r="J685" i="3"/>
  <c r="A683" i="3"/>
  <c r="I680" i="3"/>
  <c r="G677" i="3"/>
  <c r="G676" i="3"/>
  <c r="H674" i="3"/>
  <c r="J673" i="3"/>
  <c r="J672" i="3"/>
  <c r="G671" i="3"/>
  <c r="I670" i="3"/>
  <c r="F667" i="3"/>
  <c r="I659" i="3"/>
  <c r="G656" i="3"/>
  <c r="J653" i="3"/>
  <c r="A647" i="3"/>
  <c r="I641" i="3"/>
  <c r="H640" i="3"/>
  <c r="H633" i="3"/>
  <c r="G632" i="3"/>
  <c r="G606" i="3"/>
  <c r="G602" i="3"/>
  <c r="I596" i="3"/>
  <c r="J590" i="3"/>
  <c r="H550" i="3"/>
  <c r="I482" i="3"/>
  <c r="E481" i="3"/>
  <c r="I476" i="3"/>
  <c r="E475" i="3"/>
  <c r="E474" i="3"/>
  <c r="E473" i="3"/>
  <c r="E472" i="3"/>
  <c r="E471" i="3"/>
  <c r="E470" i="3"/>
  <c r="J467" i="3"/>
  <c r="E464" i="3"/>
  <c r="J461" i="3"/>
  <c r="F440" i="3"/>
  <c r="A435" i="3"/>
  <c r="E426" i="3"/>
  <c r="H426" i="3"/>
  <c r="A426" i="3"/>
  <c r="G704" i="3"/>
  <c r="A666" i="3"/>
  <c r="I638" i="3"/>
  <c r="E588" i="3"/>
  <c r="J565" i="3"/>
  <c r="D475" i="3"/>
  <c r="Q475" i="3" s="1"/>
  <c r="D474" i="3"/>
  <c r="Q474" i="3" s="1"/>
  <c r="D473" i="3"/>
  <c r="Q473" i="3" s="1"/>
  <c r="D472" i="3"/>
  <c r="Q472" i="3" s="1"/>
  <c r="D471" i="3"/>
  <c r="Q471" i="3" s="1"/>
  <c r="D470" i="3"/>
  <c r="Q470" i="3" s="1"/>
  <c r="J427" i="3"/>
  <c r="D421" i="3"/>
  <c r="Q421" i="3" s="1"/>
  <c r="G421" i="3"/>
  <c r="E399" i="3"/>
  <c r="H387" i="3"/>
  <c r="F384" i="3"/>
  <c r="A381" i="3"/>
  <c r="F378" i="3"/>
  <c r="A375" i="3"/>
  <c r="F372" i="3"/>
  <c r="F366" i="3"/>
  <c r="G361" i="3"/>
  <c r="E357" i="3"/>
  <c r="J355" i="3"/>
  <c r="F354" i="3"/>
  <c r="H283" i="3"/>
  <c r="I282" i="3"/>
  <c r="G271" i="3"/>
  <c r="I266" i="3"/>
  <c r="J262" i="3"/>
  <c r="J259" i="3"/>
  <c r="J257" i="3"/>
  <c r="I255" i="3"/>
  <c r="G252" i="3"/>
  <c r="D250" i="3"/>
  <c r="Q250" i="3" s="1"/>
  <c r="D249" i="3"/>
  <c r="Q249" i="3" s="1"/>
  <c r="D244" i="3"/>
  <c r="Q244" i="3" s="1"/>
  <c r="F242" i="3"/>
  <c r="F236" i="3"/>
  <c r="H235" i="3"/>
  <c r="I234" i="3"/>
  <c r="I216" i="3"/>
  <c r="D214" i="3"/>
  <c r="Q214" i="3" s="1"/>
  <c r="D213" i="3"/>
  <c r="Q213" i="3" s="1"/>
  <c r="F211" i="3"/>
  <c r="D208" i="3"/>
  <c r="Q208" i="3" s="1"/>
  <c r="I205" i="3"/>
  <c r="A205" i="3"/>
  <c r="J203" i="3"/>
  <c r="I202" i="3"/>
  <c r="A202" i="3"/>
  <c r="H200" i="3"/>
  <c r="H199" i="3"/>
  <c r="F196" i="3"/>
  <c r="F195" i="3"/>
  <c r="I193" i="3"/>
  <c r="A193" i="3"/>
  <c r="I188" i="3"/>
  <c r="E187" i="3"/>
  <c r="E186" i="3"/>
  <c r="G184" i="3"/>
  <c r="H183" i="3"/>
  <c r="I181" i="3"/>
  <c r="A181" i="3"/>
  <c r="A180" i="3"/>
  <c r="A178" i="3"/>
  <c r="A177" i="3"/>
  <c r="A174" i="3"/>
  <c r="F152" i="3"/>
  <c r="E393" i="3"/>
  <c r="A390" i="3"/>
  <c r="G387" i="3"/>
  <c r="E384" i="3"/>
  <c r="A360" i="3"/>
  <c r="D357" i="3"/>
  <c r="Q357" i="3" s="1"/>
  <c r="E354" i="3"/>
  <c r="H346" i="3"/>
  <c r="H292" i="3"/>
  <c r="I291" i="3"/>
  <c r="I286" i="3"/>
  <c r="A286" i="3"/>
  <c r="A285" i="3"/>
  <c r="G283" i="3"/>
  <c r="H282" i="3"/>
  <c r="I280" i="3"/>
  <c r="A280" i="3"/>
  <c r="E279" i="3"/>
  <c r="D278" i="3"/>
  <c r="Q278" i="3" s="1"/>
  <c r="G272" i="3"/>
  <c r="G266" i="3"/>
  <c r="I262" i="3"/>
  <c r="I257" i="3"/>
  <c r="G255" i="3"/>
  <c r="H216" i="3"/>
  <c r="H181" i="3"/>
  <c r="I180" i="3"/>
  <c r="I177" i="3"/>
  <c r="A399" i="3"/>
  <c r="F387" i="3"/>
  <c r="G362" i="3"/>
  <c r="A361" i="3"/>
  <c r="H343" i="3"/>
  <c r="H286" i="3"/>
  <c r="I285" i="3"/>
  <c r="I284" i="3"/>
  <c r="F283" i="3"/>
  <c r="F282" i="3"/>
  <c r="H280" i="3"/>
  <c r="F272" i="3"/>
  <c r="F266" i="3"/>
  <c r="H262" i="3"/>
  <c r="G257" i="3"/>
  <c r="F255" i="3"/>
  <c r="J253" i="3"/>
  <c r="I249" i="3"/>
  <c r="A249" i="3"/>
  <c r="J244" i="3"/>
  <c r="A244" i="3"/>
  <c r="G216" i="3"/>
  <c r="I214" i="3"/>
  <c r="A214" i="3"/>
  <c r="I208" i="3"/>
  <c r="A208" i="3"/>
  <c r="G205" i="3"/>
  <c r="I204" i="3"/>
  <c r="G202" i="3"/>
  <c r="I201" i="3"/>
  <c r="H189" i="3"/>
  <c r="I187" i="3"/>
  <c r="A187" i="3"/>
  <c r="A186" i="3"/>
  <c r="E184" i="3"/>
  <c r="E183" i="3"/>
  <c r="G181" i="3"/>
  <c r="H180" i="3"/>
  <c r="I178" i="3"/>
  <c r="H177" i="3"/>
  <c r="I174" i="3"/>
  <c r="E415" i="3"/>
  <c r="E412" i="3"/>
  <c r="E402" i="3"/>
  <c r="H399" i="3"/>
  <c r="A393" i="3"/>
  <c r="E387" i="3"/>
  <c r="A384" i="3"/>
  <c r="A378" i="3"/>
  <c r="A372" i="3"/>
  <c r="A366" i="3"/>
  <c r="H357" i="3"/>
  <c r="A357" i="3"/>
  <c r="G343" i="3"/>
  <c r="F292" i="3"/>
  <c r="G286" i="3"/>
  <c r="H285" i="3"/>
  <c r="E283" i="3"/>
  <c r="E282" i="3"/>
  <c r="G280" i="3"/>
  <c r="I279" i="3"/>
  <c r="A279" i="3"/>
  <c r="I270" i="3"/>
  <c r="G269" i="3"/>
  <c r="G262" i="3"/>
  <c r="F257" i="3"/>
  <c r="D255" i="3"/>
  <c r="Q255" i="3" s="1"/>
  <c r="H249" i="3"/>
  <c r="I244" i="3"/>
  <c r="I236" i="3"/>
  <c r="A236" i="3"/>
  <c r="F216" i="3"/>
  <c r="H214" i="3"/>
  <c r="J213" i="3"/>
  <c r="I211" i="3"/>
  <c r="H209" i="3"/>
  <c r="H208" i="3"/>
  <c r="D199" i="3"/>
  <c r="Q199" i="3" s="1"/>
  <c r="F198" i="3"/>
  <c r="I196" i="3"/>
  <c r="A196" i="3"/>
  <c r="J194" i="3"/>
  <c r="F189" i="3"/>
  <c r="H187" i="3"/>
  <c r="I186" i="3"/>
  <c r="F181" i="3"/>
  <c r="F180" i="3"/>
  <c r="G178" i="3"/>
  <c r="G177" i="3"/>
  <c r="H174" i="3"/>
  <c r="G399" i="3"/>
  <c r="P375" i="3"/>
  <c r="G357" i="3"/>
  <c r="P357" i="3" s="1"/>
  <c r="C357" i="3" s="1"/>
  <c r="H354" i="3"/>
  <c r="A354" i="3"/>
  <c r="G208" i="3"/>
  <c r="H196" i="3"/>
  <c r="J195" i="3"/>
  <c r="I184" i="3"/>
  <c r="G174" i="3"/>
  <c r="H361" i="3"/>
  <c r="P289" i="3"/>
  <c r="C289" i="3" s="1"/>
  <c r="I283" i="3"/>
  <c r="G279" i="3"/>
  <c r="G270" i="3"/>
  <c r="A262" i="3"/>
  <c r="H252" i="3"/>
  <c r="H152" i="3"/>
  <c r="A408" i="3"/>
  <c r="J408" i="3"/>
  <c r="H408" i="3"/>
  <c r="A1605" i="3"/>
  <c r="G1605" i="3"/>
  <c r="E1605" i="3"/>
  <c r="H1605" i="3"/>
  <c r="A1595" i="3"/>
  <c r="G1595" i="3"/>
  <c r="C1595" i="3"/>
  <c r="J1595" i="3"/>
  <c r="E1595" i="3"/>
  <c r="P1587" i="3"/>
  <c r="P1569" i="3"/>
  <c r="P1551" i="3"/>
  <c r="A1542" i="3"/>
  <c r="G1542" i="3"/>
  <c r="E1542" i="3"/>
  <c r="H1542" i="3"/>
  <c r="A1532" i="3"/>
  <c r="G1532" i="3"/>
  <c r="C1532" i="3"/>
  <c r="J1532" i="3"/>
  <c r="E1532" i="3"/>
  <c r="A1524" i="3"/>
  <c r="G1524" i="3"/>
  <c r="E1524" i="3"/>
  <c r="H1524" i="3"/>
  <c r="J1596" i="3"/>
  <c r="J1587" i="3"/>
  <c r="A1585" i="3"/>
  <c r="G1585" i="3"/>
  <c r="H1585" i="3"/>
  <c r="C1585" i="3"/>
  <c r="J1585" i="3"/>
  <c r="P1568" i="3"/>
  <c r="J1560" i="3"/>
  <c r="A1558" i="3"/>
  <c r="G1558" i="3"/>
  <c r="H1558" i="3"/>
  <c r="C1558" i="3"/>
  <c r="J1558" i="3"/>
  <c r="J1551" i="3"/>
  <c r="J1542" i="3"/>
  <c r="J1533" i="3"/>
  <c r="A1522" i="3"/>
  <c r="G1522" i="3"/>
  <c r="H1522" i="3"/>
  <c r="C1522" i="3"/>
  <c r="J1522" i="3"/>
  <c r="A1493" i="3"/>
  <c r="G1493" i="3"/>
  <c r="C1493" i="3"/>
  <c r="J1493" i="3"/>
  <c r="D1493" i="3"/>
  <c r="Q1493" i="3" s="1"/>
  <c r="P1493" i="3"/>
  <c r="E1493" i="3"/>
  <c r="F1493" i="3"/>
  <c r="A1487" i="3"/>
  <c r="G1487" i="3"/>
  <c r="C1487" i="3"/>
  <c r="J1487" i="3"/>
  <c r="D1487" i="3"/>
  <c r="Q1487" i="3" s="1"/>
  <c r="P1487" i="3"/>
  <c r="E1487" i="3"/>
  <c r="F1487" i="3"/>
  <c r="A1617" i="3"/>
  <c r="G1617" i="3"/>
  <c r="E1617" i="3"/>
  <c r="A1612" i="3"/>
  <c r="G1612" i="3"/>
  <c r="H1612" i="3"/>
  <c r="I1605" i="3"/>
  <c r="P1603" i="3"/>
  <c r="A1602" i="3"/>
  <c r="G1602" i="3"/>
  <c r="E1602" i="3"/>
  <c r="H1602" i="3"/>
  <c r="A1601" i="3"/>
  <c r="G1601" i="3"/>
  <c r="C1601" i="3"/>
  <c r="J1601" i="3"/>
  <c r="E1601" i="3"/>
  <c r="I1596" i="3"/>
  <c r="I1595" i="3"/>
  <c r="P1594" i="3"/>
  <c r="A1593" i="3"/>
  <c r="G1593" i="3"/>
  <c r="E1593" i="3"/>
  <c r="H1593" i="3"/>
  <c r="A1592" i="3"/>
  <c r="G1592" i="3"/>
  <c r="C1592" i="3"/>
  <c r="J1592" i="3"/>
  <c r="E1592" i="3"/>
  <c r="I1587" i="3"/>
  <c r="P1585" i="3"/>
  <c r="A1584" i="3"/>
  <c r="G1584" i="3"/>
  <c r="E1584" i="3"/>
  <c r="H1584" i="3"/>
  <c r="A1583" i="3"/>
  <c r="G1583" i="3"/>
  <c r="C1583" i="3"/>
  <c r="J1583" i="3"/>
  <c r="E1583" i="3"/>
  <c r="I1577" i="3"/>
  <c r="A1575" i="3"/>
  <c r="G1575" i="3"/>
  <c r="E1575" i="3"/>
  <c r="H1575" i="3"/>
  <c r="A1574" i="3"/>
  <c r="G1574" i="3"/>
  <c r="C1574" i="3"/>
  <c r="J1574" i="3"/>
  <c r="E1574" i="3"/>
  <c r="I1569" i="3"/>
  <c r="P1567" i="3"/>
  <c r="A1566" i="3"/>
  <c r="G1566" i="3"/>
  <c r="E1566" i="3"/>
  <c r="H1566" i="3"/>
  <c r="A1565" i="3"/>
  <c r="G1565" i="3"/>
  <c r="C1565" i="3"/>
  <c r="J1565" i="3"/>
  <c r="E1565" i="3"/>
  <c r="I1559" i="3"/>
  <c r="P1558" i="3"/>
  <c r="A1557" i="3"/>
  <c r="G1557" i="3"/>
  <c r="E1557" i="3"/>
  <c r="H1557" i="3"/>
  <c r="A1556" i="3"/>
  <c r="G1556" i="3"/>
  <c r="C1556" i="3"/>
  <c r="J1556" i="3"/>
  <c r="E1556" i="3"/>
  <c r="I1551" i="3"/>
  <c r="A1548" i="3"/>
  <c r="G1548" i="3"/>
  <c r="E1548" i="3"/>
  <c r="H1548" i="3"/>
  <c r="A1547" i="3"/>
  <c r="G1547" i="3"/>
  <c r="C1547" i="3"/>
  <c r="J1547" i="3"/>
  <c r="E1547" i="3"/>
  <c r="I1542" i="3"/>
  <c r="P1540" i="3"/>
  <c r="A1539" i="3"/>
  <c r="G1539" i="3"/>
  <c r="E1539" i="3"/>
  <c r="H1539" i="3"/>
  <c r="A1538" i="3"/>
  <c r="G1538" i="3"/>
  <c r="C1538" i="3"/>
  <c r="J1538" i="3"/>
  <c r="E1538" i="3"/>
  <c r="I1533" i="3"/>
  <c r="I1532" i="3"/>
  <c r="A1530" i="3"/>
  <c r="G1530" i="3"/>
  <c r="E1530" i="3"/>
  <c r="H1530" i="3"/>
  <c r="A1529" i="3"/>
  <c r="G1529" i="3"/>
  <c r="C1529" i="3"/>
  <c r="J1529" i="3"/>
  <c r="E1529" i="3"/>
  <c r="P1522" i="3"/>
  <c r="A1521" i="3"/>
  <c r="G1521" i="3"/>
  <c r="E1521" i="3"/>
  <c r="H1521" i="3"/>
  <c r="A1507" i="3"/>
  <c r="G1507" i="3"/>
  <c r="H1507" i="3"/>
  <c r="C1507" i="3"/>
  <c r="J1507" i="3"/>
  <c r="D1507" i="3"/>
  <c r="Q1507" i="3" s="1"/>
  <c r="P1507" i="3"/>
  <c r="A1505" i="3"/>
  <c r="G1505" i="3"/>
  <c r="C1505" i="3"/>
  <c r="J1505" i="3"/>
  <c r="E1505" i="3"/>
  <c r="F1505" i="3"/>
  <c r="P1499" i="3"/>
  <c r="D1465" i="3"/>
  <c r="Q1465" i="3" s="1"/>
  <c r="J1465" i="3"/>
  <c r="E1465" i="3"/>
  <c r="C1465" i="3"/>
  <c r="F1465" i="3"/>
  <c r="G1465" i="3"/>
  <c r="H1465" i="3"/>
  <c r="A1465" i="3"/>
  <c r="I1465" i="3"/>
  <c r="A1618" i="3"/>
  <c r="G1618" i="3"/>
  <c r="H1618" i="3"/>
  <c r="P1610" i="3"/>
  <c r="A1604" i="3"/>
  <c r="G1604" i="3"/>
  <c r="C1604" i="3"/>
  <c r="J1604" i="3"/>
  <c r="E1604" i="3"/>
  <c r="A1586" i="3"/>
  <c r="G1586" i="3"/>
  <c r="C1586" i="3"/>
  <c r="J1586" i="3"/>
  <c r="E1586" i="3"/>
  <c r="A1578" i="3"/>
  <c r="G1578" i="3"/>
  <c r="E1578" i="3"/>
  <c r="H1578" i="3"/>
  <c r="A1568" i="3"/>
  <c r="G1568" i="3"/>
  <c r="C1568" i="3"/>
  <c r="J1568" i="3"/>
  <c r="E1568" i="3"/>
  <c r="A1560" i="3"/>
  <c r="G1560" i="3"/>
  <c r="E1560" i="3"/>
  <c r="H1560" i="3"/>
  <c r="A1550" i="3"/>
  <c r="G1550" i="3"/>
  <c r="C1550" i="3"/>
  <c r="J1550" i="3"/>
  <c r="E1550" i="3"/>
  <c r="A1541" i="3"/>
  <c r="G1541" i="3"/>
  <c r="C1541" i="3"/>
  <c r="J1541" i="3"/>
  <c r="E1541" i="3"/>
  <c r="P1533" i="3"/>
  <c r="A1523" i="3"/>
  <c r="G1523" i="3"/>
  <c r="C1523" i="3"/>
  <c r="J1523" i="3"/>
  <c r="E1523" i="3"/>
  <c r="D1141" i="3"/>
  <c r="Q1141" i="3" s="1"/>
  <c r="F1141" i="3"/>
  <c r="A1141" i="3"/>
  <c r="I1141" i="3"/>
  <c r="C1141" i="3"/>
  <c r="P1141" i="3"/>
  <c r="G1141" i="3"/>
  <c r="H1141" i="3"/>
  <c r="J1141" i="3"/>
  <c r="E1141" i="3"/>
  <c r="A1615" i="3"/>
  <c r="G1615" i="3"/>
  <c r="H1615" i="3"/>
  <c r="P1604" i="3"/>
  <c r="P1595" i="3"/>
  <c r="P1586" i="3"/>
  <c r="J1578" i="3"/>
  <c r="A1576" i="3"/>
  <c r="G1576" i="3"/>
  <c r="H1576" i="3"/>
  <c r="C1576" i="3"/>
  <c r="J1576" i="3"/>
  <c r="J1569" i="3"/>
  <c r="P1559" i="3"/>
  <c r="A1549" i="3"/>
  <c r="G1549" i="3"/>
  <c r="H1549" i="3"/>
  <c r="C1549" i="3"/>
  <c r="J1549" i="3"/>
  <c r="P1532" i="3"/>
  <c r="A1531" i="3"/>
  <c r="G1531" i="3"/>
  <c r="H1531" i="3"/>
  <c r="C1531" i="3"/>
  <c r="J1531" i="3"/>
  <c r="J1524" i="3"/>
  <c r="A1502" i="3"/>
  <c r="G1502" i="3"/>
  <c r="C1502" i="3"/>
  <c r="J1502" i="3"/>
  <c r="E1502" i="3"/>
  <c r="F1502" i="3"/>
  <c r="H1623" i="3"/>
  <c r="P1622" i="3"/>
  <c r="I1620" i="3"/>
  <c r="I1604" i="3"/>
  <c r="A1520" i="3"/>
  <c r="G1520" i="3"/>
  <c r="C1520" i="3"/>
  <c r="J1520" i="3"/>
  <c r="E1520" i="3"/>
  <c r="J2021" i="3"/>
  <c r="D2021" i="3"/>
  <c r="Q2021" i="3" s="1"/>
  <c r="J2020" i="3"/>
  <c r="D2020" i="3"/>
  <c r="Q2020" i="3" s="1"/>
  <c r="J2019" i="3"/>
  <c r="D2019" i="3"/>
  <c r="Q2019" i="3" s="1"/>
  <c r="J2018" i="3"/>
  <c r="D2018" i="3"/>
  <c r="Q2018" i="3" s="1"/>
  <c r="D2017" i="3"/>
  <c r="Q2017" i="3" s="1"/>
  <c r="D2016" i="3"/>
  <c r="Q2016" i="3" s="1"/>
  <c r="D2015" i="3"/>
  <c r="Q2015" i="3" s="1"/>
  <c r="J2013" i="3"/>
  <c r="D2013" i="3"/>
  <c r="Q2013" i="3" s="1"/>
  <c r="J2011" i="3"/>
  <c r="D2011" i="3"/>
  <c r="Q2011" i="3" s="1"/>
  <c r="D2010" i="3"/>
  <c r="Q2010" i="3" s="1"/>
  <c r="D2009" i="3"/>
  <c r="Q2009" i="3" s="1"/>
  <c r="D2007" i="3"/>
  <c r="Q2007" i="3" s="1"/>
  <c r="D2006" i="3"/>
  <c r="Q2006" i="3" s="1"/>
  <c r="D2005" i="3"/>
  <c r="Q2005" i="3" s="1"/>
  <c r="D2004" i="3"/>
  <c r="Q2004" i="3" s="1"/>
  <c r="D2003" i="3"/>
  <c r="Q2003" i="3" s="1"/>
  <c r="J2002" i="3"/>
  <c r="D2002" i="3"/>
  <c r="Q2002" i="3" s="1"/>
  <c r="D2001" i="3"/>
  <c r="Q2001" i="3" s="1"/>
  <c r="D2000" i="3"/>
  <c r="Q2000" i="3" s="1"/>
  <c r="D1999" i="3"/>
  <c r="Q1999" i="3" s="1"/>
  <c r="J1997" i="3"/>
  <c r="D1997" i="3"/>
  <c r="Q1997" i="3" s="1"/>
  <c r="D1996" i="3"/>
  <c r="Q1996" i="3" s="1"/>
  <c r="D1995" i="3"/>
  <c r="Q1995" i="3" s="1"/>
  <c r="J1993" i="3"/>
  <c r="J1992" i="3"/>
  <c r="D1992" i="3"/>
  <c r="Q1992" i="3" s="1"/>
  <c r="D1991" i="3"/>
  <c r="Q1991" i="3" s="1"/>
  <c r="D1990" i="3"/>
  <c r="Q1990" i="3" s="1"/>
  <c r="D1989" i="3"/>
  <c r="Q1989" i="3" s="1"/>
  <c r="D1988" i="3"/>
  <c r="Q1988" i="3" s="1"/>
  <c r="D1987" i="3"/>
  <c r="Q1987" i="3" s="1"/>
  <c r="J1985" i="3"/>
  <c r="J1984" i="3"/>
  <c r="D1984" i="3"/>
  <c r="Q1984" i="3" s="1"/>
  <c r="D1983" i="3"/>
  <c r="Q1983" i="3" s="1"/>
  <c r="D1982" i="3"/>
  <c r="Q1982" i="3" s="1"/>
  <c r="D1981" i="3"/>
  <c r="Q1981" i="3" s="1"/>
  <c r="D1980" i="3"/>
  <c r="Q1980" i="3" s="1"/>
  <c r="D1979" i="3"/>
  <c r="Q1979" i="3" s="1"/>
  <c r="D1978" i="3"/>
  <c r="Q1978" i="3" s="1"/>
  <c r="D1977" i="3"/>
  <c r="Q1977" i="3" s="1"/>
  <c r="D1976" i="3"/>
  <c r="Q1976" i="3" s="1"/>
  <c r="D1975" i="3"/>
  <c r="Q1975" i="3" s="1"/>
  <c r="D1974" i="3"/>
  <c r="Q1974" i="3" s="1"/>
  <c r="D1973" i="3"/>
  <c r="Q1973" i="3" s="1"/>
  <c r="D1972" i="3"/>
  <c r="Q1972" i="3" s="1"/>
  <c r="D1971" i="3"/>
  <c r="Q1971" i="3" s="1"/>
  <c r="D1970" i="3"/>
  <c r="Q1970" i="3" s="1"/>
  <c r="D1969" i="3"/>
  <c r="Q1969" i="3" s="1"/>
  <c r="J1967" i="3"/>
  <c r="J1966" i="3"/>
  <c r="D1966" i="3"/>
  <c r="Q1966" i="3" s="1"/>
  <c r="D1965" i="3"/>
  <c r="Q1965" i="3" s="1"/>
  <c r="D1964" i="3"/>
  <c r="Q1964" i="3" s="1"/>
  <c r="D1963" i="3"/>
  <c r="Q1963" i="3" s="1"/>
  <c r="D1962" i="3"/>
  <c r="Q1962" i="3" s="1"/>
  <c r="D1961" i="3"/>
  <c r="Q1961" i="3" s="1"/>
  <c r="D1960" i="3"/>
  <c r="Q1960" i="3" s="1"/>
  <c r="D1959" i="3"/>
  <c r="Q1959" i="3" s="1"/>
  <c r="D1958" i="3"/>
  <c r="Q1958" i="3" s="1"/>
  <c r="D1957" i="3"/>
  <c r="Q1957" i="3" s="1"/>
  <c r="J1955" i="3"/>
  <c r="J1953" i="3"/>
  <c r="D1952" i="3"/>
  <c r="Q1952" i="3" s="1"/>
  <c r="D1951" i="3"/>
  <c r="Q1951" i="3" s="1"/>
  <c r="J1949" i="3"/>
  <c r="J1948" i="3"/>
  <c r="J1947" i="3"/>
  <c r="J1946" i="3"/>
  <c r="D1945" i="3"/>
  <c r="Q1945" i="3" s="1"/>
  <c r="J1943" i="3"/>
  <c r="J1942" i="3"/>
  <c r="J1941" i="3"/>
  <c r="J1940" i="3"/>
  <c r="J1939" i="3"/>
  <c r="J1938" i="3"/>
  <c r="J1937" i="3"/>
  <c r="J1935" i="3"/>
  <c r="J1934" i="3"/>
  <c r="J1933" i="3"/>
  <c r="D1933" i="3"/>
  <c r="Q1933" i="3" s="1"/>
  <c r="D1932" i="3"/>
  <c r="Q1932" i="3" s="1"/>
  <c r="D1931" i="3"/>
  <c r="Q1931" i="3" s="1"/>
  <c r="D1930" i="3"/>
  <c r="Q1930" i="3" s="1"/>
  <c r="D1929" i="3"/>
  <c r="Q1929" i="3" s="1"/>
  <c r="J1927" i="3"/>
  <c r="J1926" i="3"/>
  <c r="D1926" i="3"/>
  <c r="Q1926" i="3" s="1"/>
  <c r="D1925" i="3"/>
  <c r="Q1925" i="3" s="1"/>
  <c r="J1923" i="3"/>
  <c r="J1922" i="3"/>
  <c r="D1921" i="3"/>
  <c r="Q1921" i="3" s="1"/>
  <c r="J1919" i="3"/>
  <c r="D1918" i="3"/>
  <c r="Q1918" i="3" s="1"/>
  <c r="A1624" i="3"/>
  <c r="G1624" i="3"/>
  <c r="F1623" i="3"/>
  <c r="H1620" i="3"/>
  <c r="A1619" i="3"/>
  <c r="G1619" i="3"/>
  <c r="C1619" i="3"/>
  <c r="J1619" i="3"/>
  <c r="E1618" i="3"/>
  <c r="I1617" i="3"/>
  <c r="F1615" i="3"/>
  <c r="A1614" i="3"/>
  <c r="G1614" i="3"/>
  <c r="E1614" i="3"/>
  <c r="I1612" i="3"/>
  <c r="A1609" i="3"/>
  <c r="G1609" i="3"/>
  <c r="H1609" i="3"/>
  <c r="F1605" i="3"/>
  <c r="H1604" i="3"/>
  <c r="I1603" i="3"/>
  <c r="J1602" i="3"/>
  <c r="P1601" i="3"/>
  <c r="A1600" i="3"/>
  <c r="G1600" i="3"/>
  <c r="H1600" i="3"/>
  <c r="C1600" i="3"/>
  <c r="J1600" i="3"/>
  <c r="F1596" i="3"/>
  <c r="H1595" i="3"/>
  <c r="I1594" i="3"/>
  <c r="J1593" i="3"/>
  <c r="P1592" i="3"/>
  <c r="A1591" i="3"/>
  <c r="G1591" i="3"/>
  <c r="H1591" i="3"/>
  <c r="C1591" i="3"/>
  <c r="J1591" i="3"/>
  <c r="H1586" i="3"/>
  <c r="I1585" i="3"/>
  <c r="J1584" i="3"/>
  <c r="P1583" i="3"/>
  <c r="A1582" i="3"/>
  <c r="G1582" i="3"/>
  <c r="H1582" i="3"/>
  <c r="C1582" i="3"/>
  <c r="J1582" i="3"/>
  <c r="F1578" i="3"/>
  <c r="I1576" i="3"/>
  <c r="J1575" i="3"/>
  <c r="P1574" i="3"/>
  <c r="A1573" i="3"/>
  <c r="G1573" i="3"/>
  <c r="H1573" i="3"/>
  <c r="C1573" i="3"/>
  <c r="J1573" i="3"/>
  <c r="F1569" i="3"/>
  <c r="H1568" i="3"/>
  <c r="I1567" i="3"/>
  <c r="J1566" i="3"/>
  <c r="P1565" i="3"/>
  <c r="A1564" i="3"/>
  <c r="G1564" i="3"/>
  <c r="H1564" i="3"/>
  <c r="C1564" i="3"/>
  <c r="J1564" i="3"/>
  <c r="F1560" i="3"/>
  <c r="I1558" i="3"/>
  <c r="J1557" i="3"/>
  <c r="P1556" i="3"/>
  <c r="A1555" i="3"/>
  <c r="G1555" i="3"/>
  <c r="H1555" i="3"/>
  <c r="C1555" i="3"/>
  <c r="J1555" i="3"/>
  <c r="H1550" i="3"/>
  <c r="I1549" i="3"/>
  <c r="J1548" i="3"/>
  <c r="P1547" i="3"/>
  <c r="A1546" i="3"/>
  <c r="G1546" i="3"/>
  <c r="H1546" i="3"/>
  <c r="C1546" i="3"/>
  <c r="J1546" i="3"/>
  <c r="F1542" i="3"/>
  <c r="H1541" i="3"/>
  <c r="I1540" i="3"/>
  <c r="J1539" i="3"/>
  <c r="P1538" i="3"/>
  <c r="A1537" i="3"/>
  <c r="G1537" i="3"/>
  <c r="H1537" i="3"/>
  <c r="C1537" i="3"/>
  <c r="J1537" i="3"/>
  <c r="H1532" i="3"/>
  <c r="I1531" i="3"/>
  <c r="J1530" i="3"/>
  <c r="P1529" i="3"/>
  <c r="A1528" i="3"/>
  <c r="G1528" i="3"/>
  <c r="H1528" i="3"/>
  <c r="C1528" i="3"/>
  <c r="J1528" i="3"/>
  <c r="F1524" i="3"/>
  <c r="H1523" i="3"/>
  <c r="I1522" i="3"/>
  <c r="J1521" i="3"/>
  <c r="P1520" i="3"/>
  <c r="A1519" i="3"/>
  <c r="G1519" i="3"/>
  <c r="H1519" i="3"/>
  <c r="C1519" i="3"/>
  <c r="J1519" i="3"/>
  <c r="A1510" i="3"/>
  <c r="G1510" i="3"/>
  <c r="H1510" i="3"/>
  <c r="C1510" i="3"/>
  <c r="J1510" i="3"/>
  <c r="D1510" i="3"/>
  <c r="Q1510" i="3" s="1"/>
  <c r="P1510" i="3"/>
  <c r="A1508" i="3"/>
  <c r="G1508" i="3"/>
  <c r="C1508" i="3"/>
  <c r="J1508" i="3"/>
  <c r="E1508" i="3"/>
  <c r="F1508" i="3"/>
  <c r="P1502" i="3"/>
  <c r="I1499" i="3"/>
  <c r="D1459" i="3"/>
  <c r="Q1459" i="3" s="1"/>
  <c r="J1459" i="3"/>
  <c r="E1459" i="3"/>
  <c r="C1459" i="3"/>
  <c r="F1459" i="3"/>
  <c r="G1459" i="3"/>
  <c r="H1459" i="3"/>
  <c r="A1459" i="3"/>
  <c r="I1459" i="3"/>
  <c r="D1432" i="3"/>
  <c r="Q1432" i="3" s="1"/>
  <c r="J1432" i="3"/>
  <c r="E1432" i="3"/>
  <c r="G1432" i="3"/>
  <c r="C1432" i="3"/>
  <c r="F1432" i="3"/>
  <c r="H1432" i="3"/>
  <c r="I1432" i="3"/>
  <c r="A1432" i="3"/>
  <c r="P1432" i="3"/>
  <c r="D1114" i="3"/>
  <c r="Q1114" i="3" s="1"/>
  <c r="J1114" i="3"/>
  <c r="F1114" i="3"/>
  <c r="A1114" i="3"/>
  <c r="I1114" i="3"/>
  <c r="C1114" i="3"/>
  <c r="G1114" i="3"/>
  <c r="H1114" i="3"/>
  <c r="P1114" i="3"/>
  <c r="E1114" i="3"/>
  <c r="A1610" i="3"/>
  <c r="G1610" i="3"/>
  <c r="C1610" i="3"/>
  <c r="J1610" i="3"/>
  <c r="A1587" i="3"/>
  <c r="G1587" i="3"/>
  <c r="E1587" i="3"/>
  <c r="H1587" i="3"/>
  <c r="A1577" i="3"/>
  <c r="G1577" i="3"/>
  <c r="C1577" i="3"/>
  <c r="J1577" i="3"/>
  <c r="E1577" i="3"/>
  <c r="A1559" i="3"/>
  <c r="G1559" i="3"/>
  <c r="C1559" i="3"/>
  <c r="J1559" i="3"/>
  <c r="E1559" i="3"/>
  <c r="A1551" i="3"/>
  <c r="G1551" i="3"/>
  <c r="E1551" i="3"/>
  <c r="H1551" i="3"/>
  <c r="A1533" i="3"/>
  <c r="G1533" i="3"/>
  <c r="E1533" i="3"/>
  <c r="H1533" i="3"/>
  <c r="P1524" i="3"/>
  <c r="A1501" i="3"/>
  <c r="G1501" i="3"/>
  <c r="H1501" i="3"/>
  <c r="C1501" i="3"/>
  <c r="J1501" i="3"/>
  <c r="D1501" i="3"/>
  <c r="Q1501" i="3" s="1"/>
  <c r="P1501" i="3"/>
  <c r="A1622" i="3"/>
  <c r="G1622" i="3"/>
  <c r="C1622" i="3"/>
  <c r="J1622" i="3"/>
  <c r="F1618" i="3"/>
  <c r="J1612" i="3"/>
  <c r="H1610" i="3"/>
  <c r="I1524" i="3"/>
  <c r="J2017" i="3"/>
  <c r="J2016" i="3"/>
  <c r="J2015" i="3"/>
  <c r="J2014" i="3"/>
  <c r="D2014" i="3"/>
  <c r="Q2014" i="3" s="1"/>
  <c r="J2012" i="3"/>
  <c r="D2012" i="3"/>
  <c r="Q2012" i="3" s="1"/>
  <c r="J2010" i="3"/>
  <c r="J2009" i="3"/>
  <c r="J2008" i="3"/>
  <c r="D2008" i="3"/>
  <c r="Q2008" i="3" s="1"/>
  <c r="J2007" i="3"/>
  <c r="J2006" i="3"/>
  <c r="J2005" i="3"/>
  <c r="J2004" i="3"/>
  <c r="J2003" i="3"/>
  <c r="J2001" i="3"/>
  <c r="J2000" i="3"/>
  <c r="J1999" i="3"/>
  <c r="J1998" i="3"/>
  <c r="D1998" i="3"/>
  <c r="Q1998" i="3" s="1"/>
  <c r="J1996" i="3"/>
  <c r="J1995" i="3"/>
  <c r="J1994" i="3"/>
  <c r="D1994" i="3"/>
  <c r="Q1994" i="3" s="1"/>
  <c r="D1993" i="3"/>
  <c r="Q1993" i="3" s="1"/>
  <c r="J1991" i="3"/>
  <c r="J1990" i="3"/>
  <c r="J1989" i="3"/>
  <c r="J1988" i="3"/>
  <c r="J1987" i="3"/>
  <c r="J1986" i="3"/>
  <c r="D1986" i="3"/>
  <c r="Q1986" i="3" s="1"/>
  <c r="D1985" i="3"/>
  <c r="Q1985" i="3" s="1"/>
  <c r="J1983" i="3"/>
  <c r="J1982" i="3"/>
  <c r="J1981" i="3"/>
  <c r="J1980" i="3"/>
  <c r="J1979" i="3"/>
  <c r="J1978" i="3"/>
  <c r="J1977" i="3"/>
  <c r="J1976" i="3"/>
  <c r="J1975" i="3"/>
  <c r="J1974" i="3"/>
  <c r="J1973" i="3"/>
  <c r="J1972" i="3"/>
  <c r="J1971" i="3"/>
  <c r="J1970" i="3"/>
  <c r="J1969" i="3"/>
  <c r="J1968" i="3"/>
  <c r="D1968" i="3"/>
  <c r="Q1968" i="3" s="1"/>
  <c r="D1967" i="3"/>
  <c r="Q1967" i="3" s="1"/>
  <c r="J1965" i="3"/>
  <c r="J1964" i="3"/>
  <c r="J1963" i="3"/>
  <c r="J1962" i="3"/>
  <c r="J1961" i="3"/>
  <c r="J1960" i="3"/>
  <c r="J1959" i="3"/>
  <c r="J1958" i="3"/>
  <c r="J1957" i="3"/>
  <c r="J1956" i="3"/>
  <c r="D1956" i="3"/>
  <c r="Q1956" i="3" s="1"/>
  <c r="D1955" i="3"/>
  <c r="Q1955" i="3" s="1"/>
  <c r="J1954" i="3"/>
  <c r="D1954" i="3"/>
  <c r="Q1954" i="3" s="1"/>
  <c r="D1953" i="3"/>
  <c r="Q1953" i="3" s="1"/>
  <c r="J1952" i="3"/>
  <c r="J1951" i="3"/>
  <c r="J1950" i="3"/>
  <c r="D1950" i="3"/>
  <c r="Q1950" i="3" s="1"/>
  <c r="D1949" i="3"/>
  <c r="Q1949" i="3" s="1"/>
  <c r="D1948" i="3"/>
  <c r="Q1948" i="3" s="1"/>
  <c r="D1947" i="3"/>
  <c r="Q1947" i="3" s="1"/>
  <c r="D1946" i="3"/>
  <c r="Q1946" i="3" s="1"/>
  <c r="J1945" i="3"/>
  <c r="J1944" i="3"/>
  <c r="D1944" i="3"/>
  <c r="Q1944" i="3" s="1"/>
  <c r="D1943" i="3"/>
  <c r="Q1943" i="3" s="1"/>
  <c r="D1942" i="3"/>
  <c r="Q1942" i="3" s="1"/>
  <c r="D1941" i="3"/>
  <c r="Q1941" i="3" s="1"/>
  <c r="D1940" i="3"/>
  <c r="Q1940" i="3" s="1"/>
  <c r="D1939" i="3"/>
  <c r="Q1939" i="3" s="1"/>
  <c r="D1938" i="3"/>
  <c r="Q1938" i="3" s="1"/>
  <c r="D1937" i="3"/>
  <c r="Q1937" i="3" s="1"/>
  <c r="J1936" i="3"/>
  <c r="D1936" i="3"/>
  <c r="Q1936" i="3" s="1"/>
  <c r="D1935" i="3"/>
  <c r="Q1935" i="3" s="1"/>
  <c r="D1934" i="3"/>
  <c r="Q1934" i="3" s="1"/>
  <c r="J1932" i="3"/>
  <c r="J1931" i="3"/>
  <c r="J1930" i="3"/>
  <c r="J1929" i="3"/>
  <c r="J1928" i="3"/>
  <c r="D1928" i="3"/>
  <c r="Q1928" i="3" s="1"/>
  <c r="D1927" i="3"/>
  <c r="Q1927" i="3" s="1"/>
  <c r="J1925" i="3"/>
  <c r="J1924" i="3"/>
  <c r="D1924" i="3"/>
  <c r="Q1924" i="3" s="1"/>
  <c r="D1923" i="3"/>
  <c r="Q1923" i="3" s="1"/>
  <c r="D1922" i="3"/>
  <c r="Q1922" i="3" s="1"/>
  <c r="J1921" i="3"/>
  <c r="J1920" i="3"/>
  <c r="D1920" i="3"/>
  <c r="Q1920" i="3" s="1"/>
  <c r="D1919" i="3"/>
  <c r="Q1919" i="3" s="1"/>
  <c r="J1918" i="3"/>
  <c r="J1917" i="3"/>
  <c r="D1917" i="3"/>
  <c r="Q1917" i="3" s="1"/>
  <c r="D1916" i="3"/>
  <c r="Q1916" i="3" s="1"/>
  <c r="I2021" i="3"/>
  <c r="I2020" i="3"/>
  <c r="I2019" i="3"/>
  <c r="I2018" i="3"/>
  <c r="I2017" i="3"/>
  <c r="I2016" i="3"/>
  <c r="I2015" i="3"/>
  <c r="I2014" i="3"/>
  <c r="I2013" i="3"/>
  <c r="I2012" i="3"/>
  <c r="I2011" i="3"/>
  <c r="I2010" i="3"/>
  <c r="I2009" i="3"/>
  <c r="I2008" i="3"/>
  <c r="I2007" i="3"/>
  <c r="I2006" i="3"/>
  <c r="I2005" i="3"/>
  <c r="I2004" i="3"/>
  <c r="I2003" i="3"/>
  <c r="I2002" i="3"/>
  <c r="I2001" i="3"/>
  <c r="I2000" i="3"/>
  <c r="I1999" i="3"/>
  <c r="I1998" i="3"/>
  <c r="I1997" i="3"/>
  <c r="I1996" i="3"/>
  <c r="I1995" i="3"/>
  <c r="I1994" i="3"/>
  <c r="I1993" i="3"/>
  <c r="I1992" i="3"/>
  <c r="I1991" i="3"/>
  <c r="I1990" i="3"/>
  <c r="I1989" i="3"/>
  <c r="I1988" i="3"/>
  <c r="I1987" i="3"/>
  <c r="I1986" i="3"/>
  <c r="I1985" i="3"/>
  <c r="I1984" i="3"/>
  <c r="I1983" i="3"/>
  <c r="I1982" i="3"/>
  <c r="I1981" i="3"/>
  <c r="I1980" i="3"/>
  <c r="I1979" i="3"/>
  <c r="I1978" i="3"/>
  <c r="I1977" i="3"/>
  <c r="I1976" i="3"/>
  <c r="I1975" i="3"/>
  <c r="I1974" i="3"/>
  <c r="I1973" i="3"/>
  <c r="I1972" i="3"/>
  <c r="I1971" i="3"/>
  <c r="I1970" i="3"/>
  <c r="I1969" i="3"/>
  <c r="I1968" i="3"/>
  <c r="I1967" i="3"/>
  <c r="I1966" i="3"/>
  <c r="I1965" i="3"/>
  <c r="I1964" i="3"/>
  <c r="I1963" i="3"/>
  <c r="I1962" i="3"/>
  <c r="I1961" i="3"/>
  <c r="I1960" i="3"/>
  <c r="I1959" i="3"/>
  <c r="I1958" i="3"/>
  <c r="I1957" i="3"/>
  <c r="I1956" i="3"/>
  <c r="I1955" i="3"/>
  <c r="I1954" i="3"/>
  <c r="I1953" i="3"/>
  <c r="I1952" i="3"/>
  <c r="I1951" i="3"/>
  <c r="I1950" i="3"/>
  <c r="I1949" i="3"/>
  <c r="I1948" i="3"/>
  <c r="I1947" i="3"/>
  <c r="I1946" i="3"/>
  <c r="I1945" i="3"/>
  <c r="I1944" i="3"/>
  <c r="I1943" i="3"/>
  <c r="I1942" i="3"/>
  <c r="I1941" i="3"/>
  <c r="I1940" i="3"/>
  <c r="I1939" i="3"/>
  <c r="I1938" i="3"/>
  <c r="I1937" i="3"/>
  <c r="I1936" i="3"/>
  <c r="I1935" i="3"/>
  <c r="I1934" i="3"/>
  <c r="I1933" i="3"/>
  <c r="I1932" i="3"/>
  <c r="I1931" i="3"/>
  <c r="I1930" i="3"/>
  <c r="I1929" i="3"/>
  <c r="I1928" i="3"/>
  <c r="I1927" i="3"/>
  <c r="I1926" i="3"/>
  <c r="I1925" i="3"/>
  <c r="I1924" i="3"/>
  <c r="I1923" i="3"/>
  <c r="I1922" i="3"/>
  <c r="I1921" i="3"/>
  <c r="I1920" i="3"/>
  <c r="I1919" i="3"/>
  <c r="I1918" i="3"/>
  <c r="I1917" i="3"/>
  <c r="I1916" i="3"/>
  <c r="I1915" i="3"/>
  <c r="I1914" i="3"/>
  <c r="I1913" i="3"/>
  <c r="I1912" i="3"/>
  <c r="I1911" i="3"/>
  <c r="I1910" i="3"/>
  <c r="I1909" i="3"/>
  <c r="I1908" i="3"/>
  <c r="I1907" i="3"/>
  <c r="I1906" i="3"/>
  <c r="I1905" i="3"/>
  <c r="I1904" i="3"/>
  <c r="I1903" i="3"/>
  <c r="I1902" i="3"/>
  <c r="I1901" i="3"/>
  <c r="I1900" i="3"/>
  <c r="I1899" i="3"/>
  <c r="I1898" i="3"/>
  <c r="I1897" i="3"/>
  <c r="I1896" i="3"/>
  <c r="I1895" i="3"/>
  <c r="I1894" i="3"/>
  <c r="I1893" i="3"/>
  <c r="I1892" i="3"/>
  <c r="I1891" i="3"/>
  <c r="I1890" i="3"/>
  <c r="I1889" i="3"/>
  <c r="I1888" i="3"/>
  <c r="I1887" i="3"/>
  <c r="I1886" i="3"/>
  <c r="I1885" i="3"/>
  <c r="I1884" i="3"/>
  <c r="I1883" i="3"/>
  <c r="I1882" i="3"/>
  <c r="I1881" i="3"/>
  <c r="I1880" i="3"/>
  <c r="I1879" i="3"/>
  <c r="I1878" i="3"/>
  <c r="I1877" i="3"/>
  <c r="I1876" i="3"/>
  <c r="I1875" i="3"/>
  <c r="I1874" i="3"/>
  <c r="I1873" i="3"/>
  <c r="I1872" i="3"/>
  <c r="I1871" i="3"/>
  <c r="I1870" i="3"/>
  <c r="I1869" i="3"/>
  <c r="I1868" i="3"/>
  <c r="I1867" i="3"/>
  <c r="I1866" i="3"/>
  <c r="I1865" i="3"/>
  <c r="I1864" i="3"/>
  <c r="I1863" i="3"/>
  <c r="I1862" i="3"/>
  <c r="I1861" i="3"/>
  <c r="I1860" i="3"/>
  <c r="I1859" i="3"/>
  <c r="I1858" i="3"/>
  <c r="I1857" i="3"/>
  <c r="I1856" i="3"/>
  <c r="I1855" i="3"/>
  <c r="I1854" i="3"/>
  <c r="I1853" i="3"/>
  <c r="I1852" i="3"/>
  <c r="I1851" i="3"/>
  <c r="I1850" i="3"/>
  <c r="I1849" i="3"/>
  <c r="I1848" i="3"/>
  <c r="I1847" i="3"/>
  <c r="I1846" i="3"/>
  <c r="I1845" i="3"/>
  <c r="I1844" i="3"/>
  <c r="I1843" i="3"/>
  <c r="I1842" i="3"/>
  <c r="I1841" i="3"/>
  <c r="I1840" i="3"/>
  <c r="I1839" i="3"/>
  <c r="I1838" i="3"/>
  <c r="I1837" i="3"/>
  <c r="I1836" i="3"/>
  <c r="I1835" i="3"/>
  <c r="I1834" i="3"/>
  <c r="I1833" i="3"/>
  <c r="I1832" i="3"/>
  <c r="I1831" i="3"/>
  <c r="I1830" i="3"/>
  <c r="I1829" i="3"/>
  <c r="I1828" i="3"/>
  <c r="I1827" i="3"/>
  <c r="I1826" i="3"/>
  <c r="I1825" i="3"/>
  <c r="I1824" i="3"/>
  <c r="I1823" i="3"/>
  <c r="I1822" i="3"/>
  <c r="I1821" i="3"/>
  <c r="I1820" i="3"/>
  <c r="I1819" i="3"/>
  <c r="I1818" i="3"/>
  <c r="I1817" i="3"/>
  <c r="I1816" i="3"/>
  <c r="I1815" i="3"/>
  <c r="I1814" i="3"/>
  <c r="I1813" i="3"/>
  <c r="I1812" i="3"/>
  <c r="I1811" i="3"/>
  <c r="I1810" i="3"/>
  <c r="I1809" i="3"/>
  <c r="I1808" i="3"/>
  <c r="I1807" i="3"/>
  <c r="I1806" i="3"/>
  <c r="I1805" i="3"/>
  <c r="I1804" i="3"/>
  <c r="I1803" i="3"/>
  <c r="I1802" i="3"/>
  <c r="I1801" i="3"/>
  <c r="I1800" i="3"/>
  <c r="I1799" i="3"/>
  <c r="I1798" i="3"/>
  <c r="I1797" i="3"/>
  <c r="I1796" i="3"/>
  <c r="I1795" i="3"/>
  <c r="I1794" i="3"/>
  <c r="I1793" i="3"/>
  <c r="I1792" i="3"/>
  <c r="I1791" i="3"/>
  <c r="I1790" i="3"/>
  <c r="I1789" i="3"/>
  <c r="I1788" i="3"/>
  <c r="I1787" i="3"/>
  <c r="I1786" i="3"/>
  <c r="I1785" i="3"/>
  <c r="I1784" i="3"/>
  <c r="I1783" i="3"/>
  <c r="I1782" i="3"/>
  <c r="I1781" i="3"/>
  <c r="I1780" i="3"/>
  <c r="I1779" i="3"/>
  <c r="I1778" i="3"/>
  <c r="I1777" i="3"/>
  <c r="I1776" i="3"/>
  <c r="I1775" i="3"/>
  <c r="I1774" i="3"/>
  <c r="I1773" i="3"/>
  <c r="I1772" i="3"/>
  <c r="I1771" i="3"/>
  <c r="I1770" i="3"/>
  <c r="I1769" i="3"/>
  <c r="I1768" i="3"/>
  <c r="I1767" i="3"/>
  <c r="I1766" i="3"/>
  <c r="I1765" i="3"/>
  <c r="I1764" i="3"/>
  <c r="I1763" i="3"/>
  <c r="I1762" i="3"/>
  <c r="I1761" i="3"/>
  <c r="I1760" i="3"/>
  <c r="I1759" i="3"/>
  <c r="I1758" i="3"/>
  <c r="I1757" i="3"/>
  <c r="I1756" i="3"/>
  <c r="I1755" i="3"/>
  <c r="I1754" i="3"/>
  <c r="I1753" i="3"/>
  <c r="I1752" i="3"/>
  <c r="I1751" i="3"/>
  <c r="I1750" i="3"/>
  <c r="I1749" i="3"/>
  <c r="I1748" i="3"/>
  <c r="I1747" i="3"/>
  <c r="I1746" i="3"/>
  <c r="I1745" i="3"/>
  <c r="I1744" i="3"/>
  <c r="I1743" i="3"/>
  <c r="I1742" i="3"/>
  <c r="I1741" i="3"/>
  <c r="I1740" i="3"/>
  <c r="I1739" i="3"/>
  <c r="I1738" i="3"/>
  <c r="I1737" i="3"/>
  <c r="I1736" i="3"/>
  <c r="I1735" i="3"/>
  <c r="I1734" i="3"/>
  <c r="I1733" i="3"/>
  <c r="I1732" i="3"/>
  <c r="I1731" i="3"/>
  <c r="I1730" i="3"/>
  <c r="I1729" i="3"/>
  <c r="I1728" i="3"/>
  <c r="I1727" i="3"/>
  <c r="I1726" i="3"/>
  <c r="I1725" i="3"/>
  <c r="I1724" i="3"/>
  <c r="I1723" i="3"/>
  <c r="I1722" i="3"/>
  <c r="I1721" i="3"/>
  <c r="I1720" i="3"/>
  <c r="I1719" i="3"/>
  <c r="I1718" i="3"/>
  <c r="I1717" i="3"/>
  <c r="I1716" i="3"/>
  <c r="I1715" i="3"/>
  <c r="I1714" i="3"/>
  <c r="I1713" i="3"/>
  <c r="I1712" i="3"/>
  <c r="I1711" i="3"/>
  <c r="I1710" i="3"/>
  <c r="I1709" i="3"/>
  <c r="I1708" i="3"/>
  <c r="I1707" i="3"/>
  <c r="I1706" i="3"/>
  <c r="I1705" i="3"/>
  <c r="I1704" i="3"/>
  <c r="I1703" i="3"/>
  <c r="I1702" i="3"/>
  <c r="I1701" i="3"/>
  <c r="I1700" i="3"/>
  <c r="I1699" i="3"/>
  <c r="I1698" i="3"/>
  <c r="I1697" i="3"/>
  <c r="I1696" i="3"/>
  <c r="I1695" i="3"/>
  <c r="I1694" i="3"/>
  <c r="I1693" i="3"/>
  <c r="I1692" i="3"/>
  <c r="I1691" i="3"/>
  <c r="I1690" i="3"/>
  <c r="I1689" i="3"/>
  <c r="I1688" i="3"/>
  <c r="I1687" i="3"/>
  <c r="I1686" i="3"/>
  <c r="I1685" i="3"/>
  <c r="I1684" i="3"/>
  <c r="I1683" i="3"/>
  <c r="I1682" i="3"/>
  <c r="I1681" i="3"/>
  <c r="I1680" i="3"/>
  <c r="I1679" i="3"/>
  <c r="I1678" i="3"/>
  <c r="I1677" i="3"/>
  <c r="I1676" i="3"/>
  <c r="I1675" i="3"/>
  <c r="I1674" i="3"/>
  <c r="I1673" i="3"/>
  <c r="I1672" i="3"/>
  <c r="I1671" i="3"/>
  <c r="I1670" i="3"/>
  <c r="I1669" i="3"/>
  <c r="I1668" i="3"/>
  <c r="I1667" i="3"/>
  <c r="I1666" i="3"/>
  <c r="I1665" i="3"/>
  <c r="I1664" i="3"/>
  <c r="I1663" i="3"/>
  <c r="I1662" i="3"/>
  <c r="I1661" i="3"/>
  <c r="I1660" i="3"/>
  <c r="I1659" i="3"/>
  <c r="I1658" i="3"/>
  <c r="I1657" i="3"/>
  <c r="I1656" i="3"/>
  <c r="I1655" i="3"/>
  <c r="I1654" i="3"/>
  <c r="I1653" i="3"/>
  <c r="H1624" i="3"/>
  <c r="H1622" i="3"/>
  <c r="I1619" i="3"/>
  <c r="D1618" i="3"/>
  <c r="Q1618" i="3" s="1"/>
  <c r="H1617" i="3"/>
  <c r="A1616" i="3"/>
  <c r="G1616" i="3"/>
  <c r="C1616" i="3"/>
  <c r="J1616" i="3"/>
  <c r="E1615" i="3"/>
  <c r="I1614" i="3"/>
  <c r="F1612" i="3"/>
  <c r="A1611" i="3"/>
  <c r="G1611" i="3"/>
  <c r="E1611" i="3"/>
  <c r="E1610" i="3"/>
  <c r="I1609" i="3"/>
  <c r="A1608" i="3"/>
  <c r="G1608" i="3"/>
  <c r="E1608" i="3"/>
  <c r="H1608" i="3"/>
  <c r="A1607" i="3"/>
  <c r="G1607" i="3"/>
  <c r="C1607" i="3"/>
  <c r="J1607" i="3"/>
  <c r="E1607" i="3"/>
  <c r="D1605" i="3"/>
  <c r="Q1605" i="3" s="1"/>
  <c r="F1604" i="3"/>
  <c r="I1602" i="3"/>
  <c r="I1601" i="3"/>
  <c r="P1600" i="3"/>
  <c r="A1599" i="3"/>
  <c r="G1599" i="3"/>
  <c r="E1599" i="3"/>
  <c r="H1599" i="3"/>
  <c r="A1598" i="3"/>
  <c r="G1598" i="3"/>
  <c r="C1598" i="3"/>
  <c r="J1598" i="3"/>
  <c r="E1598" i="3"/>
  <c r="F1595" i="3"/>
  <c r="I1593" i="3"/>
  <c r="I1592" i="3"/>
  <c r="P1591" i="3"/>
  <c r="A1590" i="3"/>
  <c r="G1590" i="3"/>
  <c r="E1590" i="3"/>
  <c r="H1590" i="3"/>
  <c r="A1589" i="3"/>
  <c r="G1589" i="3"/>
  <c r="C1589" i="3"/>
  <c r="J1589" i="3"/>
  <c r="E1589" i="3"/>
  <c r="D1587" i="3"/>
  <c r="Q1587" i="3" s="1"/>
  <c r="F1586" i="3"/>
  <c r="F1585" i="3"/>
  <c r="I1584" i="3"/>
  <c r="I1583" i="3"/>
  <c r="P1582" i="3"/>
  <c r="A1581" i="3"/>
  <c r="G1581" i="3"/>
  <c r="E1581" i="3"/>
  <c r="H1581" i="3"/>
  <c r="A1580" i="3"/>
  <c r="G1580" i="3"/>
  <c r="C1580" i="3"/>
  <c r="J1580" i="3"/>
  <c r="E1580" i="3"/>
  <c r="D1578" i="3"/>
  <c r="Q1578" i="3" s="1"/>
  <c r="F1577" i="3"/>
  <c r="F1576" i="3"/>
  <c r="I1575" i="3"/>
  <c r="I1574" i="3"/>
  <c r="P1573" i="3"/>
  <c r="A1572" i="3"/>
  <c r="G1572" i="3"/>
  <c r="E1572" i="3"/>
  <c r="H1572" i="3"/>
  <c r="A1571" i="3"/>
  <c r="G1571" i="3"/>
  <c r="C1571" i="3"/>
  <c r="J1571" i="3"/>
  <c r="E1571" i="3"/>
  <c r="F1568" i="3"/>
  <c r="I1566" i="3"/>
  <c r="I1565" i="3"/>
  <c r="P1564" i="3"/>
  <c r="A1563" i="3"/>
  <c r="G1563" i="3"/>
  <c r="E1563" i="3"/>
  <c r="H1563" i="3"/>
  <c r="A1562" i="3"/>
  <c r="G1562" i="3"/>
  <c r="C1562" i="3"/>
  <c r="J1562" i="3"/>
  <c r="E1562" i="3"/>
  <c r="D1560" i="3"/>
  <c r="Q1560" i="3" s="1"/>
  <c r="F1559" i="3"/>
  <c r="F1558" i="3"/>
  <c r="I1557" i="3"/>
  <c r="I1556" i="3"/>
  <c r="P1555" i="3"/>
  <c r="A1554" i="3"/>
  <c r="G1554" i="3"/>
  <c r="E1554" i="3"/>
  <c r="H1554" i="3"/>
  <c r="A1553" i="3"/>
  <c r="G1553" i="3"/>
  <c r="C1553" i="3"/>
  <c r="J1553" i="3"/>
  <c r="E1553" i="3"/>
  <c r="D1551" i="3"/>
  <c r="Q1551" i="3" s="1"/>
  <c r="F1550" i="3"/>
  <c r="F1549" i="3"/>
  <c r="I1548" i="3"/>
  <c r="I1547" i="3"/>
  <c r="P1546" i="3"/>
  <c r="A1545" i="3"/>
  <c r="G1545" i="3"/>
  <c r="E1545" i="3"/>
  <c r="H1545" i="3"/>
  <c r="A1544" i="3"/>
  <c r="G1544" i="3"/>
  <c r="C1544" i="3"/>
  <c r="J1544" i="3"/>
  <c r="E1544" i="3"/>
  <c r="D1542" i="3"/>
  <c r="Q1542" i="3" s="1"/>
  <c r="F1541" i="3"/>
  <c r="I1539" i="3"/>
  <c r="I1538" i="3"/>
  <c r="P1537" i="3"/>
  <c r="A1536" i="3"/>
  <c r="G1536" i="3"/>
  <c r="E1536" i="3"/>
  <c r="H1536" i="3"/>
  <c r="A1535" i="3"/>
  <c r="G1535" i="3"/>
  <c r="C1535" i="3"/>
  <c r="J1535" i="3"/>
  <c r="E1535" i="3"/>
  <c r="D1533" i="3"/>
  <c r="Q1533" i="3" s="1"/>
  <c r="F1532" i="3"/>
  <c r="F1531" i="3"/>
  <c r="I1530" i="3"/>
  <c r="I1529" i="3"/>
  <c r="P1528" i="3"/>
  <c r="A1527" i="3"/>
  <c r="G1527" i="3"/>
  <c r="E1527" i="3"/>
  <c r="H1527" i="3"/>
  <c r="A1526" i="3"/>
  <c r="G1526" i="3"/>
  <c r="C1526" i="3"/>
  <c r="J1526" i="3"/>
  <c r="E1526" i="3"/>
  <c r="D1524" i="3"/>
  <c r="Q1524" i="3" s="1"/>
  <c r="F1523" i="3"/>
  <c r="F1522" i="3"/>
  <c r="I1521" i="3"/>
  <c r="I1520" i="3"/>
  <c r="P1519" i="3"/>
  <c r="A1518" i="3"/>
  <c r="G1518" i="3"/>
  <c r="E1518" i="3"/>
  <c r="H1518" i="3"/>
  <c r="A1517" i="3"/>
  <c r="G1517" i="3"/>
  <c r="C1517" i="3"/>
  <c r="J1517" i="3"/>
  <c r="E1517" i="3"/>
  <c r="A1513" i="3"/>
  <c r="G1513" i="3"/>
  <c r="H1513" i="3"/>
  <c r="C1513" i="3"/>
  <c r="J1513" i="3"/>
  <c r="D1513" i="3"/>
  <c r="Q1513" i="3" s="1"/>
  <c r="P1513" i="3"/>
  <c r="A1511" i="3"/>
  <c r="G1511" i="3"/>
  <c r="C1511" i="3"/>
  <c r="J1511" i="3"/>
  <c r="E1511" i="3"/>
  <c r="F1511" i="3"/>
  <c r="P1505" i="3"/>
  <c r="I1502" i="3"/>
  <c r="F1501" i="3"/>
  <c r="A1496" i="3"/>
  <c r="G1496" i="3"/>
  <c r="C1496" i="3"/>
  <c r="J1496" i="3"/>
  <c r="D1496" i="3"/>
  <c r="Q1496" i="3" s="1"/>
  <c r="E1496" i="3"/>
  <c r="F1496" i="3"/>
  <c r="A1490" i="3"/>
  <c r="G1490" i="3"/>
  <c r="C1490" i="3"/>
  <c r="J1490" i="3"/>
  <c r="D1490" i="3"/>
  <c r="Q1490" i="3" s="1"/>
  <c r="P1490" i="3"/>
  <c r="E1490" i="3"/>
  <c r="F1490" i="3"/>
  <c r="D1453" i="3"/>
  <c r="Q1453" i="3" s="1"/>
  <c r="J1453" i="3"/>
  <c r="E1453" i="3"/>
  <c r="C1453" i="3"/>
  <c r="F1453" i="3"/>
  <c r="G1453" i="3"/>
  <c r="H1453" i="3"/>
  <c r="A1453" i="3"/>
  <c r="I1453" i="3"/>
  <c r="D1089" i="3"/>
  <c r="Q1089" i="3" s="1"/>
  <c r="J1089" i="3"/>
  <c r="F1089" i="3"/>
  <c r="E1089" i="3"/>
  <c r="G1089" i="3"/>
  <c r="I1089" i="3"/>
  <c r="A1089" i="3"/>
  <c r="H1089" i="3"/>
  <c r="A1623" i="3"/>
  <c r="G1623" i="3"/>
  <c r="E1623" i="3"/>
  <c r="J1618" i="3"/>
  <c r="A1596" i="3"/>
  <c r="G1596" i="3"/>
  <c r="E1596" i="3"/>
  <c r="H1596" i="3"/>
  <c r="P1578" i="3"/>
  <c r="A1569" i="3"/>
  <c r="G1569" i="3"/>
  <c r="E1569" i="3"/>
  <c r="H1569" i="3"/>
  <c r="P1560" i="3"/>
  <c r="A1499" i="3"/>
  <c r="G1499" i="3"/>
  <c r="C1499" i="3"/>
  <c r="J1499" i="3"/>
  <c r="E1499" i="3"/>
  <c r="F1499" i="3"/>
  <c r="D1017" i="3"/>
  <c r="Q1017" i="3" s="1"/>
  <c r="J1017" i="3"/>
  <c r="F1017" i="3"/>
  <c r="E1017" i="3"/>
  <c r="G1017" i="3"/>
  <c r="A1017" i="3"/>
  <c r="I1017" i="3"/>
  <c r="H1017" i="3"/>
  <c r="I1623" i="3"/>
  <c r="A1620" i="3"/>
  <c r="G1620" i="3"/>
  <c r="E1620" i="3"/>
  <c r="I1618" i="3"/>
  <c r="I1610" i="3"/>
  <c r="J1605" i="3"/>
  <c r="A1603" i="3"/>
  <c r="G1603" i="3"/>
  <c r="H1603" i="3"/>
  <c r="C1603" i="3"/>
  <c r="J1603" i="3"/>
  <c r="A1594" i="3"/>
  <c r="G1594" i="3"/>
  <c r="H1594" i="3"/>
  <c r="C1594" i="3"/>
  <c r="J1594" i="3"/>
  <c r="P1577" i="3"/>
  <c r="A1567" i="3"/>
  <c r="G1567" i="3"/>
  <c r="H1567" i="3"/>
  <c r="C1567" i="3"/>
  <c r="J1567" i="3"/>
  <c r="P1550" i="3"/>
  <c r="P1541" i="3"/>
  <c r="A1540" i="3"/>
  <c r="G1540" i="3"/>
  <c r="H1540" i="3"/>
  <c r="C1540" i="3"/>
  <c r="J1540" i="3"/>
  <c r="P1523" i="3"/>
  <c r="A1504" i="3"/>
  <c r="G1504" i="3"/>
  <c r="H1504" i="3"/>
  <c r="C1504" i="3"/>
  <c r="J1504" i="3"/>
  <c r="D1504" i="3"/>
  <c r="Q1504" i="3" s="1"/>
  <c r="P1504" i="3"/>
  <c r="D1483" i="3"/>
  <c r="Q1483" i="3" s="1"/>
  <c r="J1483" i="3"/>
  <c r="E1483" i="3"/>
  <c r="F1483" i="3"/>
  <c r="G1483" i="3"/>
  <c r="H1483" i="3"/>
  <c r="A1483" i="3"/>
  <c r="I1483" i="3"/>
  <c r="D1471" i="3"/>
  <c r="Q1471" i="3" s="1"/>
  <c r="J1471" i="3"/>
  <c r="E1471" i="3"/>
  <c r="C1471" i="3"/>
  <c r="F1471" i="3"/>
  <c r="G1471" i="3"/>
  <c r="H1471" i="3"/>
  <c r="A1471" i="3"/>
  <c r="I1471" i="3"/>
  <c r="F1624" i="3"/>
  <c r="P1623" i="3"/>
  <c r="C1623" i="3"/>
  <c r="F1622" i="3"/>
  <c r="A1621" i="3"/>
  <c r="G1621" i="3"/>
  <c r="H1621" i="3"/>
  <c r="D1620" i="3"/>
  <c r="Q1620" i="3" s="1"/>
  <c r="H1619" i="3"/>
  <c r="P1618" i="3"/>
  <c r="C1618" i="3"/>
  <c r="F1617" i="3"/>
  <c r="I1616" i="3"/>
  <c r="D1615" i="3"/>
  <c r="Q1615" i="3" s="1"/>
  <c r="H1614" i="3"/>
  <c r="A1613" i="3"/>
  <c r="G1613" i="3"/>
  <c r="C1613" i="3"/>
  <c r="J1613" i="3"/>
  <c r="E1612" i="3"/>
  <c r="I1611" i="3"/>
  <c r="D1610" i="3"/>
  <c r="Q1610" i="3" s="1"/>
  <c r="F1609" i="3"/>
  <c r="J1608" i="3"/>
  <c r="P1607" i="3"/>
  <c r="A1606" i="3"/>
  <c r="G1606" i="3"/>
  <c r="H1606" i="3"/>
  <c r="C1606" i="3"/>
  <c r="J1606" i="3"/>
  <c r="C1605" i="3"/>
  <c r="D1604" i="3"/>
  <c r="Q1604" i="3" s="1"/>
  <c r="E1603" i="3"/>
  <c r="F1602" i="3"/>
  <c r="H1601" i="3"/>
  <c r="I1600" i="3"/>
  <c r="J1599" i="3"/>
  <c r="P1598" i="3"/>
  <c r="A1597" i="3"/>
  <c r="G1597" i="3"/>
  <c r="H1597" i="3"/>
  <c r="C1597" i="3"/>
  <c r="J1597" i="3"/>
  <c r="C1596" i="3"/>
  <c r="D1595" i="3"/>
  <c r="Q1595" i="3" s="1"/>
  <c r="E1594" i="3"/>
  <c r="F1593" i="3"/>
  <c r="H1592" i="3"/>
  <c r="I1591" i="3"/>
  <c r="J1590" i="3"/>
  <c r="P1589" i="3"/>
  <c r="A1588" i="3"/>
  <c r="G1588" i="3"/>
  <c r="H1588" i="3"/>
  <c r="C1588" i="3"/>
  <c r="J1588" i="3"/>
  <c r="C1587" i="3"/>
  <c r="D1586" i="3"/>
  <c r="Q1586" i="3" s="1"/>
  <c r="E1585" i="3"/>
  <c r="F1584" i="3"/>
  <c r="H1583" i="3"/>
  <c r="I1582" i="3"/>
  <c r="J1581" i="3"/>
  <c r="P1580" i="3"/>
  <c r="A1579" i="3"/>
  <c r="G1579" i="3"/>
  <c r="H1579" i="3"/>
  <c r="C1579" i="3"/>
  <c r="J1579" i="3"/>
  <c r="C1578" i="3"/>
  <c r="D1577" i="3"/>
  <c r="Q1577" i="3" s="1"/>
  <c r="E1576" i="3"/>
  <c r="F1575" i="3"/>
  <c r="H1574" i="3"/>
  <c r="I1573" i="3"/>
  <c r="J1572" i="3"/>
  <c r="P1571" i="3"/>
  <c r="A1570" i="3"/>
  <c r="G1570" i="3"/>
  <c r="H1570" i="3"/>
  <c r="C1570" i="3"/>
  <c r="J1570" i="3"/>
  <c r="C1569" i="3"/>
  <c r="D1568" i="3"/>
  <c r="Q1568" i="3" s="1"/>
  <c r="E1567" i="3"/>
  <c r="F1566" i="3"/>
  <c r="H1565" i="3"/>
  <c r="I1564" i="3"/>
  <c r="J1563" i="3"/>
  <c r="P1562" i="3"/>
  <c r="A1561" i="3"/>
  <c r="G1561" i="3"/>
  <c r="H1561" i="3"/>
  <c r="C1561" i="3"/>
  <c r="J1561" i="3"/>
  <c r="C1560" i="3"/>
  <c r="D1559" i="3"/>
  <c r="Q1559" i="3" s="1"/>
  <c r="E1558" i="3"/>
  <c r="F1557" i="3"/>
  <c r="H1556" i="3"/>
  <c r="I1555" i="3"/>
  <c r="J1554" i="3"/>
  <c r="P1553" i="3"/>
  <c r="A1552" i="3"/>
  <c r="G1552" i="3"/>
  <c r="H1552" i="3"/>
  <c r="C1552" i="3"/>
  <c r="J1552" i="3"/>
  <c r="C1551" i="3"/>
  <c r="D1550" i="3"/>
  <c r="Q1550" i="3" s="1"/>
  <c r="E1549" i="3"/>
  <c r="F1548" i="3"/>
  <c r="H1547" i="3"/>
  <c r="I1546" i="3"/>
  <c r="J1545" i="3"/>
  <c r="P1544" i="3"/>
  <c r="A1543" i="3"/>
  <c r="G1543" i="3"/>
  <c r="H1543" i="3"/>
  <c r="C1543" i="3"/>
  <c r="J1543" i="3"/>
  <c r="C1542" i="3"/>
  <c r="D1541" i="3"/>
  <c r="Q1541" i="3" s="1"/>
  <c r="E1540" i="3"/>
  <c r="F1539" i="3"/>
  <c r="H1538" i="3"/>
  <c r="I1537" i="3"/>
  <c r="J1536" i="3"/>
  <c r="P1535" i="3"/>
  <c r="A1534" i="3"/>
  <c r="G1534" i="3"/>
  <c r="H1534" i="3"/>
  <c r="C1534" i="3"/>
  <c r="J1534" i="3"/>
  <c r="C1533" i="3"/>
  <c r="D1532" i="3"/>
  <c r="Q1532" i="3" s="1"/>
  <c r="E1531" i="3"/>
  <c r="F1530" i="3"/>
  <c r="H1529" i="3"/>
  <c r="I1528" i="3"/>
  <c r="J1527" i="3"/>
  <c r="P1526" i="3"/>
  <c r="A1525" i="3"/>
  <c r="G1525" i="3"/>
  <c r="H1525" i="3"/>
  <c r="C1525" i="3"/>
  <c r="J1525" i="3"/>
  <c r="C1524" i="3"/>
  <c r="D1523" i="3"/>
  <c r="Q1523" i="3" s="1"/>
  <c r="E1522" i="3"/>
  <c r="F1521" i="3"/>
  <c r="H1520" i="3"/>
  <c r="I1519" i="3"/>
  <c r="J1518" i="3"/>
  <c r="P1517" i="3"/>
  <c r="A1516" i="3"/>
  <c r="G1516" i="3"/>
  <c r="H1516" i="3"/>
  <c r="C1516" i="3"/>
  <c r="J1516" i="3"/>
  <c r="A1514" i="3"/>
  <c r="G1514" i="3"/>
  <c r="C1514" i="3"/>
  <c r="J1514" i="3"/>
  <c r="E1514" i="3"/>
  <c r="F1514" i="3"/>
  <c r="P1508" i="3"/>
  <c r="I1507" i="3"/>
  <c r="I1505" i="3"/>
  <c r="F1504" i="3"/>
  <c r="H1502" i="3"/>
  <c r="E1501" i="3"/>
  <c r="D1499" i="3"/>
  <c r="Q1499" i="3" s="1"/>
  <c r="A1498" i="3"/>
  <c r="G1498" i="3"/>
  <c r="H1498" i="3"/>
  <c r="C1498" i="3"/>
  <c r="J1498" i="3"/>
  <c r="D1498" i="3"/>
  <c r="Q1498" i="3" s="1"/>
  <c r="P1498" i="3"/>
  <c r="I1493" i="3"/>
  <c r="I1487" i="3"/>
  <c r="P1483" i="3"/>
  <c r="D1477" i="3"/>
  <c r="Q1477" i="3" s="1"/>
  <c r="J1477" i="3"/>
  <c r="E1477" i="3"/>
  <c r="F1477" i="3"/>
  <c r="G1477" i="3"/>
  <c r="H1477" i="3"/>
  <c r="A1477" i="3"/>
  <c r="I1477" i="3"/>
  <c r="D1447" i="3"/>
  <c r="Q1447" i="3" s="1"/>
  <c r="J1447" i="3"/>
  <c r="E1447" i="3"/>
  <c r="C1447" i="3"/>
  <c r="F1447" i="3"/>
  <c r="G1447" i="3"/>
  <c r="H1447" i="3"/>
  <c r="A1447" i="3"/>
  <c r="I1447" i="3"/>
  <c r="A1515" i="3"/>
  <c r="G1515" i="3"/>
  <c r="A1512" i="3"/>
  <c r="G1512" i="3"/>
  <c r="A1509" i="3"/>
  <c r="G1509" i="3"/>
  <c r="A1506" i="3"/>
  <c r="G1506" i="3"/>
  <c r="A1503" i="3"/>
  <c r="G1503" i="3"/>
  <c r="A1500" i="3"/>
  <c r="G1500" i="3"/>
  <c r="A1497" i="3"/>
  <c r="G1497" i="3"/>
  <c r="P1495" i="3"/>
  <c r="D1495" i="3"/>
  <c r="Q1495" i="3" s="1"/>
  <c r="A1494" i="3"/>
  <c r="G1494" i="3"/>
  <c r="P1492" i="3"/>
  <c r="D1492" i="3"/>
  <c r="Q1492" i="3" s="1"/>
  <c r="A1491" i="3"/>
  <c r="G1491" i="3"/>
  <c r="P1489" i="3"/>
  <c r="D1489" i="3"/>
  <c r="Q1489" i="3" s="1"/>
  <c r="A1488" i="3"/>
  <c r="G1488" i="3"/>
  <c r="P1486" i="3"/>
  <c r="D1486" i="3"/>
  <c r="Q1486" i="3" s="1"/>
  <c r="A1485" i="3"/>
  <c r="G1485" i="3"/>
  <c r="D1481" i="3"/>
  <c r="Q1481" i="3" s="1"/>
  <c r="J1481" i="3"/>
  <c r="G1481" i="3"/>
  <c r="F1480" i="3"/>
  <c r="D1475" i="3"/>
  <c r="Q1475" i="3" s="1"/>
  <c r="J1475" i="3"/>
  <c r="G1475" i="3"/>
  <c r="F1474" i="3"/>
  <c r="D1469" i="3"/>
  <c r="Q1469" i="3" s="1"/>
  <c r="J1469" i="3"/>
  <c r="G1469" i="3"/>
  <c r="F1468" i="3"/>
  <c r="D1463" i="3"/>
  <c r="Q1463" i="3" s="1"/>
  <c r="J1463" i="3"/>
  <c r="G1463" i="3"/>
  <c r="F1462" i="3"/>
  <c r="D1457" i="3"/>
  <c r="Q1457" i="3" s="1"/>
  <c r="J1457" i="3"/>
  <c r="G1457" i="3"/>
  <c r="F1456" i="3"/>
  <c r="D1451" i="3"/>
  <c r="Q1451" i="3" s="1"/>
  <c r="J1451" i="3"/>
  <c r="G1451" i="3"/>
  <c r="F1450" i="3"/>
  <c r="F1441" i="3"/>
  <c r="I1435" i="3"/>
  <c r="D1429" i="3"/>
  <c r="Q1429" i="3" s="1"/>
  <c r="J1429" i="3"/>
  <c r="E1429" i="3"/>
  <c r="G1429" i="3"/>
  <c r="F1423" i="3"/>
  <c r="D1420" i="3"/>
  <c r="Q1420" i="3" s="1"/>
  <c r="J1420" i="3"/>
  <c r="E1420" i="3"/>
  <c r="F1420" i="3"/>
  <c r="G1420" i="3"/>
  <c r="P1417" i="3"/>
  <c r="H1414" i="3"/>
  <c r="D1411" i="3"/>
  <c r="Q1411" i="3" s="1"/>
  <c r="J1411" i="3"/>
  <c r="E1411" i="3"/>
  <c r="F1411" i="3"/>
  <c r="G1411" i="3"/>
  <c r="P1408" i="3"/>
  <c r="H1405" i="3"/>
  <c r="D1402" i="3"/>
  <c r="Q1402" i="3" s="1"/>
  <c r="J1402" i="3"/>
  <c r="E1402" i="3"/>
  <c r="F1402" i="3"/>
  <c r="G1402" i="3"/>
  <c r="P1399" i="3"/>
  <c r="H1396" i="3"/>
  <c r="D1393" i="3"/>
  <c r="Q1393" i="3" s="1"/>
  <c r="J1393" i="3"/>
  <c r="E1393" i="3"/>
  <c r="F1393" i="3"/>
  <c r="G1393" i="3"/>
  <c r="P1390" i="3"/>
  <c r="H1387" i="3"/>
  <c r="D1384" i="3"/>
  <c r="Q1384" i="3" s="1"/>
  <c r="J1384" i="3"/>
  <c r="E1384" i="3"/>
  <c r="F1384" i="3"/>
  <c r="G1384" i="3"/>
  <c r="P1381" i="3"/>
  <c r="H1378" i="3"/>
  <c r="D1375" i="3"/>
  <c r="Q1375" i="3" s="1"/>
  <c r="J1375" i="3"/>
  <c r="E1375" i="3"/>
  <c r="F1375" i="3"/>
  <c r="G1375" i="3"/>
  <c r="P1372" i="3"/>
  <c r="H1369" i="3"/>
  <c r="D1366" i="3"/>
  <c r="Q1366" i="3" s="1"/>
  <c r="J1366" i="3"/>
  <c r="E1366" i="3"/>
  <c r="F1366" i="3"/>
  <c r="G1366" i="3"/>
  <c r="P1363" i="3"/>
  <c r="H1360" i="3"/>
  <c r="D1357" i="3"/>
  <c r="Q1357" i="3" s="1"/>
  <c r="J1357" i="3"/>
  <c r="E1357" i="3"/>
  <c r="F1357" i="3"/>
  <c r="G1357" i="3"/>
  <c r="P1354" i="3"/>
  <c r="H1351" i="3"/>
  <c r="D1348" i="3"/>
  <c r="Q1348" i="3" s="1"/>
  <c r="J1348" i="3"/>
  <c r="E1348" i="3"/>
  <c r="F1348" i="3"/>
  <c r="G1348" i="3"/>
  <c r="P1345" i="3"/>
  <c r="H1342" i="3"/>
  <c r="D1339" i="3"/>
  <c r="Q1339" i="3" s="1"/>
  <c r="J1339" i="3"/>
  <c r="E1339" i="3"/>
  <c r="F1339" i="3"/>
  <c r="G1339" i="3"/>
  <c r="P1336" i="3"/>
  <c r="H1333" i="3"/>
  <c r="D1330" i="3"/>
  <c r="Q1330" i="3" s="1"/>
  <c r="J1330" i="3"/>
  <c r="E1330" i="3"/>
  <c r="F1330" i="3"/>
  <c r="G1330" i="3"/>
  <c r="P1327" i="3"/>
  <c r="H1324" i="3"/>
  <c r="D1321" i="3"/>
  <c r="Q1321" i="3" s="1"/>
  <c r="J1321" i="3"/>
  <c r="E1321" i="3"/>
  <c r="F1321" i="3"/>
  <c r="G1321" i="3"/>
  <c r="P1318" i="3"/>
  <c r="H1315" i="3"/>
  <c r="D1312" i="3"/>
  <c r="Q1312" i="3" s="1"/>
  <c r="J1312" i="3"/>
  <c r="E1312" i="3"/>
  <c r="F1312" i="3"/>
  <c r="G1312" i="3"/>
  <c r="P1309" i="3"/>
  <c r="H1306" i="3"/>
  <c r="D1303" i="3"/>
  <c r="Q1303" i="3" s="1"/>
  <c r="J1303" i="3"/>
  <c r="E1303" i="3"/>
  <c r="F1303" i="3"/>
  <c r="G1303" i="3"/>
  <c r="P1300" i="3"/>
  <c r="H1297" i="3"/>
  <c r="D1294" i="3"/>
  <c r="Q1294" i="3" s="1"/>
  <c r="J1294" i="3"/>
  <c r="E1294" i="3"/>
  <c r="F1294" i="3"/>
  <c r="G1294" i="3"/>
  <c r="P1291" i="3"/>
  <c r="H1288" i="3"/>
  <c r="D1285" i="3"/>
  <c r="Q1285" i="3" s="1"/>
  <c r="J1285" i="3"/>
  <c r="E1285" i="3"/>
  <c r="F1285" i="3"/>
  <c r="G1285" i="3"/>
  <c r="P1282" i="3"/>
  <c r="H1279" i="3"/>
  <c r="D1276" i="3"/>
  <c r="Q1276" i="3" s="1"/>
  <c r="J1276" i="3"/>
  <c r="E1276" i="3"/>
  <c r="F1276" i="3"/>
  <c r="G1276" i="3"/>
  <c r="P1273" i="3"/>
  <c r="H1270" i="3"/>
  <c r="D1267" i="3"/>
  <c r="Q1267" i="3" s="1"/>
  <c r="J1267" i="3"/>
  <c r="E1267" i="3"/>
  <c r="F1267" i="3"/>
  <c r="G1267" i="3"/>
  <c r="P1264" i="3"/>
  <c r="D1258" i="3"/>
  <c r="Q1258" i="3" s="1"/>
  <c r="J1258" i="3"/>
  <c r="E1258" i="3"/>
  <c r="F1258" i="3"/>
  <c r="G1258" i="3"/>
  <c r="P1255" i="3"/>
  <c r="D1249" i="3"/>
  <c r="Q1249" i="3" s="1"/>
  <c r="J1249" i="3"/>
  <c r="E1249" i="3"/>
  <c r="F1249" i="3"/>
  <c r="G1249" i="3"/>
  <c r="P1246" i="3"/>
  <c r="F1145" i="3"/>
  <c r="D1145" i="3"/>
  <c r="Q1145" i="3" s="1"/>
  <c r="P1145" i="3"/>
  <c r="G1145" i="3"/>
  <c r="C1145" i="3"/>
  <c r="E1145" i="3"/>
  <c r="H1145" i="3"/>
  <c r="I1145" i="3"/>
  <c r="D1140" i="3"/>
  <c r="Q1140" i="3" s="1"/>
  <c r="J1140" i="3"/>
  <c r="F1140" i="3"/>
  <c r="C1140" i="3"/>
  <c r="G1140" i="3"/>
  <c r="E1140" i="3"/>
  <c r="H1140" i="3"/>
  <c r="I1140" i="3"/>
  <c r="P1140" i="3"/>
  <c r="D1130" i="3"/>
  <c r="Q1130" i="3" s="1"/>
  <c r="J1130" i="3"/>
  <c r="F1130" i="3"/>
  <c r="G1130" i="3"/>
  <c r="A1130" i="3"/>
  <c r="I1130" i="3"/>
  <c r="C1130" i="3"/>
  <c r="E1130" i="3"/>
  <c r="H1130" i="3"/>
  <c r="P1130" i="3"/>
  <c r="D1113" i="3"/>
  <c r="Q1113" i="3" s="1"/>
  <c r="J1113" i="3"/>
  <c r="F1113" i="3"/>
  <c r="C1113" i="3"/>
  <c r="G1113" i="3"/>
  <c r="E1113" i="3"/>
  <c r="H1113" i="3"/>
  <c r="I1113" i="3"/>
  <c r="P1113" i="3"/>
  <c r="D1094" i="3"/>
  <c r="Q1094" i="3" s="1"/>
  <c r="J1094" i="3"/>
  <c r="F1094" i="3"/>
  <c r="G1094" i="3"/>
  <c r="A1094" i="3"/>
  <c r="I1094" i="3"/>
  <c r="E1094" i="3"/>
  <c r="H1094" i="3"/>
  <c r="D1088" i="3"/>
  <c r="Q1088" i="3" s="1"/>
  <c r="J1088" i="3"/>
  <c r="F1088" i="3"/>
  <c r="G1088" i="3"/>
  <c r="H1088" i="3"/>
  <c r="A1088" i="3"/>
  <c r="I1088" i="3"/>
  <c r="E1088" i="3"/>
  <c r="D1071" i="3"/>
  <c r="Q1071" i="3" s="1"/>
  <c r="J1071" i="3"/>
  <c r="F1071" i="3"/>
  <c r="E1071" i="3"/>
  <c r="G1071" i="3"/>
  <c r="I1071" i="3"/>
  <c r="A1071" i="3"/>
  <c r="D1052" i="3"/>
  <c r="Q1052" i="3" s="1"/>
  <c r="J1052" i="3"/>
  <c r="F1052" i="3"/>
  <c r="G1052" i="3"/>
  <c r="H1052" i="3"/>
  <c r="A1052" i="3"/>
  <c r="I1052" i="3"/>
  <c r="E1052" i="3"/>
  <c r="D1026" i="3"/>
  <c r="Q1026" i="3" s="1"/>
  <c r="J1026" i="3"/>
  <c r="F1026" i="3"/>
  <c r="E1026" i="3"/>
  <c r="G1026" i="3"/>
  <c r="A1026" i="3"/>
  <c r="I1026" i="3"/>
  <c r="H1026" i="3"/>
  <c r="H1515" i="3"/>
  <c r="H1512" i="3"/>
  <c r="H1509" i="3"/>
  <c r="H1506" i="3"/>
  <c r="H1503" i="3"/>
  <c r="H1500" i="3"/>
  <c r="H1497" i="3"/>
  <c r="J1495" i="3"/>
  <c r="H1494" i="3"/>
  <c r="J1492" i="3"/>
  <c r="H1491" i="3"/>
  <c r="J1489" i="3"/>
  <c r="H1488" i="3"/>
  <c r="J1486" i="3"/>
  <c r="H1485" i="3"/>
  <c r="I1481" i="3"/>
  <c r="A1481" i="3"/>
  <c r="I1475" i="3"/>
  <c r="A1475" i="3"/>
  <c r="I1469" i="3"/>
  <c r="A1469" i="3"/>
  <c r="I1463" i="3"/>
  <c r="A1463" i="3"/>
  <c r="I1457" i="3"/>
  <c r="A1457" i="3"/>
  <c r="I1451" i="3"/>
  <c r="A1451" i="3"/>
  <c r="D1444" i="3"/>
  <c r="Q1444" i="3" s="1"/>
  <c r="J1444" i="3"/>
  <c r="E1444" i="3"/>
  <c r="G1444" i="3"/>
  <c r="H1435" i="3"/>
  <c r="P1429" i="3"/>
  <c r="A1429" i="3"/>
  <c r="D1426" i="3"/>
  <c r="Q1426" i="3" s="1"/>
  <c r="J1426" i="3"/>
  <c r="E1426" i="3"/>
  <c r="G1426" i="3"/>
  <c r="A1420" i="3"/>
  <c r="I1417" i="3"/>
  <c r="A1411" i="3"/>
  <c r="I1408" i="3"/>
  <c r="A1402" i="3"/>
  <c r="I1399" i="3"/>
  <c r="A1393" i="3"/>
  <c r="I1390" i="3"/>
  <c r="A1384" i="3"/>
  <c r="I1381" i="3"/>
  <c r="A1375" i="3"/>
  <c r="I1372" i="3"/>
  <c r="A1366" i="3"/>
  <c r="I1363" i="3"/>
  <c r="A1357" i="3"/>
  <c r="I1354" i="3"/>
  <c r="A1348" i="3"/>
  <c r="I1345" i="3"/>
  <c r="A1339" i="3"/>
  <c r="I1336" i="3"/>
  <c r="A1330" i="3"/>
  <c r="I1327" i="3"/>
  <c r="A1321" i="3"/>
  <c r="I1318" i="3"/>
  <c r="A1312" i="3"/>
  <c r="I1309" i="3"/>
  <c r="A1303" i="3"/>
  <c r="I1300" i="3"/>
  <c r="A1294" i="3"/>
  <c r="I1291" i="3"/>
  <c r="A1285" i="3"/>
  <c r="I1282" i="3"/>
  <c r="A1276" i="3"/>
  <c r="I1273" i="3"/>
  <c r="I1264" i="3"/>
  <c r="I1255" i="3"/>
  <c r="I1246" i="3"/>
  <c r="A1145" i="3"/>
  <c r="A1140" i="3"/>
  <c r="D1123" i="3"/>
  <c r="Q1123" i="3" s="1"/>
  <c r="J1123" i="3"/>
  <c r="F1123" i="3"/>
  <c r="A1123" i="3"/>
  <c r="I1123" i="3"/>
  <c r="C1123" i="3"/>
  <c r="G1123" i="3"/>
  <c r="H1123" i="3"/>
  <c r="P1123" i="3"/>
  <c r="A1113" i="3"/>
  <c r="D1105" i="3"/>
  <c r="Q1105" i="3" s="1"/>
  <c r="J1105" i="3"/>
  <c r="F1105" i="3"/>
  <c r="A1105" i="3"/>
  <c r="I1105" i="3"/>
  <c r="G1105" i="3"/>
  <c r="H1105" i="3"/>
  <c r="D1070" i="3"/>
  <c r="Q1070" i="3" s="1"/>
  <c r="J1070" i="3"/>
  <c r="F1070" i="3"/>
  <c r="G1070" i="3"/>
  <c r="H1070" i="3"/>
  <c r="A1070" i="3"/>
  <c r="I1070" i="3"/>
  <c r="E1070" i="3"/>
  <c r="D1035" i="3"/>
  <c r="Q1035" i="3" s="1"/>
  <c r="J1035" i="3"/>
  <c r="F1035" i="3"/>
  <c r="E1035" i="3"/>
  <c r="G1035" i="3"/>
  <c r="A1035" i="3"/>
  <c r="I1035" i="3"/>
  <c r="H1035" i="3"/>
  <c r="A1495" i="3"/>
  <c r="G1495" i="3"/>
  <c r="A1492" i="3"/>
  <c r="G1492" i="3"/>
  <c r="A1489" i="3"/>
  <c r="G1489" i="3"/>
  <c r="A1486" i="3"/>
  <c r="G1486" i="3"/>
  <c r="D1480" i="3"/>
  <c r="Q1480" i="3" s="1"/>
  <c r="J1480" i="3"/>
  <c r="E1480" i="3"/>
  <c r="D1474" i="3"/>
  <c r="Q1474" i="3" s="1"/>
  <c r="J1474" i="3"/>
  <c r="E1474" i="3"/>
  <c r="D1468" i="3"/>
  <c r="Q1468" i="3" s="1"/>
  <c r="J1468" i="3"/>
  <c r="E1468" i="3"/>
  <c r="D1462" i="3"/>
  <c r="Q1462" i="3" s="1"/>
  <c r="J1462" i="3"/>
  <c r="E1462" i="3"/>
  <c r="D1456" i="3"/>
  <c r="Q1456" i="3" s="1"/>
  <c r="J1456" i="3"/>
  <c r="E1456" i="3"/>
  <c r="D1450" i="3"/>
  <c r="Q1450" i="3" s="1"/>
  <c r="J1450" i="3"/>
  <c r="E1450" i="3"/>
  <c r="D1441" i="3"/>
  <c r="Q1441" i="3" s="1"/>
  <c r="J1441" i="3"/>
  <c r="E1441" i="3"/>
  <c r="G1441" i="3"/>
  <c r="F1435" i="3"/>
  <c r="D1423" i="3"/>
  <c r="Q1423" i="3" s="1"/>
  <c r="J1423" i="3"/>
  <c r="E1423" i="3"/>
  <c r="G1423" i="3"/>
  <c r="H1417" i="3"/>
  <c r="D1414" i="3"/>
  <c r="Q1414" i="3" s="1"/>
  <c r="J1414" i="3"/>
  <c r="E1414" i="3"/>
  <c r="F1414" i="3"/>
  <c r="G1414" i="3"/>
  <c r="H1408" i="3"/>
  <c r="D1405" i="3"/>
  <c r="Q1405" i="3" s="1"/>
  <c r="J1405" i="3"/>
  <c r="E1405" i="3"/>
  <c r="F1405" i="3"/>
  <c r="G1405" i="3"/>
  <c r="H1399" i="3"/>
  <c r="D1396" i="3"/>
  <c r="Q1396" i="3" s="1"/>
  <c r="J1396" i="3"/>
  <c r="E1396" i="3"/>
  <c r="F1396" i="3"/>
  <c r="G1396" i="3"/>
  <c r="H1390" i="3"/>
  <c r="D1387" i="3"/>
  <c r="Q1387" i="3" s="1"/>
  <c r="J1387" i="3"/>
  <c r="E1387" i="3"/>
  <c r="F1387" i="3"/>
  <c r="G1387" i="3"/>
  <c r="H1381" i="3"/>
  <c r="D1378" i="3"/>
  <c r="Q1378" i="3" s="1"/>
  <c r="J1378" i="3"/>
  <c r="E1378" i="3"/>
  <c r="F1378" i="3"/>
  <c r="G1378" i="3"/>
  <c r="H1372" i="3"/>
  <c r="D1369" i="3"/>
  <c r="Q1369" i="3" s="1"/>
  <c r="J1369" i="3"/>
  <c r="E1369" i="3"/>
  <c r="F1369" i="3"/>
  <c r="G1369" i="3"/>
  <c r="H1363" i="3"/>
  <c r="D1360" i="3"/>
  <c r="Q1360" i="3" s="1"/>
  <c r="J1360" i="3"/>
  <c r="E1360" i="3"/>
  <c r="F1360" i="3"/>
  <c r="G1360" i="3"/>
  <c r="H1354" i="3"/>
  <c r="D1351" i="3"/>
  <c r="Q1351" i="3" s="1"/>
  <c r="J1351" i="3"/>
  <c r="E1351" i="3"/>
  <c r="F1351" i="3"/>
  <c r="G1351" i="3"/>
  <c r="H1345" i="3"/>
  <c r="D1342" i="3"/>
  <c r="Q1342" i="3" s="1"/>
  <c r="J1342" i="3"/>
  <c r="E1342" i="3"/>
  <c r="F1342" i="3"/>
  <c r="G1342" i="3"/>
  <c r="H1336" i="3"/>
  <c r="D1333" i="3"/>
  <c r="Q1333" i="3" s="1"/>
  <c r="J1333" i="3"/>
  <c r="E1333" i="3"/>
  <c r="F1333" i="3"/>
  <c r="G1333" i="3"/>
  <c r="H1327" i="3"/>
  <c r="D1324" i="3"/>
  <c r="Q1324" i="3" s="1"/>
  <c r="J1324" i="3"/>
  <c r="E1324" i="3"/>
  <c r="F1324" i="3"/>
  <c r="G1324" i="3"/>
  <c r="H1318" i="3"/>
  <c r="D1315" i="3"/>
  <c r="Q1315" i="3" s="1"/>
  <c r="J1315" i="3"/>
  <c r="E1315" i="3"/>
  <c r="F1315" i="3"/>
  <c r="G1315" i="3"/>
  <c r="H1309" i="3"/>
  <c r="D1306" i="3"/>
  <c r="Q1306" i="3" s="1"/>
  <c r="J1306" i="3"/>
  <c r="E1306" i="3"/>
  <c r="F1306" i="3"/>
  <c r="G1306" i="3"/>
  <c r="H1300" i="3"/>
  <c r="D1297" i="3"/>
  <c r="Q1297" i="3" s="1"/>
  <c r="J1297" i="3"/>
  <c r="E1297" i="3"/>
  <c r="F1297" i="3"/>
  <c r="G1297" i="3"/>
  <c r="H1291" i="3"/>
  <c r="D1288" i="3"/>
  <c r="Q1288" i="3" s="1"/>
  <c r="J1288" i="3"/>
  <c r="E1288" i="3"/>
  <c r="F1288" i="3"/>
  <c r="G1288" i="3"/>
  <c r="H1282" i="3"/>
  <c r="D1279" i="3"/>
  <c r="Q1279" i="3" s="1"/>
  <c r="J1279" i="3"/>
  <c r="E1279" i="3"/>
  <c r="F1279" i="3"/>
  <c r="G1279" i="3"/>
  <c r="H1273" i="3"/>
  <c r="D1270" i="3"/>
  <c r="Q1270" i="3" s="1"/>
  <c r="J1270" i="3"/>
  <c r="E1270" i="3"/>
  <c r="F1270" i="3"/>
  <c r="G1270" i="3"/>
  <c r="H1264" i="3"/>
  <c r="D1261" i="3"/>
  <c r="Q1261" i="3" s="1"/>
  <c r="J1261" i="3"/>
  <c r="E1261" i="3"/>
  <c r="F1261" i="3"/>
  <c r="G1261" i="3"/>
  <c r="H1255" i="3"/>
  <c r="D1252" i="3"/>
  <c r="Q1252" i="3" s="1"/>
  <c r="J1252" i="3"/>
  <c r="E1252" i="3"/>
  <c r="F1252" i="3"/>
  <c r="G1252" i="3"/>
  <c r="H1246" i="3"/>
  <c r="D1243" i="3"/>
  <c r="Q1243" i="3" s="1"/>
  <c r="J1243" i="3"/>
  <c r="E1243" i="3"/>
  <c r="F1243" i="3"/>
  <c r="G1243" i="3"/>
  <c r="D1139" i="3"/>
  <c r="Q1139" i="3" s="1"/>
  <c r="J1139" i="3"/>
  <c r="F1139" i="3"/>
  <c r="G1139" i="3"/>
  <c r="A1139" i="3"/>
  <c r="I1139" i="3"/>
  <c r="C1139" i="3"/>
  <c r="E1139" i="3"/>
  <c r="H1139" i="3"/>
  <c r="P1139" i="3"/>
  <c r="D1122" i="3"/>
  <c r="Q1122" i="3" s="1"/>
  <c r="J1122" i="3"/>
  <c r="F1122" i="3"/>
  <c r="C1122" i="3"/>
  <c r="G1122" i="3"/>
  <c r="E1122" i="3"/>
  <c r="H1122" i="3"/>
  <c r="I1122" i="3"/>
  <c r="P1122" i="3"/>
  <c r="D1112" i="3"/>
  <c r="Q1112" i="3" s="1"/>
  <c r="J1112" i="3"/>
  <c r="F1112" i="3"/>
  <c r="G1112" i="3"/>
  <c r="A1112" i="3"/>
  <c r="I1112" i="3"/>
  <c r="C1112" i="3"/>
  <c r="E1112" i="3"/>
  <c r="H1112" i="3"/>
  <c r="P1112" i="3"/>
  <c r="D1104" i="3"/>
  <c r="Q1104" i="3" s="1"/>
  <c r="J1104" i="3"/>
  <c r="F1104" i="3"/>
  <c r="G1104" i="3"/>
  <c r="E1104" i="3"/>
  <c r="P1104" i="3" s="1"/>
  <c r="C1104" i="3" s="1"/>
  <c r="H1104" i="3"/>
  <c r="I1104" i="3"/>
  <c r="E1515" i="3"/>
  <c r="E1512" i="3"/>
  <c r="E1509" i="3"/>
  <c r="E1506" i="3"/>
  <c r="E1503" i="3"/>
  <c r="E1500" i="3"/>
  <c r="E1497" i="3"/>
  <c r="H1495" i="3"/>
  <c r="E1494" i="3"/>
  <c r="H1492" i="3"/>
  <c r="E1491" i="3"/>
  <c r="H1489" i="3"/>
  <c r="E1488" i="3"/>
  <c r="H1486" i="3"/>
  <c r="E1485" i="3"/>
  <c r="D1484" i="3"/>
  <c r="Q1484" i="3" s="1"/>
  <c r="G1484" i="3"/>
  <c r="F1481" i="3"/>
  <c r="I1480" i="3"/>
  <c r="A1480" i="3"/>
  <c r="D1478" i="3"/>
  <c r="Q1478" i="3" s="1"/>
  <c r="J1478" i="3"/>
  <c r="G1478" i="3"/>
  <c r="F1475" i="3"/>
  <c r="I1474" i="3"/>
  <c r="A1474" i="3"/>
  <c r="D1472" i="3"/>
  <c r="Q1472" i="3" s="1"/>
  <c r="J1472" i="3"/>
  <c r="G1472" i="3"/>
  <c r="F1469" i="3"/>
  <c r="I1468" i="3"/>
  <c r="A1468" i="3"/>
  <c r="D1466" i="3"/>
  <c r="Q1466" i="3" s="1"/>
  <c r="J1466" i="3"/>
  <c r="G1466" i="3"/>
  <c r="F1463" i="3"/>
  <c r="I1462" i="3"/>
  <c r="A1462" i="3"/>
  <c r="D1460" i="3"/>
  <c r="Q1460" i="3" s="1"/>
  <c r="J1460" i="3"/>
  <c r="G1460" i="3"/>
  <c r="F1457" i="3"/>
  <c r="I1456" i="3"/>
  <c r="A1456" i="3"/>
  <c r="D1454" i="3"/>
  <c r="Q1454" i="3" s="1"/>
  <c r="J1454" i="3"/>
  <c r="G1454" i="3"/>
  <c r="F1451" i="3"/>
  <c r="I1450" i="3"/>
  <c r="A1450" i="3"/>
  <c r="D1448" i="3"/>
  <c r="Q1448" i="3" s="1"/>
  <c r="J1448" i="3"/>
  <c r="G1448" i="3"/>
  <c r="P1441" i="3"/>
  <c r="A1441" i="3"/>
  <c r="D1438" i="3"/>
  <c r="Q1438" i="3" s="1"/>
  <c r="J1438" i="3"/>
  <c r="E1438" i="3"/>
  <c r="G1438" i="3"/>
  <c r="H1429" i="3"/>
  <c r="P1423" i="3"/>
  <c r="A1423" i="3"/>
  <c r="I1420" i="3"/>
  <c r="A1414" i="3"/>
  <c r="I1411" i="3"/>
  <c r="A1405" i="3"/>
  <c r="I1402" i="3"/>
  <c r="A1396" i="3"/>
  <c r="I1393" i="3"/>
  <c r="A1387" i="3"/>
  <c r="I1384" i="3"/>
  <c r="A1378" i="3"/>
  <c r="I1375" i="3"/>
  <c r="A1369" i="3"/>
  <c r="I1366" i="3"/>
  <c r="A1360" i="3"/>
  <c r="I1357" i="3"/>
  <c r="A1351" i="3"/>
  <c r="I1348" i="3"/>
  <c r="A1342" i="3"/>
  <c r="A1333" i="3"/>
  <c r="A1324" i="3"/>
  <c r="F1142" i="3"/>
  <c r="D1142" i="3"/>
  <c r="Q1142" i="3" s="1"/>
  <c r="P1142" i="3"/>
  <c r="G1142" i="3"/>
  <c r="E1142" i="3"/>
  <c r="H1142" i="3"/>
  <c r="I1142" i="3"/>
  <c r="A1142" i="3"/>
  <c r="J1142" i="3"/>
  <c r="D1132" i="3"/>
  <c r="Q1132" i="3" s="1"/>
  <c r="J1132" i="3"/>
  <c r="F1132" i="3"/>
  <c r="A1132" i="3"/>
  <c r="I1132" i="3"/>
  <c r="C1132" i="3"/>
  <c r="G1132" i="3"/>
  <c r="H1132" i="3"/>
  <c r="P1132" i="3"/>
  <c r="D1096" i="3"/>
  <c r="Q1096" i="3" s="1"/>
  <c r="J1096" i="3"/>
  <c r="F1096" i="3"/>
  <c r="A1096" i="3"/>
  <c r="I1096" i="3"/>
  <c r="G1096" i="3"/>
  <c r="H1096" i="3"/>
  <c r="D1085" i="3"/>
  <c r="Q1085" i="3" s="1"/>
  <c r="J1085" i="3"/>
  <c r="F1085" i="3"/>
  <c r="G1085" i="3"/>
  <c r="H1085" i="3"/>
  <c r="A1085" i="3"/>
  <c r="I1085" i="3"/>
  <c r="E1085" i="3"/>
  <c r="D1074" i="3"/>
  <c r="Q1074" i="3" s="1"/>
  <c r="J1074" i="3"/>
  <c r="F1074" i="3"/>
  <c r="E1074" i="3"/>
  <c r="G1074" i="3"/>
  <c r="H1074" i="3"/>
  <c r="I1074" i="3"/>
  <c r="D1056" i="3"/>
  <c r="Q1056" i="3" s="1"/>
  <c r="J1056" i="3"/>
  <c r="F1056" i="3"/>
  <c r="E1056" i="3"/>
  <c r="G1056" i="3"/>
  <c r="H1056" i="3"/>
  <c r="I1056" i="3"/>
  <c r="A1056" i="3"/>
  <c r="D1008" i="3"/>
  <c r="Q1008" i="3" s="1"/>
  <c r="J1008" i="3"/>
  <c r="F1008" i="3"/>
  <c r="E1008" i="3"/>
  <c r="G1008" i="3"/>
  <c r="A1008" i="3"/>
  <c r="I1008" i="3"/>
  <c r="H1008" i="3"/>
  <c r="A979" i="3"/>
  <c r="G979" i="3"/>
  <c r="H979" i="3"/>
  <c r="J979" i="3"/>
  <c r="F979" i="3"/>
  <c r="I979" i="3"/>
  <c r="D979" i="3"/>
  <c r="Q979" i="3" s="1"/>
  <c r="E979" i="3"/>
  <c r="D1435" i="3"/>
  <c r="Q1435" i="3" s="1"/>
  <c r="J1435" i="3"/>
  <c r="E1435" i="3"/>
  <c r="G1435" i="3"/>
  <c r="D1417" i="3"/>
  <c r="Q1417" i="3" s="1"/>
  <c r="J1417" i="3"/>
  <c r="E1417" i="3"/>
  <c r="F1417" i="3"/>
  <c r="G1417" i="3"/>
  <c r="D1408" i="3"/>
  <c r="Q1408" i="3" s="1"/>
  <c r="J1408" i="3"/>
  <c r="E1408" i="3"/>
  <c r="F1408" i="3"/>
  <c r="G1408" i="3"/>
  <c r="D1399" i="3"/>
  <c r="Q1399" i="3" s="1"/>
  <c r="J1399" i="3"/>
  <c r="E1399" i="3"/>
  <c r="F1399" i="3"/>
  <c r="G1399" i="3"/>
  <c r="D1390" i="3"/>
  <c r="Q1390" i="3" s="1"/>
  <c r="J1390" i="3"/>
  <c r="E1390" i="3"/>
  <c r="F1390" i="3"/>
  <c r="G1390" i="3"/>
  <c r="D1381" i="3"/>
  <c r="Q1381" i="3" s="1"/>
  <c r="J1381" i="3"/>
  <c r="E1381" i="3"/>
  <c r="F1381" i="3"/>
  <c r="G1381" i="3"/>
  <c r="D1372" i="3"/>
  <c r="Q1372" i="3" s="1"/>
  <c r="J1372" i="3"/>
  <c r="E1372" i="3"/>
  <c r="F1372" i="3"/>
  <c r="G1372" i="3"/>
  <c r="D1363" i="3"/>
  <c r="Q1363" i="3" s="1"/>
  <c r="J1363" i="3"/>
  <c r="E1363" i="3"/>
  <c r="F1363" i="3"/>
  <c r="G1363" i="3"/>
  <c r="D1354" i="3"/>
  <c r="Q1354" i="3" s="1"/>
  <c r="J1354" i="3"/>
  <c r="E1354" i="3"/>
  <c r="F1354" i="3"/>
  <c r="G1354" i="3"/>
  <c r="D1345" i="3"/>
  <c r="Q1345" i="3" s="1"/>
  <c r="J1345" i="3"/>
  <c r="E1345" i="3"/>
  <c r="F1345" i="3"/>
  <c r="G1345" i="3"/>
  <c r="D1336" i="3"/>
  <c r="Q1336" i="3" s="1"/>
  <c r="J1336" i="3"/>
  <c r="E1336" i="3"/>
  <c r="F1336" i="3"/>
  <c r="G1336" i="3"/>
  <c r="D1327" i="3"/>
  <c r="Q1327" i="3" s="1"/>
  <c r="J1327" i="3"/>
  <c r="E1327" i="3"/>
  <c r="F1327" i="3"/>
  <c r="G1327" i="3"/>
  <c r="D1318" i="3"/>
  <c r="Q1318" i="3" s="1"/>
  <c r="J1318" i="3"/>
  <c r="E1318" i="3"/>
  <c r="F1318" i="3"/>
  <c r="G1318" i="3"/>
  <c r="D1309" i="3"/>
  <c r="Q1309" i="3" s="1"/>
  <c r="J1309" i="3"/>
  <c r="E1309" i="3"/>
  <c r="F1309" i="3"/>
  <c r="G1309" i="3"/>
  <c r="D1300" i="3"/>
  <c r="Q1300" i="3" s="1"/>
  <c r="J1300" i="3"/>
  <c r="E1300" i="3"/>
  <c r="F1300" i="3"/>
  <c r="G1300" i="3"/>
  <c r="D1291" i="3"/>
  <c r="Q1291" i="3" s="1"/>
  <c r="J1291" i="3"/>
  <c r="E1291" i="3"/>
  <c r="F1291" i="3"/>
  <c r="G1291" i="3"/>
  <c r="D1282" i="3"/>
  <c r="Q1282" i="3" s="1"/>
  <c r="J1282" i="3"/>
  <c r="E1282" i="3"/>
  <c r="F1282" i="3"/>
  <c r="G1282" i="3"/>
  <c r="D1273" i="3"/>
  <c r="Q1273" i="3" s="1"/>
  <c r="J1273" i="3"/>
  <c r="E1273" i="3"/>
  <c r="F1273" i="3"/>
  <c r="G1273" i="3"/>
  <c r="D1264" i="3"/>
  <c r="Q1264" i="3" s="1"/>
  <c r="J1264" i="3"/>
  <c r="E1264" i="3"/>
  <c r="F1264" i="3"/>
  <c r="G1264" i="3"/>
  <c r="D1255" i="3"/>
  <c r="Q1255" i="3" s="1"/>
  <c r="J1255" i="3"/>
  <c r="E1255" i="3"/>
  <c r="F1255" i="3"/>
  <c r="G1255" i="3"/>
  <c r="D1246" i="3"/>
  <c r="Q1246" i="3" s="1"/>
  <c r="J1246" i="3"/>
  <c r="E1246" i="3"/>
  <c r="F1246" i="3"/>
  <c r="G1246" i="3"/>
  <c r="D1131" i="3"/>
  <c r="Q1131" i="3" s="1"/>
  <c r="J1131" i="3"/>
  <c r="F1131" i="3"/>
  <c r="C1131" i="3"/>
  <c r="G1131" i="3"/>
  <c r="E1131" i="3"/>
  <c r="H1131" i="3"/>
  <c r="I1131" i="3"/>
  <c r="P1131" i="3"/>
  <c r="D1121" i="3"/>
  <c r="Q1121" i="3" s="1"/>
  <c r="J1121" i="3"/>
  <c r="F1121" i="3"/>
  <c r="G1121" i="3"/>
  <c r="A1121" i="3"/>
  <c r="I1121" i="3"/>
  <c r="C1121" i="3"/>
  <c r="E1121" i="3"/>
  <c r="H1121" i="3"/>
  <c r="P1121" i="3"/>
  <c r="D1103" i="3"/>
  <c r="Q1103" i="3" s="1"/>
  <c r="J1103" i="3"/>
  <c r="F1103" i="3"/>
  <c r="G1103" i="3"/>
  <c r="A1103" i="3"/>
  <c r="I1103" i="3"/>
  <c r="E1103" i="3"/>
  <c r="H1103" i="3"/>
  <c r="D1095" i="3"/>
  <c r="Q1095" i="3" s="1"/>
  <c r="J1095" i="3"/>
  <c r="F1095" i="3"/>
  <c r="G1095" i="3"/>
  <c r="E1095" i="3"/>
  <c r="H1095" i="3"/>
  <c r="I1095" i="3"/>
  <c r="D1067" i="3"/>
  <c r="Q1067" i="3" s="1"/>
  <c r="J1067" i="3"/>
  <c r="F1067" i="3"/>
  <c r="G1067" i="3"/>
  <c r="H1067" i="3"/>
  <c r="A1067" i="3"/>
  <c r="I1067" i="3"/>
  <c r="E1067" i="3"/>
  <c r="D1053" i="3"/>
  <c r="Q1053" i="3" s="1"/>
  <c r="J1053" i="3"/>
  <c r="F1053" i="3"/>
  <c r="E1053" i="3"/>
  <c r="G1053" i="3"/>
  <c r="D1049" i="3"/>
  <c r="Q1049" i="3" s="1"/>
  <c r="J1049" i="3"/>
  <c r="F1049" i="3"/>
  <c r="G1049" i="3"/>
  <c r="H1049" i="3"/>
  <c r="A1049" i="3"/>
  <c r="I1049" i="3"/>
  <c r="D1040" i="3"/>
  <c r="Q1040" i="3" s="1"/>
  <c r="J1040" i="3"/>
  <c r="F1040" i="3"/>
  <c r="G1040" i="3"/>
  <c r="H1040" i="3"/>
  <c r="A1040" i="3"/>
  <c r="I1040" i="3"/>
  <c r="D1031" i="3"/>
  <c r="Q1031" i="3" s="1"/>
  <c r="J1031" i="3"/>
  <c r="F1031" i="3"/>
  <c r="G1031" i="3"/>
  <c r="H1031" i="3"/>
  <c r="A1031" i="3"/>
  <c r="I1031" i="3"/>
  <c r="D1022" i="3"/>
  <c r="Q1022" i="3" s="1"/>
  <c r="J1022" i="3"/>
  <c r="F1022" i="3"/>
  <c r="G1022" i="3"/>
  <c r="H1022" i="3"/>
  <c r="A1022" i="3"/>
  <c r="I1022" i="3"/>
  <c r="D1013" i="3"/>
  <c r="Q1013" i="3" s="1"/>
  <c r="J1013" i="3"/>
  <c r="F1013" i="3"/>
  <c r="P1013" i="3" s="1"/>
  <c r="C1013" i="3" s="1"/>
  <c r="G1013" i="3"/>
  <c r="H1013" i="3"/>
  <c r="A1013" i="3"/>
  <c r="I1013" i="3"/>
  <c r="D1004" i="3"/>
  <c r="Q1004" i="3" s="1"/>
  <c r="J1004" i="3"/>
  <c r="F1004" i="3"/>
  <c r="G1004" i="3"/>
  <c r="H1004" i="3"/>
  <c r="A1004" i="3"/>
  <c r="I1004" i="3"/>
  <c r="D995" i="3"/>
  <c r="Q995" i="3" s="1"/>
  <c r="J995" i="3"/>
  <c r="F995" i="3"/>
  <c r="G995" i="3"/>
  <c r="H995" i="3"/>
  <c r="A995" i="3"/>
  <c r="I995" i="3"/>
  <c r="E995" i="3"/>
  <c r="D986" i="3"/>
  <c r="Q986" i="3" s="1"/>
  <c r="J986" i="3"/>
  <c r="F986" i="3"/>
  <c r="G986" i="3"/>
  <c r="H986" i="3"/>
  <c r="A986" i="3"/>
  <c r="I986" i="3"/>
  <c r="E986" i="3"/>
  <c r="A970" i="3"/>
  <c r="G970" i="3"/>
  <c r="H970" i="3"/>
  <c r="J970" i="3"/>
  <c r="F970" i="3"/>
  <c r="I970" i="3"/>
  <c r="D970" i="3"/>
  <c r="Q970" i="3" s="1"/>
  <c r="E970" i="3"/>
  <c r="H1137" i="3"/>
  <c r="E1136" i="3"/>
  <c r="D1134" i="3"/>
  <c r="Q1134" i="3" s="1"/>
  <c r="J1134" i="3"/>
  <c r="F1134" i="3"/>
  <c r="C1134" i="3"/>
  <c r="G1134" i="3"/>
  <c r="D1133" i="3"/>
  <c r="Q1133" i="3" s="1"/>
  <c r="J1133" i="3"/>
  <c r="F1133" i="3"/>
  <c r="G1133" i="3"/>
  <c r="A1133" i="3"/>
  <c r="I1133" i="3"/>
  <c r="H1128" i="3"/>
  <c r="E1127" i="3"/>
  <c r="D1125" i="3"/>
  <c r="Q1125" i="3" s="1"/>
  <c r="J1125" i="3"/>
  <c r="F1125" i="3"/>
  <c r="C1125" i="3"/>
  <c r="G1125" i="3"/>
  <c r="D1124" i="3"/>
  <c r="Q1124" i="3" s="1"/>
  <c r="J1124" i="3"/>
  <c r="F1124" i="3"/>
  <c r="G1124" i="3"/>
  <c r="A1124" i="3"/>
  <c r="I1124" i="3"/>
  <c r="H1119" i="3"/>
  <c r="E1118" i="3"/>
  <c r="D1116" i="3"/>
  <c r="Q1116" i="3" s="1"/>
  <c r="J1116" i="3"/>
  <c r="F1116" i="3"/>
  <c r="C1116" i="3"/>
  <c r="G1116" i="3"/>
  <c r="D1115" i="3"/>
  <c r="Q1115" i="3" s="1"/>
  <c r="J1115" i="3"/>
  <c r="F1115" i="3"/>
  <c r="G1115" i="3"/>
  <c r="A1115" i="3"/>
  <c r="I1115" i="3"/>
  <c r="H1110" i="3"/>
  <c r="E1109" i="3"/>
  <c r="D1107" i="3"/>
  <c r="Q1107" i="3" s="1"/>
  <c r="J1107" i="3"/>
  <c r="F1107" i="3"/>
  <c r="P1107" i="3" s="1"/>
  <c r="C1107" i="3" s="1"/>
  <c r="G1107" i="3"/>
  <c r="D1106" i="3"/>
  <c r="Q1106" i="3" s="1"/>
  <c r="J1106" i="3"/>
  <c r="F1106" i="3"/>
  <c r="P1106" i="3" s="1"/>
  <c r="C1106" i="3" s="1"/>
  <c r="G1106" i="3"/>
  <c r="A1106" i="3"/>
  <c r="I1106" i="3"/>
  <c r="H1101" i="3"/>
  <c r="E1100" i="3"/>
  <c r="D1098" i="3"/>
  <c r="Q1098" i="3" s="1"/>
  <c r="J1098" i="3"/>
  <c r="F1098" i="3"/>
  <c r="G1098" i="3"/>
  <c r="D1097" i="3"/>
  <c r="Q1097" i="3" s="1"/>
  <c r="J1097" i="3"/>
  <c r="F1097" i="3"/>
  <c r="G1097" i="3"/>
  <c r="A1097" i="3"/>
  <c r="I1097" i="3"/>
  <c r="H1092" i="3"/>
  <c r="E1091" i="3"/>
  <c r="D1086" i="3"/>
  <c r="Q1086" i="3" s="1"/>
  <c r="J1086" i="3"/>
  <c r="F1086" i="3"/>
  <c r="E1086" i="3"/>
  <c r="G1086" i="3"/>
  <c r="D1082" i="3"/>
  <c r="Q1082" i="3" s="1"/>
  <c r="J1082" i="3"/>
  <c r="F1082" i="3"/>
  <c r="P1082" i="3" s="1"/>
  <c r="C1082" i="3" s="1"/>
  <c r="G1082" i="3"/>
  <c r="H1082" i="3"/>
  <c r="A1082" i="3"/>
  <c r="I1082" i="3"/>
  <c r="I1080" i="3"/>
  <c r="E1076" i="3"/>
  <c r="D1068" i="3"/>
  <c r="Q1068" i="3" s="1"/>
  <c r="J1068" i="3"/>
  <c r="F1068" i="3"/>
  <c r="E1068" i="3"/>
  <c r="G1068" i="3"/>
  <c r="D1064" i="3"/>
  <c r="Q1064" i="3" s="1"/>
  <c r="J1064" i="3"/>
  <c r="F1064" i="3"/>
  <c r="G1064" i="3"/>
  <c r="H1064" i="3"/>
  <c r="A1064" i="3"/>
  <c r="I1064" i="3"/>
  <c r="I1062" i="3"/>
  <c r="E1058" i="3"/>
  <c r="A1053" i="3"/>
  <c r="D1050" i="3"/>
  <c r="Q1050" i="3" s="1"/>
  <c r="J1050" i="3"/>
  <c r="F1050" i="3"/>
  <c r="E1050" i="3"/>
  <c r="G1050" i="3"/>
  <c r="D1046" i="3"/>
  <c r="Q1046" i="3" s="1"/>
  <c r="J1046" i="3"/>
  <c r="F1046" i="3"/>
  <c r="G1046" i="3"/>
  <c r="H1046" i="3"/>
  <c r="A1046" i="3"/>
  <c r="I1046" i="3"/>
  <c r="I1044" i="3"/>
  <c r="D1038" i="3"/>
  <c r="Q1038" i="3" s="1"/>
  <c r="J1038" i="3"/>
  <c r="F1038" i="3"/>
  <c r="E1038" i="3"/>
  <c r="G1038" i="3"/>
  <c r="A1038" i="3"/>
  <c r="I1038" i="3"/>
  <c r="D1029" i="3"/>
  <c r="Q1029" i="3" s="1"/>
  <c r="J1029" i="3"/>
  <c r="F1029" i="3"/>
  <c r="E1029" i="3"/>
  <c r="G1029" i="3"/>
  <c r="A1029" i="3"/>
  <c r="I1029" i="3"/>
  <c r="D1020" i="3"/>
  <c r="Q1020" i="3" s="1"/>
  <c r="J1020" i="3"/>
  <c r="F1020" i="3"/>
  <c r="E1020" i="3"/>
  <c r="G1020" i="3"/>
  <c r="A1020" i="3"/>
  <c r="I1020" i="3"/>
  <c r="D1011" i="3"/>
  <c r="Q1011" i="3" s="1"/>
  <c r="J1011" i="3"/>
  <c r="F1011" i="3"/>
  <c r="E1011" i="3"/>
  <c r="G1011" i="3"/>
  <c r="A1011" i="3"/>
  <c r="I1011" i="3"/>
  <c r="A961" i="3"/>
  <c r="G961" i="3"/>
  <c r="H961" i="3"/>
  <c r="J961" i="3"/>
  <c r="F961" i="3"/>
  <c r="I961" i="3"/>
  <c r="D961" i="3"/>
  <c r="Q961" i="3" s="1"/>
  <c r="E961" i="3"/>
  <c r="A952" i="3"/>
  <c r="G952" i="3"/>
  <c r="H952" i="3"/>
  <c r="J952" i="3"/>
  <c r="F952" i="3"/>
  <c r="I952" i="3"/>
  <c r="D952" i="3"/>
  <c r="Q952" i="3" s="1"/>
  <c r="E952" i="3"/>
  <c r="D1445" i="3"/>
  <c r="Q1445" i="3" s="1"/>
  <c r="J1445" i="3"/>
  <c r="D1442" i="3"/>
  <c r="Q1442" i="3" s="1"/>
  <c r="J1442" i="3"/>
  <c r="D1439" i="3"/>
  <c r="Q1439" i="3" s="1"/>
  <c r="J1439" i="3"/>
  <c r="D1436" i="3"/>
  <c r="Q1436" i="3" s="1"/>
  <c r="J1436" i="3"/>
  <c r="D1433" i="3"/>
  <c r="Q1433" i="3" s="1"/>
  <c r="J1433" i="3"/>
  <c r="D1430" i="3"/>
  <c r="Q1430" i="3" s="1"/>
  <c r="J1430" i="3"/>
  <c r="D1427" i="3"/>
  <c r="Q1427" i="3" s="1"/>
  <c r="J1427" i="3"/>
  <c r="D1424" i="3"/>
  <c r="Q1424" i="3" s="1"/>
  <c r="J1424" i="3"/>
  <c r="D1421" i="3"/>
  <c r="Q1421" i="3" s="1"/>
  <c r="J1421" i="3"/>
  <c r="D1418" i="3"/>
  <c r="Q1418" i="3" s="1"/>
  <c r="J1418" i="3"/>
  <c r="D1415" i="3"/>
  <c r="Q1415" i="3" s="1"/>
  <c r="J1415" i="3"/>
  <c r="D1412" i="3"/>
  <c r="Q1412" i="3" s="1"/>
  <c r="J1412" i="3"/>
  <c r="D1409" i="3"/>
  <c r="Q1409" i="3" s="1"/>
  <c r="J1409" i="3"/>
  <c r="D1406" i="3"/>
  <c r="Q1406" i="3" s="1"/>
  <c r="J1406" i="3"/>
  <c r="D1403" i="3"/>
  <c r="Q1403" i="3" s="1"/>
  <c r="J1403" i="3"/>
  <c r="D1400" i="3"/>
  <c r="Q1400" i="3" s="1"/>
  <c r="J1400" i="3"/>
  <c r="D1397" i="3"/>
  <c r="Q1397" i="3" s="1"/>
  <c r="J1397" i="3"/>
  <c r="D1394" i="3"/>
  <c r="Q1394" i="3" s="1"/>
  <c r="J1394" i="3"/>
  <c r="D1391" i="3"/>
  <c r="Q1391" i="3" s="1"/>
  <c r="J1391" i="3"/>
  <c r="D1388" i="3"/>
  <c r="Q1388" i="3" s="1"/>
  <c r="J1388" i="3"/>
  <c r="D1385" i="3"/>
  <c r="Q1385" i="3" s="1"/>
  <c r="J1385" i="3"/>
  <c r="D1382" i="3"/>
  <c r="Q1382" i="3" s="1"/>
  <c r="J1382" i="3"/>
  <c r="D1379" i="3"/>
  <c r="Q1379" i="3" s="1"/>
  <c r="J1379" i="3"/>
  <c r="D1376" i="3"/>
  <c r="Q1376" i="3" s="1"/>
  <c r="J1376" i="3"/>
  <c r="D1373" i="3"/>
  <c r="Q1373" i="3" s="1"/>
  <c r="J1373" i="3"/>
  <c r="D1370" i="3"/>
  <c r="Q1370" i="3" s="1"/>
  <c r="J1370" i="3"/>
  <c r="D1367" i="3"/>
  <c r="Q1367" i="3" s="1"/>
  <c r="J1367" i="3"/>
  <c r="D1364" i="3"/>
  <c r="Q1364" i="3" s="1"/>
  <c r="J1364" i="3"/>
  <c r="D1361" i="3"/>
  <c r="Q1361" i="3" s="1"/>
  <c r="J1361" i="3"/>
  <c r="D1358" i="3"/>
  <c r="Q1358" i="3" s="1"/>
  <c r="J1358" i="3"/>
  <c r="D1355" i="3"/>
  <c r="Q1355" i="3" s="1"/>
  <c r="J1355" i="3"/>
  <c r="D1352" i="3"/>
  <c r="Q1352" i="3" s="1"/>
  <c r="J1352" i="3"/>
  <c r="D1349" i="3"/>
  <c r="Q1349" i="3" s="1"/>
  <c r="J1349" i="3"/>
  <c r="D1346" i="3"/>
  <c r="Q1346" i="3" s="1"/>
  <c r="J1346" i="3"/>
  <c r="D1343" i="3"/>
  <c r="Q1343" i="3" s="1"/>
  <c r="J1343" i="3"/>
  <c r="D1340" i="3"/>
  <c r="Q1340" i="3" s="1"/>
  <c r="J1340" i="3"/>
  <c r="D1337" i="3"/>
  <c r="Q1337" i="3" s="1"/>
  <c r="J1337" i="3"/>
  <c r="D1334" i="3"/>
  <c r="Q1334" i="3" s="1"/>
  <c r="J1334" i="3"/>
  <c r="D1331" i="3"/>
  <c r="Q1331" i="3" s="1"/>
  <c r="J1331" i="3"/>
  <c r="D1328" i="3"/>
  <c r="Q1328" i="3" s="1"/>
  <c r="J1328" i="3"/>
  <c r="D1325" i="3"/>
  <c r="Q1325" i="3" s="1"/>
  <c r="J1325" i="3"/>
  <c r="D1322" i="3"/>
  <c r="Q1322" i="3" s="1"/>
  <c r="J1322" i="3"/>
  <c r="D1319" i="3"/>
  <c r="Q1319" i="3" s="1"/>
  <c r="J1319" i="3"/>
  <c r="D1316" i="3"/>
  <c r="Q1316" i="3" s="1"/>
  <c r="J1316" i="3"/>
  <c r="D1313" i="3"/>
  <c r="Q1313" i="3" s="1"/>
  <c r="J1313" i="3"/>
  <c r="D1310" i="3"/>
  <c r="Q1310" i="3" s="1"/>
  <c r="J1310" i="3"/>
  <c r="D1307" i="3"/>
  <c r="Q1307" i="3" s="1"/>
  <c r="J1307" i="3"/>
  <c r="D1304" i="3"/>
  <c r="Q1304" i="3" s="1"/>
  <c r="J1304" i="3"/>
  <c r="D1301" i="3"/>
  <c r="Q1301" i="3" s="1"/>
  <c r="J1301" i="3"/>
  <c r="D1298" i="3"/>
  <c r="Q1298" i="3" s="1"/>
  <c r="J1298" i="3"/>
  <c r="D1295" i="3"/>
  <c r="Q1295" i="3" s="1"/>
  <c r="J1295" i="3"/>
  <c r="D1292" i="3"/>
  <c r="Q1292" i="3" s="1"/>
  <c r="J1292" i="3"/>
  <c r="D1289" i="3"/>
  <c r="Q1289" i="3" s="1"/>
  <c r="J1289" i="3"/>
  <c r="D1286" i="3"/>
  <c r="Q1286" i="3" s="1"/>
  <c r="J1286" i="3"/>
  <c r="D1283" i="3"/>
  <c r="Q1283" i="3" s="1"/>
  <c r="J1283" i="3"/>
  <c r="D1280" i="3"/>
  <c r="Q1280" i="3" s="1"/>
  <c r="J1280" i="3"/>
  <c r="D1277" i="3"/>
  <c r="Q1277" i="3" s="1"/>
  <c r="J1277" i="3"/>
  <c r="D1274" i="3"/>
  <c r="Q1274" i="3" s="1"/>
  <c r="J1274" i="3"/>
  <c r="D1271" i="3"/>
  <c r="Q1271" i="3" s="1"/>
  <c r="J1271" i="3"/>
  <c r="D1268" i="3"/>
  <c r="Q1268" i="3" s="1"/>
  <c r="J1268" i="3"/>
  <c r="D1265" i="3"/>
  <c r="Q1265" i="3" s="1"/>
  <c r="J1265" i="3"/>
  <c r="D1262" i="3"/>
  <c r="Q1262" i="3" s="1"/>
  <c r="J1262" i="3"/>
  <c r="D1259" i="3"/>
  <c r="Q1259" i="3" s="1"/>
  <c r="J1259" i="3"/>
  <c r="D1256" i="3"/>
  <c r="Q1256" i="3" s="1"/>
  <c r="J1256" i="3"/>
  <c r="D1253" i="3"/>
  <c r="Q1253" i="3" s="1"/>
  <c r="J1253" i="3"/>
  <c r="D1250" i="3"/>
  <c r="Q1250" i="3" s="1"/>
  <c r="J1250" i="3"/>
  <c r="D1247" i="3"/>
  <c r="Q1247" i="3" s="1"/>
  <c r="J1247" i="3"/>
  <c r="D1244" i="3"/>
  <c r="Q1244" i="3" s="1"/>
  <c r="J1244" i="3"/>
  <c r="D1135" i="3"/>
  <c r="Q1135" i="3" s="1"/>
  <c r="J1135" i="3"/>
  <c r="F1135" i="3"/>
  <c r="A1135" i="3"/>
  <c r="I1135" i="3"/>
  <c r="C1135" i="3"/>
  <c r="A1134" i="3"/>
  <c r="D1126" i="3"/>
  <c r="Q1126" i="3" s="1"/>
  <c r="J1126" i="3"/>
  <c r="F1126" i="3"/>
  <c r="A1126" i="3"/>
  <c r="I1126" i="3"/>
  <c r="C1126" i="3"/>
  <c r="A1125" i="3"/>
  <c r="D1117" i="3"/>
  <c r="Q1117" i="3" s="1"/>
  <c r="J1117" i="3"/>
  <c r="F1117" i="3"/>
  <c r="A1117" i="3"/>
  <c r="I1117" i="3"/>
  <c r="C1117" i="3"/>
  <c r="A1116" i="3"/>
  <c r="D1108" i="3"/>
  <c r="Q1108" i="3" s="1"/>
  <c r="J1108" i="3"/>
  <c r="F1108" i="3"/>
  <c r="A1108" i="3"/>
  <c r="I1108" i="3"/>
  <c r="A1107" i="3"/>
  <c r="D1099" i="3"/>
  <c r="Q1099" i="3" s="1"/>
  <c r="J1099" i="3"/>
  <c r="F1099" i="3"/>
  <c r="A1099" i="3"/>
  <c r="I1099" i="3"/>
  <c r="A1098" i="3"/>
  <c r="A1086" i="3"/>
  <c r="D1083" i="3"/>
  <c r="Q1083" i="3" s="1"/>
  <c r="J1083" i="3"/>
  <c r="F1083" i="3"/>
  <c r="E1083" i="3"/>
  <c r="G1083" i="3"/>
  <c r="D1079" i="3"/>
  <c r="Q1079" i="3" s="1"/>
  <c r="J1079" i="3"/>
  <c r="F1079" i="3"/>
  <c r="G1079" i="3"/>
  <c r="H1079" i="3"/>
  <c r="A1079" i="3"/>
  <c r="I1079" i="3"/>
  <c r="A1068" i="3"/>
  <c r="D1065" i="3"/>
  <c r="Q1065" i="3" s="1"/>
  <c r="J1065" i="3"/>
  <c r="F1065" i="3"/>
  <c r="E1065" i="3"/>
  <c r="G1065" i="3"/>
  <c r="D1061" i="3"/>
  <c r="Q1061" i="3" s="1"/>
  <c r="J1061" i="3"/>
  <c r="F1061" i="3"/>
  <c r="P1061" i="3" s="1"/>
  <c r="C1061" i="3" s="1"/>
  <c r="G1061" i="3"/>
  <c r="H1061" i="3"/>
  <c r="A1061" i="3"/>
  <c r="I1061" i="3"/>
  <c r="A1050" i="3"/>
  <c r="D1047" i="3"/>
  <c r="Q1047" i="3" s="1"/>
  <c r="J1047" i="3"/>
  <c r="F1047" i="3"/>
  <c r="E1047" i="3"/>
  <c r="G1047" i="3"/>
  <c r="D1043" i="3"/>
  <c r="Q1043" i="3" s="1"/>
  <c r="J1043" i="3"/>
  <c r="F1043" i="3"/>
  <c r="G1043" i="3"/>
  <c r="H1043" i="3"/>
  <c r="A1043" i="3"/>
  <c r="I1043" i="3"/>
  <c r="D1034" i="3"/>
  <c r="Q1034" i="3" s="1"/>
  <c r="J1034" i="3"/>
  <c r="F1034" i="3"/>
  <c r="G1034" i="3"/>
  <c r="H1034" i="3"/>
  <c r="A1034" i="3"/>
  <c r="I1034" i="3"/>
  <c r="D1025" i="3"/>
  <c r="Q1025" i="3" s="1"/>
  <c r="J1025" i="3"/>
  <c r="F1025" i="3"/>
  <c r="P1025" i="3" s="1"/>
  <c r="C1025" i="3" s="1"/>
  <c r="G1025" i="3"/>
  <c r="H1025" i="3"/>
  <c r="A1025" i="3"/>
  <c r="I1025" i="3"/>
  <c r="D1016" i="3"/>
  <c r="Q1016" i="3" s="1"/>
  <c r="J1016" i="3"/>
  <c r="F1016" i="3"/>
  <c r="P1016" i="3" s="1"/>
  <c r="C1016" i="3" s="1"/>
  <c r="G1016" i="3"/>
  <c r="H1016" i="3"/>
  <c r="A1016" i="3"/>
  <c r="I1016" i="3"/>
  <c r="D1007" i="3"/>
  <c r="Q1007" i="3" s="1"/>
  <c r="J1007" i="3"/>
  <c r="F1007" i="3"/>
  <c r="G1007" i="3"/>
  <c r="H1007" i="3"/>
  <c r="A1007" i="3"/>
  <c r="I1007" i="3"/>
  <c r="D1001" i="3"/>
  <c r="Q1001" i="3" s="1"/>
  <c r="J1001" i="3"/>
  <c r="F1001" i="3"/>
  <c r="G1001" i="3"/>
  <c r="H1001" i="3"/>
  <c r="A1001" i="3"/>
  <c r="I1001" i="3"/>
  <c r="E1001" i="3"/>
  <c r="D992" i="3"/>
  <c r="Q992" i="3" s="1"/>
  <c r="J992" i="3"/>
  <c r="F992" i="3"/>
  <c r="G992" i="3"/>
  <c r="H992" i="3"/>
  <c r="A992" i="3"/>
  <c r="I992" i="3"/>
  <c r="E992" i="3"/>
  <c r="A943" i="3"/>
  <c r="G943" i="3"/>
  <c r="H943" i="3"/>
  <c r="J943" i="3"/>
  <c r="F943" i="3"/>
  <c r="I943" i="3"/>
  <c r="D943" i="3"/>
  <c r="Q943" i="3" s="1"/>
  <c r="E943" i="3"/>
  <c r="H1421" i="3"/>
  <c r="A1421" i="3"/>
  <c r="H1418" i="3"/>
  <c r="A1418" i="3"/>
  <c r="H1415" i="3"/>
  <c r="A1415" i="3"/>
  <c r="H1412" i="3"/>
  <c r="A1412" i="3"/>
  <c r="H1409" i="3"/>
  <c r="A1409" i="3"/>
  <c r="H1406" i="3"/>
  <c r="A1406" i="3"/>
  <c r="H1403" i="3"/>
  <c r="A1403" i="3"/>
  <c r="H1400" i="3"/>
  <c r="A1400" i="3"/>
  <c r="H1397" i="3"/>
  <c r="A1397" i="3"/>
  <c r="H1394" i="3"/>
  <c r="A1394" i="3"/>
  <c r="H1391" i="3"/>
  <c r="A1391" i="3"/>
  <c r="H1388" i="3"/>
  <c r="A1388" i="3"/>
  <c r="H1385" i="3"/>
  <c r="A1385" i="3"/>
  <c r="H1382" i="3"/>
  <c r="A1382" i="3"/>
  <c r="H1379" i="3"/>
  <c r="A1379" i="3"/>
  <c r="H1376" i="3"/>
  <c r="A1376" i="3"/>
  <c r="H1373" i="3"/>
  <c r="A1373" i="3"/>
  <c r="H1370" i="3"/>
  <c r="A1370" i="3"/>
  <c r="H1367" i="3"/>
  <c r="A1367" i="3"/>
  <c r="H1364" i="3"/>
  <c r="A1364" i="3"/>
  <c r="H1361" i="3"/>
  <c r="A1361" i="3"/>
  <c r="H1358" i="3"/>
  <c r="A1358" i="3"/>
  <c r="H1355" i="3"/>
  <c r="A1355" i="3"/>
  <c r="H1352" i="3"/>
  <c r="A1352" i="3"/>
  <c r="H1349" i="3"/>
  <c r="A1349" i="3"/>
  <c r="H1346" i="3"/>
  <c r="A1346" i="3"/>
  <c r="H1343" i="3"/>
  <c r="A1343" i="3"/>
  <c r="H1340" i="3"/>
  <c r="A1340" i="3"/>
  <c r="H1337" i="3"/>
  <c r="A1337" i="3"/>
  <c r="H1334" i="3"/>
  <c r="A1334" i="3"/>
  <c r="H1331" i="3"/>
  <c r="A1331" i="3"/>
  <c r="H1328" i="3"/>
  <c r="A1328" i="3"/>
  <c r="H1325" i="3"/>
  <c r="A1325" i="3"/>
  <c r="H1322" i="3"/>
  <c r="A1322" i="3"/>
  <c r="H1319" i="3"/>
  <c r="A1319" i="3"/>
  <c r="H1316" i="3"/>
  <c r="A1316" i="3"/>
  <c r="H1313" i="3"/>
  <c r="A1313" i="3"/>
  <c r="H1310" i="3"/>
  <c r="A1310" i="3"/>
  <c r="H1307" i="3"/>
  <c r="A1307" i="3"/>
  <c r="H1304" i="3"/>
  <c r="A1304" i="3"/>
  <c r="H1301" i="3"/>
  <c r="A1301" i="3"/>
  <c r="H1298" i="3"/>
  <c r="A1298" i="3"/>
  <c r="H1295" i="3"/>
  <c r="A1295" i="3"/>
  <c r="H1292" i="3"/>
  <c r="A1292" i="3"/>
  <c r="H1289" i="3"/>
  <c r="A1289" i="3"/>
  <c r="H1286" i="3"/>
  <c r="A1286" i="3"/>
  <c r="H1283" i="3"/>
  <c r="A1283" i="3"/>
  <c r="H1280" i="3"/>
  <c r="A1280" i="3"/>
  <c r="H1277" i="3"/>
  <c r="A1277" i="3"/>
  <c r="H1274" i="3"/>
  <c r="A1274" i="3"/>
  <c r="H1271" i="3"/>
  <c r="A1271" i="3"/>
  <c r="H1268" i="3"/>
  <c r="A1268" i="3"/>
  <c r="H1265" i="3"/>
  <c r="A1265" i="3"/>
  <c r="H1262" i="3"/>
  <c r="A1262" i="3"/>
  <c r="H1259" i="3"/>
  <c r="A1259" i="3"/>
  <c r="H1256" i="3"/>
  <c r="A1256" i="3"/>
  <c r="H1253" i="3"/>
  <c r="A1253" i="3"/>
  <c r="H1250" i="3"/>
  <c r="A1250" i="3"/>
  <c r="H1247" i="3"/>
  <c r="A1247" i="3"/>
  <c r="H1244" i="3"/>
  <c r="A1244" i="3"/>
  <c r="D1137" i="3"/>
  <c r="Q1137" i="3" s="1"/>
  <c r="J1137" i="3"/>
  <c r="F1137" i="3"/>
  <c r="C1137" i="3"/>
  <c r="G1137" i="3"/>
  <c r="D1136" i="3"/>
  <c r="Q1136" i="3" s="1"/>
  <c r="J1136" i="3"/>
  <c r="F1136" i="3"/>
  <c r="G1136" i="3"/>
  <c r="A1136" i="3"/>
  <c r="I1136" i="3"/>
  <c r="D1128" i="3"/>
  <c r="Q1128" i="3" s="1"/>
  <c r="J1128" i="3"/>
  <c r="F1128" i="3"/>
  <c r="C1128" i="3"/>
  <c r="G1128" i="3"/>
  <c r="D1127" i="3"/>
  <c r="Q1127" i="3" s="1"/>
  <c r="J1127" i="3"/>
  <c r="F1127" i="3"/>
  <c r="G1127" i="3"/>
  <c r="A1127" i="3"/>
  <c r="I1127" i="3"/>
  <c r="D1119" i="3"/>
  <c r="Q1119" i="3" s="1"/>
  <c r="J1119" i="3"/>
  <c r="F1119" i="3"/>
  <c r="C1119" i="3"/>
  <c r="G1119" i="3"/>
  <c r="D1118" i="3"/>
  <c r="Q1118" i="3" s="1"/>
  <c r="J1118" i="3"/>
  <c r="F1118" i="3"/>
  <c r="G1118" i="3"/>
  <c r="A1118" i="3"/>
  <c r="I1118" i="3"/>
  <c r="D1110" i="3"/>
  <c r="Q1110" i="3" s="1"/>
  <c r="J1110" i="3"/>
  <c r="F1110" i="3"/>
  <c r="C1110" i="3"/>
  <c r="G1110" i="3"/>
  <c r="D1109" i="3"/>
  <c r="Q1109" i="3" s="1"/>
  <c r="J1109" i="3"/>
  <c r="F1109" i="3"/>
  <c r="G1109" i="3"/>
  <c r="A1109" i="3"/>
  <c r="I1109" i="3"/>
  <c r="D1101" i="3"/>
  <c r="Q1101" i="3" s="1"/>
  <c r="J1101" i="3"/>
  <c r="F1101" i="3"/>
  <c r="G1101" i="3"/>
  <c r="D1100" i="3"/>
  <c r="Q1100" i="3" s="1"/>
  <c r="J1100" i="3"/>
  <c r="F1100" i="3"/>
  <c r="G1100" i="3"/>
  <c r="A1100" i="3"/>
  <c r="I1100" i="3"/>
  <c r="D1092" i="3"/>
  <c r="Q1092" i="3" s="1"/>
  <c r="J1092" i="3"/>
  <c r="F1092" i="3"/>
  <c r="G1092" i="3"/>
  <c r="D1091" i="3"/>
  <c r="Q1091" i="3" s="1"/>
  <c r="J1091" i="3"/>
  <c r="F1091" i="3"/>
  <c r="G1091" i="3"/>
  <c r="A1091" i="3"/>
  <c r="I1091" i="3"/>
  <c r="D1080" i="3"/>
  <c r="Q1080" i="3" s="1"/>
  <c r="J1080" i="3"/>
  <c r="F1080" i="3"/>
  <c r="E1080" i="3"/>
  <c r="G1080" i="3"/>
  <c r="D1076" i="3"/>
  <c r="Q1076" i="3" s="1"/>
  <c r="J1076" i="3"/>
  <c r="F1076" i="3"/>
  <c r="G1076" i="3"/>
  <c r="H1076" i="3"/>
  <c r="A1076" i="3"/>
  <c r="I1076" i="3"/>
  <c r="D1062" i="3"/>
  <c r="Q1062" i="3" s="1"/>
  <c r="J1062" i="3"/>
  <c r="F1062" i="3"/>
  <c r="E1062" i="3"/>
  <c r="G1062" i="3"/>
  <c r="D1058" i="3"/>
  <c r="Q1058" i="3" s="1"/>
  <c r="J1058" i="3"/>
  <c r="F1058" i="3"/>
  <c r="G1058" i="3"/>
  <c r="H1058" i="3"/>
  <c r="A1058" i="3"/>
  <c r="I1058" i="3"/>
  <c r="D1044" i="3"/>
  <c r="Q1044" i="3" s="1"/>
  <c r="J1044" i="3"/>
  <c r="F1044" i="3"/>
  <c r="E1044" i="3"/>
  <c r="G1044" i="3"/>
  <c r="D1041" i="3"/>
  <c r="Q1041" i="3" s="1"/>
  <c r="J1041" i="3"/>
  <c r="F1041" i="3"/>
  <c r="E1041" i="3"/>
  <c r="G1041" i="3"/>
  <c r="A1041" i="3"/>
  <c r="I1041" i="3"/>
  <c r="D1032" i="3"/>
  <c r="Q1032" i="3" s="1"/>
  <c r="J1032" i="3"/>
  <c r="F1032" i="3"/>
  <c r="E1032" i="3"/>
  <c r="G1032" i="3"/>
  <c r="A1032" i="3"/>
  <c r="I1032" i="3"/>
  <c r="D1023" i="3"/>
  <c r="Q1023" i="3" s="1"/>
  <c r="J1023" i="3"/>
  <c r="F1023" i="3"/>
  <c r="E1023" i="3"/>
  <c r="G1023" i="3"/>
  <c r="A1023" i="3"/>
  <c r="I1023" i="3"/>
  <c r="D1014" i="3"/>
  <c r="Q1014" i="3" s="1"/>
  <c r="J1014" i="3"/>
  <c r="F1014" i="3"/>
  <c r="E1014" i="3"/>
  <c r="G1014" i="3"/>
  <c r="A1014" i="3"/>
  <c r="I1014" i="3"/>
  <c r="D1005" i="3"/>
  <c r="Q1005" i="3" s="1"/>
  <c r="J1005" i="3"/>
  <c r="F1005" i="3"/>
  <c r="E1005" i="3"/>
  <c r="G1005" i="3"/>
  <c r="A1005" i="3"/>
  <c r="I1005" i="3"/>
  <c r="A934" i="3"/>
  <c r="G934" i="3"/>
  <c r="H934" i="3"/>
  <c r="J934" i="3"/>
  <c r="F934" i="3"/>
  <c r="I934" i="3"/>
  <c r="D934" i="3"/>
  <c r="Q934" i="3" s="1"/>
  <c r="E934" i="3"/>
  <c r="P934" i="3" s="1"/>
  <c r="C934" i="3" s="1"/>
  <c r="D1482" i="3"/>
  <c r="Q1482" i="3" s="1"/>
  <c r="J1482" i="3"/>
  <c r="D1479" i="3"/>
  <c r="Q1479" i="3" s="1"/>
  <c r="J1479" i="3"/>
  <c r="D1476" i="3"/>
  <c r="Q1476" i="3" s="1"/>
  <c r="J1476" i="3"/>
  <c r="D1473" i="3"/>
  <c r="Q1473" i="3" s="1"/>
  <c r="J1473" i="3"/>
  <c r="D1470" i="3"/>
  <c r="Q1470" i="3" s="1"/>
  <c r="J1470" i="3"/>
  <c r="D1467" i="3"/>
  <c r="Q1467" i="3" s="1"/>
  <c r="J1467" i="3"/>
  <c r="D1464" i="3"/>
  <c r="Q1464" i="3" s="1"/>
  <c r="J1464" i="3"/>
  <c r="D1461" i="3"/>
  <c r="Q1461" i="3" s="1"/>
  <c r="J1461" i="3"/>
  <c r="D1458" i="3"/>
  <c r="Q1458" i="3" s="1"/>
  <c r="J1458" i="3"/>
  <c r="D1455" i="3"/>
  <c r="Q1455" i="3" s="1"/>
  <c r="J1455" i="3"/>
  <c r="D1452" i="3"/>
  <c r="Q1452" i="3" s="1"/>
  <c r="J1452" i="3"/>
  <c r="D1449" i="3"/>
  <c r="Q1449" i="3" s="1"/>
  <c r="J1449" i="3"/>
  <c r="D1446" i="3"/>
  <c r="Q1446" i="3" s="1"/>
  <c r="J1446" i="3"/>
  <c r="G1445" i="3"/>
  <c r="D1443" i="3"/>
  <c r="Q1443" i="3" s="1"/>
  <c r="J1443" i="3"/>
  <c r="G1442" i="3"/>
  <c r="D1440" i="3"/>
  <c r="Q1440" i="3" s="1"/>
  <c r="J1440" i="3"/>
  <c r="G1439" i="3"/>
  <c r="D1437" i="3"/>
  <c r="Q1437" i="3" s="1"/>
  <c r="J1437" i="3"/>
  <c r="G1436" i="3"/>
  <c r="D1434" i="3"/>
  <c r="Q1434" i="3" s="1"/>
  <c r="J1434" i="3"/>
  <c r="G1433" i="3"/>
  <c r="D1431" i="3"/>
  <c r="Q1431" i="3" s="1"/>
  <c r="J1431" i="3"/>
  <c r="G1430" i="3"/>
  <c r="D1428" i="3"/>
  <c r="Q1428" i="3" s="1"/>
  <c r="J1428" i="3"/>
  <c r="G1427" i="3"/>
  <c r="D1425" i="3"/>
  <c r="Q1425" i="3" s="1"/>
  <c r="J1425" i="3"/>
  <c r="G1424" i="3"/>
  <c r="D1422" i="3"/>
  <c r="Q1422" i="3" s="1"/>
  <c r="J1422" i="3"/>
  <c r="G1421" i="3"/>
  <c r="D1419" i="3"/>
  <c r="Q1419" i="3" s="1"/>
  <c r="J1419" i="3"/>
  <c r="G1418" i="3"/>
  <c r="D1416" i="3"/>
  <c r="Q1416" i="3" s="1"/>
  <c r="J1416" i="3"/>
  <c r="G1415" i="3"/>
  <c r="D1413" i="3"/>
  <c r="Q1413" i="3" s="1"/>
  <c r="J1413" i="3"/>
  <c r="G1412" i="3"/>
  <c r="D1410" i="3"/>
  <c r="Q1410" i="3" s="1"/>
  <c r="J1410" i="3"/>
  <c r="G1409" i="3"/>
  <c r="D1407" i="3"/>
  <c r="Q1407" i="3" s="1"/>
  <c r="J1407" i="3"/>
  <c r="G1406" i="3"/>
  <c r="D1404" i="3"/>
  <c r="Q1404" i="3" s="1"/>
  <c r="J1404" i="3"/>
  <c r="G1403" i="3"/>
  <c r="D1401" i="3"/>
  <c r="Q1401" i="3" s="1"/>
  <c r="J1401" i="3"/>
  <c r="G1400" i="3"/>
  <c r="D1398" i="3"/>
  <c r="Q1398" i="3" s="1"/>
  <c r="J1398" i="3"/>
  <c r="G1397" i="3"/>
  <c r="D1395" i="3"/>
  <c r="Q1395" i="3" s="1"/>
  <c r="J1395" i="3"/>
  <c r="G1394" i="3"/>
  <c r="D1392" i="3"/>
  <c r="Q1392" i="3" s="1"/>
  <c r="J1392" i="3"/>
  <c r="G1391" i="3"/>
  <c r="D1389" i="3"/>
  <c r="Q1389" i="3" s="1"/>
  <c r="J1389" i="3"/>
  <c r="G1388" i="3"/>
  <c r="D1386" i="3"/>
  <c r="Q1386" i="3" s="1"/>
  <c r="J1386" i="3"/>
  <c r="G1385" i="3"/>
  <c r="D1383" i="3"/>
  <c r="Q1383" i="3" s="1"/>
  <c r="J1383" i="3"/>
  <c r="G1382" i="3"/>
  <c r="D1380" i="3"/>
  <c r="Q1380" i="3" s="1"/>
  <c r="J1380" i="3"/>
  <c r="G1379" i="3"/>
  <c r="D1377" i="3"/>
  <c r="Q1377" i="3" s="1"/>
  <c r="J1377" i="3"/>
  <c r="G1376" i="3"/>
  <c r="D1374" i="3"/>
  <c r="Q1374" i="3" s="1"/>
  <c r="J1374" i="3"/>
  <c r="G1373" i="3"/>
  <c r="D1371" i="3"/>
  <c r="Q1371" i="3" s="1"/>
  <c r="J1371" i="3"/>
  <c r="G1370" i="3"/>
  <c r="D1368" i="3"/>
  <c r="Q1368" i="3" s="1"/>
  <c r="J1368" i="3"/>
  <c r="G1367" i="3"/>
  <c r="D1365" i="3"/>
  <c r="Q1365" i="3" s="1"/>
  <c r="J1365" i="3"/>
  <c r="G1364" i="3"/>
  <c r="D1362" i="3"/>
  <c r="Q1362" i="3" s="1"/>
  <c r="J1362" i="3"/>
  <c r="G1361" i="3"/>
  <c r="D1359" i="3"/>
  <c r="Q1359" i="3" s="1"/>
  <c r="J1359" i="3"/>
  <c r="G1358" i="3"/>
  <c r="D1356" i="3"/>
  <c r="Q1356" i="3" s="1"/>
  <c r="J1356" i="3"/>
  <c r="G1355" i="3"/>
  <c r="D1353" i="3"/>
  <c r="Q1353" i="3" s="1"/>
  <c r="J1353" i="3"/>
  <c r="G1352" i="3"/>
  <c r="D1350" i="3"/>
  <c r="Q1350" i="3" s="1"/>
  <c r="J1350" i="3"/>
  <c r="G1349" i="3"/>
  <c r="D1347" i="3"/>
  <c r="Q1347" i="3" s="1"/>
  <c r="J1347" i="3"/>
  <c r="G1346" i="3"/>
  <c r="D1344" i="3"/>
  <c r="Q1344" i="3" s="1"/>
  <c r="J1344" i="3"/>
  <c r="G1343" i="3"/>
  <c r="D1341" i="3"/>
  <c r="Q1341" i="3" s="1"/>
  <c r="J1341" i="3"/>
  <c r="G1340" i="3"/>
  <c r="D1338" i="3"/>
  <c r="Q1338" i="3" s="1"/>
  <c r="J1338" i="3"/>
  <c r="G1337" i="3"/>
  <c r="D1335" i="3"/>
  <c r="Q1335" i="3" s="1"/>
  <c r="J1335" i="3"/>
  <c r="G1334" i="3"/>
  <c r="D1332" i="3"/>
  <c r="Q1332" i="3" s="1"/>
  <c r="J1332" i="3"/>
  <c r="G1331" i="3"/>
  <c r="D1329" i="3"/>
  <c r="Q1329" i="3" s="1"/>
  <c r="J1329" i="3"/>
  <c r="G1328" i="3"/>
  <c r="D1326" i="3"/>
  <c r="Q1326" i="3" s="1"/>
  <c r="J1326" i="3"/>
  <c r="G1325" i="3"/>
  <c r="D1323" i="3"/>
  <c r="Q1323" i="3" s="1"/>
  <c r="J1323" i="3"/>
  <c r="G1322" i="3"/>
  <c r="D1320" i="3"/>
  <c r="Q1320" i="3" s="1"/>
  <c r="J1320" i="3"/>
  <c r="G1319" i="3"/>
  <c r="D1317" i="3"/>
  <c r="Q1317" i="3" s="1"/>
  <c r="J1317" i="3"/>
  <c r="G1316" i="3"/>
  <c r="D1314" i="3"/>
  <c r="Q1314" i="3" s="1"/>
  <c r="J1314" i="3"/>
  <c r="G1313" i="3"/>
  <c r="D1311" i="3"/>
  <c r="Q1311" i="3" s="1"/>
  <c r="J1311" i="3"/>
  <c r="G1310" i="3"/>
  <c r="D1308" i="3"/>
  <c r="Q1308" i="3" s="1"/>
  <c r="J1308" i="3"/>
  <c r="G1307" i="3"/>
  <c r="D1305" i="3"/>
  <c r="Q1305" i="3" s="1"/>
  <c r="J1305" i="3"/>
  <c r="G1304" i="3"/>
  <c r="D1302" i="3"/>
  <c r="Q1302" i="3" s="1"/>
  <c r="J1302" i="3"/>
  <c r="G1301" i="3"/>
  <c r="D1299" i="3"/>
  <c r="Q1299" i="3" s="1"/>
  <c r="J1299" i="3"/>
  <c r="G1298" i="3"/>
  <c r="D1296" i="3"/>
  <c r="Q1296" i="3" s="1"/>
  <c r="J1296" i="3"/>
  <c r="G1295" i="3"/>
  <c r="D1293" i="3"/>
  <c r="Q1293" i="3" s="1"/>
  <c r="J1293" i="3"/>
  <c r="G1292" i="3"/>
  <c r="D1290" i="3"/>
  <c r="Q1290" i="3" s="1"/>
  <c r="J1290" i="3"/>
  <c r="G1289" i="3"/>
  <c r="D1287" i="3"/>
  <c r="Q1287" i="3" s="1"/>
  <c r="J1287" i="3"/>
  <c r="G1286" i="3"/>
  <c r="D1284" i="3"/>
  <c r="Q1284" i="3" s="1"/>
  <c r="J1284" i="3"/>
  <c r="G1283" i="3"/>
  <c r="D1281" i="3"/>
  <c r="Q1281" i="3" s="1"/>
  <c r="J1281" i="3"/>
  <c r="G1280" i="3"/>
  <c r="D1278" i="3"/>
  <c r="Q1278" i="3" s="1"/>
  <c r="J1278" i="3"/>
  <c r="G1277" i="3"/>
  <c r="D1275" i="3"/>
  <c r="Q1275" i="3" s="1"/>
  <c r="J1275" i="3"/>
  <c r="G1274" i="3"/>
  <c r="D1272" i="3"/>
  <c r="Q1272" i="3" s="1"/>
  <c r="J1272" i="3"/>
  <c r="G1271" i="3"/>
  <c r="D1269" i="3"/>
  <c r="Q1269" i="3" s="1"/>
  <c r="J1269" i="3"/>
  <c r="G1268" i="3"/>
  <c r="D1266" i="3"/>
  <c r="Q1266" i="3" s="1"/>
  <c r="J1266" i="3"/>
  <c r="G1265" i="3"/>
  <c r="D1263" i="3"/>
  <c r="Q1263" i="3" s="1"/>
  <c r="J1263" i="3"/>
  <c r="G1262" i="3"/>
  <c r="D1260" i="3"/>
  <c r="Q1260" i="3" s="1"/>
  <c r="J1260" i="3"/>
  <c r="G1259" i="3"/>
  <c r="D1257" i="3"/>
  <c r="Q1257" i="3" s="1"/>
  <c r="J1257" i="3"/>
  <c r="G1256" i="3"/>
  <c r="D1254" i="3"/>
  <c r="Q1254" i="3" s="1"/>
  <c r="J1254" i="3"/>
  <c r="G1253" i="3"/>
  <c r="D1251" i="3"/>
  <c r="Q1251" i="3" s="1"/>
  <c r="J1251" i="3"/>
  <c r="G1250" i="3"/>
  <c r="D1248" i="3"/>
  <c r="Q1248" i="3" s="1"/>
  <c r="J1248" i="3"/>
  <c r="G1247" i="3"/>
  <c r="D1245" i="3"/>
  <c r="Q1245" i="3" s="1"/>
  <c r="J1245" i="3"/>
  <c r="G1244" i="3"/>
  <c r="D1242" i="3"/>
  <c r="Q1242" i="3" s="1"/>
  <c r="J1242" i="3"/>
  <c r="D1138" i="3"/>
  <c r="Q1138" i="3" s="1"/>
  <c r="J1138" i="3"/>
  <c r="F1138" i="3"/>
  <c r="A1138" i="3"/>
  <c r="I1138" i="3"/>
  <c r="C1138" i="3"/>
  <c r="A1137" i="3"/>
  <c r="P1135" i="3"/>
  <c r="I1134" i="3"/>
  <c r="H1133" i="3"/>
  <c r="D1129" i="3"/>
  <c r="Q1129" i="3" s="1"/>
  <c r="J1129" i="3"/>
  <c r="F1129" i="3"/>
  <c r="A1129" i="3"/>
  <c r="I1129" i="3"/>
  <c r="C1129" i="3"/>
  <c r="A1128" i="3"/>
  <c r="P1126" i="3"/>
  <c r="I1125" i="3"/>
  <c r="H1124" i="3"/>
  <c r="D1120" i="3"/>
  <c r="Q1120" i="3" s="1"/>
  <c r="J1120" i="3"/>
  <c r="F1120" i="3"/>
  <c r="A1120" i="3"/>
  <c r="I1120" i="3"/>
  <c r="C1120" i="3"/>
  <c r="A1119" i="3"/>
  <c r="P1117" i="3"/>
  <c r="I1116" i="3"/>
  <c r="H1115" i="3"/>
  <c r="D1111" i="3"/>
  <c r="Q1111" i="3" s="1"/>
  <c r="J1111" i="3"/>
  <c r="F1111" i="3"/>
  <c r="A1111" i="3"/>
  <c r="I1111" i="3"/>
  <c r="C1111" i="3"/>
  <c r="A1110" i="3"/>
  <c r="I1107" i="3"/>
  <c r="H1106" i="3"/>
  <c r="D1102" i="3"/>
  <c r="Q1102" i="3" s="1"/>
  <c r="J1102" i="3"/>
  <c r="F1102" i="3"/>
  <c r="P1102" i="3" s="1"/>
  <c r="C1102" i="3" s="1"/>
  <c r="A1102" i="3"/>
  <c r="I1102" i="3"/>
  <c r="A1101" i="3"/>
  <c r="P1099" i="3"/>
  <c r="C1099" i="3" s="1"/>
  <c r="I1098" i="3"/>
  <c r="H1097" i="3"/>
  <c r="D1093" i="3"/>
  <c r="Q1093" i="3" s="1"/>
  <c r="J1093" i="3"/>
  <c r="F1093" i="3"/>
  <c r="A1093" i="3"/>
  <c r="I1093" i="3"/>
  <c r="A1092" i="3"/>
  <c r="A1080" i="3"/>
  <c r="D1077" i="3"/>
  <c r="Q1077" i="3" s="1"/>
  <c r="J1077" i="3"/>
  <c r="F1077" i="3"/>
  <c r="E1077" i="3"/>
  <c r="G1077" i="3"/>
  <c r="D1073" i="3"/>
  <c r="Q1073" i="3" s="1"/>
  <c r="J1073" i="3"/>
  <c r="F1073" i="3"/>
  <c r="G1073" i="3"/>
  <c r="H1073" i="3"/>
  <c r="A1073" i="3"/>
  <c r="I1073" i="3"/>
  <c r="P1068" i="3"/>
  <c r="C1068" i="3" s="1"/>
  <c r="P1064" i="3"/>
  <c r="C1064" i="3" s="1"/>
  <c r="A1062" i="3"/>
  <c r="D1059" i="3"/>
  <c r="Q1059" i="3" s="1"/>
  <c r="J1059" i="3"/>
  <c r="F1059" i="3"/>
  <c r="E1059" i="3"/>
  <c r="G1059" i="3"/>
  <c r="D1055" i="3"/>
  <c r="Q1055" i="3" s="1"/>
  <c r="J1055" i="3"/>
  <c r="F1055" i="3"/>
  <c r="G1055" i="3"/>
  <c r="H1055" i="3"/>
  <c r="A1055" i="3"/>
  <c r="I1055" i="3"/>
  <c r="I1053" i="3"/>
  <c r="E1049" i="3"/>
  <c r="P1049" i="3" s="1"/>
  <c r="C1049" i="3" s="1"/>
  <c r="A1044" i="3"/>
  <c r="D1037" i="3"/>
  <c r="Q1037" i="3" s="1"/>
  <c r="J1037" i="3"/>
  <c r="F1037" i="3"/>
  <c r="G1037" i="3"/>
  <c r="H1037" i="3"/>
  <c r="A1037" i="3"/>
  <c r="I1037" i="3"/>
  <c r="D1028" i="3"/>
  <c r="Q1028" i="3" s="1"/>
  <c r="J1028" i="3"/>
  <c r="F1028" i="3"/>
  <c r="G1028" i="3"/>
  <c r="H1028" i="3"/>
  <c r="A1028" i="3"/>
  <c r="I1028" i="3"/>
  <c r="P1022" i="3"/>
  <c r="C1022" i="3" s="1"/>
  <c r="D1019" i="3"/>
  <c r="Q1019" i="3" s="1"/>
  <c r="J1019" i="3"/>
  <c r="F1019" i="3"/>
  <c r="G1019" i="3"/>
  <c r="H1019" i="3"/>
  <c r="A1019" i="3"/>
  <c r="I1019" i="3"/>
  <c r="D1010" i="3"/>
  <c r="Q1010" i="3" s="1"/>
  <c r="J1010" i="3"/>
  <c r="F1010" i="3"/>
  <c r="G1010" i="3"/>
  <c r="H1010" i="3"/>
  <c r="A1010" i="3"/>
  <c r="I1010" i="3"/>
  <c r="D998" i="3"/>
  <c r="Q998" i="3" s="1"/>
  <c r="J998" i="3"/>
  <c r="F998" i="3"/>
  <c r="G998" i="3"/>
  <c r="H998" i="3"/>
  <c r="A998" i="3"/>
  <c r="I998" i="3"/>
  <c r="E998" i="3"/>
  <c r="D989" i="3"/>
  <c r="Q989" i="3" s="1"/>
  <c r="J989" i="3"/>
  <c r="F989" i="3"/>
  <c r="G989" i="3"/>
  <c r="H989" i="3"/>
  <c r="A989" i="3"/>
  <c r="I989" i="3"/>
  <c r="E989" i="3"/>
  <c r="D983" i="3"/>
  <c r="Q983" i="3" s="1"/>
  <c r="J983" i="3"/>
  <c r="F983" i="3"/>
  <c r="G983" i="3"/>
  <c r="H983" i="3"/>
  <c r="A983" i="3"/>
  <c r="I983" i="3"/>
  <c r="E983" i="3"/>
  <c r="P983" i="3" s="1"/>
  <c r="C983" i="3" s="1"/>
  <c r="A925" i="3"/>
  <c r="G925" i="3"/>
  <c r="H925" i="3"/>
  <c r="J925" i="3"/>
  <c r="F925" i="3"/>
  <c r="I925" i="3"/>
  <c r="D925" i="3"/>
  <c r="Q925" i="3" s="1"/>
  <c r="E925" i="3"/>
  <c r="D1002" i="3"/>
  <c r="Q1002" i="3" s="1"/>
  <c r="J1002" i="3"/>
  <c r="F1002" i="3"/>
  <c r="D999" i="3"/>
  <c r="Q999" i="3" s="1"/>
  <c r="J999" i="3"/>
  <c r="F999" i="3"/>
  <c r="D996" i="3"/>
  <c r="Q996" i="3" s="1"/>
  <c r="J996" i="3"/>
  <c r="F996" i="3"/>
  <c r="D993" i="3"/>
  <c r="Q993" i="3" s="1"/>
  <c r="J993" i="3"/>
  <c r="F993" i="3"/>
  <c r="D990" i="3"/>
  <c r="Q990" i="3" s="1"/>
  <c r="J990" i="3"/>
  <c r="F990" i="3"/>
  <c r="D987" i="3"/>
  <c r="Q987" i="3" s="1"/>
  <c r="J987" i="3"/>
  <c r="F987" i="3"/>
  <c r="D984" i="3"/>
  <c r="Q984" i="3" s="1"/>
  <c r="J984" i="3"/>
  <c r="F984" i="3"/>
  <c r="D981" i="3"/>
  <c r="Q981" i="3" s="1"/>
  <c r="J981" i="3"/>
  <c r="F981" i="3"/>
  <c r="A973" i="3"/>
  <c r="G973" i="3"/>
  <c r="H973" i="3"/>
  <c r="J973" i="3"/>
  <c r="A964" i="3"/>
  <c r="G964" i="3"/>
  <c r="H964" i="3"/>
  <c r="J964" i="3"/>
  <c r="A955" i="3"/>
  <c r="G955" i="3"/>
  <c r="H955" i="3"/>
  <c r="J955" i="3"/>
  <c r="A946" i="3"/>
  <c r="G946" i="3"/>
  <c r="H946" i="3"/>
  <c r="J946" i="3"/>
  <c r="A937" i="3"/>
  <c r="G937" i="3"/>
  <c r="H937" i="3"/>
  <c r="J937" i="3"/>
  <c r="A928" i="3"/>
  <c r="G928" i="3"/>
  <c r="H928" i="3"/>
  <c r="J928" i="3"/>
  <c r="A919" i="3"/>
  <c r="G919" i="3"/>
  <c r="H919" i="3"/>
  <c r="J919" i="3"/>
  <c r="E916" i="3"/>
  <c r="A910" i="3"/>
  <c r="G910" i="3"/>
  <c r="H910" i="3"/>
  <c r="J910" i="3"/>
  <c r="A901" i="3"/>
  <c r="G901" i="3"/>
  <c r="H901" i="3"/>
  <c r="J901" i="3"/>
  <c r="A892" i="3"/>
  <c r="G892" i="3"/>
  <c r="H892" i="3"/>
  <c r="J892" i="3"/>
  <c r="A883" i="3"/>
  <c r="G883" i="3"/>
  <c r="H883" i="3"/>
  <c r="J883" i="3"/>
  <c r="A874" i="3"/>
  <c r="G874" i="3"/>
  <c r="H874" i="3"/>
  <c r="J874" i="3"/>
  <c r="A865" i="3"/>
  <c r="G865" i="3"/>
  <c r="H865" i="3"/>
  <c r="J865" i="3"/>
  <c r="A856" i="3"/>
  <c r="G856" i="3"/>
  <c r="H856" i="3"/>
  <c r="J856" i="3"/>
  <c r="A830" i="3"/>
  <c r="G830" i="3"/>
  <c r="E830" i="3"/>
  <c r="D830" i="3"/>
  <c r="Q830" i="3" s="1"/>
  <c r="F830" i="3"/>
  <c r="H830" i="3"/>
  <c r="I830" i="3"/>
  <c r="A797" i="3"/>
  <c r="G797" i="3"/>
  <c r="E797" i="3"/>
  <c r="H797" i="3"/>
  <c r="D797" i="3"/>
  <c r="Q797" i="3" s="1"/>
  <c r="F797" i="3"/>
  <c r="I797" i="3"/>
  <c r="J797" i="3"/>
  <c r="A770" i="3"/>
  <c r="G770" i="3"/>
  <c r="E770" i="3"/>
  <c r="H770" i="3"/>
  <c r="D770" i="3"/>
  <c r="Q770" i="3" s="1"/>
  <c r="F770" i="3"/>
  <c r="I770" i="3"/>
  <c r="J770" i="3"/>
  <c r="A760" i="3"/>
  <c r="G760" i="3"/>
  <c r="J760" i="3"/>
  <c r="E760" i="3"/>
  <c r="D760" i="3"/>
  <c r="Q760" i="3" s="1"/>
  <c r="F760" i="3"/>
  <c r="H760" i="3"/>
  <c r="I760" i="3"/>
  <c r="E675" i="3"/>
  <c r="D675" i="3"/>
  <c r="Q675" i="3" s="1"/>
  <c r="F675" i="3"/>
  <c r="G675" i="3"/>
  <c r="H675" i="3"/>
  <c r="I675" i="3"/>
  <c r="J675" i="3"/>
  <c r="A675" i="3"/>
  <c r="I1002" i="3"/>
  <c r="A1002" i="3"/>
  <c r="I999" i="3"/>
  <c r="A999" i="3"/>
  <c r="I996" i="3"/>
  <c r="A996" i="3"/>
  <c r="I993" i="3"/>
  <c r="A993" i="3"/>
  <c r="I990" i="3"/>
  <c r="A990" i="3"/>
  <c r="I987" i="3"/>
  <c r="A987" i="3"/>
  <c r="I984" i="3"/>
  <c r="A984" i="3"/>
  <c r="I981" i="3"/>
  <c r="A981" i="3"/>
  <c r="A980" i="3"/>
  <c r="G980" i="3"/>
  <c r="J980" i="3"/>
  <c r="E980" i="3"/>
  <c r="A972" i="3"/>
  <c r="G972" i="3"/>
  <c r="E972" i="3"/>
  <c r="H972" i="3"/>
  <c r="A971" i="3"/>
  <c r="G971" i="3"/>
  <c r="J971" i="3"/>
  <c r="E971" i="3"/>
  <c r="A963" i="3"/>
  <c r="G963" i="3"/>
  <c r="E963" i="3"/>
  <c r="H963" i="3"/>
  <c r="A962" i="3"/>
  <c r="G962" i="3"/>
  <c r="J962" i="3"/>
  <c r="E962" i="3"/>
  <c r="A954" i="3"/>
  <c r="G954" i="3"/>
  <c r="E954" i="3"/>
  <c r="H954" i="3"/>
  <c r="A953" i="3"/>
  <c r="G953" i="3"/>
  <c r="J953" i="3"/>
  <c r="E953" i="3"/>
  <c r="A945" i="3"/>
  <c r="G945" i="3"/>
  <c r="E945" i="3"/>
  <c r="H945" i="3"/>
  <c r="A944" i="3"/>
  <c r="G944" i="3"/>
  <c r="J944" i="3"/>
  <c r="E944" i="3"/>
  <c r="A936" i="3"/>
  <c r="G936" i="3"/>
  <c r="E936" i="3"/>
  <c r="H936" i="3"/>
  <c r="A935" i="3"/>
  <c r="G935" i="3"/>
  <c r="J935" i="3"/>
  <c r="E935" i="3"/>
  <c r="A927" i="3"/>
  <c r="G927" i="3"/>
  <c r="E927" i="3"/>
  <c r="H927" i="3"/>
  <c r="A926" i="3"/>
  <c r="G926" i="3"/>
  <c r="J926" i="3"/>
  <c r="E926" i="3"/>
  <c r="A918" i="3"/>
  <c r="G918" i="3"/>
  <c r="E918" i="3"/>
  <c r="H918" i="3"/>
  <c r="A917" i="3"/>
  <c r="G917" i="3"/>
  <c r="J917" i="3"/>
  <c r="E917" i="3"/>
  <c r="A909" i="3"/>
  <c r="G909" i="3"/>
  <c r="E909" i="3"/>
  <c r="H909" i="3"/>
  <c r="A908" i="3"/>
  <c r="G908" i="3"/>
  <c r="J908" i="3"/>
  <c r="E908" i="3"/>
  <c r="A900" i="3"/>
  <c r="G900" i="3"/>
  <c r="E900" i="3"/>
  <c r="H900" i="3"/>
  <c r="A899" i="3"/>
  <c r="G899" i="3"/>
  <c r="J899" i="3"/>
  <c r="E899" i="3"/>
  <c r="A891" i="3"/>
  <c r="G891" i="3"/>
  <c r="E891" i="3"/>
  <c r="H891" i="3"/>
  <c r="A890" i="3"/>
  <c r="G890" i="3"/>
  <c r="J890" i="3"/>
  <c r="E890" i="3"/>
  <c r="A882" i="3"/>
  <c r="G882" i="3"/>
  <c r="E882" i="3"/>
  <c r="H882" i="3"/>
  <c r="A881" i="3"/>
  <c r="G881" i="3"/>
  <c r="J881" i="3"/>
  <c r="E881" i="3"/>
  <c r="A873" i="3"/>
  <c r="G873" i="3"/>
  <c r="E873" i="3"/>
  <c r="H873" i="3"/>
  <c r="A872" i="3"/>
  <c r="G872" i="3"/>
  <c r="J872" i="3"/>
  <c r="E872" i="3"/>
  <c r="A864" i="3"/>
  <c r="G864" i="3"/>
  <c r="E864" i="3"/>
  <c r="H864" i="3"/>
  <c r="A863" i="3"/>
  <c r="G863" i="3"/>
  <c r="J863" i="3"/>
  <c r="E863" i="3"/>
  <c r="A855" i="3"/>
  <c r="G855" i="3"/>
  <c r="E855" i="3"/>
  <c r="H855" i="3"/>
  <c r="A854" i="3"/>
  <c r="G854" i="3"/>
  <c r="J854" i="3"/>
  <c r="E854" i="3"/>
  <c r="A820" i="3"/>
  <c r="G820" i="3"/>
  <c r="J820" i="3"/>
  <c r="D820" i="3"/>
  <c r="Q820" i="3" s="1"/>
  <c r="E820" i="3"/>
  <c r="F820" i="3"/>
  <c r="H820" i="3"/>
  <c r="P801" i="3"/>
  <c r="A796" i="3"/>
  <c r="G796" i="3"/>
  <c r="J796" i="3"/>
  <c r="E796" i="3"/>
  <c r="D796" i="3"/>
  <c r="Q796" i="3" s="1"/>
  <c r="F796" i="3"/>
  <c r="H796" i="3"/>
  <c r="I796" i="3"/>
  <c r="A779" i="3"/>
  <c r="G779" i="3"/>
  <c r="E779" i="3"/>
  <c r="H779" i="3"/>
  <c r="D779" i="3"/>
  <c r="Q779" i="3" s="1"/>
  <c r="F779" i="3"/>
  <c r="I779" i="3"/>
  <c r="J779" i="3"/>
  <c r="A769" i="3"/>
  <c r="G769" i="3"/>
  <c r="J769" i="3"/>
  <c r="E769" i="3"/>
  <c r="D769" i="3"/>
  <c r="Q769" i="3" s="1"/>
  <c r="F769" i="3"/>
  <c r="H769" i="3"/>
  <c r="I769" i="3"/>
  <c r="A751" i="3"/>
  <c r="G751" i="3"/>
  <c r="J751" i="3"/>
  <c r="D751" i="3"/>
  <c r="Q751" i="3" s="1"/>
  <c r="E751" i="3"/>
  <c r="F751" i="3"/>
  <c r="H751" i="3"/>
  <c r="I751" i="3"/>
  <c r="A916" i="3"/>
  <c r="G916" i="3"/>
  <c r="H916" i="3"/>
  <c r="J916" i="3"/>
  <c r="E913" i="3"/>
  <c r="F912" i="3"/>
  <c r="H911" i="3"/>
  <c r="I910" i="3"/>
  <c r="J909" i="3"/>
  <c r="A907" i="3"/>
  <c r="G907" i="3"/>
  <c r="H907" i="3"/>
  <c r="J907" i="3"/>
  <c r="E904" i="3"/>
  <c r="F903" i="3"/>
  <c r="H902" i="3"/>
  <c r="I901" i="3"/>
  <c r="J900" i="3"/>
  <c r="A898" i="3"/>
  <c r="G898" i="3"/>
  <c r="H898" i="3"/>
  <c r="J898" i="3"/>
  <c r="E895" i="3"/>
  <c r="F894" i="3"/>
  <c r="H893" i="3"/>
  <c r="I892" i="3"/>
  <c r="J891" i="3"/>
  <c r="A889" i="3"/>
  <c r="G889" i="3"/>
  <c r="H889" i="3"/>
  <c r="J889" i="3"/>
  <c r="E886" i="3"/>
  <c r="F885" i="3"/>
  <c r="H884" i="3"/>
  <c r="I883" i="3"/>
  <c r="J882" i="3"/>
  <c r="A880" i="3"/>
  <c r="G880" i="3"/>
  <c r="H880" i="3"/>
  <c r="J880" i="3"/>
  <c r="E877" i="3"/>
  <c r="F876" i="3"/>
  <c r="H875" i="3"/>
  <c r="I874" i="3"/>
  <c r="J873" i="3"/>
  <c r="A871" i="3"/>
  <c r="G871" i="3"/>
  <c r="H871" i="3"/>
  <c r="J871" i="3"/>
  <c r="E868" i="3"/>
  <c r="I865" i="3"/>
  <c r="J864" i="3"/>
  <c r="A862" i="3"/>
  <c r="G862" i="3"/>
  <c r="H862" i="3"/>
  <c r="J862" i="3"/>
  <c r="E859" i="3"/>
  <c r="I856" i="3"/>
  <c r="J855" i="3"/>
  <c r="A853" i="3"/>
  <c r="G853" i="3"/>
  <c r="H853" i="3"/>
  <c r="J853" i="3"/>
  <c r="D849" i="3"/>
  <c r="Q849" i="3" s="1"/>
  <c r="A848" i="3"/>
  <c r="G848" i="3"/>
  <c r="J848" i="3"/>
  <c r="D848" i="3"/>
  <c r="Q848" i="3" s="1"/>
  <c r="E848" i="3"/>
  <c r="A842" i="3"/>
  <c r="G842" i="3"/>
  <c r="J842" i="3"/>
  <c r="D842" i="3"/>
  <c r="Q842" i="3" s="1"/>
  <c r="E842" i="3"/>
  <c r="F842" i="3"/>
  <c r="A835" i="3"/>
  <c r="G835" i="3"/>
  <c r="J835" i="3"/>
  <c r="E835" i="3"/>
  <c r="F835" i="3"/>
  <c r="H835" i="3"/>
  <c r="I835" i="3"/>
  <c r="A815" i="3"/>
  <c r="G815" i="3"/>
  <c r="E815" i="3"/>
  <c r="D815" i="3"/>
  <c r="Q815" i="3" s="1"/>
  <c r="F815" i="3"/>
  <c r="H815" i="3"/>
  <c r="A806" i="3"/>
  <c r="G806" i="3"/>
  <c r="E806" i="3"/>
  <c r="H806" i="3"/>
  <c r="D806" i="3"/>
  <c r="Q806" i="3" s="1"/>
  <c r="F806" i="3"/>
  <c r="I806" i="3"/>
  <c r="J806" i="3"/>
  <c r="A778" i="3"/>
  <c r="G778" i="3"/>
  <c r="J778" i="3"/>
  <c r="E778" i="3"/>
  <c r="D778" i="3"/>
  <c r="Q778" i="3" s="1"/>
  <c r="F778" i="3"/>
  <c r="H778" i="3"/>
  <c r="I778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J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P1144" i="3"/>
  <c r="D1144" i="3"/>
  <c r="Q1144" i="3" s="1"/>
  <c r="G1002" i="3"/>
  <c r="G999" i="3"/>
  <c r="G996" i="3"/>
  <c r="G993" i="3"/>
  <c r="G990" i="3"/>
  <c r="G987" i="3"/>
  <c r="G984" i="3"/>
  <c r="G981" i="3"/>
  <c r="I980" i="3"/>
  <c r="A978" i="3"/>
  <c r="G978" i="3"/>
  <c r="E978" i="3"/>
  <c r="H978" i="3"/>
  <c r="A977" i="3"/>
  <c r="G977" i="3"/>
  <c r="J977" i="3"/>
  <c r="E977" i="3"/>
  <c r="D975" i="3"/>
  <c r="Q975" i="3" s="1"/>
  <c r="F974" i="3"/>
  <c r="F973" i="3"/>
  <c r="I972" i="3"/>
  <c r="I971" i="3"/>
  <c r="A969" i="3"/>
  <c r="G969" i="3"/>
  <c r="E969" i="3"/>
  <c r="P969" i="3" s="1"/>
  <c r="C969" i="3" s="1"/>
  <c r="H969" i="3"/>
  <c r="A968" i="3"/>
  <c r="G968" i="3"/>
  <c r="J968" i="3"/>
  <c r="E968" i="3"/>
  <c r="D966" i="3"/>
  <c r="Q966" i="3" s="1"/>
  <c r="F965" i="3"/>
  <c r="F964" i="3"/>
  <c r="I963" i="3"/>
  <c r="I962" i="3"/>
  <c r="A960" i="3"/>
  <c r="G960" i="3"/>
  <c r="E960" i="3"/>
  <c r="H960" i="3"/>
  <c r="A959" i="3"/>
  <c r="G959" i="3"/>
  <c r="J959" i="3"/>
  <c r="E959" i="3"/>
  <c r="D957" i="3"/>
  <c r="Q957" i="3" s="1"/>
  <c r="F956" i="3"/>
  <c r="F955" i="3"/>
  <c r="I954" i="3"/>
  <c r="I953" i="3"/>
  <c r="A951" i="3"/>
  <c r="G951" i="3"/>
  <c r="E951" i="3"/>
  <c r="H951" i="3"/>
  <c r="A950" i="3"/>
  <c r="G950" i="3"/>
  <c r="P950" i="3" s="1"/>
  <c r="C950" i="3" s="1"/>
  <c r="J950" i="3"/>
  <c r="E950" i="3"/>
  <c r="D948" i="3"/>
  <c r="Q948" i="3" s="1"/>
  <c r="F947" i="3"/>
  <c r="F946" i="3"/>
  <c r="I945" i="3"/>
  <c r="I944" i="3"/>
  <c r="A942" i="3"/>
  <c r="G942" i="3"/>
  <c r="E942" i="3"/>
  <c r="H942" i="3"/>
  <c r="A941" i="3"/>
  <c r="G941" i="3"/>
  <c r="J941" i="3"/>
  <c r="E941" i="3"/>
  <c r="D939" i="3"/>
  <c r="Q939" i="3" s="1"/>
  <c r="F938" i="3"/>
  <c r="F937" i="3"/>
  <c r="I936" i="3"/>
  <c r="I935" i="3"/>
  <c r="A933" i="3"/>
  <c r="G933" i="3"/>
  <c r="E933" i="3"/>
  <c r="H933" i="3"/>
  <c r="A932" i="3"/>
  <c r="G932" i="3"/>
  <c r="J932" i="3"/>
  <c r="E932" i="3"/>
  <c r="D930" i="3"/>
  <c r="Q930" i="3" s="1"/>
  <c r="F929" i="3"/>
  <c r="F928" i="3"/>
  <c r="I927" i="3"/>
  <c r="I926" i="3"/>
  <c r="A924" i="3"/>
  <c r="G924" i="3"/>
  <c r="E924" i="3"/>
  <c r="H924" i="3"/>
  <c r="A923" i="3"/>
  <c r="G923" i="3"/>
  <c r="J923" i="3"/>
  <c r="E923" i="3"/>
  <c r="D921" i="3"/>
  <c r="Q921" i="3" s="1"/>
  <c r="F920" i="3"/>
  <c r="F919" i="3"/>
  <c r="I918" i="3"/>
  <c r="I917" i="3"/>
  <c r="A915" i="3"/>
  <c r="G915" i="3"/>
  <c r="E915" i="3"/>
  <c r="H915" i="3"/>
  <c r="A914" i="3"/>
  <c r="G914" i="3"/>
  <c r="J914" i="3"/>
  <c r="E914" i="3"/>
  <c r="D912" i="3"/>
  <c r="Q912" i="3" s="1"/>
  <c r="F911" i="3"/>
  <c r="F910" i="3"/>
  <c r="I909" i="3"/>
  <c r="I908" i="3"/>
  <c r="A906" i="3"/>
  <c r="G906" i="3"/>
  <c r="E906" i="3"/>
  <c r="H906" i="3"/>
  <c r="A905" i="3"/>
  <c r="G905" i="3"/>
  <c r="J905" i="3"/>
  <c r="E905" i="3"/>
  <c r="P905" i="3" s="1"/>
  <c r="C905" i="3" s="1"/>
  <c r="D903" i="3"/>
  <c r="Q903" i="3" s="1"/>
  <c r="F902" i="3"/>
  <c r="F901" i="3"/>
  <c r="I900" i="3"/>
  <c r="I899" i="3"/>
  <c r="A897" i="3"/>
  <c r="G897" i="3"/>
  <c r="E897" i="3"/>
  <c r="H897" i="3"/>
  <c r="A896" i="3"/>
  <c r="G896" i="3"/>
  <c r="J896" i="3"/>
  <c r="E896" i="3"/>
  <c r="D894" i="3"/>
  <c r="Q894" i="3" s="1"/>
  <c r="F893" i="3"/>
  <c r="F892" i="3"/>
  <c r="I891" i="3"/>
  <c r="I890" i="3"/>
  <c r="A888" i="3"/>
  <c r="G888" i="3"/>
  <c r="E888" i="3"/>
  <c r="H888" i="3"/>
  <c r="A887" i="3"/>
  <c r="G887" i="3"/>
  <c r="J887" i="3"/>
  <c r="E887" i="3"/>
  <c r="D885" i="3"/>
  <c r="Q885" i="3" s="1"/>
  <c r="F884" i="3"/>
  <c r="F883" i="3"/>
  <c r="I882" i="3"/>
  <c r="I881" i="3"/>
  <c r="A879" i="3"/>
  <c r="G879" i="3"/>
  <c r="E879" i="3"/>
  <c r="P879" i="3" s="1"/>
  <c r="C879" i="3" s="1"/>
  <c r="H879" i="3"/>
  <c r="A878" i="3"/>
  <c r="G878" i="3"/>
  <c r="J878" i="3"/>
  <c r="E878" i="3"/>
  <c r="P878" i="3" s="1"/>
  <c r="C878" i="3" s="1"/>
  <c r="D876" i="3"/>
  <c r="Q876" i="3" s="1"/>
  <c r="F875" i="3"/>
  <c r="F874" i="3"/>
  <c r="I873" i="3"/>
  <c r="I872" i="3"/>
  <c r="A870" i="3"/>
  <c r="G870" i="3"/>
  <c r="E870" i="3"/>
  <c r="H870" i="3"/>
  <c r="A869" i="3"/>
  <c r="G869" i="3"/>
  <c r="J869" i="3"/>
  <c r="E869" i="3"/>
  <c r="F865" i="3"/>
  <c r="I864" i="3"/>
  <c r="I863" i="3"/>
  <c r="A861" i="3"/>
  <c r="G861" i="3"/>
  <c r="E861" i="3"/>
  <c r="P861" i="3" s="1"/>
  <c r="C861" i="3" s="1"/>
  <c r="H861" i="3"/>
  <c r="A860" i="3"/>
  <c r="G860" i="3"/>
  <c r="J860" i="3"/>
  <c r="E860" i="3"/>
  <c r="F856" i="3"/>
  <c r="I855" i="3"/>
  <c r="I854" i="3"/>
  <c r="A852" i="3"/>
  <c r="G852" i="3"/>
  <c r="E852" i="3"/>
  <c r="H852" i="3"/>
  <c r="A851" i="3"/>
  <c r="G851" i="3"/>
  <c r="J851" i="3"/>
  <c r="E851" i="3"/>
  <c r="A805" i="3"/>
  <c r="G805" i="3"/>
  <c r="J805" i="3"/>
  <c r="E805" i="3"/>
  <c r="D805" i="3"/>
  <c r="Q805" i="3" s="1"/>
  <c r="F805" i="3"/>
  <c r="H805" i="3"/>
  <c r="I805" i="3"/>
  <c r="E732" i="3"/>
  <c r="F732" i="3"/>
  <c r="D732" i="3"/>
  <c r="Q732" i="3" s="1"/>
  <c r="G732" i="3"/>
  <c r="H732" i="3"/>
  <c r="A732" i="3"/>
  <c r="I732" i="3"/>
  <c r="J732" i="3"/>
  <c r="D1090" i="3"/>
  <c r="Q1090" i="3" s="1"/>
  <c r="J1090" i="3"/>
  <c r="F1090" i="3"/>
  <c r="P1090" i="3" s="1"/>
  <c r="C1090" i="3" s="1"/>
  <c r="D1087" i="3"/>
  <c r="Q1087" i="3" s="1"/>
  <c r="J1087" i="3"/>
  <c r="F1087" i="3"/>
  <c r="D1084" i="3"/>
  <c r="Q1084" i="3" s="1"/>
  <c r="J1084" i="3"/>
  <c r="F1084" i="3"/>
  <c r="D1081" i="3"/>
  <c r="Q1081" i="3" s="1"/>
  <c r="J1081" i="3"/>
  <c r="F1081" i="3"/>
  <c r="P1081" i="3" s="1"/>
  <c r="C1081" i="3" s="1"/>
  <c r="D1078" i="3"/>
  <c r="Q1078" i="3" s="1"/>
  <c r="J1078" i="3"/>
  <c r="F1078" i="3"/>
  <c r="D1075" i="3"/>
  <c r="Q1075" i="3" s="1"/>
  <c r="J1075" i="3"/>
  <c r="F1075" i="3"/>
  <c r="D1072" i="3"/>
  <c r="Q1072" i="3" s="1"/>
  <c r="J1072" i="3"/>
  <c r="F1072" i="3"/>
  <c r="P1072" i="3" s="1"/>
  <c r="C1072" i="3" s="1"/>
  <c r="D1069" i="3"/>
  <c r="Q1069" i="3" s="1"/>
  <c r="J1069" i="3"/>
  <c r="F1069" i="3"/>
  <c r="D1066" i="3"/>
  <c r="Q1066" i="3" s="1"/>
  <c r="J1066" i="3"/>
  <c r="F1066" i="3"/>
  <c r="D1063" i="3"/>
  <c r="Q1063" i="3" s="1"/>
  <c r="J1063" i="3"/>
  <c r="F1063" i="3"/>
  <c r="P1063" i="3" s="1"/>
  <c r="C1063" i="3" s="1"/>
  <c r="D1060" i="3"/>
  <c r="Q1060" i="3" s="1"/>
  <c r="J1060" i="3"/>
  <c r="F1060" i="3"/>
  <c r="D1057" i="3"/>
  <c r="Q1057" i="3" s="1"/>
  <c r="J1057" i="3"/>
  <c r="F1057" i="3"/>
  <c r="D1054" i="3"/>
  <c r="Q1054" i="3" s="1"/>
  <c r="J1054" i="3"/>
  <c r="F1054" i="3"/>
  <c r="D1051" i="3"/>
  <c r="Q1051" i="3" s="1"/>
  <c r="J1051" i="3"/>
  <c r="F1051" i="3"/>
  <c r="D1048" i="3"/>
  <c r="Q1048" i="3" s="1"/>
  <c r="J1048" i="3"/>
  <c r="F1048" i="3"/>
  <c r="D1045" i="3"/>
  <c r="Q1045" i="3" s="1"/>
  <c r="J1045" i="3"/>
  <c r="F1045" i="3"/>
  <c r="D1042" i="3"/>
  <c r="Q1042" i="3" s="1"/>
  <c r="J1042" i="3"/>
  <c r="F1042" i="3"/>
  <c r="D1039" i="3"/>
  <c r="Q1039" i="3" s="1"/>
  <c r="J1039" i="3"/>
  <c r="F1039" i="3"/>
  <c r="D1036" i="3"/>
  <c r="Q1036" i="3" s="1"/>
  <c r="J1036" i="3"/>
  <c r="F1036" i="3"/>
  <c r="P1036" i="3" s="1"/>
  <c r="C1036" i="3" s="1"/>
  <c r="D1033" i="3"/>
  <c r="Q1033" i="3" s="1"/>
  <c r="J1033" i="3"/>
  <c r="F1033" i="3"/>
  <c r="D1030" i="3"/>
  <c r="Q1030" i="3" s="1"/>
  <c r="J1030" i="3"/>
  <c r="F1030" i="3"/>
  <c r="P1030" i="3" s="1"/>
  <c r="C1030" i="3" s="1"/>
  <c r="D1027" i="3"/>
  <c r="Q1027" i="3" s="1"/>
  <c r="J1027" i="3"/>
  <c r="F1027" i="3"/>
  <c r="D1024" i="3"/>
  <c r="Q1024" i="3" s="1"/>
  <c r="J1024" i="3"/>
  <c r="F1024" i="3"/>
  <c r="D1021" i="3"/>
  <c r="Q1021" i="3" s="1"/>
  <c r="J1021" i="3"/>
  <c r="F1021" i="3"/>
  <c r="P1021" i="3" s="1"/>
  <c r="C1021" i="3" s="1"/>
  <c r="D1018" i="3"/>
  <c r="Q1018" i="3" s="1"/>
  <c r="J1018" i="3"/>
  <c r="F1018" i="3"/>
  <c r="D1015" i="3"/>
  <c r="Q1015" i="3" s="1"/>
  <c r="J1015" i="3"/>
  <c r="F1015" i="3"/>
  <c r="D1012" i="3"/>
  <c r="Q1012" i="3" s="1"/>
  <c r="J1012" i="3"/>
  <c r="F1012" i="3"/>
  <c r="D1009" i="3"/>
  <c r="Q1009" i="3" s="1"/>
  <c r="J1009" i="3"/>
  <c r="F1009" i="3"/>
  <c r="D1006" i="3"/>
  <c r="Q1006" i="3" s="1"/>
  <c r="J1006" i="3"/>
  <c r="F1006" i="3"/>
  <c r="D1003" i="3"/>
  <c r="Q1003" i="3" s="1"/>
  <c r="J1003" i="3"/>
  <c r="F1003" i="3"/>
  <c r="P1003" i="3" s="1"/>
  <c r="C1003" i="3" s="1"/>
  <c r="E1002" i="3"/>
  <c r="D1000" i="3"/>
  <c r="Q1000" i="3" s="1"/>
  <c r="J1000" i="3"/>
  <c r="F1000" i="3"/>
  <c r="E999" i="3"/>
  <c r="D997" i="3"/>
  <c r="Q997" i="3" s="1"/>
  <c r="J997" i="3"/>
  <c r="F997" i="3"/>
  <c r="P997" i="3" s="1"/>
  <c r="C997" i="3" s="1"/>
  <c r="E996" i="3"/>
  <c r="D994" i="3"/>
  <c r="Q994" i="3" s="1"/>
  <c r="J994" i="3"/>
  <c r="F994" i="3"/>
  <c r="P994" i="3" s="1"/>
  <c r="C994" i="3" s="1"/>
  <c r="E993" i="3"/>
  <c r="D991" i="3"/>
  <c r="Q991" i="3" s="1"/>
  <c r="J991" i="3"/>
  <c r="F991" i="3"/>
  <c r="E990" i="3"/>
  <c r="D988" i="3"/>
  <c r="Q988" i="3" s="1"/>
  <c r="J988" i="3"/>
  <c r="F988" i="3"/>
  <c r="E987" i="3"/>
  <c r="P987" i="3" s="1"/>
  <c r="C987" i="3" s="1"/>
  <c r="D985" i="3"/>
  <c r="Q985" i="3" s="1"/>
  <c r="J985" i="3"/>
  <c r="F985" i="3"/>
  <c r="P985" i="3" s="1"/>
  <c r="C985" i="3" s="1"/>
  <c r="E984" i="3"/>
  <c r="D982" i="3"/>
  <c r="Q982" i="3" s="1"/>
  <c r="J982" i="3"/>
  <c r="F982" i="3"/>
  <c r="P982" i="3" s="1"/>
  <c r="C982" i="3" s="1"/>
  <c r="E981" i="3"/>
  <c r="P981" i="3" s="1"/>
  <c r="H980" i="3"/>
  <c r="J978" i="3"/>
  <c r="A976" i="3"/>
  <c r="G976" i="3"/>
  <c r="H976" i="3"/>
  <c r="C976" i="3"/>
  <c r="J976" i="3"/>
  <c r="E973" i="3"/>
  <c r="F972" i="3"/>
  <c r="H971" i="3"/>
  <c r="J969" i="3"/>
  <c r="A967" i="3"/>
  <c r="G967" i="3"/>
  <c r="H967" i="3"/>
  <c r="J967" i="3"/>
  <c r="E964" i="3"/>
  <c r="F963" i="3"/>
  <c r="H962" i="3"/>
  <c r="J960" i="3"/>
  <c r="A958" i="3"/>
  <c r="G958" i="3"/>
  <c r="H958" i="3"/>
  <c r="J958" i="3"/>
  <c r="E955" i="3"/>
  <c r="F954" i="3"/>
  <c r="H953" i="3"/>
  <c r="J951" i="3"/>
  <c r="A949" i="3"/>
  <c r="G949" i="3"/>
  <c r="H949" i="3"/>
  <c r="C949" i="3"/>
  <c r="J949" i="3"/>
  <c r="E946" i="3"/>
  <c r="P946" i="3" s="1"/>
  <c r="C946" i="3" s="1"/>
  <c r="F945" i="3"/>
  <c r="H944" i="3"/>
  <c r="J942" i="3"/>
  <c r="A940" i="3"/>
  <c r="G940" i="3"/>
  <c r="H940" i="3"/>
  <c r="J940" i="3"/>
  <c r="E937" i="3"/>
  <c r="P937" i="3" s="1"/>
  <c r="C937" i="3" s="1"/>
  <c r="F936" i="3"/>
  <c r="H935" i="3"/>
  <c r="J933" i="3"/>
  <c r="A931" i="3"/>
  <c r="G931" i="3"/>
  <c r="H931" i="3"/>
  <c r="J931" i="3"/>
  <c r="E928" i="3"/>
  <c r="F927" i="3"/>
  <c r="H926" i="3"/>
  <c r="J924" i="3"/>
  <c r="P923" i="3"/>
  <c r="C923" i="3" s="1"/>
  <c r="A922" i="3"/>
  <c r="G922" i="3"/>
  <c r="P922" i="3" s="1"/>
  <c r="C922" i="3" s="1"/>
  <c r="H922" i="3"/>
  <c r="J922" i="3"/>
  <c r="E919" i="3"/>
  <c r="P919" i="3" s="1"/>
  <c r="C919" i="3" s="1"/>
  <c r="F918" i="3"/>
  <c r="H917" i="3"/>
  <c r="I916" i="3"/>
  <c r="J915" i="3"/>
  <c r="A913" i="3"/>
  <c r="G913" i="3"/>
  <c r="H913" i="3"/>
  <c r="J913" i="3"/>
  <c r="E910" i="3"/>
  <c r="P910" i="3" s="1"/>
  <c r="C910" i="3" s="1"/>
  <c r="F909" i="3"/>
  <c r="H908" i="3"/>
  <c r="A904" i="3"/>
  <c r="G904" i="3"/>
  <c r="H904" i="3"/>
  <c r="J904" i="3"/>
  <c r="E901" i="3"/>
  <c r="F900" i="3"/>
  <c r="H899" i="3"/>
  <c r="A895" i="3"/>
  <c r="G895" i="3"/>
  <c r="H895" i="3"/>
  <c r="J895" i="3"/>
  <c r="E892" i="3"/>
  <c r="F891" i="3"/>
  <c r="H890" i="3"/>
  <c r="A886" i="3"/>
  <c r="G886" i="3"/>
  <c r="H886" i="3"/>
  <c r="J886" i="3"/>
  <c r="E883" i="3"/>
  <c r="P883" i="3" s="1"/>
  <c r="C883" i="3" s="1"/>
  <c r="F882" i="3"/>
  <c r="H881" i="3"/>
  <c r="A877" i="3"/>
  <c r="G877" i="3"/>
  <c r="H877" i="3"/>
  <c r="J877" i="3"/>
  <c r="E874" i="3"/>
  <c r="F873" i="3"/>
  <c r="H872" i="3"/>
  <c r="A868" i="3"/>
  <c r="G868" i="3"/>
  <c r="H868" i="3"/>
  <c r="J868" i="3"/>
  <c r="E865" i="3"/>
  <c r="P865" i="3" s="1"/>
  <c r="C865" i="3" s="1"/>
  <c r="F864" i="3"/>
  <c r="H863" i="3"/>
  <c r="A859" i="3"/>
  <c r="G859" i="3"/>
  <c r="H859" i="3"/>
  <c r="J859" i="3"/>
  <c r="E856" i="3"/>
  <c r="F855" i="3"/>
  <c r="H854" i="3"/>
  <c r="A849" i="3"/>
  <c r="G849" i="3"/>
  <c r="E849" i="3"/>
  <c r="F849" i="3"/>
  <c r="H849" i="3"/>
  <c r="J830" i="3"/>
  <c r="A828" i="3"/>
  <c r="G828" i="3"/>
  <c r="H828" i="3"/>
  <c r="D828" i="3"/>
  <c r="Q828" i="3" s="1"/>
  <c r="E828" i="3"/>
  <c r="F828" i="3"/>
  <c r="A788" i="3"/>
  <c r="G788" i="3"/>
  <c r="E788" i="3"/>
  <c r="H788" i="3"/>
  <c r="D788" i="3"/>
  <c r="Q788" i="3" s="1"/>
  <c r="F788" i="3"/>
  <c r="I788" i="3"/>
  <c r="J788" i="3"/>
  <c r="I1090" i="3"/>
  <c r="A1090" i="3"/>
  <c r="I1087" i="3"/>
  <c r="A1087" i="3"/>
  <c r="I1084" i="3"/>
  <c r="A1084" i="3"/>
  <c r="I1081" i="3"/>
  <c r="A1081" i="3"/>
  <c r="I1078" i="3"/>
  <c r="A1078" i="3"/>
  <c r="I1075" i="3"/>
  <c r="A1075" i="3"/>
  <c r="I1072" i="3"/>
  <c r="A1072" i="3"/>
  <c r="I1069" i="3"/>
  <c r="A1069" i="3"/>
  <c r="I1066" i="3"/>
  <c r="A1066" i="3"/>
  <c r="I1063" i="3"/>
  <c r="A1063" i="3"/>
  <c r="I1060" i="3"/>
  <c r="A1060" i="3"/>
  <c r="I1057" i="3"/>
  <c r="A1057" i="3"/>
  <c r="I1054" i="3"/>
  <c r="A1054" i="3"/>
  <c r="I1051" i="3"/>
  <c r="A1051" i="3"/>
  <c r="I1048" i="3"/>
  <c r="A1048" i="3"/>
  <c r="I1045" i="3"/>
  <c r="A1045" i="3"/>
  <c r="I1042" i="3"/>
  <c r="A1042" i="3"/>
  <c r="I1039" i="3"/>
  <c r="A1039" i="3"/>
  <c r="I1036" i="3"/>
  <c r="A1036" i="3"/>
  <c r="I1033" i="3"/>
  <c r="A1033" i="3"/>
  <c r="I1030" i="3"/>
  <c r="A1030" i="3"/>
  <c r="I1027" i="3"/>
  <c r="A1027" i="3"/>
  <c r="I1024" i="3"/>
  <c r="A1024" i="3"/>
  <c r="I1021" i="3"/>
  <c r="A1021" i="3"/>
  <c r="I1018" i="3"/>
  <c r="A1018" i="3"/>
  <c r="I1015" i="3"/>
  <c r="A1015" i="3"/>
  <c r="I1012" i="3"/>
  <c r="A1012" i="3"/>
  <c r="I1009" i="3"/>
  <c r="A1009" i="3"/>
  <c r="I1006" i="3"/>
  <c r="A1006" i="3"/>
  <c r="I1003" i="3"/>
  <c r="A1003" i="3"/>
  <c r="I1000" i="3"/>
  <c r="A1000" i="3"/>
  <c r="I997" i="3"/>
  <c r="A997" i="3"/>
  <c r="I994" i="3"/>
  <c r="A994" i="3"/>
  <c r="I991" i="3"/>
  <c r="A991" i="3"/>
  <c r="I988" i="3"/>
  <c r="A988" i="3"/>
  <c r="C981" i="3"/>
  <c r="F980" i="3"/>
  <c r="A975" i="3"/>
  <c r="G975" i="3"/>
  <c r="E975" i="3"/>
  <c r="P975" i="3" s="1"/>
  <c r="C975" i="3" s="1"/>
  <c r="H975" i="3"/>
  <c r="A974" i="3"/>
  <c r="G974" i="3"/>
  <c r="J974" i="3"/>
  <c r="E974" i="3"/>
  <c r="D973" i="3"/>
  <c r="Q973" i="3" s="1"/>
  <c r="D972" i="3"/>
  <c r="Q972" i="3" s="1"/>
  <c r="F971" i="3"/>
  <c r="A966" i="3"/>
  <c r="G966" i="3"/>
  <c r="E966" i="3"/>
  <c r="H966" i="3"/>
  <c r="A965" i="3"/>
  <c r="G965" i="3"/>
  <c r="J965" i="3"/>
  <c r="E965" i="3"/>
  <c r="D964" i="3"/>
  <c r="Q964" i="3" s="1"/>
  <c r="D963" i="3"/>
  <c r="Q963" i="3" s="1"/>
  <c r="F962" i="3"/>
  <c r="A957" i="3"/>
  <c r="G957" i="3"/>
  <c r="E957" i="3"/>
  <c r="H957" i="3"/>
  <c r="A956" i="3"/>
  <c r="G956" i="3"/>
  <c r="J956" i="3"/>
  <c r="E956" i="3"/>
  <c r="D955" i="3"/>
  <c r="Q955" i="3" s="1"/>
  <c r="D954" i="3"/>
  <c r="Q954" i="3" s="1"/>
  <c r="F953" i="3"/>
  <c r="A948" i="3"/>
  <c r="G948" i="3"/>
  <c r="E948" i="3"/>
  <c r="P948" i="3" s="1"/>
  <c r="C948" i="3" s="1"/>
  <c r="H948" i="3"/>
  <c r="A947" i="3"/>
  <c r="G947" i="3"/>
  <c r="J947" i="3"/>
  <c r="E947" i="3"/>
  <c r="D946" i="3"/>
  <c r="Q946" i="3" s="1"/>
  <c r="D945" i="3"/>
  <c r="Q945" i="3" s="1"/>
  <c r="F944" i="3"/>
  <c r="A939" i="3"/>
  <c r="G939" i="3"/>
  <c r="E939" i="3"/>
  <c r="H939" i="3"/>
  <c r="A938" i="3"/>
  <c r="G938" i="3"/>
  <c r="J938" i="3"/>
  <c r="E938" i="3"/>
  <c r="D937" i="3"/>
  <c r="Q937" i="3" s="1"/>
  <c r="D936" i="3"/>
  <c r="Q936" i="3" s="1"/>
  <c r="F935" i="3"/>
  <c r="A930" i="3"/>
  <c r="G930" i="3"/>
  <c r="E930" i="3"/>
  <c r="H930" i="3"/>
  <c r="A929" i="3"/>
  <c r="G929" i="3"/>
  <c r="J929" i="3"/>
  <c r="E929" i="3"/>
  <c r="P929" i="3" s="1"/>
  <c r="C929" i="3" s="1"/>
  <c r="D928" i="3"/>
  <c r="Q928" i="3" s="1"/>
  <c r="D927" i="3"/>
  <c r="Q927" i="3" s="1"/>
  <c r="F926" i="3"/>
  <c r="A921" i="3"/>
  <c r="G921" i="3"/>
  <c r="E921" i="3"/>
  <c r="H921" i="3"/>
  <c r="A920" i="3"/>
  <c r="G920" i="3"/>
  <c r="J920" i="3"/>
  <c r="E920" i="3"/>
  <c r="P920" i="3" s="1"/>
  <c r="C920" i="3" s="1"/>
  <c r="D919" i="3"/>
  <c r="Q919" i="3" s="1"/>
  <c r="D918" i="3"/>
  <c r="Q918" i="3" s="1"/>
  <c r="F917" i="3"/>
  <c r="F916" i="3"/>
  <c r="P916" i="3" s="1"/>
  <c r="C916" i="3" s="1"/>
  <c r="A912" i="3"/>
  <c r="G912" i="3"/>
  <c r="E912" i="3"/>
  <c r="H912" i="3"/>
  <c r="A911" i="3"/>
  <c r="G911" i="3"/>
  <c r="J911" i="3"/>
  <c r="E911" i="3"/>
  <c r="D910" i="3"/>
  <c r="Q910" i="3" s="1"/>
  <c r="D909" i="3"/>
  <c r="Q909" i="3" s="1"/>
  <c r="F908" i="3"/>
  <c r="A903" i="3"/>
  <c r="G903" i="3"/>
  <c r="E903" i="3"/>
  <c r="H903" i="3"/>
  <c r="A902" i="3"/>
  <c r="G902" i="3"/>
  <c r="J902" i="3"/>
  <c r="E902" i="3"/>
  <c r="D901" i="3"/>
  <c r="Q901" i="3" s="1"/>
  <c r="D900" i="3"/>
  <c r="Q900" i="3" s="1"/>
  <c r="F899" i="3"/>
  <c r="A894" i="3"/>
  <c r="G894" i="3"/>
  <c r="E894" i="3"/>
  <c r="H894" i="3"/>
  <c r="A893" i="3"/>
  <c r="G893" i="3"/>
  <c r="J893" i="3"/>
  <c r="E893" i="3"/>
  <c r="D892" i="3"/>
  <c r="Q892" i="3" s="1"/>
  <c r="D891" i="3"/>
  <c r="Q891" i="3" s="1"/>
  <c r="F890" i="3"/>
  <c r="A885" i="3"/>
  <c r="G885" i="3"/>
  <c r="E885" i="3"/>
  <c r="H885" i="3"/>
  <c r="A884" i="3"/>
  <c r="G884" i="3"/>
  <c r="J884" i="3"/>
  <c r="E884" i="3"/>
  <c r="P884" i="3" s="1"/>
  <c r="C884" i="3" s="1"/>
  <c r="D883" i="3"/>
  <c r="Q883" i="3" s="1"/>
  <c r="D882" i="3"/>
  <c r="Q882" i="3" s="1"/>
  <c r="F881" i="3"/>
  <c r="P881" i="3" s="1"/>
  <c r="C881" i="3" s="1"/>
  <c r="A876" i="3"/>
  <c r="G876" i="3"/>
  <c r="E876" i="3"/>
  <c r="P876" i="3" s="1"/>
  <c r="C876" i="3" s="1"/>
  <c r="H876" i="3"/>
  <c r="A875" i="3"/>
  <c r="G875" i="3"/>
  <c r="J875" i="3"/>
  <c r="E875" i="3"/>
  <c r="D874" i="3"/>
  <c r="Q874" i="3" s="1"/>
  <c r="D873" i="3"/>
  <c r="Q873" i="3" s="1"/>
  <c r="F872" i="3"/>
  <c r="F871" i="3"/>
  <c r="P871" i="3" s="1"/>
  <c r="C871" i="3" s="1"/>
  <c r="A867" i="3"/>
  <c r="G867" i="3"/>
  <c r="E867" i="3"/>
  <c r="P867" i="3" s="1"/>
  <c r="C867" i="3" s="1"/>
  <c r="H867" i="3"/>
  <c r="A866" i="3"/>
  <c r="G866" i="3"/>
  <c r="J866" i="3"/>
  <c r="E866" i="3"/>
  <c r="D865" i="3"/>
  <c r="Q865" i="3" s="1"/>
  <c r="D864" i="3"/>
  <c r="Q864" i="3" s="1"/>
  <c r="F863" i="3"/>
  <c r="P863" i="3" s="1"/>
  <c r="C863" i="3" s="1"/>
  <c r="F862" i="3"/>
  <c r="P862" i="3" s="1"/>
  <c r="C862" i="3" s="1"/>
  <c r="P859" i="3"/>
  <c r="C859" i="3" s="1"/>
  <c r="A858" i="3"/>
  <c r="G858" i="3"/>
  <c r="E858" i="3"/>
  <c r="P858" i="3" s="1"/>
  <c r="C858" i="3" s="1"/>
  <c r="H858" i="3"/>
  <c r="A857" i="3"/>
  <c r="G857" i="3"/>
  <c r="J857" i="3"/>
  <c r="E857" i="3"/>
  <c r="P857" i="3" s="1"/>
  <c r="C857" i="3" s="1"/>
  <c r="D856" i="3"/>
  <c r="Q856" i="3" s="1"/>
  <c r="D855" i="3"/>
  <c r="Q855" i="3" s="1"/>
  <c r="F854" i="3"/>
  <c r="F853" i="3"/>
  <c r="P853" i="3" s="1"/>
  <c r="C853" i="3" s="1"/>
  <c r="I848" i="3"/>
  <c r="A845" i="3"/>
  <c r="G845" i="3"/>
  <c r="J845" i="3"/>
  <c r="D845" i="3"/>
  <c r="Q845" i="3" s="1"/>
  <c r="E845" i="3"/>
  <c r="F845" i="3"/>
  <c r="A839" i="3"/>
  <c r="G839" i="3"/>
  <c r="J839" i="3"/>
  <c r="D839" i="3"/>
  <c r="Q839" i="3" s="1"/>
  <c r="E839" i="3"/>
  <c r="F839" i="3"/>
  <c r="A833" i="3"/>
  <c r="G833" i="3"/>
  <c r="E833" i="3"/>
  <c r="D833" i="3"/>
  <c r="Q833" i="3" s="1"/>
  <c r="F833" i="3"/>
  <c r="H833" i="3"/>
  <c r="A825" i="3"/>
  <c r="G825" i="3"/>
  <c r="H825" i="3"/>
  <c r="D825" i="3"/>
  <c r="Q825" i="3" s="1"/>
  <c r="E825" i="3"/>
  <c r="F825" i="3"/>
  <c r="I825" i="3"/>
  <c r="A817" i="3"/>
  <c r="G817" i="3"/>
  <c r="J817" i="3"/>
  <c r="E817" i="3"/>
  <c r="F817" i="3"/>
  <c r="H817" i="3"/>
  <c r="I817" i="3"/>
  <c r="A787" i="3"/>
  <c r="G787" i="3"/>
  <c r="J787" i="3"/>
  <c r="E787" i="3"/>
  <c r="D787" i="3"/>
  <c r="Q787" i="3" s="1"/>
  <c r="F787" i="3"/>
  <c r="H787" i="3"/>
  <c r="I787" i="3"/>
  <c r="P770" i="3"/>
  <c r="C770" i="3" s="1"/>
  <c r="A761" i="3"/>
  <c r="G761" i="3"/>
  <c r="E761" i="3"/>
  <c r="H761" i="3"/>
  <c r="D761" i="3"/>
  <c r="Q761" i="3" s="1"/>
  <c r="F761" i="3"/>
  <c r="I761" i="3"/>
  <c r="J761" i="3"/>
  <c r="A812" i="3"/>
  <c r="G812" i="3"/>
  <c r="E812" i="3"/>
  <c r="A804" i="3"/>
  <c r="G804" i="3"/>
  <c r="H804" i="3"/>
  <c r="J804" i="3"/>
  <c r="A795" i="3"/>
  <c r="G795" i="3"/>
  <c r="H795" i="3"/>
  <c r="J795" i="3"/>
  <c r="A786" i="3"/>
  <c r="G786" i="3"/>
  <c r="H786" i="3"/>
  <c r="J786" i="3"/>
  <c r="A777" i="3"/>
  <c r="G777" i="3"/>
  <c r="H777" i="3"/>
  <c r="J777" i="3"/>
  <c r="A768" i="3"/>
  <c r="G768" i="3"/>
  <c r="H768" i="3"/>
  <c r="J768" i="3"/>
  <c r="A759" i="3"/>
  <c r="G759" i="3"/>
  <c r="H759" i="3"/>
  <c r="J759" i="3"/>
  <c r="A754" i="3"/>
  <c r="G754" i="3"/>
  <c r="J754" i="3"/>
  <c r="D754" i="3"/>
  <c r="Q754" i="3" s="1"/>
  <c r="E754" i="3"/>
  <c r="E743" i="3"/>
  <c r="J743" i="3"/>
  <c r="D743" i="3"/>
  <c r="Q743" i="3" s="1"/>
  <c r="F743" i="3"/>
  <c r="G743" i="3"/>
  <c r="E730" i="3"/>
  <c r="A730" i="3"/>
  <c r="H730" i="3"/>
  <c r="D730" i="3"/>
  <c r="Q730" i="3" s="1"/>
  <c r="F730" i="3"/>
  <c r="G730" i="3"/>
  <c r="E719" i="3"/>
  <c r="J719" i="3"/>
  <c r="F719" i="3"/>
  <c r="G719" i="3"/>
  <c r="H719" i="3"/>
  <c r="A719" i="3"/>
  <c r="I719" i="3"/>
  <c r="F657" i="3"/>
  <c r="J657" i="3"/>
  <c r="G657" i="3"/>
  <c r="H657" i="3"/>
  <c r="A657" i="3"/>
  <c r="I657" i="3"/>
  <c r="D657" i="3"/>
  <c r="Q657" i="3" s="1"/>
  <c r="A846" i="3"/>
  <c r="G846" i="3"/>
  <c r="A843" i="3"/>
  <c r="G843" i="3"/>
  <c r="A840" i="3"/>
  <c r="G840" i="3"/>
  <c r="A837" i="3"/>
  <c r="G837" i="3"/>
  <c r="A832" i="3"/>
  <c r="G832" i="3"/>
  <c r="J832" i="3"/>
  <c r="A827" i="3"/>
  <c r="G827" i="3"/>
  <c r="E827" i="3"/>
  <c r="A822" i="3"/>
  <c r="G822" i="3"/>
  <c r="H822" i="3"/>
  <c r="A814" i="3"/>
  <c r="G814" i="3"/>
  <c r="J814" i="3"/>
  <c r="I812" i="3"/>
  <c r="A811" i="3"/>
  <c r="G811" i="3"/>
  <c r="J811" i="3"/>
  <c r="E811" i="3"/>
  <c r="A803" i="3"/>
  <c r="G803" i="3"/>
  <c r="E803" i="3"/>
  <c r="H803" i="3"/>
  <c r="A802" i="3"/>
  <c r="G802" i="3"/>
  <c r="J802" i="3"/>
  <c r="E802" i="3"/>
  <c r="A794" i="3"/>
  <c r="G794" i="3"/>
  <c r="E794" i="3"/>
  <c r="H794" i="3"/>
  <c r="A793" i="3"/>
  <c r="G793" i="3"/>
  <c r="J793" i="3"/>
  <c r="E793" i="3"/>
  <c r="A785" i="3"/>
  <c r="G785" i="3"/>
  <c r="E785" i="3"/>
  <c r="H785" i="3"/>
  <c r="A784" i="3"/>
  <c r="G784" i="3"/>
  <c r="J784" i="3"/>
  <c r="E784" i="3"/>
  <c r="A776" i="3"/>
  <c r="G776" i="3"/>
  <c r="E776" i="3"/>
  <c r="H776" i="3"/>
  <c r="A775" i="3"/>
  <c r="G775" i="3"/>
  <c r="J775" i="3"/>
  <c r="E775" i="3"/>
  <c r="A767" i="3"/>
  <c r="G767" i="3"/>
  <c r="E767" i="3"/>
  <c r="H767" i="3"/>
  <c r="A766" i="3"/>
  <c r="G766" i="3"/>
  <c r="J766" i="3"/>
  <c r="E766" i="3"/>
  <c r="A758" i="3"/>
  <c r="G758" i="3"/>
  <c r="E758" i="3"/>
  <c r="P758" i="3" s="1"/>
  <c r="C758" i="3" s="1"/>
  <c r="H758" i="3"/>
  <c r="A757" i="3"/>
  <c r="G757" i="3"/>
  <c r="J757" i="3"/>
  <c r="E757" i="3"/>
  <c r="P757" i="3" s="1"/>
  <c r="C757" i="3" s="1"/>
  <c r="A752" i="3"/>
  <c r="G752" i="3"/>
  <c r="E752" i="3"/>
  <c r="F752" i="3"/>
  <c r="H752" i="3"/>
  <c r="E748" i="3"/>
  <c r="A748" i="3"/>
  <c r="H748" i="3"/>
  <c r="D748" i="3"/>
  <c r="Q748" i="3" s="1"/>
  <c r="F748" i="3"/>
  <c r="G748" i="3"/>
  <c r="A743" i="3"/>
  <c r="E727" i="3"/>
  <c r="A727" i="3"/>
  <c r="H727" i="3"/>
  <c r="D727" i="3"/>
  <c r="Q727" i="3" s="1"/>
  <c r="F727" i="3"/>
  <c r="G727" i="3"/>
  <c r="I727" i="3"/>
  <c r="E714" i="3"/>
  <c r="F714" i="3"/>
  <c r="D714" i="3"/>
  <c r="Q714" i="3" s="1"/>
  <c r="G714" i="3"/>
  <c r="H714" i="3"/>
  <c r="A714" i="3"/>
  <c r="I714" i="3"/>
  <c r="D646" i="3"/>
  <c r="Q646" i="3" s="1"/>
  <c r="J646" i="3"/>
  <c r="F646" i="3"/>
  <c r="G646" i="3"/>
  <c r="E646" i="3"/>
  <c r="P646" i="3" s="1"/>
  <c r="C646" i="3" s="1"/>
  <c r="H646" i="3"/>
  <c r="A646" i="3"/>
  <c r="J850" i="3"/>
  <c r="J847" i="3"/>
  <c r="H846" i="3"/>
  <c r="J844" i="3"/>
  <c r="H843" i="3"/>
  <c r="J841" i="3"/>
  <c r="H840" i="3"/>
  <c r="J838" i="3"/>
  <c r="H837" i="3"/>
  <c r="P834" i="3"/>
  <c r="C834" i="3" s="1"/>
  <c r="I832" i="3"/>
  <c r="A829" i="3"/>
  <c r="G829" i="3"/>
  <c r="P829" i="3" s="1"/>
  <c r="C829" i="3" s="1"/>
  <c r="J829" i="3"/>
  <c r="I827" i="3"/>
  <c r="A824" i="3"/>
  <c r="G824" i="3"/>
  <c r="E824" i="3"/>
  <c r="I822" i="3"/>
  <c r="A819" i="3"/>
  <c r="G819" i="3"/>
  <c r="H819" i="3"/>
  <c r="I814" i="3"/>
  <c r="H812" i="3"/>
  <c r="A810" i="3"/>
  <c r="G810" i="3"/>
  <c r="H810" i="3"/>
  <c r="J810" i="3"/>
  <c r="I804" i="3"/>
  <c r="J803" i="3"/>
  <c r="A801" i="3"/>
  <c r="G801" i="3"/>
  <c r="H801" i="3"/>
  <c r="C801" i="3"/>
  <c r="J801" i="3"/>
  <c r="I795" i="3"/>
  <c r="J794" i="3"/>
  <c r="A792" i="3"/>
  <c r="G792" i="3"/>
  <c r="H792" i="3"/>
  <c r="J792" i="3"/>
  <c r="I786" i="3"/>
  <c r="J785" i="3"/>
  <c r="A783" i="3"/>
  <c r="G783" i="3"/>
  <c r="H783" i="3"/>
  <c r="J783" i="3"/>
  <c r="E780" i="3"/>
  <c r="I777" i="3"/>
  <c r="J776" i="3"/>
  <c r="A774" i="3"/>
  <c r="G774" i="3"/>
  <c r="H774" i="3"/>
  <c r="J774" i="3"/>
  <c r="I768" i="3"/>
  <c r="J767" i="3"/>
  <c r="A765" i="3"/>
  <c r="G765" i="3"/>
  <c r="H765" i="3"/>
  <c r="J765" i="3"/>
  <c r="I759" i="3"/>
  <c r="J758" i="3"/>
  <c r="A755" i="3"/>
  <c r="G755" i="3"/>
  <c r="E755" i="3"/>
  <c r="F755" i="3"/>
  <c r="H755" i="3"/>
  <c r="E740" i="3"/>
  <c r="J740" i="3"/>
  <c r="F740" i="3"/>
  <c r="G740" i="3"/>
  <c r="H740" i="3"/>
  <c r="E735" i="3"/>
  <c r="F735" i="3"/>
  <c r="D735" i="3"/>
  <c r="Q735" i="3" s="1"/>
  <c r="G735" i="3"/>
  <c r="H735" i="3"/>
  <c r="E712" i="3"/>
  <c r="A712" i="3"/>
  <c r="H712" i="3"/>
  <c r="D712" i="3"/>
  <c r="Q712" i="3" s="1"/>
  <c r="F712" i="3"/>
  <c r="G712" i="3"/>
  <c r="E702" i="3"/>
  <c r="F702" i="3"/>
  <c r="G702" i="3"/>
  <c r="D702" i="3"/>
  <c r="Q702" i="3" s="1"/>
  <c r="H702" i="3"/>
  <c r="I702" i="3"/>
  <c r="A702" i="3"/>
  <c r="J702" i="3"/>
  <c r="A850" i="3"/>
  <c r="G850" i="3"/>
  <c r="A847" i="3"/>
  <c r="G847" i="3"/>
  <c r="F846" i="3"/>
  <c r="A844" i="3"/>
  <c r="G844" i="3"/>
  <c r="F843" i="3"/>
  <c r="A841" i="3"/>
  <c r="G841" i="3"/>
  <c r="F840" i="3"/>
  <c r="A838" i="3"/>
  <c r="G838" i="3"/>
  <c r="F837" i="3"/>
  <c r="A834" i="3"/>
  <c r="G834" i="3"/>
  <c r="H834" i="3"/>
  <c r="H832" i="3"/>
  <c r="H827" i="3"/>
  <c r="A826" i="3"/>
  <c r="G826" i="3"/>
  <c r="P826" i="3" s="1"/>
  <c r="C826" i="3" s="1"/>
  <c r="J826" i="3"/>
  <c r="F822" i="3"/>
  <c r="A821" i="3"/>
  <c r="G821" i="3"/>
  <c r="E821" i="3"/>
  <c r="A816" i="3"/>
  <c r="G816" i="3"/>
  <c r="H816" i="3"/>
  <c r="H814" i="3"/>
  <c r="F812" i="3"/>
  <c r="I811" i="3"/>
  <c r="A809" i="3"/>
  <c r="G809" i="3"/>
  <c r="E809" i="3"/>
  <c r="H809" i="3"/>
  <c r="A808" i="3"/>
  <c r="G808" i="3"/>
  <c r="J808" i="3"/>
  <c r="E808" i="3"/>
  <c r="F804" i="3"/>
  <c r="I803" i="3"/>
  <c r="I802" i="3"/>
  <c r="A800" i="3"/>
  <c r="G800" i="3"/>
  <c r="E800" i="3"/>
  <c r="H800" i="3"/>
  <c r="A799" i="3"/>
  <c r="G799" i="3"/>
  <c r="J799" i="3"/>
  <c r="E799" i="3"/>
  <c r="P799" i="3" s="1"/>
  <c r="C799" i="3" s="1"/>
  <c r="F795" i="3"/>
  <c r="I794" i="3"/>
  <c r="I793" i="3"/>
  <c r="A791" i="3"/>
  <c r="G791" i="3"/>
  <c r="E791" i="3"/>
  <c r="P791" i="3" s="1"/>
  <c r="C791" i="3" s="1"/>
  <c r="H791" i="3"/>
  <c r="A790" i="3"/>
  <c r="G790" i="3"/>
  <c r="J790" i="3"/>
  <c r="E790" i="3"/>
  <c r="F786" i="3"/>
  <c r="I785" i="3"/>
  <c r="I784" i="3"/>
  <c r="A782" i="3"/>
  <c r="G782" i="3"/>
  <c r="E782" i="3"/>
  <c r="P782" i="3" s="1"/>
  <c r="C782" i="3" s="1"/>
  <c r="H782" i="3"/>
  <c r="A781" i="3"/>
  <c r="G781" i="3"/>
  <c r="J781" i="3"/>
  <c r="E781" i="3"/>
  <c r="F777" i="3"/>
  <c r="I776" i="3"/>
  <c r="I775" i="3"/>
  <c r="A773" i="3"/>
  <c r="G773" i="3"/>
  <c r="E773" i="3"/>
  <c r="H773" i="3"/>
  <c r="A772" i="3"/>
  <c r="G772" i="3"/>
  <c r="J772" i="3"/>
  <c r="E772" i="3"/>
  <c r="P772" i="3" s="1"/>
  <c r="C772" i="3" s="1"/>
  <c r="F768" i="3"/>
  <c r="I767" i="3"/>
  <c r="I766" i="3"/>
  <c r="A764" i="3"/>
  <c r="G764" i="3"/>
  <c r="E764" i="3"/>
  <c r="P764" i="3" s="1"/>
  <c r="C764" i="3" s="1"/>
  <c r="H764" i="3"/>
  <c r="A763" i="3"/>
  <c r="G763" i="3"/>
  <c r="J763" i="3"/>
  <c r="E763" i="3"/>
  <c r="F759" i="3"/>
  <c r="I758" i="3"/>
  <c r="I757" i="3"/>
  <c r="I754" i="3"/>
  <c r="J752" i="3"/>
  <c r="E745" i="3"/>
  <c r="A745" i="3"/>
  <c r="H745" i="3"/>
  <c r="F745" i="3"/>
  <c r="G745" i="3"/>
  <c r="I745" i="3"/>
  <c r="E709" i="3"/>
  <c r="A709" i="3"/>
  <c r="H709" i="3"/>
  <c r="D709" i="3"/>
  <c r="Q709" i="3" s="1"/>
  <c r="F709" i="3"/>
  <c r="G709" i="3"/>
  <c r="I709" i="3"/>
  <c r="E693" i="3"/>
  <c r="D693" i="3"/>
  <c r="Q693" i="3" s="1"/>
  <c r="F693" i="3"/>
  <c r="G693" i="3"/>
  <c r="H693" i="3"/>
  <c r="I693" i="3"/>
  <c r="J693" i="3"/>
  <c r="A693" i="3"/>
  <c r="D616" i="3"/>
  <c r="Q616" i="3" s="1"/>
  <c r="J616" i="3"/>
  <c r="F616" i="3"/>
  <c r="G616" i="3"/>
  <c r="H616" i="3"/>
  <c r="I616" i="3"/>
  <c r="A616" i="3"/>
  <c r="E616" i="3"/>
  <c r="H850" i="3"/>
  <c r="H847" i="3"/>
  <c r="E846" i="3"/>
  <c r="H844" i="3"/>
  <c r="E843" i="3"/>
  <c r="H841" i="3"/>
  <c r="E840" i="3"/>
  <c r="H838" i="3"/>
  <c r="E837" i="3"/>
  <c r="A836" i="3"/>
  <c r="G836" i="3"/>
  <c r="E836" i="3"/>
  <c r="I834" i="3"/>
  <c r="F832" i="3"/>
  <c r="P832" i="3" s="1"/>
  <c r="C832" i="3" s="1"/>
  <c r="A831" i="3"/>
  <c r="G831" i="3"/>
  <c r="H831" i="3"/>
  <c r="F827" i="3"/>
  <c r="I826" i="3"/>
  <c r="A823" i="3"/>
  <c r="G823" i="3"/>
  <c r="P823" i="3" s="1"/>
  <c r="C823" i="3" s="1"/>
  <c r="J823" i="3"/>
  <c r="E822" i="3"/>
  <c r="I821" i="3"/>
  <c r="A818" i="3"/>
  <c r="G818" i="3"/>
  <c r="E818" i="3"/>
  <c r="I816" i="3"/>
  <c r="F814" i="3"/>
  <c r="A813" i="3"/>
  <c r="G813" i="3"/>
  <c r="H813" i="3"/>
  <c r="D812" i="3"/>
  <c r="Q812" i="3" s="1"/>
  <c r="H811" i="3"/>
  <c r="J809" i="3"/>
  <c r="A807" i="3"/>
  <c r="G807" i="3"/>
  <c r="H807" i="3"/>
  <c r="J807" i="3"/>
  <c r="E804" i="3"/>
  <c r="F803" i="3"/>
  <c r="H802" i="3"/>
  <c r="J800" i="3"/>
  <c r="A798" i="3"/>
  <c r="G798" i="3"/>
  <c r="H798" i="3"/>
  <c r="J798" i="3"/>
  <c r="E795" i="3"/>
  <c r="P795" i="3" s="1"/>
  <c r="C795" i="3" s="1"/>
  <c r="F794" i="3"/>
  <c r="H793" i="3"/>
  <c r="J791" i="3"/>
  <c r="A789" i="3"/>
  <c r="G789" i="3"/>
  <c r="H789" i="3"/>
  <c r="J789" i="3"/>
  <c r="E786" i="3"/>
  <c r="F785" i="3"/>
  <c r="H784" i="3"/>
  <c r="J782" i="3"/>
  <c r="A780" i="3"/>
  <c r="G780" i="3"/>
  <c r="H780" i="3"/>
  <c r="J780" i="3"/>
  <c r="E777" i="3"/>
  <c r="F776" i="3"/>
  <c r="H775" i="3"/>
  <c r="I774" i="3"/>
  <c r="J773" i="3"/>
  <c r="A771" i="3"/>
  <c r="G771" i="3"/>
  <c r="H771" i="3"/>
  <c r="J771" i="3"/>
  <c r="E768" i="3"/>
  <c r="F767" i="3"/>
  <c r="H766" i="3"/>
  <c r="I765" i="3"/>
  <c r="J764" i="3"/>
  <c r="A762" i="3"/>
  <c r="G762" i="3"/>
  <c r="H762" i="3"/>
  <c r="J762" i="3"/>
  <c r="E759" i="3"/>
  <c r="F758" i="3"/>
  <c r="H757" i="3"/>
  <c r="J755" i="3"/>
  <c r="H754" i="3"/>
  <c r="I752" i="3"/>
  <c r="E750" i="3"/>
  <c r="F750" i="3"/>
  <c r="G750" i="3"/>
  <c r="H750" i="3"/>
  <c r="A750" i="3"/>
  <c r="I750" i="3"/>
  <c r="J748" i="3"/>
  <c r="I743" i="3"/>
  <c r="E737" i="3"/>
  <c r="J737" i="3"/>
  <c r="F737" i="3"/>
  <c r="G737" i="3"/>
  <c r="H737" i="3"/>
  <c r="A737" i="3"/>
  <c r="I737" i="3"/>
  <c r="J730" i="3"/>
  <c r="E722" i="3"/>
  <c r="J722" i="3"/>
  <c r="D722" i="3"/>
  <c r="Q722" i="3" s="1"/>
  <c r="F722" i="3"/>
  <c r="G722" i="3"/>
  <c r="H722" i="3"/>
  <c r="E717" i="3"/>
  <c r="F717" i="3"/>
  <c r="D717" i="3"/>
  <c r="Q717" i="3" s="1"/>
  <c r="G717" i="3"/>
  <c r="H717" i="3"/>
  <c r="E684" i="3"/>
  <c r="D684" i="3"/>
  <c r="Q684" i="3" s="1"/>
  <c r="F684" i="3"/>
  <c r="G684" i="3"/>
  <c r="H684" i="3"/>
  <c r="I684" i="3"/>
  <c r="J684" i="3"/>
  <c r="A684" i="3"/>
  <c r="D625" i="3"/>
  <c r="Q625" i="3" s="1"/>
  <c r="J625" i="3"/>
  <c r="F625" i="3"/>
  <c r="G625" i="3"/>
  <c r="H625" i="3"/>
  <c r="I625" i="3"/>
  <c r="A625" i="3"/>
  <c r="E625" i="3"/>
  <c r="J756" i="3"/>
  <c r="J753" i="3"/>
  <c r="E747" i="3"/>
  <c r="F747" i="3"/>
  <c r="E742" i="3"/>
  <c r="A742" i="3"/>
  <c r="H742" i="3"/>
  <c r="G738" i="3"/>
  <c r="E734" i="3"/>
  <c r="J734" i="3"/>
  <c r="F733" i="3"/>
  <c r="E729" i="3"/>
  <c r="F729" i="3"/>
  <c r="G725" i="3"/>
  <c r="E724" i="3"/>
  <c r="A724" i="3"/>
  <c r="H724" i="3"/>
  <c r="G720" i="3"/>
  <c r="E716" i="3"/>
  <c r="J716" i="3"/>
  <c r="F715" i="3"/>
  <c r="E711" i="3"/>
  <c r="F711" i="3"/>
  <c r="G707" i="3"/>
  <c r="I696" i="3"/>
  <c r="I687" i="3"/>
  <c r="I678" i="3"/>
  <c r="I669" i="3"/>
  <c r="F663" i="3"/>
  <c r="J663" i="3"/>
  <c r="D663" i="3"/>
  <c r="Q663" i="3" s="1"/>
  <c r="E663" i="3"/>
  <c r="G663" i="3"/>
  <c r="A663" i="3"/>
  <c r="I663" i="3"/>
  <c r="F653" i="3"/>
  <c r="A653" i="3"/>
  <c r="H653" i="3"/>
  <c r="D653" i="3"/>
  <c r="Q653" i="3" s="1"/>
  <c r="E653" i="3"/>
  <c r="I653" i="3"/>
  <c r="A756" i="3"/>
  <c r="G756" i="3"/>
  <c r="A753" i="3"/>
  <c r="G753" i="3"/>
  <c r="E749" i="3"/>
  <c r="J749" i="3"/>
  <c r="E744" i="3"/>
  <c r="F744" i="3"/>
  <c r="E739" i="3"/>
  <c r="A739" i="3"/>
  <c r="H739" i="3"/>
  <c r="D738" i="3"/>
  <c r="Q738" i="3" s="1"/>
  <c r="D733" i="3"/>
  <c r="Q733" i="3" s="1"/>
  <c r="E731" i="3"/>
  <c r="P731" i="3" s="1"/>
  <c r="C731" i="3" s="1"/>
  <c r="J731" i="3"/>
  <c r="E726" i="3"/>
  <c r="F726" i="3"/>
  <c r="F725" i="3"/>
  <c r="E721" i="3"/>
  <c r="A721" i="3"/>
  <c r="H721" i="3"/>
  <c r="D720" i="3"/>
  <c r="Q720" i="3" s="1"/>
  <c r="D715" i="3"/>
  <c r="Q715" i="3" s="1"/>
  <c r="E713" i="3"/>
  <c r="P713" i="3" s="1"/>
  <c r="C713" i="3" s="1"/>
  <c r="J713" i="3"/>
  <c r="E708" i="3"/>
  <c r="F708" i="3"/>
  <c r="F707" i="3"/>
  <c r="E705" i="3"/>
  <c r="F705" i="3"/>
  <c r="G705" i="3"/>
  <c r="E704" i="3"/>
  <c r="J704" i="3"/>
  <c r="D704" i="3"/>
  <c r="Q704" i="3" s="1"/>
  <c r="E699" i="3"/>
  <c r="D699" i="3"/>
  <c r="Q699" i="3" s="1"/>
  <c r="F699" i="3"/>
  <c r="G699" i="3"/>
  <c r="H696" i="3"/>
  <c r="E690" i="3"/>
  <c r="D690" i="3"/>
  <c r="Q690" i="3" s="1"/>
  <c r="F690" i="3"/>
  <c r="G690" i="3"/>
  <c r="H687" i="3"/>
  <c r="E681" i="3"/>
  <c r="P681" i="3" s="1"/>
  <c r="C681" i="3" s="1"/>
  <c r="D681" i="3"/>
  <c r="Q681" i="3" s="1"/>
  <c r="F681" i="3"/>
  <c r="G681" i="3"/>
  <c r="H678" i="3"/>
  <c r="E672" i="3"/>
  <c r="P672" i="3"/>
  <c r="C672" i="3" s="1"/>
  <c r="D672" i="3"/>
  <c r="Q672" i="3" s="1"/>
  <c r="F672" i="3"/>
  <c r="G672" i="3"/>
  <c r="H669" i="3"/>
  <c r="J652" i="3"/>
  <c r="H756" i="3"/>
  <c r="H753" i="3"/>
  <c r="I749" i="3"/>
  <c r="A749" i="3"/>
  <c r="H747" i="3"/>
  <c r="E746" i="3"/>
  <c r="P746" i="3"/>
  <c r="C746" i="3" s="1"/>
  <c r="J746" i="3"/>
  <c r="I744" i="3"/>
  <c r="A744" i="3"/>
  <c r="G742" i="3"/>
  <c r="E741" i="3"/>
  <c r="F741" i="3"/>
  <c r="I739" i="3"/>
  <c r="E736" i="3"/>
  <c r="P736" i="3"/>
  <c r="C736" i="3" s="1"/>
  <c r="A736" i="3"/>
  <c r="H736" i="3"/>
  <c r="H734" i="3"/>
  <c r="P734" i="3" s="1"/>
  <c r="C734" i="3" s="1"/>
  <c r="I731" i="3"/>
  <c r="A731" i="3"/>
  <c r="H729" i="3"/>
  <c r="E728" i="3"/>
  <c r="P728" i="3" s="1"/>
  <c r="C728" i="3" s="1"/>
  <c r="J728" i="3"/>
  <c r="I726" i="3"/>
  <c r="P726" i="3" s="1"/>
  <c r="C726" i="3" s="1"/>
  <c r="A726" i="3"/>
  <c r="G724" i="3"/>
  <c r="E723" i="3"/>
  <c r="P723" i="3" s="1"/>
  <c r="C723" i="3" s="1"/>
  <c r="F723" i="3"/>
  <c r="I721" i="3"/>
  <c r="E718" i="3"/>
  <c r="P718" i="3" s="1"/>
  <c r="C718" i="3" s="1"/>
  <c r="A718" i="3"/>
  <c r="H718" i="3"/>
  <c r="H716" i="3"/>
  <c r="P716" i="3" s="1"/>
  <c r="C716" i="3" s="1"/>
  <c r="I713" i="3"/>
  <c r="A713" i="3"/>
  <c r="H711" i="3"/>
  <c r="E710" i="3"/>
  <c r="P710" i="3" s="1"/>
  <c r="C710" i="3" s="1"/>
  <c r="J710" i="3"/>
  <c r="I708" i="3"/>
  <c r="A708" i="3"/>
  <c r="J705" i="3"/>
  <c r="A705" i="3"/>
  <c r="A704" i="3"/>
  <c r="A699" i="3"/>
  <c r="A690" i="3"/>
  <c r="A681" i="3"/>
  <c r="A672" i="3"/>
  <c r="F665" i="3"/>
  <c r="A665" i="3"/>
  <c r="H665" i="3"/>
  <c r="E665" i="3"/>
  <c r="G665" i="3"/>
  <c r="I665" i="3"/>
  <c r="F658" i="3"/>
  <c r="P658" i="3" s="1"/>
  <c r="C658" i="3" s="1"/>
  <c r="E658" i="3"/>
  <c r="D658" i="3"/>
  <c r="Q658" i="3" s="1"/>
  <c r="G658" i="3"/>
  <c r="A658" i="3"/>
  <c r="I658" i="3"/>
  <c r="D643" i="3"/>
  <c r="Q643" i="3" s="1"/>
  <c r="J643" i="3"/>
  <c r="F643" i="3"/>
  <c r="G643" i="3"/>
  <c r="H643" i="3"/>
  <c r="I643" i="3"/>
  <c r="A643" i="3"/>
  <c r="E738" i="3"/>
  <c r="F738" i="3"/>
  <c r="E733" i="3"/>
  <c r="P733" i="3" s="1"/>
  <c r="C733" i="3" s="1"/>
  <c r="A733" i="3"/>
  <c r="H733" i="3"/>
  <c r="E725" i="3"/>
  <c r="J725" i="3"/>
  <c r="E720" i="3"/>
  <c r="F720" i="3"/>
  <c r="E715" i="3"/>
  <c r="P715" i="3"/>
  <c r="C715" i="3" s="1"/>
  <c r="A715" i="3"/>
  <c r="H715" i="3"/>
  <c r="E707" i="3"/>
  <c r="J707" i="3"/>
  <c r="E696" i="3"/>
  <c r="D696" i="3"/>
  <c r="Q696" i="3" s="1"/>
  <c r="F696" i="3"/>
  <c r="G696" i="3"/>
  <c r="E687" i="3"/>
  <c r="D687" i="3"/>
  <c r="Q687" i="3" s="1"/>
  <c r="F687" i="3"/>
  <c r="G687" i="3"/>
  <c r="E678" i="3"/>
  <c r="D678" i="3"/>
  <c r="Q678" i="3" s="1"/>
  <c r="F678" i="3"/>
  <c r="G678" i="3"/>
  <c r="E669" i="3"/>
  <c r="D669" i="3"/>
  <c r="Q669" i="3" s="1"/>
  <c r="F669" i="3"/>
  <c r="G669" i="3"/>
  <c r="F652" i="3"/>
  <c r="E652" i="3"/>
  <c r="P652" i="3" s="1"/>
  <c r="C652" i="3" s="1"/>
  <c r="G652" i="3"/>
  <c r="H652" i="3"/>
  <c r="A652" i="3"/>
  <c r="I652" i="3"/>
  <c r="D634" i="3"/>
  <c r="Q634" i="3" s="1"/>
  <c r="J634" i="3"/>
  <c r="F634" i="3"/>
  <c r="G634" i="3"/>
  <c r="H634" i="3"/>
  <c r="I634" i="3"/>
  <c r="A634" i="3"/>
  <c r="E634" i="3"/>
  <c r="D637" i="3"/>
  <c r="Q637" i="3" s="1"/>
  <c r="J637" i="3"/>
  <c r="F637" i="3"/>
  <c r="G637" i="3"/>
  <c r="D628" i="3"/>
  <c r="Q628" i="3" s="1"/>
  <c r="J628" i="3"/>
  <c r="F628" i="3"/>
  <c r="G628" i="3"/>
  <c r="D619" i="3"/>
  <c r="Q619" i="3" s="1"/>
  <c r="J619" i="3"/>
  <c r="F619" i="3"/>
  <c r="G619" i="3"/>
  <c r="D610" i="3"/>
  <c r="Q610" i="3" s="1"/>
  <c r="J610" i="3"/>
  <c r="F610" i="3"/>
  <c r="G610" i="3"/>
  <c r="E607" i="3"/>
  <c r="F587" i="3"/>
  <c r="E587" i="3"/>
  <c r="A587" i="3"/>
  <c r="H587" i="3"/>
  <c r="D587" i="3"/>
  <c r="Q587" i="3" s="1"/>
  <c r="G587" i="3"/>
  <c r="I587" i="3"/>
  <c r="F577" i="3"/>
  <c r="J577" i="3"/>
  <c r="E577" i="3"/>
  <c r="D577" i="3"/>
  <c r="Q577" i="3" s="1"/>
  <c r="G577" i="3"/>
  <c r="H577" i="3"/>
  <c r="I577" i="3"/>
  <c r="F568" i="3"/>
  <c r="A568" i="3"/>
  <c r="G568" i="3"/>
  <c r="I568" i="3"/>
  <c r="E568" i="3"/>
  <c r="H568" i="3"/>
  <c r="J568" i="3"/>
  <c r="F542" i="3"/>
  <c r="A542" i="3"/>
  <c r="G542" i="3"/>
  <c r="E542" i="3"/>
  <c r="H542" i="3"/>
  <c r="I542" i="3"/>
  <c r="D542" i="3"/>
  <c r="Q542" i="3" s="1"/>
  <c r="J542" i="3"/>
  <c r="F534" i="3"/>
  <c r="A534" i="3"/>
  <c r="G534" i="3"/>
  <c r="D534" i="3"/>
  <c r="Q534" i="3" s="1"/>
  <c r="E534" i="3"/>
  <c r="H534" i="3"/>
  <c r="I534" i="3"/>
  <c r="J534" i="3"/>
  <c r="F525" i="3"/>
  <c r="A525" i="3"/>
  <c r="G525" i="3"/>
  <c r="D525" i="3"/>
  <c r="Q525" i="3" s="1"/>
  <c r="E525" i="3"/>
  <c r="H525" i="3"/>
  <c r="I525" i="3"/>
  <c r="J525" i="3"/>
  <c r="F516" i="3"/>
  <c r="A516" i="3"/>
  <c r="G516" i="3"/>
  <c r="D516" i="3"/>
  <c r="Q516" i="3" s="1"/>
  <c r="E516" i="3"/>
  <c r="P516" i="3" s="1"/>
  <c r="C516" i="3" s="1"/>
  <c r="H516" i="3"/>
  <c r="I516" i="3"/>
  <c r="J516" i="3"/>
  <c r="F507" i="3"/>
  <c r="A507" i="3"/>
  <c r="G507" i="3"/>
  <c r="D507" i="3"/>
  <c r="Q507" i="3" s="1"/>
  <c r="E507" i="3"/>
  <c r="H507" i="3"/>
  <c r="I507" i="3"/>
  <c r="J507" i="3"/>
  <c r="F498" i="3"/>
  <c r="A498" i="3"/>
  <c r="G498" i="3"/>
  <c r="D498" i="3"/>
  <c r="Q498" i="3" s="1"/>
  <c r="E498" i="3"/>
  <c r="H498" i="3"/>
  <c r="I498" i="3"/>
  <c r="J498" i="3"/>
  <c r="F489" i="3"/>
  <c r="A489" i="3"/>
  <c r="G489" i="3"/>
  <c r="D489" i="3"/>
  <c r="Q489" i="3" s="1"/>
  <c r="E489" i="3"/>
  <c r="H489" i="3"/>
  <c r="I489" i="3"/>
  <c r="J489" i="3"/>
  <c r="A444" i="3"/>
  <c r="G444" i="3"/>
  <c r="J444" i="3"/>
  <c r="D444" i="3"/>
  <c r="Q444" i="3" s="1"/>
  <c r="E444" i="3"/>
  <c r="F444" i="3"/>
  <c r="H444" i="3"/>
  <c r="I444" i="3"/>
  <c r="D224" i="3"/>
  <c r="Q224" i="3" s="1"/>
  <c r="J224" i="3"/>
  <c r="E224" i="3"/>
  <c r="F224" i="3"/>
  <c r="G224" i="3"/>
  <c r="H224" i="3"/>
  <c r="A224" i="3"/>
  <c r="I224" i="3"/>
  <c r="I159" i="3"/>
  <c r="D159" i="3"/>
  <c r="Q159" i="3" s="1"/>
  <c r="J159" i="3"/>
  <c r="E159" i="3"/>
  <c r="G159" i="3"/>
  <c r="H159" i="3"/>
  <c r="A159" i="3"/>
  <c r="F159" i="3"/>
  <c r="I154" i="3"/>
  <c r="D154" i="3"/>
  <c r="Q154" i="3" s="1"/>
  <c r="J154" i="3"/>
  <c r="E154" i="3"/>
  <c r="G154" i="3"/>
  <c r="H154" i="3"/>
  <c r="A154" i="3"/>
  <c r="F154" i="3"/>
  <c r="F660" i="3"/>
  <c r="J660" i="3"/>
  <c r="F655" i="3"/>
  <c r="E655" i="3"/>
  <c r="D645" i="3"/>
  <c r="Q645" i="3" s="1"/>
  <c r="J645" i="3"/>
  <c r="F645" i="3"/>
  <c r="A645" i="3"/>
  <c r="I645" i="3"/>
  <c r="D644" i="3"/>
  <c r="Q644" i="3" s="1"/>
  <c r="J644" i="3"/>
  <c r="F644" i="3"/>
  <c r="P644" i="3" s="1"/>
  <c r="C644" i="3" s="1"/>
  <c r="A637" i="3"/>
  <c r="D636" i="3"/>
  <c r="Q636" i="3" s="1"/>
  <c r="J636" i="3"/>
  <c r="F636" i="3"/>
  <c r="A636" i="3"/>
  <c r="I636" i="3"/>
  <c r="D635" i="3"/>
  <c r="Q635" i="3" s="1"/>
  <c r="J635" i="3"/>
  <c r="F635" i="3"/>
  <c r="A628" i="3"/>
  <c r="D627" i="3"/>
  <c r="Q627" i="3" s="1"/>
  <c r="J627" i="3"/>
  <c r="F627" i="3"/>
  <c r="A627" i="3"/>
  <c r="I627" i="3"/>
  <c r="D626" i="3"/>
  <c r="Q626" i="3" s="1"/>
  <c r="J626" i="3"/>
  <c r="F626" i="3"/>
  <c r="A619" i="3"/>
  <c r="D618" i="3"/>
  <c r="Q618" i="3" s="1"/>
  <c r="J618" i="3"/>
  <c r="F618" i="3"/>
  <c r="A618" i="3"/>
  <c r="I618" i="3"/>
  <c r="D617" i="3"/>
  <c r="Q617" i="3" s="1"/>
  <c r="J617" i="3"/>
  <c r="F617" i="3"/>
  <c r="A610" i="3"/>
  <c r="D609" i="3"/>
  <c r="Q609" i="3" s="1"/>
  <c r="J609" i="3"/>
  <c r="F609" i="3"/>
  <c r="A609" i="3"/>
  <c r="I609" i="3"/>
  <c r="D608" i="3"/>
  <c r="Q608" i="3" s="1"/>
  <c r="J608" i="3"/>
  <c r="F608" i="3"/>
  <c r="D601" i="3"/>
  <c r="Q601" i="3" s="1"/>
  <c r="J601" i="3"/>
  <c r="F601" i="3"/>
  <c r="E601" i="3"/>
  <c r="G601" i="3"/>
  <c r="H601" i="3"/>
  <c r="F594" i="3"/>
  <c r="A594" i="3"/>
  <c r="H594" i="3"/>
  <c r="J594" i="3"/>
  <c r="E594" i="3"/>
  <c r="G594" i="3"/>
  <c r="I594" i="3"/>
  <c r="A577" i="3"/>
  <c r="F567" i="3"/>
  <c r="A567" i="3"/>
  <c r="G567" i="3"/>
  <c r="E567" i="3"/>
  <c r="D567" i="3"/>
  <c r="Q567" i="3" s="1"/>
  <c r="H567" i="3"/>
  <c r="I567" i="3"/>
  <c r="J567" i="3"/>
  <c r="F557" i="3"/>
  <c r="A557" i="3"/>
  <c r="G557" i="3"/>
  <c r="E557" i="3"/>
  <c r="I557" i="3"/>
  <c r="D557" i="3"/>
  <c r="Q557" i="3" s="1"/>
  <c r="H557" i="3"/>
  <c r="J557" i="3"/>
  <c r="F483" i="3"/>
  <c r="A483" i="3"/>
  <c r="G483" i="3"/>
  <c r="D483" i="3"/>
  <c r="Q483" i="3" s="1"/>
  <c r="E483" i="3"/>
  <c r="H483" i="3"/>
  <c r="I483" i="3"/>
  <c r="J483" i="3"/>
  <c r="A462" i="3"/>
  <c r="G462" i="3"/>
  <c r="J462" i="3"/>
  <c r="D462" i="3"/>
  <c r="Q462" i="3" s="1"/>
  <c r="E462" i="3"/>
  <c r="P462" i="3" s="1"/>
  <c r="C462" i="3" s="1"/>
  <c r="F462" i="3"/>
  <c r="H462" i="3"/>
  <c r="I462" i="3"/>
  <c r="D607" i="3"/>
  <c r="Q607" i="3" s="1"/>
  <c r="J607" i="3"/>
  <c r="F607" i="3"/>
  <c r="G607" i="3"/>
  <c r="A601" i="3"/>
  <c r="I598" i="3"/>
  <c r="F586" i="3"/>
  <c r="J586" i="3"/>
  <c r="E586" i="3"/>
  <c r="D586" i="3"/>
  <c r="Q586" i="3" s="1"/>
  <c r="G586" i="3"/>
  <c r="H586" i="3"/>
  <c r="I586" i="3"/>
  <c r="F477" i="3"/>
  <c r="A477" i="3"/>
  <c r="G477" i="3"/>
  <c r="D477" i="3"/>
  <c r="Q477" i="3" s="1"/>
  <c r="E477" i="3"/>
  <c r="H477" i="3"/>
  <c r="I477" i="3"/>
  <c r="J477" i="3"/>
  <c r="E706" i="3"/>
  <c r="E703" i="3"/>
  <c r="D701" i="3"/>
  <c r="Q701" i="3" s="1"/>
  <c r="E700" i="3"/>
  <c r="D698" i="3"/>
  <c r="Q698" i="3" s="1"/>
  <c r="E697" i="3"/>
  <c r="P697" i="3" s="1"/>
  <c r="C697" i="3" s="1"/>
  <c r="D695" i="3"/>
  <c r="Q695" i="3" s="1"/>
  <c r="E694" i="3"/>
  <c r="D692" i="3"/>
  <c r="Q692" i="3" s="1"/>
  <c r="E691" i="3"/>
  <c r="P691" i="3"/>
  <c r="C691" i="3" s="1"/>
  <c r="D689" i="3"/>
  <c r="Q689" i="3" s="1"/>
  <c r="E688" i="3"/>
  <c r="D686" i="3"/>
  <c r="Q686" i="3" s="1"/>
  <c r="E685" i="3"/>
  <c r="D683" i="3"/>
  <c r="Q683" i="3" s="1"/>
  <c r="E682" i="3"/>
  <c r="D680" i="3"/>
  <c r="Q680" i="3" s="1"/>
  <c r="E679" i="3"/>
  <c r="D677" i="3"/>
  <c r="Q677" i="3" s="1"/>
  <c r="E676" i="3"/>
  <c r="D674" i="3"/>
  <c r="Q674" i="3" s="1"/>
  <c r="E673" i="3"/>
  <c r="P673" i="3" s="1"/>
  <c r="C673" i="3" s="1"/>
  <c r="D671" i="3"/>
  <c r="Q671" i="3" s="1"/>
  <c r="E670" i="3"/>
  <c r="D668" i="3"/>
  <c r="Q668" i="3" s="1"/>
  <c r="E667" i="3"/>
  <c r="E666" i="3"/>
  <c r="F662" i="3"/>
  <c r="P662" i="3" s="1"/>
  <c r="C662" i="3" s="1"/>
  <c r="A662" i="3"/>
  <c r="H662" i="3"/>
  <c r="D661" i="3"/>
  <c r="Q661" i="3" s="1"/>
  <c r="H660" i="3"/>
  <c r="D656" i="3"/>
  <c r="Q656" i="3" s="1"/>
  <c r="H655" i="3"/>
  <c r="F654" i="3"/>
  <c r="J654" i="3"/>
  <c r="D651" i="3"/>
  <c r="Q651" i="3" s="1"/>
  <c r="J651" i="3"/>
  <c r="F651" i="3"/>
  <c r="A651" i="3"/>
  <c r="I651" i="3"/>
  <c r="D650" i="3"/>
  <c r="Q650" i="3" s="1"/>
  <c r="J650" i="3"/>
  <c r="F650" i="3"/>
  <c r="E648" i="3"/>
  <c r="G647" i="3"/>
  <c r="H645" i="3"/>
  <c r="I644" i="3"/>
  <c r="D642" i="3"/>
  <c r="Q642" i="3" s="1"/>
  <c r="J642" i="3"/>
  <c r="F642" i="3"/>
  <c r="P642" i="3" s="1"/>
  <c r="C642" i="3" s="1"/>
  <c r="A642" i="3"/>
  <c r="I642" i="3"/>
  <c r="D641" i="3"/>
  <c r="Q641" i="3" s="1"/>
  <c r="J641" i="3"/>
  <c r="F641" i="3"/>
  <c r="P641" i="3" s="1"/>
  <c r="C641" i="3" s="1"/>
  <c r="E639" i="3"/>
  <c r="G638" i="3"/>
  <c r="H637" i="3"/>
  <c r="H636" i="3"/>
  <c r="I635" i="3"/>
  <c r="D633" i="3"/>
  <c r="Q633" i="3" s="1"/>
  <c r="J633" i="3"/>
  <c r="F633" i="3"/>
  <c r="P633" i="3" s="1"/>
  <c r="C633" i="3" s="1"/>
  <c r="A633" i="3"/>
  <c r="I633" i="3"/>
  <c r="D632" i="3"/>
  <c r="Q632" i="3" s="1"/>
  <c r="J632" i="3"/>
  <c r="F632" i="3"/>
  <c r="E630" i="3"/>
  <c r="G629" i="3"/>
  <c r="H628" i="3"/>
  <c r="H627" i="3"/>
  <c r="I626" i="3"/>
  <c r="D624" i="3"/>
  <c r="Q624" i="3" s="1"/>
  <c r="J624" i="3"/>
  <c r="F624" i="3"/>
  <c r="A624" i="3"/>
  <c r="I624" i="3"/>
  <c r="D623" i="3"/>
  <c r="Q623" i="3" s="1"/>
  <c r="J623" i="3"/>
  <c r="F623" i="3"/>
  <c r="E621" i="3"/>
  <c r="G620" i="3"/>
  <c r="H619" i="3"/>
  <c r="H618" i="3"/>
  <c r="I617" i="3"/>
  <c r="D615" i="3"/>
  <c r="Q615" i="3" s="1"/>
  <c r="J615" i="3"/>
  <c r="F615" i="3"/>
  <c r="P615" i="3" s="1"/>
  <c r="C615" i="3" s="1"/>
  <c r="A615" i="3"/>
  <c r="I615" i="3"/>
  <c r="D614" i="3"/>
  <c r="Q614" i="3" s="1"/>
  <c r="J614" i="3"/>
  <c r="F614" i="3"/>
  <c r="E612" i="3"/>
  <c r="G611" i="3"/>
  <c r="H610" i="3"/>
  <c r="H609" i="3"/>
  <c r="I608" i="3"/>
  <c r="A607" i="3"/>
  <c r="D606" i="3"/>
  <c r="Q606" i="3" s="1"/>
  <c r="J606" i="3"/>
  <c r="F606" i="3"/>
  <c r="A606" i="3"/>
  <c r="I606" i="3"/>
  <c r="D604" i="3"/>
  <c r="Q604" i="3" s="1"/>
  <c r="J604" i="3"/>
  <c r="F604" i="3"/>
  <c r="E604" i="3"/>
  <c r="G604" i="3"/>
  <c r="A586" i="3"/>
  <c r="F576" i="3"/>
  <c r="A576" i="3"/>
  <c r="H576" i="3"/>
  <c r="J576" i="3"/>
  <c r="E576" i="3"/>
  <c r="G576" i="3"/>
  <c r="I576" i="3"/>
  <c r="F566" i="3"/>
  <c r="A566" i="3"/>
  <c r="G566" i="3"/>
  <c r="E566" i="3"/>
  <c r="I566" i="3"/>
  <c r="D566" i="3"/>
  <c r="Q566" i="3" s="1"/>
  <c r="H566" i="3"/>
  <c r="J566" i="3"/>
  <c r="F552" i="3"/>
  <c r="A552" i="3"/>
  <c r="G552" i="3"/>
  <c r="D552" i="3"/>
  <c r="Q552" i="3" s="1"/>
  <c r="E552" i="3"/>
  <c r="I552" i="3"/>
  <c r="J552" i="3"/>
  <c r="A447" i="3"/>
  <c r="G447" i="3"/>
  <c r="J447" i="3"/>
  <c r="D447" i="3"/>
  <c r="Q447" i="3" s="1"/>
  <c r="E447" i="3"/>
  <c r="F447" i="3"/>
  <c r="H447" i="3"/>
  <c r="I447" i="3"/>
  <c r="I403" i="3"/>
  <c r="D403" i="3"/>
  <c r="Q403" i="3" s="1"/>
  <c r="J403" i="3"/>
  <c r="E403" i="3"/>
  <c r="G403" i="3"/>
  <c r="H403" i="3"/>
  <c r="F403" i="3"/>
  <c r="A403" i="3"/>
  <c r="H706" i="3"/>
  <c r="A706" i="3"/>
  <c r="H703" i="3"/>
  <c r="A703" i="3"/>
  <c r="J701" i="3"/>
  <c r="H700" i="3"/>
  <c r="A700" i="3"/>
  <c r="J698" i="3"/>
  <c r="H697" i="3"/>
  <c r="A697" i="3"/>
  <c r="J695" i="3"/>
  <c r="H694" i="3"/>
  <c r="A694" i="3"/>
  <c r="J692" i="3"/>
  <c r="H691" i="3"/>
  <c r="A691" i="3"/>
  <c r="J689" i="3"/>
  <c r="H688" i="3"/>
  <c r="A688" i="3"/>
  <c r="J686" i="3"/>
  <c r="H685" i="3"/>
  <c r="A685" i="3"/>
  <c r="J683" i="3"/>
  <c r="H682" i="3"/>
  <c r="A682" i="3"/>
  <c r="J680" i="3"/>
  <c r="H679" i="3"/>
  <c r="P679" i="3" s="1"/>
  <c r="C679" i="3" s="1"/>
  <c r="A679" i="3"/>
  <c r="J677" i="3"/>
  <c r="H676" i="3"/>
  <c r="A676" i="3"/>
  <c r="J674" i="3"/>
  <c r="H673" i="3"/>
  <c r="A673" i="3"/>
  <c r="J671" i="3"/>
  <c r="H670" i="3"/>
  <c r="A670" i="3"/>
  <c r="J668" i="3"/>
  <c r="H667" i="3"/>
  <c r="A667" i="3"/>
  <c r="F664" i="3"/>
  <c r="E664" i="3"/>
  <c r="I662" i="3"/>
  <c r="G660" i="3"/>
  <c r="F659" i="3"/>
  <c r="A659" i="3"/>
  <c r="H659" i="3"/>
  <c r="G655" i="3"/>
  <c r="I654" i="3"/>
  <c r="A654" i="3"/>
  <c r="P650" i="3"/>
  <c r="C650" i="3" s="1"/>
  <c r="A650" i="3"/>
  <c r="D649" i="3"/>
  <c r="Q649" i="3" s="1"/>
  <c r="J649" i="3"/>
  <c r="F649" i="3"/>
  <c r="P649" i="3" s="1"/>
  <c r="C649" i="3" s="1"/>
  <c r="G649" i="3"/>
  <c r="G645" i="3"/>
  <c r="H644" i="3"/>
  <c r="A641" i="3"/>
  <c r="D640" i="3"/>
  <c r="Q640" i="3" s="1"/>
  <c r="J640" i="3"/>
  <c r="F640" i="3"/>
  <c r="G640" i="3"/>
  <c r="E637" i="3"/>
  <c r="G636" i="3"/>
  <c r="H635" i="3"/>
  <c r="A632" i="3"/>
  <c r="D631" i="3"/>
  <c r="Q631" i="3" s="1"/>
  <c r="J631" i="3"/>
  <c r="F631" i="3"/>
  <c r="P631" i="3" s="1"/>
  <c r="C631" i="3" s="1"/>
  <c r="G631" i="3"/>
  <c r="E628" i="3"/>
  <c r="G627" i="3"/>
  <c r="H626" i="3"/>
  <c r="A623" i="3"/>
  <c r="D622" i="3"/>
  <c r="Q622" i="3" s="1"/>
  <c r="J622" i="3"/>
  <c r="F622" i="3"/>
  <c r="G622" i="3"/>
  <c r="P622" i="3" s="1"/>
  <c r="C622" i="3" s="1"/>
  <c r="E619" i="3"/>
  <c r="G618" i="3"/>
  <c r="H617" i="3"/>
  <c r="A614" i="3"/>
  <c r="D613" i="3"/>
  <c r="Q613" i="3" s="1"/>
  <c r="J613" i="3"/>
  <c r="F613" i="3"/>
  <c r="G613" i="3"/>
  <c r="E610" i="3"/>
  <c r="G609" i="3"/>
  <c r="H608" i="3"/>
  <c r="I607" i="3"/>
  <c r="D598" i="3"/>
  <c r="Q598" i="3" s="1"/>
  <c r="J598" i="3"/>
  <c r="F598" i="3"/>
  <c r="E598" i="3"/>
  <c r="G598" i="3"/>
  <c r="H598" i="3"/>
  <c r="F595" i="3"/>
  <c r="J595" i="3"/>
  <c r="E595" i="3"/>
  <c r="D595" i="3"/>
  <c r="Q595" i="3" s="1"/>
  <c r="G595" i="3"/>
  <c r="H595" i="3"/>
  <c r="I595" i="3"/>
  <c r="F578" i="3"/>
  <c r="E578" i="3"/>
  <c r="A578" i="3"/>
  <c r="H578" i="3"/>
  <c r="D578" i="3"/>
  <c r="Q578" i="3" s="1"/>
  <c r="G578" i="3"/>
  <c r="I578" i="3"/>
  <c r="F559" i="3"/>
  <c r="A559" i="3"/>
  <c r="G559" i="3"/>
  <c r="I559" i="3"/>
  <c r="E559" i="3"/>
  <c r="H559" i="3"/>
  <c r="J559" i="3"/>
  <c r="F551" i="3"/>
  <c r="A551" i="3"/>
  <c r="G551" i="3"/>
  <c r="E551" i="3"/>
  <c r="H551" i="3"/>
  <c r="I551" i="3"/>
  <c r="D551" i="3"/>
  <c r="Q551" i="3" s="1"/>
  <c r="J551" i="3"/>
  <c r="A465" i="3"/>
  <c r="G465" i="3"/>
  <c r="J465" i="3"/>
  <c r="D465" i="3"/>
  <c r="Q465" i="3" s="1"/>
  <c r="E465" i="3"/>
  <c r="F465" i="3"/>
  <c r="H465" i="3"/>
  <c r="I465" i="3"/>
  <c r="I432" i="3"/>
  <c r="D432" i="3"/>
  <c r="Q432" i="3" s="1"/>
  <c r="F432" i="3"/>
  <c r="G432" i="3"/>
  <c r="H432" i="3"/>
  <c r="J432" i="3"/>
  <c r="E432" i="3"/>
  <c r="I413" i="3"/>
  <c r="A413" i="3"/>
  <c r="H413" i="3"/>
  <c r="D413" i="3"/>
  <c r="Q413" i="3" s="1"/>
  <c r="E413" i="3"/>
  <c r="J413" i="3"/>
  <c r="F413" i="3"/>
  <c r="G413" i="3"/>
  <c r="E701" i="3"/>
  <c r="E698" i="3"/>
  <c r="P698" i="3" s="1"/>
  <c r="C698" i="3" s="1"/>
  <c r="E695" i="3"/>
  <c r="E692" i="3"/>
  <c r="P692" i="3" s="1"/>
  <c r="C692" i="3" s="1"/>
  <c r="E689" i="3"/>
  <c r="E686" i="3"/>
  <c r="P686" i="3" s="1"/>
  <c r="C686" i="3" s="1"/>
  <c r="E683" i="3"/>
  <c r="E680" i="3"/>
  <c r="P680" i="3" s="1"/>
  <c r="C680" i="3" s="1"/>
  <c r="E677" i="3"/>
  <c r="P677" i="3" s="1"/>
  <c r="C677" i="3" s="1"/>
  <c r="E674" i="3"/>
  <c r="P674" i="3" s="1"/>
  <c r="C674" i="3" s="1"/>
  <c r="E671" i="3"/>
  <c r="E668" i="3"/>
  <c r="P668" i="3" s="1"/>
  <c r="C668" i="3" s="1"/>
  <c r="F666" i="3"/>
  <c r="J666" i="3"/>
  <c r="F661" i="3"/>
  <c r="E661" i="3"/>
  <c r="E660" i="3"/>
  <c r="F656" i="3"/>
  <c r="A656" i="3"/>
  <c r="H656" i="3"/>
  <c r="D655" i="3"/>
  <c r="Q655" i="3" s="1"/>
  <c r="D648" i="3"/>
  <c r="Q648" i="3" s="1"/>
  <c r="J648" i="3"/>
  <c r="F648" i="3"/>
  <c r="A648" i="3"/>
  <c r="I648" i="3"/>
  <c r="D647" i="3"/>
  <c r="Q647" i="3" s="1"/>
  <c r="J647" i="3"/>
  <c r="F647" i="3"/>
  <c r="E645" i="3"/>
  <c r="G644" i="3"/>
  <c r="D639" i="3"/>
  <c r="Q639" i="3" s="1"/>
  <c r="J639" i="3"/>
  <c r="F639" i="3"/>
  <c r="A639" i="3"/>
  <c r="I639" i="3"/>
  <c r="D638" i="3"/>
  <c r="Q638" i="3" s="1"/>
  <c r="J638" i="3"/>
  <c r="F638" i="3"/>
  <c r="E636" i="3"/>
  <c r="G635" i="3"/>
  <c r="D630" i="3"/>
  <c r="Q630" i="3" s="1"/>
  <c r="J630" i="3"/>
  <c r="F630" i="3"/>
  <c r="A630" i="3"/>
  <c r="I630" i="3"/>
  <c r="D629" i="3"/>
  <c r="Q629" i="3" s="1"/>
  <c r="J629" i="3"/>
  <c r="F629" i="3"/>
  <c r="E627" i="3"/>
  <c r="G626" i="3"/>
  <c r="D621" i="3"/>
  <c r="Q621" i="3" s="1"/>
  <c r="J621" i="3"/>
  <c r="F621" i="3"/>
  <c r="A621" i="3"/>
  <c r="I621" i="3"/>
  <c r="D620" i="3"/>
  <c r="Q620" i="3" s="1"/>
  <c r="J620" i="3"/>
  <c r="F620" i="3"/>
  <c r="E618" i="3"/>
  <c r="P618" i="3" s="1"/>
  <c r="C618" i="3" s="1"/>
  <c r="G617" i="3"/>
  <c r="D612" i="3"/>
  <c r="Q612" i="3" s="1"/>
  <c r="J612" i="3"/>
  <c r="F612" i="3"/>
  <c r="A612" i="3"/>
  <c r="I612" i="3"/>
  <c r="D611" i="3"/>
  <c r="Q611" i="3" s="1"/>
  <c r="J611" i="3"/>
  <c r="F611" i="3"/>
  <c r="E609" i="3"/>
  <c r="G608" i="3"/>
  <c r="H607" i="3"/>
  <c r="H606" i="3"/>
  <c r="I601" i="3"/>
  <c r="A598" i="3"/>
  <c r="A595" i="3"/>
  <c r="J587" i="3"/>
  <c r="F585" i="3"/>
  <c r="A585" i="3"/>
  <c r="H585" i="3"/>
  <c r="J585" i="3"/>
  <c r="E585" i="3"/>
  <c r="G585" i="3"/>
  <c r="I585" i="3"/>
  <c r="D568" i="3"/>
  <c r="Q568" i="3" s="1"/>
  <c r="F558" i="3"/>
  <c r="A558" i="3"/>
  <c r="G558" i="3"/>
  <c r="E558" i="3"/>
  <c r="D558" i="3"/>
  <c r="Q558" i="3" s="1"/>
  <c r="H558" i="3"/>
  <c r="I558" i="3"/>
  <c r="J558" i="3"/>
  <c r="F543" i="3"/>
  <c r="A543" i="3"/>
  <c r="G543" i="3"/>
  <c r="D543" i="3"/>
  <c r="Q543" i="3" s="1"/>
  <c r="E543" i="3"/>
  <c r="I543" i="3"/>
  <c r="J543" i="3"/>
  <c r="A432" i="3"/>
  <c r="I373" i="3"/>
  <c r="D373" i="3"/>
  <c r="Q373" i="3" s="1"/>
  <c r="J373" i="3"/>
  <c r="E373" i="3"/>
  <c r="F373" i="3"/>
  <c r="G373" i="3"/>
  <c r="H373" i="3"/>
  <c r="A373" i="3"/>
  <c r="F593" i="3"/>
  <c r="E593" i="3"/>
  <c r="A593" i="3"/>
  <c r="H593" i="3"/>
  <c r="F592" i="3"/>
  <c r="J592" i="3"/>
  <c r="E592" i="3"/>
  <c r="F584" i="3"/>
  <c r="E584" i="3"/>
  <c r="A584" i="3"/>
  <c r="H584" i="3"/>
  <c r="F583" i="3"/>
  <c r="J583" i="3"/>
  <c r="E583" i="3"/>
  <c r="F575" i="3"/>
  <c r="E575" i="3"/>
  <c r="A575" i="3"/>
  <c r="H575" i="3"/>
  <c r="F574" i="3"/>
  <c r="J574" i="3"/>
  <c r="E574" i="3"/>
  <c r="F570" i="3"/>
  <c r="A570" i="3"/>
  <c r="G570" i="3"/>
  <c r="E570" i="3"/>
  <c r="F569" i="3"/>
  <c r="A569" i="3"/>
  <c r="G569" i="3"/>
  <c r="E569" i="3"/>
  <c r="I569" i="3"/>
  <c r="F561" i="3"/>
  <c r="A561" i="3"/>
  <c r="G561" i="3"/>
  <c r="E561" i="3"/>
  <c r="F560" i="3"/>
  <c r="A560" i="3"/>
  <c r="G560" i="3"/>
  <c r="E560" i="3"/>
  <c r="I560" i="3"/>
  <c r="F548" i="3"/>
  <c r="A548" i="3"/>
  <c r="G548" i="3"/>
  <c r="E548" i="3"/>
  <c r="H548" i="3"/>
  <c r="I548" i="3"/>
  <c r="F539" i="3"/>
  <c r="A539" i="3"/>
  <c r="G539" i="3"/>
  <c r="E539" i="3"/>
  <c r="H539" i="3"/>
  <c r="I539" i="3"/>
  <c r="F531" i="3"/>
  <c r="A531" i="3"/>
  <c r="G531" i="3"/>
  <c r="D531" i="3"/>
  <c r="Q531" i="3" s="1"/>
  <c r="E531" i="3"/>
  <c r="H531" i="3"/>
  <c r="F522" i="3"/>
  <c r="A522" i="3"/>
  <c r="G522" i="3"/>
  <c r="D522" i="3"/>
  <c r="Q522" i="3" s="1"/>
  <c r="E522" i="3"/>
  <c r="H522" i="3"/>
  <c r="F513" i="3"/>
  <c r="A513" i="3"/>
  <c r="G513" i="3"/>
  <c r="D513" i="3"/>
  <c r="Q513" i="3" s="1"/>
  <c r="E513" i="3"/>
  <c r="H513" i="3"/>
  <c r="F504" i="3"/>
  <c r="A504" i="3"/>
  <c r="G504" i="3"/>
  <c r="D504" i="3"/>
  <c r="Q504" i="3" s="1"/>
  <c r="E504" i="3"/>
  <c r="H504" i="3"/>
  <c r="F495" i="3"/>
  <c r="A495" i="3"/>
  <c r="G495" i="3"/>
  <c r="D495" i="3"/>
  <c r="Q495" i="3" s="1"/>
  <c r="E495" i="3"/>
  <c r="H495" i="3"/>
  <c r="P495" i="3" s="1"/>
  <c r="C495" i="3" s="1"/>
  <c r="A468" i="3"/>
  <c r="G468" i="3"/>
  <c r="J468" i="3"/>
  <c r="D468" i="3"/>
  <c r="Q468" i="3" s="1"/>
  <c r="E468" i="3"/>
  <c r="F468" i="3"/>
  <c r="H468" i="3"/>
  <c r="I468" i="3"/>
  <c r="A450" i="3"/>
  <c r="G450" i="3"/>
  <c r="J450" i="3"/>
  <c r="D450" i="3"/>
  <c r="Q450" i="3" s="1"/>
  <c r="E450" i="3"/>
  <c r="F450" i="3"/>
  <c r="H450" i="3"/>
  <c r="I450" i="3"/>
  <c r="I397" i="3"/>
  <c r="D397" i="3"/>
  <c r="Q397" i="3" s="1"/>
  <c r="J397" i="3"/>
  <c r="E397" i="3"/>
  <c r="G397" i="3"/>
  <c r="H397" i="3"/>
  <c r="F397" i="3"/>
  <c r="D603" i="3"/>
  <c r="Q603" i="3" s="1"/>
  <c r="J603" i="3"/>
  <c r="F603" i="3"/>
  <c r="D600" i="3"/>
  <c r="Q600" i="3" s="1"/>
  <c r="J600" i="3"/>
  <c r="F600" i="3"/>
  <c r="D597" i="3"/>
  <c r="Q597" i="3" s="1"/>
  <c r="J597" i="3"/>
  <c r="F597" i="3"/>
  <c r="J593" i="3"/>
  <c r="A592" i="3"/>
  <c r="F591" i="3"/>
  <c r="A591" i="3"/>
  <c r="H591" i="3"/>
  <c r="J591" i="3"/>
  <c r="J584" i="3"/>
  <c r="A583" i="3"/>
  <c r="F582" i="3"/>
  <c r="A582" i="3"/>
  <c r="H582" i="3"/>
  <c r="J582" i="3"/>
  <c r="J575" i="3"/>
  <c r="A574" i="3"/>
  <c r="F573" i="3"/>
  <c r="A573" i="3"/>
  <c r="H573" i="3"/>
  <c r="J573" i="3"/>
  <c r="F571" i="3"/>
  <c r="A571" i="3"/>
  <c r="G571" i="3"/>
  <c r="I571" i="3"/>
  <c r="F562" i="3"/>
  <c r="A562" i="3"/>
  <c r="G562" i="3"/>
  <c r="I562" i="3"/>
  <c r="F549" i="3"/>
  <c r="A549" i="3"/>
  <c r="G549" i="3"/>
  <c r="D549" i="3"/>
  <c r="Q549" i="3" s="1"/>
  <c r="E549" i="3"/>
  <c r="F540" i="3"/>
  <c r="A540" i="3"/>
  <c r="G540" i="3"/>
  <c r="D540" i="3"/>
  <c r="Q540" i="3" s="1"/>
  <c r="E540" i="3"/>
  <c r="F486" i="3"/>
  <c r="A486" i="3"/>
  <c r="G486" i="3"/>
  <c r="D486" i="3"/>
  <c r="Q486" i="3" s="1"/>
  <c r="E486" i="3"/>
  <c r="H486" i="3"/>
  <c r="F480" i="3"/>
  <c r="A480" i="3"/>
  <c r="G480" i="3"/>
  <c r="D480" i="3"/>
  <c r="Q480" i="3" s="1"/>
  <c r="E480" i="3"/>
  <c r="H480" i="3"/>
  <c r="A453" i="3"/>
  <c r="G453" i="3"/>
  <c r="J453" i="3"/>
  <c r="D453" i="3"/>
  <c r="Q453" i="3" s="1"/>
  <c r="E453" i="3"/>
  <c r="F453" i="3"/>
  <c r="H453" i="3"/>
  <c r="I453" i="3"/>
  <c r="E442" i="3"/>
  <c r="A442" i="3"/>
  <c r="G442" i="3"/>
  <c r="D442" i="3"/>
  <c r="Q442" i="3" s="1"/>
  <c r="F442" i="3"/>
  <c r="H442" i="3"/>
  <c r="I442" i="3"/>
  <c r="J442" i="3"/>
  <c r="A397" i="3"/>
  <c r="I603" i="3"/>
  <c r="A603" i="3"/>
  <c r="I600" i="3"/>
  <c r="A600" i="3"/>
  <c r="I597" i="3"/>
  <c r="A597" i="3"/>
  <c r="I593" i="3"/>
  <c r="I592" i="3"/>
  <c r="P591" i="3"/>
  <c r="C591" i="3" s="1"/>
  <c r="F590" i="3"/>
  <c r="E590" i="3"/>
  <c r="A590" i="3"/>
  <c r="H590" i="3"/>
  <c r="F589" i="3"/>
  <c r="J589" i="3"/>
  <c r="E589" i="3"/>
  <c r="I584" i="3"/>
  <c r="I583" i="3"/>
  <c r="F581" i="3"/>
  <c r="E581" i="3"/>
  <c r="A581" i="3"/>
  <c r="H581" i="3"/>
  <c r="F580" i="3"/>
  <c r="J580" i="3"/>
  <c r="E580" i="3"/>
  <c r="I575" i="3"/>
  <c r="I574" i="3"/>
  <c r="F572" i="3"/>
  <c r="A572" i="3"/>
  <c r="E572" i="3"/>
  <c r="H572" i="3"/>
  <c r="J570" i="3"/>
  <c r="J569" i="3"/>
  <c r="F564" i="3"/>
  <c r="A564" i="3"/>
  <c r="G564" i="3"/>
  <c r="E564" i="3"/>
  <c r="F563" i="3"/>
  <c r="A563" i="3"/>
  <c r="G563" i="3"/>
  <c r="E563" i="3"/>
  <c r="I563" i="3"/>
  <c r="J561" i="3"/>
  <c r="J560" i="3"/>
  <c r="F555" i="3"/>
  <c r="A555" i="3"/>
  <c r="G555" i="3"/>
  <c r="E555" i="3"/>
  <c r="F554" i="3"/>
  <c r="A554" i="3"/>
  <c r="G554" i="3"/>
  <c r="E554" i="3"/>
  <c r="I554" i="3"/>
  <c r="F545" i="3"/>
  <c r="A545" i="3"/>
  <c r="G545" i="3"/>
  <c r="E545" i="3"/>
  <c r="H545" i="3"/>
  <c r="I545" i="3"/>
  <c r="F528" i="3"/>
  <c r="A528" i="3"/>
  <c r="G528" i="3"/>
  <c r="D528" i="3"/>
  <c r="Q528" i="3" s="1"/>
  <c r="E528" i="3"/>
  <c r="H528" i="3"/>
  <c r="F519" i="3"/>
  <c r="A519" i="3"/>
  <c r="G519" i="3"/>
  <c r="D519" i="3"/>
  <c r="Q519" i="3" s="1"/>
  <c r="E519" i="3"/>
  <c r="H519" i="3"/>
  <c r="F510" i="3"/>
  <c r="A510" i="3"/>
  <c r="G510" i="3"/>
  <c r="D510" i="3"/>
  <c r="Q510" i="3" s="1"/>
  <c r="E510" i="3"/>
  <c r="H510" i="3"/>
  <c r="F501" i="3"/>
  <c r="A501" i="3"/>
  <c r="G501" i="3"/>
  <c r="D501" i="3"/>
  <c r="Q501" i="3" s="1"/>
  <c r="E501" i="3"/>
  <c r="H501" i="3"/>
  <c r="F492" i="3"/>
  <c r="A492" i="3"/>
  <c r="G492" i="3"/>
  <c r="D492" i="3"/>
  <c r="Q492" i="3" s="1"/>
  <c r="E492" i="3"/>
  <c r="H492" i="3"/>
  <c r="A456" i="3"/>
  <c r="G456" i="3"/>
  <c r="J456" i="3"/>
  <c r="D456" i="3"/>
  <c r="Q456" i="3" s="1"/>
  <c r="E456" i="3"/>
  <c r="F456" i="3"/>
  <c r="H456" i="3"/>
  <c r="I456" i="3"/>
  <c r="I386" i="3"/>
  <c r="D386" i="3"/>
  <c r="Q386" i="3" s="1"/>
  <c r="J386" i="3"/>
  <c r="A386" i="3"/>
  <c r="E386" i="3"/>
  <c r="F386" i="3"/>
  <c r="G386" i="3"/>
  <c r="D605" i="3"/>
  <c r="Q605" i="3" s="1"/>
  <c r="J605" i="3"/>
  <c r="F605" i="3"/>
  <c r="P605" i="3" s="1"/>
  <c r="C605" i="3" s="1"/>
  <c r="H603" i="3"/>
  <c r="D602" i="3"/>
  <c r="Q602" i="3" s="1"/>
  <c r="J602" i="3"/>
  <c r="F602" i="3"/>
  <c r="H600" i="3"/>
  <c r="D599" i="3"/>
  <c r="Q599" i="3" s="1"/>
  <c r="J599" i="3"/>
  <c r="F599" i="3"/>
  <c r="H597" i="3"/>
  <c r="D596" i="3"/>
  <c r="Q596" i="3" s="1"/>
  <c r="J596" i="3"/>
  <c r="F596" i="3"/>
  <c r="G593" i="3"/>
  <c r="H592" i="3"/>
  <c r="I591" i="3"/>
  <c r="F588" i="3"/>
  <c r="A588" i="3"/>
  <c r="H588" i="3"/>
  <c r="J588" i="3"/>
  <c r="G584" i="3"/>
  <c r="H583" i="3"/>
  <c r="I582" i="3"/>
  <c r="F579" i="3"/>
  <c r="A579" i="3"/>
  <c r="H579" i="3"/>
  <c r="J579" i="3"/>
  <c r="G575" i="3"/>
  <c r="H574" i="3"/>
  <c r="I573" i="3"/>
  <c r="J571" i="3"/>
  <c r="I570" i="3"/>
  <c r="H569" i="3"/>
  <c r="F565" i="3"/>
  <c r="A565" i="3"/>
  <c r="G565" i="3"/>
  <c r="I565" i="3"/>
  <c r="J562" i="3"/>
  <c r="I561" i="3"/>
  <c r="H560" i="3"/>
  <c r="F556" i="3"/>
  <c r="A556" i="3"/>
  <c r="G556" i="3"/>
  <c r="I556" i="3"/>
  <c r="J548" i="3"/>
  <c r="F546" i="3"/>
  <c r="A546" i="3"/>
  <c r="G546" i="3"/>
  <c r="D546" i="3"/>
  <c r="Q546" i="3" s="1"/>
  <c r="E546" i="3"/>
  <c r="J539" i="3"/>
  <c r="F537" i="3"/>
  <c r="A537" i="3"/>
  <c r="G537" i="3"/>
  <c r="D537" i="3"/>
  <c r="Q537" i="3" s="1"/>
  <c r="E537" i="3"/>
  <c r="A459" i="3"/>
  <c r="G459" i="3"/>
  <c r="J459" i="3"/>
  <c r="D459" i="3"/>
  <c r="Q459" i="3" s="1"/>
  <c r="E459" i="3"/>
  <c r="F459" i="3"/>
  <c r="H459" i="3"/>
  <c r="I459" i="3"/>
  <c r="I425" i="3"/>
  <c r="A425" i="3"/>
  <c r="H425" i="3"/>
  <c r="D425" i="3"/>
  <c r="Q425" i="3" s="1"/>
  <c r="E425" i="3"/>
  <c r="F425" i="3"/>
  <c r="G425" i="3"/>
  <c r="I422" i="3"/>
  <c r="A422" i="3"/>
  <c r="H422" i="3"/>
  <c r="D422" i="3"/>
  <c r="Q422" i="3" s="1"/>
  <c r="G422" i="3"/>
  <c r="J422" i="3"/>
  <c r="E422" i="3"/>
  <c r="F422" i="3"/>
  <c r="I404" i="3"/>
  <c r="A404" i="3"/>
  <c r="H404" i="3"/>
  <c r="D404" i="3"/>
  <c r="Q404" i="3" s="1"/>
  <c r="E404" i="3"/>
  <c r="J404" i="3"/>
  <c r="F404" i="3"/>
  <c r="G404" i="3"/>
  <c r="F536" i="3"/>
  <c r="A536" i="3"/>
  <c r="G536" i="3"/>
  <c r="F533" i="3"/>
  <c r="A533" i="3"/>
  <c r="G533" i="3"/>
  <c r="F530" i="3"/>
  <c r="A530" i="3"/>
  <c r="G530" i="3"/>
  <c r="F527" i="3"/>
  <c r="A527" i="3"/>
  <c r="G527" i="3"/>
  <c r="F524" i="3"/>
  <c r="A524" i="3"/>
  <c r="G524" i="3"/>
  <c r="F521" i="3"/>
  <c r="A521" i="3"/>
  <c r="G521" i="3"/>
  <c r="F518" i="3"/>
  <c r="A518" i="3"/>
  <c r="G518" i="3"/>
  <c r="F515" i="3"/>
  <c r="A515" i="3"/>
  <c r="G515" i="3"/>
  <c r="F512" i="3"/>
  <c r="A512" i="3"/>
  <c r="G512" i="3"/>
  <c r="F509" i="3"/>
  <c r="A509" i="3"/>
  <c r="G509" i="3"/>
  <c r="F506" i="3"/>
  <c r="A506" i="3"/>
  <c r="G506" i="3"/>
  <c r="F503" i="3"/>
  <c r="A503" i="3"/>
  <c r="G503" i="3"/>
  <c r="F500" i="3"/>
  <c r="A500" i="3"/>
  <c r="G500" i="3"/>
  <c r="F497" i="3"/>
  <c r="A497" i="3"/>
  <c r="G497" i="3"/>
  <c r="F494" i="3"/>
  <c r="A494" i="3"/>
  <c r="G494" i="3"/>
  <c r="F491" i="3"/>
  <c r="A491" i="3"/>
  <c r="G491" i="3"/>
  <c r="F488" i="3"/>
  <c r="A488" i="3"/>
  <c r="G488" i="3"/>
  <c r="F485" i="3"/>
  <c r="A485" i="3"/>
  <c r="G485" i="3"/>
  <c r="F482" i="3"/>
  <c r="A482" i="3"/>
  <c r="G482" i="3"/>
  <c r="F479" i="3"/>
  <c r="A479" i="3"/>
  <c r="G479" i="3"/>
  <c r="F476" i="3"/>
  <c r="A476" i="3"/>
  <c r="G476" i="3"/>
  <c r="A469" i="3"/>
  <c r="G469" i="3"/>
  <c r="E469" i="3"/>
  <c r="F469" i="3"/>
  <c r="H469" i="3"/>
  <c r="A466" i="3"/>
  <c r="G466" i="3"/>
  <c r="E466" i="3"/>
  <c r="F466" i="3"/>
  <c r="H466" i="3"/>
  <c r="A463" i="3"/>
  <c r="G463" i="3"/>
  <c r="E463" i="3"/>
  <c r="F463" i="3"/>
  <c r="H463" i="3"/>
  <c r="A460" i="3"/>
  <c r="G460" i="3"/>
  <c r="E460" i="3"/>
  <c r="F460" i="3"/>
  <c r="H460" i="3"/>
  <c r="A457" i="3"/>
  <c r="G457" i="3"/>
  <c r="E457" i="3"/>
  <c r="F457" i="3"/>
  <c r="H457" i="3"/>
  <c r="A454" i="3"/>
  <c r="G454" i="3"/>
  <c r="E454" i="3"/>
  <c r="F454" i="3"/>
  <c r="H454" i="3"/>
  <c r="A451" i="3"/>
  <c r="G451" i="3"/>
  <c r="E451" i="3"/>
  <c r="F451" i="3"/>
  <c r="H451" i="3"/>
  <c r="A448" i="3"/>
  <c r="G448" i="3"/>
  <c r="E448" i="3"/>
  <c r="F448" i="3"/>
  <c r="H448" i="3"/>
  <c r="A445" i="3"/>
  <c r="G445" i="3"/>
  <c r="E445" i="3"/>
  <c r="F445" i="3"/>
  <c r="H445" i="3"/>
  <c r="I440" i="3"/>
  <c r="A440" i="3"/>
  <c r="H440" i="3"/>
  <c r="D440" i="3"/>
  <c r="Q440" i="3" s="1"/>
  <c r="G440" i="3"/>
  <c r="J440" i="3"/>
  <c r="I423" i="3"/>
  <c r="D423" i="3"/>
  <c r="Q423" i="3" s="1"/>
  <c r="F423" i="3"/>
  <c r="G423" i="3"/>
  <c r="H423" i="3"/>
  <c r="J423" i="3"/>
  <c r="I410" i="3"/>
  <c r="A410" i="3"/>
  <c r="H410" i="3"/>
  <c r="D410" i="3"/>
  <c r="Q410" i="3" s="1"/>
  <c r="E410" i="3"/>
  <c r="J410" i="3"/>
  <c r="I389" i="3"/>
  <c r="D389" i="3"/>
  <c r="Q389" i="3" s="1"/>
  <c r="J389" i="3"/>
  <c r="A389" i="3"/>
  <c r="E389" i="3"/>
  <c r="F389" i="3"/>
  <c r="G389" i="3"/>
  <c r="I382" i="3"/>
  <c r="D382" i="3"/>
  <c r="Q382" i="3" s="1"/>
  <c r="J382" i="3"/>
  <c r="E382" i="3"/>
  <c r="F382" i="3"/>
  <c r="G382" i="3"/>
  <c r="H382" i="3"/>
  <c r="A382" i="3"/>
  <c r="I345" i="3"/>
  <c r="D345" i="3"/>
  <c r="Q345" i="3" s="1"/>
  <c r="J345" i="3"/>
  <c r="E345" i="3"/>
  <c r="F345" i="3"/>
  <c r="G345" i="3"/>
  <c r="H345" i="3"/>
  <c r="A345" i="3"/>
  <c r="I536" i="3"/>
  <c r="I533" i="3"/>
  <c r="I530" i="3"/>
  <c r="I527" i="3"/>
  <c r="I524" i="3"/>
  <c r="I521" i="3"/>
  <c r="I518" i="3"/>
  <c r="I515" i="3"/>
  <c r="I512" i="3"/>
  <c r="I509" i="3"/>
  <c r="I506" i="3"/>
  <c r="I503" i="3"/>
  <c r="I500" i="3"/>
  <c r="I497" i="3"/>
  <c r="I494" i="3"/>
  <c r="I491" i="3"/>
  <c r="I433" i="3"/>
  <c r="F433" i="3"/>
  <c r="A433" i="3"/>
  <c r="H433" i="3"/>
  <c r="E433" i="3"/>
  <c r="G433" i="3"/>
  <c r="J433" i="3"/>
  <c r="I392" i="3"/>
  <c r="D392" i="3"/>
  <c r="Q392" i="3" s="1"/>
  <c r="J392" i="3"/>
  <c r="A392" i="3"/>
  <c r="E392" i="3"/>
  <c r="F392" i="3"/>
  <c r="G392" i="3"/>
  <c r="I370" i="3"/>
  <c r="D370" i="3"/>
  <c r="Q370" i="3" s="1"/>
  <c r="J370" i="3"/>
  <c r="E370" i="3"/>
  <c r="F370" i="3"/>
  <c r="G370" i="3"/>
  <c r="H370" i="3"/>
  <c r="A370" i="3"/>
  <c r="F553" i="3"/>
  <c r="A553" i="3"/>
  <c r="G553" i="3"/>
  <c r="F550" i="3"/>
  <c r="A550" i="3"/>
  <c r="G550" i="3"/>
  <c r="F547" i="3"/>
  <c r="A547" i="3"/>
  <c r="G547" i="3"/>
  <c r="F544" i="3"/>
  <c r="A544" i="3"/>
  <c r="G544" i="3"/>
  <c r="F541" i="3"/>
  <c r="A541" i="3"/>
  <c r="G541" i="3"/>
  <c r="F538" i="3"/>
  <c r="A538" i="3"/>
  <c r="G538" i="3"/>
  <c r="H536" i="3"/>
  <c r="F535" i="3"/>
  <c r="A535" i="3"/>
  <c r="G535" i="3"/>
  <c r="H533" i="3"/>
  <c r="F532" i="3"/>
  <c r="A532" i="3"/>
  <c r="G532" i="3"/>
  <c r="H530" i="3"/>
  <c r="F529" i="3"/>
  <c r="A529" i="3"/>
  <c r="G529" i="3"/>
  <c r="H527" i="3"/>
  <c r="F526" i="3"/>
  <c r="P526" i="3" s="1"/>
  <c r="C526" i="3" s="1"/>
  <c r="A526" i="3"/>
  <c r="G526" i="3"/>
  <c r="H524" i="3"/>
  <c r="F523" i="3"/>
  <c r="A523" i="3"/>
  <c r="G523" i="3"/>
  <c r="H521" i="3"/>
  <c r="F520" i="3"/>
  <c r="A520" i="3"/>
  <c r="G520" i="3"/>
  <c r="H518" i="3"/>
  <c r="F517" i="3"/>
  <c r="P517" i="3" s="1"/>
  <c r="C517" i="3" s="1"/>
  <c r="A517" i="3"/>
  <c r="G517" i="3"/>
  <c r="H515" i="3"/>
  <c r="F514" i="3"/>
  <c r="A514" i="3"/>
  <c r="G514" i="3"/>
  <c r="H512" i="3"/>
  <c r="F511" i="3"/>
  <c r="A511" i="3"/>
  <c r="G511" i="3"/>
  <c r="P511" i="3" s="1"/>
  <c r="C511" i="3" s="1"/>
  <c r="H509" i="3"/>
  <c r="F508" i="3"/>
  <c r="P508" i="3" s="1"/>
  <c r="C508" i="3" s="1"/>
  <c r="A508" i="3"/>
  <c r="G508" i="3"/>
  <c r="H506" i="3"/>
  <c r="F505" i="3"/>
  <c r="A505" i="3"/>
  <c r="G505" i="3"/>
  <c r="H503" i="3"/>
  <c r="F502" i="3"/>
  <c r="A502" i="3"/>
  <c r="G502" i="3"/>
  <c r="H500" i="3"/>
  <c r="F499" i="3"/>
  <c r="P499" i="3" s="1"/>
  <c r="C499" i="3" s="1"/>
  <c r="A499" i="3"/>
  <c r="G499" i="3"/>
  <c r="H497" i="3"/>
  <c r="F496" i="3"/>
  <c r="A496" i="3"/>
  <c r="G496" i="3"/>
  <c r="H494" i="3"/>
  <c r="F493" i="3"/>
  <c r="A493" i="3"/>
  <c r="G493" i="3"/>
  <c r="H491" i="3"/>
  <c r="F490" i="3"/>
  <c r="P490" i="3" s="1"/>
  <c r="C490" i="3" s="1"/>
  <c r="A490" i="3"/>
  <c r="G490" i="3"/>
  <c r="H488" i="3"/>
  <c r="F487" i="3"/>
  <c r="A487" i="3"/>
  <c r="G487" i="3"/>
  <c r="H485" i="3"/>
  <c r="F484" i="3"/>
  <c r="A484" i="3"/>
  <c r="G484" i="3"/>
  <c r="H482" i="3"/>
  <c r="F481" i="3"/>
  <c r="P481" i="3" s="1"/>
  <c r="C481" i="3" s="1"/>
  <c r="A481" i="3"/>
  <c r="G481" i="3"/>
  <c r="H479" i="3"/>
  <c r="F478" i="3"/>
  <c r="A478" i="3"/>
  <c r="G478" i="3"/>
  <c r="H476" i="3"/>
  <c r="J469" i="3"/>
  <c r="J466" i="3"/>
  <c r="J463" i="3"/>
  <c r="J460" i="3"/>
  <c r="J457" i="3"/>
  <c r="J454" i="3"/>
  <c r="J451" i="3"/>
  <c r="J448" i="3"/>
  <c r="J445" i="3"/>
  <c r="I441" i="3"/>
  <c r="D441" i="3"/>
  <c r="Q441" i="3" s="1"/>
  <c r="F441" i="3"/>
  <c r="G441" i="3"/>
  <c r="H441" i="3"/>
  <c r="J441" i="3"/>
  <c r="I431" i="3"/>
  <c r="A431" i="3"/>
  <c r="H431" i="3"/>
  <c r="D431" i="3"/>
  <c r="Q431" i="3" s="1"/>
  <c r="G431" i="3"/>
  <c r="J431" i="3"/>
  <c r="I407" i="3"/>
  <c r="A407" i="3"/>
  <c r="H407" i="3"/>
  <c r="D407" i="3"/>
  <c r="Q407" i="3" s="1"/>
  <c r="E407" i="3"/>
  <c r="J407" i="3"/>
  <c r="I364" i="3"/>
  <c r="D364" i="3"/>
  <c r="Q364" i="3" s="1"/>
  <c r="J364" i="3"/>
  <c r="E364" i="3"/>
  <c r="F364" i="3"/>
  <c r="G364" i="3"/>
  <c r="H364" i="3"/>
  <c r="A364" i="3"/>
  <c r="I553" i="3"/>
  <c r="I550" i="3"/>
  <c r="I547" i="3"/>
  <c r="I544" i="3"/>
  <c r="I541" i="3"/>
  <c r="I538" i="3"/>
  <c r="E536" i="3"/>
  <c r="I535" i="3"/>
  <c r="E533" i="3"/>
  <c r="E530" i="3"/>
  <c r="E527" i="3"/>
  <c r="E524" i="3"/>
  <c r="E521" i="3"/>
  <c r="E518" i="3"/>
  <c r="E515" i="3"/>
  <c r="E512" i="3"/>
  <c r="E509" i="3"/>
  <c r="E506" i="3"/>
  <c r="E503" i="3"/>
  <c r="E500" i="3"/>
  <c r="E497" i="3"/>
  <c r="E494" i="3"/>
  <c r="E491" i="3"/>
  <c r="E488" i="3"/>
  <c r="E485" i="3"/>
  <c r="E482" i="3"/>
  <c r="E479" i="3"/>
  <c r="E476" i="3"/>
  <c r="I469" i="3"/>
  <c r="I466" i="3"/>
  <c r="I463" i="3"/>
  <c r="I460" i="3"/>
  <c r="I457" i="3"/>
  <c r="I454" i="3"/>
  <c r="I451" i="3"/>
  <c r="I448" i="3"/>
  <c r="I445" i="3"/>
  <c r="I434" i="3"/>
  <c r="A434" i="3"/>
  <c r="H434" i="3"/>
  <c r="D434" i="3"/>
  <c r="Q434" i="3" s="1"/>
  <c r="E434" i="3"/>
  <c r="F434" i="3"/>
  <c r="G434" i="3"/>
  <c r="I424" i="3"/>
  <c r="F424" i="3"/>
  <c r="A424" i="3"/>
  <c r="H424" i="3"/>
  <c r="E424" i="3"/>
  <c r="G424" i="3"/>
  <c r="J424" i="3"/>
  <c r="I398" i="3"/>
  <c r="D398" i="3"/>
  <c r="Q398" i="3" s="1"/>
  <c r="J398" i="3"/>
  <c r="A398" i="3"/>
  <c r="E398" i="3"/>
  <c r="F398" i="3"/>
  <c r="I379" i="3"/>
  <c r="D379" i="3"/>
  <c r="Q379" i="3" s="1"/>
  <c r="J379" i="3"/>
  <c r="E379" i="3"/>
  <c r="F379" i="3"/>
  <c r="G379" i="3"/>
  <c r="H379" i="3"/>
  <c r="A379" i="3"/>
  <c r="I439" i="3"/>
  <c r="F439" i="3"/>
  <c r="A439" i="3"/>
  <c r="H439" i="3"/>
  <c r="I438" i="3"/>
  <c r="D438" i="3"/>
  <c r="Q438" i="3" s="1"/>
  <c r="F438" i="3"/>
  <c r="I430" i="3"/>
  <c r="F430" i="3"/>
  <c r="A430" i="3"/>
  <c r="H430" i="3"/>
  <c r="I429" i="3"/>
  <c r="D429" i="3"/>
  <c r="Q429" i="3" s="1"/>
  <c r="F429" i="3"/>
  <c r="I421" i="3"/>
  <c r="F421" i="3"/>
  <c r="A421" i="3"/>
  <c r="H421" i="3"/>
  <c r="I420" i="3"/>
  <c r="D420" i="3"/>
  <c r="Q420" i="3" s="1"/>
  <c r="F420" i="3"/>
  <c r="I416" i="3"/>
  <c r="A416" i="3"/>
  <c r="H416" i="3"/>
  <c r="D416" i="3"/>
  <c r="Q416" i="3" s="1"/>
  <c r="E416" i="3"/>
  <c r="I414" i="3"/>
  <c r="D414" i="3"/>
  <c r="Q414" i="3" s="1"/>
  <c r="F414" i="3"/>
  <c r="G414" i="3"/>
  <c r="I411" i="3"/>
  <c r="D411" i="3"/>
  <c r="Q411" i="3" s="1"/>
  <c r="F411" i="3"/>
  <c r="G411" i="3"/>
  <c r="I408" i="3"/>
  <c r="D408" i="3"/>
  <c r="Q408" i="3" s="1"/>
  <c r="F408" i="3"/>
  <c r="G408" i="3"/>
  <c r="I405" i="3"/>
  <c r="D405" i="3"/>
  <c r="Q405" i="3" s="1"/>
  <c r="F405" i="3"/>
  <c r="G405" i="3"/>
  <c r="H401" i="3"/>
  <c r="I400" i="3"/>
  <c r="D400" i="3"/>
  <c r="Q400" i="3" s="1"/>
  <c r="J400" i="3"/>
  <c r="E400" i="3"/>
  <c r="G400" i="3"/>
  <c r="H400" i="3"/>
  <c r="H395" i="3"/>
  <c r="I394" i="3"/>
  <c r="D394" i="3"/>
  <c r="Q394" i="3" s="1"/>
  <c r="J394" i="3"/>
  <c r="E394" i="3"/>
  <c r="G394" i="3"/>
  <c r="H394" i="3"/>
  <c r="I358" i="3"/>
  <c r="E358" i="3"/>
  <c r="F358" i="3"/>
  <c r="G358" i="3"/>
  <c r="A358" i="3"/>
  <c r="H358" i="3"/>
  <c r="D358" i="3"/>
  <c r="Q358" i="3" s="1"/>
  <c r="J358" i="3"/>
  <c r="G475" i="3"/>
  <c r="P475" i="3" s="1"/>
  <c r="C475" i="3" s="1"/>
  <c r="A475" i="3"/>
  <c r="G474" i="3"/>
  <c r="P474" i="3" s="1"/>
  <c r="C474" i="3" s="1"/>
  <c r="A474" i="3"/>
  <c r="G473" i="3"/>
  <c r="P473" i="3" s="1"/>
  <c r="C473" i="3" s="1"/>
  <c r="A473" i="3"/>
  <c r="G472" i="3"/>
  <c r="P472" i="3" s="1"/>
  <c r="C472" i="3" s="1"/>
  <c r="A472" i="3"/>
  <c r="G471" i="3"/>
  <c r="P471" i="3" s="1"/>
  <c r="C471" i="3" s="1"/>
  <c r="A471" i="3"/>
  <c r="G470" i="3"/>
  <c r="P470" i="3" s="1"/>
  <c r="C470" i="3" s="1"/>
  <c r="A470" i="3"/>
  <c r="A467" i="3"/>
  <c r="G467" i="3"/>
  <c r="A464" i="3"/>
  <c r="G464" i="3"/>
  <c r="A461" i="3"/>
  <c r="G461" i="3"/>
  <c r="A458" i="3"/>
  <c r="G458" i="3"/>
  <c r="A455" i="3"/>
  <c r="G455" i="3"/>
  <c r="A452" i="3"/>
  <c r="G452" i="3"/>
  <c r="A449" i="3"/>
  <c r="G449" i="3"/>
  <c r="A446" i="3"/>
  <c r="G446" i="3"/>
  <c r="A443" i="3"/>
  <c r="G443" i="3"/>
  <c r="A438" i="3"/>
  <c r="I437" i="3"/>
  <c r="A437" i="3"/>
  <c r="H437" i="3"/>
  <c r="P437" i="3" s="1"/>
  <c r="C437" i="3" s="1"/>
  <c r="D437" i="3"/>
  <c r="Q437" i="3" s="1"/>
  <c r="A429" i="3"/>
  <c r="I428" i="3"/>
  <c r="A428" i="3"/>
  <c r="H428" i="3"/>
  <c r="D428" i="3"/>
  <c r="Q428" i="3" s="1"/>
  <c r="A420" i="3"/>
  <c r="I419" i="3"/>
  <c r="A419" i="3"/>
  <c r="H419" i="3"/>
  <c r="D419" i="3"/>
  <c r="Q419" i="3" s="1"/>
  <c r="I417" i="3"/>
  <c r="D417" i="3"/>
  <c r="Q417" i="3" s="1"/>
  <c r="F417" i="3"/>
  <c r="G417" i="3"/>
  <c r="A414" i="3"/>
  <c r="A411" i="3"/>
  <c r="A405" i="3"/>
  <c r="A400" i="3"/>
  <c r="A394" i="3"/>
  <c r="I391" i="3"/>
  <c r="D391" i="3"/>
  <c r="Q391" i="3" s="1"/>
  <c r="J391" i="3"/>
  <c r="E391" i="3"/>
  <c r="G391" i="3"/>
  <c r="H391" i="3"/>
  <c r="A391" i="3"/>
  <c r="I388" i="3"/>
  <c r="D388" i="3"/>
  <c r="Q388" i="3" s="1"/>
  <c r="J388" i="3"/>
  <c r="E388" i="3"/>
  <c r="G388" i="3"/>
  <c r="H388" i="3"/>
  <c r="A388" i="3"/>
  <c r="I385" i="3"/>
  <c r="D385" i="3"/>
  <c r="Q385" i="3" s="1"/>
  <c r="J385" i="3"/>
  <c r="E385" i="3"/>
  <c r="G385" i="3"/>
  <c r="H385" i="3"/>
  <c r="A385" i="3"/>
  <c r="I376" i="3"/>
  <c r="D376" i="3"/>
  <c r="Q376" i="3" s="1"/>
  <c r="J376" i="3"/>
  <c r="E376" i="3"/>
  <c r="F376" i="3"/>
  <c r="G376" i="3"/>
  <c r="H376" i="3"/>
  <c r="A376" i="3"/>
  <c r="I367" i="3"/>
  <c r="D367" i="3"/>
  <c r="Q367" i="3" s="1"/>
  <c r="J367" i="3"/>
  <c r="E367" i="3"/>
  <c r="F367" i="3"/>
  <c r="G367" i="3"/>
  <c r="H367" i="3"/>
  <c r="A367" i="3"/>
  <c r="H467" i="3"/>
  <c r="H464" i="3"/>
  <c r="H461" i="3"/>
  <c r="H458" i="3"/>
  <c r="H455" i="3"/>
  <c r="H452" i="3"/>
  <c r="H449" i="3"/>
  <c r="H446" i="3"/>
  <c r="H443" i="3"/>
  <c r="J439" i="3"/>
  <c r="J438" i="3"/>
  <c r="P438" i="3" s="1"/>
  <c r="C438" i="3" s="1"/>
  <c r="I436" i="3"/>
  <c r="F436" i="3"/>
  <c r="P436" i="3" s="1"/>
  <c r="C436" i="3" s="1"/>
  <c r="A436" i="3"/>
  <c r="H436" i="3"/>
  <c r="I435" i="3"/>
  <c r="D435" i="3"/>
  <c r="Q435" i="3" s="1"/>
  <c r="F435" i="3"/>
  <c r="J430" i="3"/>
  <c r="J429" i="3"/>
  <c r="I427" i="3"/>
  <c r="F427" i="3"/>
  <c r="A427" i="3"/>
  <c r="H427" i="3"/>
  <c r="I426" i="3"/>
  <c r="D426" i="3"/>
  <c r="Q426" i="3" s="1"/>
  <c r="F426" i="3"/>
  <c r="J421" i="3"/>
  <c r="J420" i="3"/>
  <c r="P402" i="3"/>
  <c r="C402" i="3" s="1"/>
  <c r="I401" i="3"/>
  <c r="D401" i="3"/>
  <c r="Q401" i="3" s="1"/>
  <c r="J401" i="3"/>
  <c r="A401" i="3"/>
  <c r="E401" i="3"/>
  <c r="F401" i="3"/>
  <c r="I395" i="3"/>
  <c r="D395" i="3"/>
  <c r="Q395" i="3" s="1"/>
  <c r="J395" i="3"/>
  <c r="A395" i="3"/>
  <c r="E395" i="3"/>
  <c r="F395" i="3"/>
  <c r="G383" i="3"/>
  <c r="G380" i="3"/>
  <c r="G377" i="3"/>
  <c r="G374" i="3"/>
  <c r="G371" i="3"/>
  <c r="G368" i="3"/>
  <c r="G365" i="3"/>
  <c r="I348" i="3"/>
  <c r="D348" i="3"/>
  <c r="Q348" i="3" s="1"/>
  <c r="J348" i="3"/>
  <c r="E348" i="3"/>
  <c r="F348" i="3"/>
  <c r="G348" i="3"/>
  <c r="H348" i="3"/>
  <c r="I341" i="3"/>
  <c r="D341" i="3"/>
  <c r="Q341" i="3" s="1"/>
  <c r="J341" i="3"/>
  <c r="E341" i="3"/>
  <c r="G341" i="3"/>
  <c r="H341" i="3"/>
  <c r="A341" i="3"/>
  <c r="I338" i="3"/>
  <c r="D338" i="3"/>
  <c r="Q338" i="3" s="1"/>
  <c r="J338" i="3"/>
  <c r="E338" i="3"/>
  <c r="G338" i="3"/>
  <c r="H338" i="3"/>
  <c r="A338" i="3"/>
  <c r="I335" i="3"/>
  <c r="D335" i="3"/>
  <c r="Q335" i="3" s="1"/>
  <c r="J335" i="3"/>
  <c r="E335" i="3"/>
  <c r="G335" i="3"/>
  <c r="H335" i="3"/>
  <c r="A335" i="3"/>
  <c r="I332" i="3"/>
  <c r="D332" i="3"/>
  <c r="Q332" i="3" s="1"/>
  <c r="J332" i="3"/>
  <c r="E332" i="3"/>
  <c r="G332" i="3"/>
  <c r="H332" i="3"/>
  <c r="A332" i="3"/>
  <c r="I329" i="3"/>
  <c r="D329" i="3"/>
  <c r="Q329" i="3" s="1"/>
  <c r="J329" i="3"/>
  <c r="E329" i="3"/>
  <c r="G329" i="3"/>
  <c r="H329" i="3"/>
  <c r="A329" i="3"/>
  <c r="I326" i="3"/>
  <c r="D326" i="3"/>
  <c r="Q326" i="3" s="1"/>
  <c r="J326" i="3"/>
  <c r="E326" i="3"/>
  <c r="G326" i="3"/>
  <c r="H326" i="3"/>
  <c r="A326" i="3"/>
  <c r="I323" i="3"/>
  <c r="D323" i="3"/>
  <c r="Q323" i="3" s="1"/>
  <c r="J323" i="3"/>
  <c r="E323" i="3"/>
  <c r="G323" i="3"/>
  <c r="H323" i="3"/>
  <c r="A323" i="3"/>
  <c r="I320" i="3"/>
  <c r="D320" i="3"/>
  <c r="Q320" i="3" s="1"/>
  <c r="J320" i="3"/>
  <c r="E320" i="3"/>
  <c r="G320" i="3"/>
  <c r="H320" i="3"/>
  <c r="A320" i="3"/>
  <c r="I317" i="3"/>
  <c r="D317" i="3"/>
  <c r="Q317" i="3" s="1"/>
  <c r="J317" i="3"/>
  <c r="E317" i="3"/>
  <c r="G317" i="3"/>
  <c r="H317" i="3"/>
  <c r="A317" i="3"/>
  <c r="I314" i="3"/>
  <c r="D314" i="3"/>
  <c r="Q314" i="3" s="1"/>
  <c r="J314" i="3"/>
  <c r="E314" i="3"/>
  <c r="G314" i="3"/>
  <c r="H314" i="3"/>
  <c r="A314" i="3"/>
  <c r="I311" i="3"/>
  <c r="D311" i="3"/>
  <c r="Q311" i="3" s="1"/>
  <c r="J311" i="3"/>
  <c r="E311" i="3"/>
  <c r="G311" i="3"/>
  <c r="H311" i="3"/>
  <c r="A311" i="3"/>
  <c r="I308" i="3"/>
  <c r="D308" i="3"/>
  <c r="Q308" i="3" s="1"/>
  <c r="J308" i="3"/>
  <c r="E308" i="3"/>
  <c r="G308" i="3"/>
  <c r="H308" i="3"/>
  <c r="A308" i="3"/>
  <c r="I305" i="3"/>
  <c r="D305" i="3"/>
  <c r="Q305" i="3" s="1"/>
  <c r="J305" i="3"/>
  <c r="E305" i="3"/>
  <c r="G305" i="3"/>
  <c r="H305" i="3"/>
  <c r="A305" i="3"/>
  <c r="I302" i="3"/>
  <c r="D302" i="3"/>
  <c r="Q302" i="3" s="1"/>
  <c r="J302" i="3"/>
  <c r="E302" i="3"/>
  <c r="G302" i="3"/>
  <c r="H302" i="3"/>
  <c r="A302" i="3"/>
  <c r="I299" i="3"/>
  <c r="D299" i="3"/>
  <c r="Q299" i="3" s="1"/>
  <c r="J299" i="3"/>
  <c r="E299" i="3"/>
  <c r="G299" i="3"/>
  <c r="H299" i="3"/>
  <c r="A299" i="3"/>
  <c r="I296" i="3"/>
  <c r="D296" i="3"/>
  <c r="Q296" i="3" s="1"/>
  <c r="J296" i="3"/>
  <c r="E296" i="3"/>
  <c r="G296" i="3"/>
  <c r="H296" i="3"/>
  <c r="A296" i="3"/>
  <c r="I293" i="3"/>
  <c r="D293" i="3"/>
  <c r="Q293" i="3" s="1"/>
  <c r="J293" i="3"/>
  <c r="E293" i="3"/>
  <c r="G293" i="3"/>
  <c r="H293" i="3"/>
  <c r="A293" i="3"/>
  <c r="E241" i="3"/>
  <c r="F241" i="3"/>
  <c r="D241" i="3"/>
  <c r="Q241" i="3" s="1"/>
  <c r="G241" i="3"/>
  <c r="H241" i="3"/>
  <c r="A241" i="3"/>
  <c r="I241" i="3"/>
  <c r="J241" i="3"/>
  <c r="I418" i="3"/>
  <c r="I415" i="3"/>
  <c r="I412" i="3"/>
  <c r="I409" i="3"/>
  <c r="I406" i="3"/>
  <c r="I402" i="3"/>
  <c r="D402" i="3"/>
  <c r="Q402" i="3" s="1"/>
  <c r="J402" i="3"/>
  <c r="I399" i="3"/>
  <c r="D399" i="3"/>
  <c r="Q399" i="3" s="1"/>
  <c r="J399" i="3"/>
  <c r="I396" i="3"/>
  <c r="D396" i="3"/>
  <c r="Q396" i="3" s="1"/>
  <c r="J396" i="3"/>
  <c r="I393" i="3"/>
  <c r="D393" i="3"/>
  <c r="Q393" i="3" s="1"/>
  <c r="J393" i="3"/>
  <c r="I390" i="3"/>
  <c r="D390" i="3"/>
  <c r="Q390" i="3" s="1"/>
  <c r="J390" i="3"/>
  <c r="I387" i="3"/>
  <c r="D387" i="3"/>
  <c r="Q387" i="3" s="1"/>
  <c r="J387" i="3"/>
  <c r="I384" i="3"/>
  <c r="D384" i="3"/>
  <c r="Q384" i="3" s="1"/>
  <c r="J384" i="3"/>
  <c r="F383" i="3"/>
  <c r="I381" i="3"/>
  <c r="D381" i="3"/>
  <c r="Q381" i="3" s="1"/>
  <c r="J381" i="3"/>
  <c r="F380" i="3"/>
  <c r="I378" i="3"/>
  <c r="D378" i="3"/>
  <c r="Q378" i="3" s="1"/>
  <c r="J378" i="3"/>
  <c r="F377" i="3"/>
  <c r="C375" i="3"/>
  <c r="I375" i="3"/>
  <c r="D375" i="3"/>
  <c r="Q375" i="3" s="1"/>
  <c r="J375" i="3"/>
  <c r="F374" i="3"/>
  <c r="I372" i="3"/>
  <c r="D372" i="3"/>
  <c r="Q372" i="3" s="1"/>
  <c r="J372" i="3"/>
  <c r="F371" i="3"/>
  <c r="I369" i="3"/>
  <c r="D369" i="3"/>
  <c r="Q369" i="3" s="1"/>
  <c r="J369" i="3"/>
  <c r="F368" i="3"/>
  <c r="I366" i="3"/>
  <c r="D366" i="3"/>
  <c r="Q366" i="3" s="1"/>
  <c r="J366" i="3"/>
  <c r="F365" i="3"/>
  <c r="I363" i="3"/>
  <c r="D363" i="3"/>
  <c r="Q363" i="3" s="1"/>
  <c r="J363" i="3"/>
  <c r="I355" i="3"/>
  <c r="E355" i="3"/>
  <c r="F355" i="3"/>
  <c r="G355" i="3"/>
  <c r="A355" i="3"/>
  <c r="H355" i="3"/>
  <c r="A348" i="3"/>
  <c r="H418" i="3"/>
  <c r="A418" i="3"/>
  <c r="H415" i="3"/>
  <c r="A415" i="3"/>
  <c r="H412" i="3"/>
  <c r="P412" i="3" s="1"/>
  <c r="C412" i="3" s="1"/>
  <c r="A412" i="3"/>
  <c r="H409" i="3"/>
  <c r="P409" i="3" s="1"/>
  <c r="C409" i="3" s="1"/>
  <c r="A409" i="3"/>
  <c r="H406" i="3"/>
  <c r="P406" i="3" s="1"/>
  <c r="C406" i="3" s="1"/>
  <c r="A406" i="3"/>
  <c r="I362" i="3"/>
  <c r="D362" i="3"/>
  <c r="Q362" i="3" s="1"/>
  <c r="J362" i="3"/>
  <c r="F362" i="3"/>
  <c r="I361" i="3"/>
  <c r="D361" i="3"/>
  <c r="Q361" i="3" s="1"/>
  <c r="J361" i="3"/>
  <c r="F361" i="3"/>
  <c r="I351" i="3"/>
  <c r="D351" i="3"/>
  <c r="Q351" i="3" s="1"/>
  <c r="J351" i="3"/>
  <c r="E351" i="3"/>
  <c r="F351" i="3"/>
  <c r="G351" i="3"/>
  <c r="H351" i="3"/>
  <c r="I340" i="3"/>
  <c r="D340" i="3"/>
  <c r="Q340" i="3" s="1"/>
  <c r="J340" i="3"/>
  <c r="E340" i="3"/>
  <c r="G340" i="3"/>
  <c r="H340" i="3"/>
  <c r="A340" i="3"/>
  <c r="I337" i="3"/>
  <c r="D337" i="3"/>
  <c r="Q337" i="3" s="1"/>
  <c r="J337" i="3"/>
  <c r="E337" i="3"/>
  <c r="G337" i="3"/>
  <c r="H337" i="3"/>
  <c r="A337" i="3"/>
  <c r="I334" i="3"/>
  <c r="D334" i="3"/>
  <c r="Q334" i="3" s="1"/>
  <c r="J334" i="3"/>
  <c r="E334" i="3"/>
  <c r="G334" i="3"/>
  <c r="H334" i="3"/>
  <c r="A334" i="3"/>
  <c r="I331" i="3"/>
  <c r="D331" i="3"/>
  <c r="Q331" i="3" s="1"/>
  <c r="J331" i="3"/>
  <c r="E331" i="3"/>
  <c r="G331" i="3"/>
  <c r="H331" i="3"/>
  <c r="A331" i="3"/>
  <c r="I328" i="3"/>
  <c r="D328" i="3"/>
  <c r="Q328" i="3" s="1"/>
  <c r="J328" i="3"/>
  <c r="E328" i="3"/>
  <c r="G328" i="3"/>
  <c r="H328" i="3"/>
  <c r="A328" i="3"/>
  <c r="I325" i="3"/>
  <c r="D325" i="3"/>
  <c r="Q325" i="3" s="1"/>
  <c r="J325" i="3"/>
  <c r="E325" i="3"/>
  <c r="G325" i="3"/>
  <c r="H325" i="3"/>
  <c r="A325" i="3"/>
  <c r="I322" i="3"/>
  <c r="D322" i="3"/>
  <c r="Q322" i="3" s="1"/>
  <c r="J322" i="3"/>
  <c r="E322" i="3"/>
  <c r="G322" i="3"/>
  <c r="H322" i="3"/>
  <c r="A322" i="3"/>
  <c r="I319" i="3"/>
  <c r="D319" i="3"/>
  <c r="Q319" i="3" s="1"/>
  <c r="J319" i="3"/>
  <c r="E319" i="3"/>
  <c r="G319" i="3"/>
  <c r="H319" i="3"/>
  <c r="A319" i="3"/>
  <c r="I316" i="3"/>
  <c r="D316" i="3"/>
  <c r="Q316" i="3" s="1"/>
  <c r="J316" i="3"/>
  <c r="E316" i="3"/>
  <c r="G316" i="3"/>
  <c r="H316" i="3"/>
  <c r="A316" i="3"/>
  <c r="I313" i="3"/>
  <c r="D313" i="3"/>
  <c r="Q313" i="3" s="1"/>
  <c r="J313" i="3"/>
  <c r="E313" i="3"/>
  <c r="G313" i="3"/>
  <c r="H313" i="3"/>
  <c r="A313" i="3"/>
  <c r="I310" i="3"/>
  <c r="D310" i="3"/>
  <c r="Q310" i="3" s="1"/>
  <c r="J310" i="3"/>
  <c r="E310" i="3"/>
  <c r="G310" i="3"/>
  <c r="H310" i="3"/>
  <c r="A310" i="3"/>
  <c r="I307" i="3"/>
  <c r="D307" i="3"/>
  <c r="Q307" i="3" s="1"/>
  <c r="J307" i="3"/>
  <c r="E307" i="3"/>
  <c r="G307" i="3"/>
  <c r="H307" i="3"/>
  <c r="A307" i="3"/>
  <c r="I304" i="3"/>
  <c r="D304" i="3"/>
  <c r="Q304" i="3" s="1"/>
  <c r="J304" i="3"/>
  <c r="E304" i="3"/>
  <c r="G304" i="3"/>
  <c r="H304" i="3"/>
  <c r="A304" i="3"/>
  <c r="I301" i="3"/>
  <c r="D301" i="3"/>
  <c r="Q301" i="3" s="1"/>
  <c r="J301" i="3"/>
  <c r="E301" i="3"/>
  <c r="G301" i="3"/>
  <c r="H301" i="3"/>
  <c r="A301" i="3"/>
  <c r="I298" i="3"/>
  <c r="D298" i="3"/>
  <c r="Q298" i="3" s="1"/>
  <c r="J298" i="3"/>
  <c r="E298" i="3"/>
  <c r="G298" i="3"/>
  <c r="H298" i="3"/>
  <c r="A298" i="3"/>
  <c r="I295" i="3"/>
  <c r="D295" i="3"/>
  <c r="Q295" i="3" s="1"/>
  <c r="J295" i="3"/>
  <c r="E295" i="3"/>
  <c r="G295" i="3"/>
  <c r="H295" i="3"/>
  <c r="A295" i="3"/>
  <c r="D290" i="3"/>
  <c r="Q290" i="3" s="1"/>
  <c r="J290" i="3"/>
  <c r="E290" i="3"/>
  <c r="F290" i="3"/>
  <c r="G290" i="3"/>
  <c r="H290" i="3"/>
  <c r="I290" i="3"/>
  <c r="A290" i="3"/>
  <c r="I383" i="3"/>
  <c r="D383" i="3"/>
  <c r="Q383" i="3" s="1"/>
  <c r="J383" i="3"/>
  <c r="I380" i="3"/>
  <c r="D380" i="3"/>
  <c r="Q380" i="3" s="1"/>
  <c r="J380" i="3"/>
  <c r="I377" i="3"/>
  <c r="D377" i="3"/>
  <c r="Q377" i="3" s="1"/>
  <c r="J377" i="3"/>
  <c r="I374" i="3"/>
  <c r="D374" i="3"/>
  <c r="Q374" i="3" s="1"/>
  <c r="J374" i="3"/>
  <c r="I371" i="3"/>
  <c r="D371" i="3"/>
  <c r="Q371" i="3" s="1"/>
  <c r="J371" i="3"/>
  <c r="I368" i="3"/>
  <c r="D368" i="3"/>
  <c r="Q368" i="3" s="1"/>
  <c r="J368" i="3"/>
  <c r="I365" i="3"/>
  <c r="D365" i="3"/>
  <c r="Q365" i="3" s="1"/>
  <c r="J365" i="3"/>
  <c r="I342" i="3"/>
  <c r="D342" i="3"/>
  <c r="Q342" i="3" s="1"/>
  <c r="J342" i="3"/>
  <c r="E342" i="3"/>
  <c r="F342" i="3"/>
  <c r="G342" i="3"/>
  <c r="H342" i="3"/>
  <c r="D281" i="3"/>
  <c r="Q281" i="3" s="1"/>
  <c r="J281" i="3"/>
  <c r="E281" i="3"/>
  <c r="F281" i="3"/>
  <c r="G281" i="3"/>
  <c r="H281" i="3"/>
  <c r="I281" i="3"/>
  <c r="A281" i="3"/>
  <c r="E273" i="3"/>
  <c r="J273" i="3"/>
  <c r="F273" i="3"/>
  <c r="H273" i="3"/>
  <c r="I273" i="3"/>
  <c r="A273" i="3"/>
  <c r="D273" i="3"/>
  <c r="Q273" i="3" s="1"/>
  <c r="G273" i="3"/>
  <c r="F418" i="3"/>
  <c r="F415" i="3"/>
  <c r="A383" i="3"/>
  <c r="A380" i="3"/>
  <c r="A377" i="3"/>
  <c r="A374" i="3"/>
  <c r="A371" i="3"/>
  <c r="A368" i="3"/>
  <c r="A365" i="3"/>
  <c r="A342" i="3"/>
  <c r="I339" i="3"/>
  <c r="D339" i="3"/>
  <c r="Q339" i="3" s="1"/>
  <c r="J339" i="3"/>
  <c r="E339" i="3"/>
  <c r="G339" i="3"/>
  <c r="H339" i="3"/>
  <c r="A339" i="3"/>
  <c r="I336" i="3"/>
  <c r="D336" i="3"/>
  <c r="Q336" i="3" s="1"/>
  <c r="J336" i="3"/>
  <c r="E336" i="3"/>
  <c r="G336" i="3"/>
  <c r="H336" i="3"/>
  <c r="A336" i="3"/>
  <c r="I333" i="3"/>
  <c r="D333" i="3"/>
  <c r="Q333" i="3" s="1"/>
  <c r="J333" i="3"/>
  <c r="E333" i="3"/>
  <c r="G333" i="3"/>
  <c r="H333" i="3"/>
  <c r="A333" i="3"/>
  <c r="I330" i="3"/>
  <c r="D330" i="3"/>
  <c r="Q330" i="3" s="1"/>
  <c r="J330" i="3"/>
  <c r="E330" i="3"/>
  <c r="G330" i="3"/>
  <c r="H330" i="3"/>
  <c r="A330" i="3"/>
  <c r="I327" i="3"/>
  <c r="D327" i="3"/>
  <c r="Q327" i="3" s="1"/>
  <c r="J327" i="3"/>
  <c r="E327" i="3"/>
  <c r="G327" i="3"/>
  <c r="H327" i="3"/>
  <c r="A327" i="3"/>
  <c r="I324" i="3"/>
  <c r="D324" i="3"/>
  <c r="Q324" i="3" s="1"/>
  <c r="J324" i="3"/>
  <c r="E324" i="3"/>
  <c r="G324" i="3"/>
  <c r="H324" i="3"/>
  <c r="A324" i="3"/>
  <c r="I321" i="3"/>
  <c r="D321" i="3"/>
  <c r="Q321" i="3" s="1"/>
  <c r="J321" i="3"/>
  <c r="E321" i="3"/>
  <c r="G321" i="3"/>
  <c r="H321" i="3"/>
  <c r="A321" i="3"/>
  <c r="I318" i="3"/>
  <c r="D318" i="3"/>
  <c r="Q318" i="3" s="1"/>
  <c r="J318" i="3"/>
  <c r="E318" i="3"/>
  <c r="G318" i="3"/>
  <c r="H318" i="3"/>
  <c r="A318" i="3"/>
  <c r="I315" i="3"/>
  <c r="D315" i="3"/>
  <c r="Q315" i="3" s="1"/>
  <c r="J315" i="3"/>
  <c r="E315" i="3"/>
  <c r="G315" i="3"/>
  <c r="H315" i="3"/>
  <c r="A315" i="3"/>
  <c r="I312" i="3"/>
  <c r="D312" i="3"/>
  <c r="Q312" i="3" s="1"/>
  <c r="J312" i="3"/>
  <c r="E312" i="3"/>
  <c r="G312" i="3"/>
  <c r="H312" i="3"/>
  <c r="A312" i="3"/>
  <c r="I309" i="3"/>
  <c r="D309" i="3"/>
  <c r="Q309" i="3" s="1"/>
  <c r="J309" i="3"/>
  <c r="E309" i="3"/>
  <c r="G309" i="3"/>
  <c r="H309" i="3"/>
  <c r="A309" i="3"/>
  <c r="I306" i="3"/>
  <c r="D306" i="3"/>
  <c r="Q306" i="3" s="1"/>
  <c r="J306" i="3"/>
  <c r="E306" i="3"/>
  <c r="G306" i="3"/>
  <c r="H306" i="3"/>
  <c r="A306" i="3"/>
  <c r="I303" i="3"/>
  <c r="D303" i="3"/>
  <c r="Q303" i="3" s="1"/>
  <c r="J303" i="3"/>
  <c r="E303" i="3"/>
  <c r="G303" i="3"/>
  <c r="H303" i="3"/>
  <c r="A303" i="3"/>
  <c r="I300" i="3"/>
  <c r="D300" i="3"/>
  <c r="Q300" i="3" s="1"/>
  <c r="J300" i="3"/>
  <c r="E300" i="3"/>
  <c r="G300" i="3"/>
  <c r="H300" i="3"/>
  <c r="A300" i="3"/>
  <c r="I297" i="3"/>
  <c r="D297" i="3"/>
  <c r="Q297" i="3" s="1"/>
  <c r="J297" i="3"/>
  <c r="E297" i="3"/>
  <c r="G297" i="3"/>
  <c r="H297" i="3"/>
  <c r="A297" i="3"/>
  <c r="I294" i="3"/>
  <c r="D294" i="3"/>
  <c r="Q294" i="3" s="1"/>
  <c r="J294" i="3"/>
  <c r="E294" i="3"/>
  <c r="G294" i="3"/>
  <c r="H294" i="3"/>
  <c r="A294" i="3"/>
  <c r="I353" i="3"/>
  <c r="D353" i="3"/>
  <c r="Q353" i="3" s="1"/>
  <c r="I350" i="3"/>
  <c r="D350" i="3"/>
  <c r="Q350" i="3" s="1"/>
  <c r="J350" i="3"/>
  <c r="F349" i="3"/>
  <c r="I347" i="3"/>
  <c r="D347" i="3"/>
  <c r="Q347" i="3" s="1"/>
  <c r="J347" i="3"/>
  <c r="F346" i="3"/>
  <c r="I344" i="3"/>
  <c r="D344" i="3"/>
  <c r="Q344" i="3" s="1"/>
  <c r="J344" i="3"/>
  <c r="F343" i="3"/>
  <c r="P292" i="3"/>
  <c r="C292" i="3" s="1"/>
  <c r="E276" i="3"/>
  <c r="J276" i="3"/>
  <c r="F276" i="3"/>
  <c r="D276" i="3"/>
  <c r="Q276" i="3" s="1"/>
  <c r="G276" i="3"/>
  <c r="H276" i="3"/>
  <c r="E267" i="3"/>
  <c r="J267" i="3"/>
  <c r="F267" i="3"/>
  <c r="D267" i="3"/>
  <c r="Q267" i="3" s="1"/>
  <c r="G267" i="3"/>
  <c r="H267" i="3"/>
  <c r="E261" i="3"/>
  <c r="J261" i="3"/>
  <c r="F261" i="3"/>
  <c r="G261" i="3"/>
  <c r="H261" i="3"/>
  <c r="D261" i="3"/>
  <c r="Q261" i="3" s="1"/>
  <c r="I261" i="3"/>
  <c r="E246" i="3"/>
  <c r="J246" i="3"/>
  <c r="D246" i="3"/>
  <c r="Q246" i="3" s="1"/>
  <c r="F246" i="3"/>
  <c r="G246" i="3"/>
  <c r="H246" i="3"/>
  <c r="I359" i="3"/>
  <c r="I356" i="3"/>
  <c r="J353" i="3"/>
  <c r="A353" i="3"/>
  <c r="A350" i="3"/>
  <c r="A347" i="3"/>
  <c r="A344" i="3"/>
  <c r="D284" i="3"/>
  <c r="Q284" i="3" s="1"/>
  <c r="J284" i="3"/>
  <c r="E284" i="3"/>
  <c r="F284" i="3"/>
  <c r="G284" i="3"/>
  <c r="A276" i="3"/>
  <c r="A267" i="3"/>
  <c r="A261" i="3"/>
  <c r="A246" i="3"/>
  <c r="H359" i="3"/>
  <c r="A359" i="3"/>
  <c r="H353" i="3"/>
  <c r="I352" i="3"/>
  <c r="D352" i="3"/>
  <c r="Q352" i="3" s="1"/>
  <c r="J352" i="3"/>
  <c r="P352" i="3" s="1"/>
  <c r="C352" i="3" s="1"/>
  <c r="H350" i="3"/>
  <c r="I349" i="3"/>
  <c r="D349" i="3"/>
  <c r="Q349" i="3" s="1"/>
  <c r="J349" i="3"/>
  <c r="I346" i="3"/>
  <c r="D346" i="3"/>
  <c r="Q346" i="3" s="1"/>
  <c r="J346" i="3"/>
  <c r="H344" i="3"/>
  <c r="I343" i="3"/>
  <c r="D343" i="3"/>
  <c r="Q343" i="3" s="1"/>
  <c r="J343" i="3"/>
  <c r="A284" i="3"/>
  <c r="E274" i="3"/>
  <c r="F274" i="3"/>
  <c r="A274" i="3"/>
  <c r="H274" i="3"/>
  <c r="G274" i="3"/>
  <c r="I274" i="3"/>
  <c r="J274" i="3"/>
  <c r="E256" i="3"/>
  <c r="F256" i="3"/>
  <c r="D256" i="3"/>
  <c r="Q256" i="3" s="1"/>
  <c r="G256" i="3"/>
  <c r="H256" i="3"/>
  <c r="I256" i="3"/>
  <c r="J256" i="3"/>
  <c r="E251" i="3"/>
  <c r="A251" i="3"/>
  <c r="H251" i="3"/>
  <c r="D251" i="3"/>
  <c r="Q251" i="3" s="1"/>
  <c r="F251" i="3"/>
  <c r="G251" i="3"/>
  <c r="I251" i="3"/>
  <c r="J251" i="3"/>
  <c r="C360" i="3"/>
  <c r="G359" i="3"/>
  <c r="I357" i="3"/>
  <c r="G356" i="3"/>
  <c r="P356" i="3" s="1"/>
  <c r="C356" i="3" s="1"/>
  <c r="I354" i="3"/>
  <c r="P354" i="3" s="1"/>
  <c r="C354" i="3" s="1"/>
  <c r="G353" i="3"/>
  <c r="A352" i="3"/>
  <c r="G350" i="3"/>
  <c r="A349" i="3"/>
  <c r="G347" i="3"/>
  <c r="A346" i="3"/>
  <c r="G344" i="3"/>
  <c r="A343" i="3"/>
  <c r="D287" i="3"/>
  <c r="Q287" i="3" s="1"/>
  <c r="J287" i="3"/>
  <c r="E287" i="3"/>
  <c r="F287" i="3"/>
  <c r="G287" i="3"/>
  <c r="E277" i="3"/>
  <c r="F277" i="3"/>
  <c r="A277" i="3"/>
  <c r="H277" i="3"/>
  <c r="D277" i="3"/>
  <c r="Q277" i="3" s="1"/>
  <c r="G277" i="3"/>
  <c r="E268" i="3"/>
  <c r="F268" i="3"/>
  <c r="A268" i="3"/>
  <c r="H268" i="3"/>
  <c r="D268" i="3"/>
  <c r="Q268" i="3" s="1"/>
  <c r="G268" i="3"/>
  <c r="A256" i="3"/>
  <c r="E243" i="3"/>
  <c r="J243" i="3"/>
  <c r="F243" i="3"/>
  <c r="G243" i="3"/>
  <c r="H243" i="3"/>
  <c r="A243" i="3"/>
  <c r="I243" i="3"/>
  <c r="D243" i="3"/>
  <c r="Q243" i="3" s="1"/>
  <c r="E275" i="3"/>
  <c r="A275" i="3"/>
  <c r="H275" i="3"/>
  <c r="J275" i="3"/>
  <c r="F275" i="3"/>
  <c r="G275" i="3"/>
  <c r="I275" i="3"/>
  <c r="E265" i="3"/>
  <c r="F265" i="3"/>
  <c r="G265" i="3"/>
  <c r="A265" i="3"/>
  <c r="H265" i="3"/>
  <c r="D265" i="3"/>
  <c r="Q265" i="3" s="1"/>
  <c r="I265" i="3"/>
  <c r="J265" i="3"/>
  <c r="E254" i="3"/>
  <c r="A254" i="3"/>
  <c r="H254" i="3"/>
  <c r="D254" i="3"/>
  <c r="Q254" i="3" s="1"/>
  <c r="F254" i="3"/>
  <c r="G254" i="3"/>
  <c r="I254" i="3"/>
  <c r="J254" i="3"/>
  <c r="D291" i="3"/>
  <c r="Q291" i="3" s="1"/>
  <c r="J291" i="3"/>
  <c r="D288" i="3"/>
  <c r="Q288" i="3" s="1"/>
  <c r="J288" i="3"/>
  <c r="D285" i="3"/>
  <c r="Q285" i="3" s="1"/>
  <c r="J285" i="3"/>
  <c r="D282" i="3"/>
  <c r="Q282" i="3" s="1"/>
  <c r="J282" i="3"/>
  <c r="E272" i="3"/>
  <c r="A272" i="3"/>
  <c r="H272" i="3"/>
  <c r="J272" i="3"/>
  <c r="E258" i="3"/>
  <c r="J258" i="3"/>
  <c r="G258" i="3"/>
  <c r="H258" i="3"/>
  <c r="A258" i="3"/>
  <c r="I258" i="3"/>
  <c r="E271" i="3"/>
  <c r="F271" i="3"/>
  <c r="A271" i="3"/>
  <c r="H271" i="3"/>
  <c r="E270" i="3"/>
  <c r="J270" i="3"/>
  <c r="F270" i="3"/>
  <c r="E259" i="3"/>
  <c r="F259" i="3"/>
  <c r="D259" i="3"/>
  <c r="Q259" i="3" s="1"/>
  <c r="G259" i="3"/>
  <c r="G291" i="3"/>
  <c r="D289" i="3"/>
  <c r="Q289" i="3" s="1"/>
  <c r="J289" i="3"/>
  <c r="G288" i="3"/>
  <c r="P288" i="3" s="1"/>
  <c r="C288" i="3" s="1"/>
  <c r="D286" i="3"/>
  <c r="Q286" i="3" s="1"/>
  <c r="J286" i="3"/>
  <c r="P286" i="3" s="1"/>
  <c r="C286" i="3" s="1"/>
  <c r="G285" i="3"/>
  <c r="P285" i="3" s="1"/>
  <c r="C285" i="3" s="1"/>
  <c r="D283" i="3"/>
  <c r="Q283" i="3" s="1"/>
  <c r="J283" i="3"/>
  <c r="P283" i="3" s="1"/>
  <c r="C283" i="3" s="1"/>
  <c r="G282" i="3"/>
  <c r="D280" i="3"/>
  <c r="Q280" i="3" s="1"/>
  <c r="J280" i="3"/>
  <c r="P280" i="3" s="1"/>
  <c r="C280" i="3" s="1"/>
  <c r="E278" i="3"/>
  <c r="A278" i="3"/>
  <c r="H278" i="3"/>
  <c r="J278" i="3"/>
  <c r="I272" i="3"/>
  <c r="J271" i="3"/>
  <c r="A270" i="3"/>
  <c r="E269" i="3"/>
  <c r="A269" i="3"/>
  <c r="H269" i="3"/>
  <c r="J269" i="3"/>
  <c r="E264" i="3"/>
  <c r="J264" i="3"/>
  <c r="D264" i="3"/>
  <c r="Q264" i="3" s="1"/>
  <c r="F264" i="3"/>
  <c r="A259" i="3"/>
  <c r="D227" i="3"/>
  <c r="Q227" i="3" s="1"/>
  <c r="J227" i="3"/>
  <c r="E227" i="3"/>
  <c r="F227" i="3"/>
  <c r="P227" i="3" s="1"/>
  <c r="C227" i="3" s="1"/>
  <c r="G227" i="3"/>
  <c r="H227" i="3"/>
  <c r="A227" i="3"/>
  <c r="I227" i="3"/>
  <c r="D182" i="3"/>
  <c r="Q182" i="3" s="1"/>
  <c r="J182" i="3"/>
  <c r="E182" i="3"/>
  <c r="G182" i="3"/>
  <c r="H182" i="3"/>
  <c r="I182" i="3"/>
  <c r="F182" i="3"/>
  <c r="I168" i="3"/>
  <c r="D168" i="3"/>
  <c r="Q168" i="3" s="1"/>
  <c r="J168" i="3"/>
  <c r="E168" i="3"/>
  <c r="G168" i="3"/>
  <c r="H168" i="3"/>
  <c r="A168" i="3"/>
  <c r="F168" i="3"/>
  <c r="I163" i="3"/>
  <c r="D163" i="3"/>
  <c r="Q163" i="3" s="1"/>
  <c r="J163" i="3"/>
  <c r="E163" i="3"/>
  <c r="G163" i="3"/>
  <c r="H163" i="3"/>
  <c r="A163" i="3"/>
  <c r="F163" i="3"/>
  <c r="E253" i="3"/>
  <c r="F253" i="3"/>
  <c r="E248" i="3"/>
  <c r="P248" i="3" s="1"/>
  <c r="C248" i="3" s="1"/>
  <c r="A248" i="3"/>
  <c r="H248" i="3"/>
  <c r="E240" i="3"/>
  <c r="J240" i="3"/>
  <c r="D230" i="3"/>
  <c r="Q230" i="3" s="1"/>
  <c r="J230" i="3"/>
  <c r="E230" i="3"/>
  <c r="F230" i="3"/>
  <c r="G230" i="3"/>
  <c r="H230" i="3"/>
  <c r="A230" i="3"/>
  <c r="I230" i="3"/>
  <c r="A182" i="3"/>
  <c r="D172" i="3"/>
  <c r="Q172" i="3" s="1"/>
  <c r="J172" i="3"/>
  <c r="E172" i="3"/>
  <c r="G172" i="3"/>
  <c r="H172" i="3"/>
  <c r="I172" i="3"/>
  <c r="A172" i="3"/>
  <c r="F172" i="3"/>
  <c r="J279" i="3"/>
  <c r="P279" i="3" s="1"/>
  <c r="C279" i="3" s="1"/>
  <c r="J266" i="3"/>
  <c r="E263" i="3"/>
  <c r="A263" i="3"/>
  <c r="H263" i="3"/>
  <c r="E255" i="3"/>
  <c r="J255" i="3"/>
  <c r="I253" i="3"/>
  <c r="A253" i="3"/>
  <c r="E250" i="3"/>
  <c r="F250" i="3"/>
  <c r="I248" i="3"/>
  <c r="E245" i="3"/>
  <c r="A245" i="3"/>
  <c r="H245" i="3"/>
  <c r="I240" i="3"/>
  <c r="A240" i="3"/>
  <c r="D233" i="3"/>
  <c r="Q233" i="3" s="1"/>
  <c r="J233" i="3"/>
  <c r="E233" i="3"/>
  <c r="F233" i="3"/>
  <c r="G233" i="3"/>
  <c r="H233" i="3"/>
  <c r="A233" i="3"/>
  <c r="I233" i="3"/>
  <c r="E206" i="3"/>
  <c r="D206" i="3"/>
  <c r="Q206" i="3" s="1"/>
  <c r="F206" i="3"/>
  <c r="G206" i="3"/>
  <c r="H206" i="3"/>
  <c r="I206" i="3"/>
  <c r="J206" i="3"/>
  <c r="E197" i="3"/>
  <c r="D197" i="3"/>
  <c r="Q197" i="3" s="1"/>
  <c r="F197" i="3"/>
  <c r="G197" i="3"/>
  <c r="H197" i="3"/>
  <c r="I197" i="3"/>
  <c r="J197" i="3"/>
  <c r="E266" i="3"/>
  <c r="E260" i="3"/>
  <c r="A260" i="3"/>
  <c r="H260" i="3"/>
  <c r="H253" i="3"/>
  <c r="E252" i="3"/>
  <c r="J252" i="3"/>
  <c r="I250" i="3"/>
  <c r="A250" i="3"/>
  <c r="G248" i="3"/>
  <c r="E247" i="3"/>
  <c r="F247" i="3"/>
  <c r="E242" i="3"/>
  <c r="A242" i="3"/>
  <c r="H242" i="3"/>
  <c r="H240" i="3"/>
  <c r="D218" i="3"/>
  <c r="Q218" i="3" s="1"/>
  <c r="J218" i="3"/>
  <c r="E218" i="3"/>
  <c r="F218" i="3"/>
  <c r="G218" i="3"/>
  <c r="H218" i="3"/>
  <c r="A218" i="3"/>
  <c r="I218" i="3"/>
  <c r="D215" i="3"/>
  <c r="Q215" i="3" s="1"/>
  <c r="J215" i="3"/>
  <c r="E215" i="3"/>
  <c r="F215" i="3"/>
  <c r="G215" i="3"/>
  <c r="H215" i="3"/>
  <c r="A215" i="3"/>
  <c r="I215" i="3"/>
  <c r="A206" i="3"/>
  <c r="A197" i="3"/>
  <c r="D179" i="3"/>
  <c r="Q179" i="3" s="1"/>
  <c r="J179" i="3"/>
  <c r="E179" i="3"/>
  <c r="G179" i="3"/>
  <c r="F179" i="3"/>
  <c r="H179" i="3"/>
  <c r="I179" i="3"/>
  <c r="H266" i="3"/>
  <c r="A266" i="3"/>
  <c r="E262" i="3"/>
  <c r="F262" i="3"/>
  <c r="I260" i="3"/>
  <c r="P260" i="3" s="1"/>
  <c r="C260" i="3" s="1"/>
  <c r="E257" i="3"/>
  <c r="A257" i="3"/>
  <c r="H257" i="3"/>
  <c r="H255" i="3"/>
  <c r="G253" i="3"/>
  <c r="I252" i="3"/>
  <c r="A252" i="3"/>
  <c r="H250" i="3"/>
  <c r="E249" i="3"/>
  <c r="J249" i="3"/>
  <c r="P249" i="3" s="1"/>
  <c r="C249" i="3" s="1"/>
  <c r="F248" i="3"/>
  <c r="I247" i="3"/>
  <c r="A247" i="3"/>
  <c r="G245" i="3"/>
  <c r="E244" i="3"/>
  <c r="F244" i="3"/>
  <c r="I242" i="3"/>
  <c r="G240" i="3"/>
  <c r="E237" i="3"/>
  <c r="J237" i="3"/>
  <c r="D237" i="3"/>
  <c r="Q237" i="3" s="1"/>
  <c r="G237" i="3"/>
  <c r="D221" i="3"/>
  <c r="Q221" i="3" s="1"/>
  <c r="J221" i="3"/>
  <c r="E221" i="3"/>
  <c r="F221" i="3"/>
  <c r="G221" i="3"/>
  <c r="H221" i="3"/>
  <c r="A221" i="3"/>
  <c r="I221" i="3"/>
  <c r="D185" i="3"/>
  <c r="Q185" i="3" s="1"/>
  <c r="J185" i="3"/>
  <c r="E185" i="3"/>
  <c r="G185" i="3"/>
  <c r="H185" i="3"/>
  <c r="I185" i="3"/>
  <c r="A185" i="3"/>
  <c r="F185" i="3"/>
  <c r="A179" i="3"/>
  <c r="E238" i="3"/>
  <c r="E235" i="3"/>
  <c r="G234" i="3"/>
  <c r="G231" i="3"/>
  <c r="G228" i="3"/>
  <c r="G225" i="3"/>
  <c r="G222" i="3"/>
  <c r="G219" i="3"/>
  <c r="E209" i="3"/>
  <c r="D209" i="3"/>
  <c r="Q209" i="3" s="1"/>
  <c r="F209" i="3"/>
  <c r="G209" i="3"/>
  <c r="E200" i="3"/>
  <c r="D200" i="3"/>
  <c r="Q200" i="3" s="1"/>
  <c r="F200" i="3"/>
  <c r="G200" i="3"/>
  <c r="D176" i="3"/>
  <c r="Q176" i="3" s="1"/>
  <c r="J176" i="3"/>
  <c r="E176" i="3"/>
  <c r="F176" i="3"/>
  <c r="H176" i="3"/>
  <c r="G176" i="3"/>
  <c r="I176" i="3"/>
  <c r="I171" i="3"/>
  <c r="D171" i="3"/>
  <c r="Q171" i="3" s="1"/>
  <c r="J171" i="3"/>
  <c r="E171" i="3"/>
  <c r="G171" i="3"/>
  <c r="H171" i="3"/>
  <c r="A171" i="3"/>
  <c r="I166" i="3"/>
  <c r="D166" i="3"/>
  <c r="Q166" i="3" s="1"/>
  <c r="J166" i="3"/>
  <c r="E166" i="3"/>
  <c r="G166" i="3"/>
  <c r="H166" i="3"/>
  <c r="A166" i="3"/>
  <c r="F166" i="3"/>
  <c r="I162" i="3"/>
  <c r="D162" i="3"/>
  <c r="Q162" i="3" s="1"/>
  <c r="J162" i="3"/>
  <c r="E162" i="3"/>
  <c r="G162" i="3"/>
  <c r="H162" i="3"/>
  <c r="A162" i="3"/>
  <c r="I157" i="3"/>
  <c r="D157" i="3"/>
  <c r="Q157" i="3" s="1"/>
  <c r="J157" i="3"/>
  <c r="E157" i="3"/>
  <c r="G157" i="3"/>
  <c r="H157" i="3"/>
  <c r="A157" i="3"/>
  <c r="F157" i="3"/>
  <c r="A153" i="3"/>
  <c r="I153" i="3"/>
  <c r="D153" i="3"/>
  <c r="Q153" i="3" s="1"/>
  <c r="J153" i="3"/>
  <c r="E153" i="3"/>
  <c r="G153" i="3"/>
  <c r="H153" i="3"/>
  <c r="D232" i="3"/>
  <c r="Q232" i="3" s="1"/>
  <c r="J232" i="3"/>
  <c r="E232" i="3"/>
  <c r="D229" i="3"/>
  <c r="Q229" i="3" s="1"/>
  <c r="J229" i="3"/>
  <c r="E229" i="3"/>
  <c r="D226" i="3"/>
  <c r="Q226" i="3" s="1"/>
  <c r="J226" i="3"/>
  <c r="E226" i="3"/>
  <c r="D223" i="3"/>
  <c r="Q223" i="3" s="1"/>
  <c r="J223" i="3"/>
  <c r="E223" i="3"/>
  <c r="D220" i="3"/>
  <c r="Q220" i="3" s="1"/>
  <c r="J220" i="3"/>
  <c r="E220" i="3"/>
  <c r="D217" i="3"/>
  <c r="Q217" i="3" s="1"/>
  <c r="J217" i="3"/>
  <c r="E217" i="3"/>
  <c r="D194" i="3"/>
  <c r="Q194" i="3" s="1"/>
  <c r="E194" i="3"/>
  <c r="F194" i="3"/>
  <c r="G194" i="3"/>
  <c r="D188" i="3"/>
  <c r="Q188" i="3" s="1"/>
  <c r="J188" i="3"/>
  <c r="E188" i="3"/>
  <c r="F188" i="3"/>
  <c r="G188" i="3"/>
  <c r="E239" i="3"/>
  <c r="G238" i="3"/>
  <c r="E236" i="3"/>
  <c r="P236" i="3" s="1"/>
  <c r="C236" i="3" s="1"/>
  <c r="G235" i="3"/>
  <c r="I232" i="3"/>
  <c r="A232" i="3"/>
  <c r="I229" i="3"/>
  <c r="A229" i="3"/>
  <c r="I226" i="3"/>
  <c r="A226" i="3"/>
  <c r="I223" i="3"/>
  <c r="A223" i="3"/>
  <c r="I220" i="3"/>
  <c r="A220" i="3"/>
  <c r="I217" i="3"/>
  <c r="A217" i="3"/>
  <c r="J209" i="3"/>
  <c r="E203" i="3"/>
  <c r="P203" i="3" s="1"/>
  <c r="C203" i="3" s="1"/>
  <c r="D203" i="3"/>
  <c r="Q203" i="3" s="1"/>
  <c r="F203" i="3"/>
  <c r="G203" i="3"/>
  <c r="J200" i="3"/>
  <c r="A194" i="3"/>
  <c r="A188" i="3"/>
  <c r="I169" i="3"/>
  <c r="D169" i="3"/>
  <c r="Q169" i="3" s="1"/>
  <c r="J169" i="3"/>
  <c r="E169" i="3"/>
  <c r="G169" i="3"/>
  <c r="H169" i="3"/>
  <c r="A169" i="3"/>
  <c r="F169" i="3"/>
  <c r="I165" i="3"/>
  <c r="D165" i="3"/>
  <c r="Q165" i="3" s="1"/>
  <c r="J165" i="3"/>
  <c r="E165" i="3"/>
  <c r="G165" i="3"/>
  <c r="H165" i="3"/>
  <c r="A165" i="3"/>
  <c r="I160" i="3"/>
  <c r="D160" i="3"/>
  <c r="Q160" i="3" s="1"/>
  <c r="J160" i="3"/>
  <c r="E160" i="3"/>
  <c r="G160" i="3"/>
  <c r="H160" i="3"/>
  <c r="A160" i="3"/>
  <c r="F160" i="3"/>
  <c r="I156" i="3"/>
  <c r="D156" i="3"/>
  <c r="Q156" i="3" s="1"/>
  <c r="J156" i="3"/>
  <c r="E156" i="3"/>
  <c r="G156" i="3"/>
  <c r="H156" i="3"/>
  <c r="A156" i="3"/>
  <c r="H239" i="3"/>
  <c r="A239" i="3"/>
  <c r="F238" i="3"/>
  <c r="D234" i="3"/>
  <c r="Q234" i="3" s="1"/>
  <c r="E234" i="3"/>
  <c r="P234" i="3" s="1"/>
  <c r="C234" i="3" s="1"/>
  <c r="H232" i="3"/>
  <c r="P232" i="3" s="1"/>
  <c r="C232" i="3" s="1"/>
  <c r="D231" i="3"/>
  <c r="Q231" i="3" s="1"/>
  <c r="J231" i="3"/>
  <c r="E231" i="3"/>
  <c r="H229" i="3"/>
  <c r="D228" i="3"/>
  <c r="Q228" i="3" s="1"/>
  <c r="J228" i="3"/>
  <c r="E228" i="3"/>
  <c r="H226" i="3"/>
  <c r="D225" i="3"/>
  <c r="Q225" i="3" s="1"/>
  <c r="J225" i="3"/>
  <c r="E225" i="3"/>
  <c r="H223" i="3"/>
  <c r="D222" i="3"/>
  <c r="Q222" i="3" s="1"/>
  <c r="J222" i="3"/>
  <c r="E222" i="3"/>
  <c r="H220" i="3"/>
  <c r="D219" i="3"/>
  <c r="Q219" i="3" s="1"/>
  <c r="J219" i="3"/>
  <c r="E219" i="3"/>
  <c r="H217" i="3"/>
  <c r="D216" i="3"/>
  <c r="Q216" i="3" s="1"/>
  <c r="J216" i="3"/>
  <c r="E216" i="3"/>
  <c r="E213" i="3"/>
  <c r="G213" i="3"/>
  <c r="A213" i="3"/>
  <c r="H213" i="3"/>
  <c r="E212" i="3"/>
  <c r="D212" i="3"/>
  <c r="Q212" i="3" s="1"/>
  <c r="F212" i="3"/>
  <c r="I209" i="3"/>
  <c r="A203" i="3"/>
  <c r="I200" i="3"/>
  <c r="D192" i="3"/>
  <c r="Q192" i="3" s="1"/>
  <c r="J192" i="3"/>
  <c r="G192" i="3"/>
  <c r="E192" i="3"/>
  <c r="F192" i="3"/>
  <c r="H192" i="3"/>
  <c r="E210" i="3"/>
  <c r="E207" i="3"/>
  <c r="E204" i="3"/>
  <c r="E201" i="3"/>
  <c r="E198" i="3"/>
  <c r="E195" i="3"/>
  <c r="D191" i="3"/>
  <c r="Q191" i="3" s="1"/>
  <c r="J191" i="3"/>
  <c r="E191" i="3"/>
  <c r="D173" i="3"/>
  <c r="Q173" i="3" s="1"/>
  <c r="J173" i="3"/>
  <c r="E173" i="3"/>
  <c r="F173" i="3"/>
  <c r="G173" i="3"/>
  <c r="H173" i="3"/>
  <c r="J214" i="3"/>
  <c r="J211" i="3"/>
  <c r="H210" i="3"/>
  <c r="A210" i="3"/>
  <c r="H207" i="3"/>
  <c r="A207" i="3"/>
  <c r="H204" i="3"/>
  <c r="A204" i="3"/>
  <c r="H201" i="3"/>
  <c r="A201" i="3"/>
  <c r="H198" i="3"/>
  <c r="A198" i="3"/>
  <c r="H195" i="3"/>
  <c r="A195" i="3"/>
  <c r="I191" i="3"/>
  <c r="A191" i="3"/>
  <c r="D189" i="3"/>
  <c r="Q189" i="3" s="1"/>
  <c r="J189" i="3"/>
  <c r="G189" i="3"/>
  <c r="I170" i="3"/>
  <c r="D170" i="3"/>
  <c r="Q170" i="3" s="1"/>
  <c r="J170" i="3"/>
  <c r="E170" i="3"/>
  <c r="G170" i="3"/>
  <c r="H170" i="3"/>
  <c r="A170" i="3"/>
  <c r="I167" i="3"/>
  <c r="D167" i="3"/>
  <c r="Q167" i="3" s="1"/>
  <c r="J167" i="3"/>
  <c r="E167" i="3"/>
  <c r="G167" i="3"/>
  <c r="H167" i="3"/>
  <c r="A167" i="3"/>
  <c r="I164" i="3"/>
  <c r="D164" i="3"/>
  <c r="Q164" i="3" s="1"/>
  <c r="J164" i="3"/>
  <c r="E164" i="3"/>
  <c r="G164" i="3"/>
  <c r="H164" i="3"/>
  <c r="A164" i="3"/>
  <c r="I161" i="3"/>
  <c r="D161" i="3"/>
  <c r="Q161" i="3" s="1"/>
  <c r="J161" i="3"/>
  <c r="E161" i="3"/>
  <c r="G161" i="3"/>
  <c r="H161" i="3"/>
  <c r="A161" i="3"/>
  <c r="I158" i="3"/>
  <c r="D158" i="3"/>
  <c r="Q158" i="3" s="1"/>
  <c r="J158" i="3"/>
  <c r="E158" i="3"/>
  <c r="P158" i="3" s="1"/>
  <c r="C158" i="3" s="1"/>
  <c r="G158" i="3"/>
  <c r="H158" i="3"/>
  <c r="A158" i="3"/>
  <c r="I155" i="3"/>
  <c r="D155" i="3"/>
  <c r="Q155" i="3" s="1"/>
  <c r="J155" i="3"/>
  <c r="E155" i="3"/>
  <c r="G155" i="3"/>
  <c r="H155" i="3"/>
  <c r="A155" i="3"/>
  <c r="E214" i="3"/>
  <c r="E211" i="3"/>
  <c r="P211" i="3" s="1"/>
  <c r="C211" i="3" s="1"/>
  <c r="G210" i="3"/>
  <c r="E208" i="3"/>
  <c r="P208" i="3" s="1"/>
  <c r="C208" i="3" s="1"/>
  <c r="G207" i="3"/>
  <c r="E205" i="3"/>
  <c r="P205" i="3" s="1"/>
  <c r="C205" i="3" s="1"/>
  <c r="G204" i="3"/>
  <c r="E202" i="3"/>
  <c r="P202" i="3" s="1"/>
  <c r="C202" i="3" s="1"/>
  <c r="G201" i="3"/>
  <c r="E199" i="3"/>
  <c r="P199" i="3" s="1"/>
  <c r="C199" i="3" s="1"/>
  <c r="G198" i="3"/>
  <c r="E196" i="3"/>
  <c r="P196" i="3" s="1"/>
  <c r="C196" i="3" s="1"/>
  <c r="G195" i="3"/>
  <c r="H191" i="3"/>
  <c r="I189" i="3"/>
  <c r="A189" i="3"/>
  <c r="D186" i="3"/>
  <c r="Q186" i="3" s="1"/>
  <c r="J186" i="3"/>
  <c r="D183" i="3"/>
  <c r="Q183" i="3" s="1"/>
  <c r="J183" i="3"/>
  <c r="D180" i="3"/>
  <c r="Q180" i="3" s="1"/>
  <c r="J180" i="3"/>
  <c r="D178" i="3"/>
  <c r="Q178" i="3" s="1"/>
  <c r="J178" i="3"/>
  <c r="E178" i="3"/>
  <c r="D175" i="3"/>
  <c r="Q175" i="3" s="1"/>
  <c r="J175" i="3"/>
  <c r="E175" i="3"/>
  <c r="D193" i="3"/>
  <c r="Q193" i="3" s="1"/>
  <c r="J193" i="3"/>
  <c r="P193" i="3" s="1"/>
  <c r="C193" i="3" s="1"/>
  <c r="D190" i="3"/>
  <c r="Q190" i="3" s="1"/>
  <c r="J190" i="3"/>
  <c r="P190" i="3" s="1"/>
  <c r="C190" i="3" s="1"/>
  <c r="D187" i="3"/>
  <c r="Q187" i="3" s="1"/>
  <c r="J187" i="3"/>
  <c r="P187" i="3" s="1"/>
  <c r="C187" i="3" s="1"/>
  <c r="G186" i="3"/>
  <c r="D184" i="3"/>
  <c r="Q184" i="3" s="1"/>
  <c r="J184" i="3"/>
  <c r="P184" i="3" s="1"/>
  <c r="C184" i="3" s="1"/>
  <c r="G183" i="3"/>
  <c r="P183" i="3" s="1"/>
  <c r="C183" i="3" s="1"/>
  <c r="D181" i="3"/>
  <c r="Q181" i="3" s="1"/>
  <c r="J181" i="3"/>
  <c r="P181" i="3" s="1"/>
  <c r="C181" i="3" s="1"/>
  <c r="G180" i="3"/>
  <c r="H178" i="3"/>
  <c r="D177" i="3"/>
  <c r="Q177" i="3" s="1"/>
  <c r="J177" i="3"/>
  <c r="E177" i="3"/>
  <c r="H175" i="3"/>
  <c r="D174" i="3"/>
  <c r="Q174" i="3" s="1"/>
  <c r="J174" i="3"/>
  <c r="E174" i="3"/>
  <c r="E152" i="3"/>
  <c r="J152" i="3"/>
  <c r="D152" i="3"/>
  <c r="Q152" i="3" s="1"/>
  <c r="I152" i="3"/>
  <c r="G152" i="3"/>
  <c r="B22" i="6"/>
  <c r="B21" i="6"/>
  <c r="P219" i="3" l="1"/>
  <c r="C219" i="3" s="1"/>
  <c r="P501" i="3"/>
  <c r="C501" i="3" s="1"/>
  <c r="P528" i="3"/>
  <c r="C528" i="3" s="1"/>
  <c r="P814" i="3"/>
  <c r="C814" i="3" s="1"/>
  <c r="P850" i="3"/>
  <c r="C850" i="3" s="1"/>
  <c r="P167" i="3"/>
  <c r="C167" i="3" s="1"/>
  <c r="P170" i="3"/>
  <c r="C170" i="3" s="1"/>
  <c r="P264" i="3"/>
  <c r="C264" i="3" s="1"/>
  <c r="P298" i="3"/>
  <c r="C298" i="3" s="1"/>
  <c r="P369" i="3"/>
  <c r="C369" i="3" s="1"/>
  <c r="P387" i="3"/>
  <c r="C387" i="3" s="1"/>
  <c r="P393" i="3"/>
  <c r="C393" i="3" s="1"/>
  <c r="P341" i="3"/>
  <c r="C341" i="3" s="1"/>
  <c r="P395" i="3"/>
  <c r="C395" i="3" s="1"/>
  <c r="P376" i="3"/>
  <c r="C376" i="3" s="1"/>
  <c r="P527" i="3"/>
  <c r="C527" i="3" s="1"/>
  <c r="P613" i="3"/>
  <c r="C613" i="3" s="1"/>
  <c r="P640" i="3"/>
  <c r="C640" i="3" s="1"/>
  <c r="P489" i="3"/>
  <c r="C489" i="3" s="1"/>
  <c r="P831" i="3"/>
  <c r="C831" i="3" s="1"/>
  <c r="P993" i="3"/>
  <c r="C993" i="3" s="1"/>
  <c r="P212" i="3"/>
  <c r="C212" i="3" s="1"/>
  <c r="P169" i="3"/>
  <c r="C169" i="3" s="1"/>
  <c r="P157" i="3"/>
  <c r="C157" i="3" s="1"/>
  <c r="P346" i="3"/>
  <c r="C346" i="3" s="1"/>
  <c r="P379" i="3"/>
  <c r="C379" i="3" s="1"/>
  <c r="P478" i="3"/>
  <c r="C478" i="3" s="1"/>
  <c r="P487" i="3"/>
  <c r="C487" i="3" s="1"/>
  <c r="P514" i="3"/>
  <c r="C514" i="3" s="1"/>
  <c r="P523" i="3"/>
  <c r="C523" i="3" s="1"/>
  <c r="P532" i="3"/>
  <c r="C532" i="3" s="1"/>
  <c r="P425" i="3"/>
  <c r="C425" i="3" s="1"/>
  <c r="P450" i="3"/>
  <c r="C450" i="3" s="1"/>
  <c r="P693" i="3"/>
  <c r="C693" i="3" s="1"/>
  <c r="P735" i="3"/>
  <c r="C735" i="3" s="1"/>
  <c r="P752" i="3"/>
  <c r="C752" i="3" s="1"/>
  <c r="P805" i="3"/>
  <c r="C805" i="3" s="1"/>
  <c r="P1085" i="3"/>
  <c r="C1085" i="3" s="1"/>
  <c r="P344" i="3"/>
  <c r="C344" i="3" s="1"/>
  <c r="P349" i="3"/>
  <c r="C349" i="3" s="1"/>
  <c r="P303" i="3"/>
  <c r="C303" i="3" s="1"/>
  <c r="P306" i="3"/>
  <c r="C306" i="3" s="1"/>
  <c r="P321" i="3"/>
  <c r="C321" i="3" s="1"/>
  <c r="P324" i="3"/>
  <c r="C324" i="3" s="1"/>
  <c r="P339" i="3"/>
  <c r="C339" i="3" s="1"/>
  <c r="P273" i="3"/>
  <c r="C273" i="3" s="1"/>
  <c r="P427" i="3"/>
  <c r="C427" i="3" s="1"/>
  <c r="P443" i="3"/>
  <c r="C443" i="3" s="1"/>
  <c r="P452" i="3"/>
  <c r="C452" i="3" s="1"/>
  <c r="P461" i="3"/>
  <c r="C461" i="3" s="1"/>
  <c r="P599" i="3"/>
  <c r="C599" i="3" s="1"/>
  <c r="P569" i="3"/>
  <c r="C569" i="3" s="1"/>
  <c r="P705" i="3"/>
  <c r="C705" i="3" s="1"/>
  <c r="P999" i="3"/>
  <c r="C999" i="3" s="1"/>
  <c r="P263" i="3"/>
  <c r="C263" i="3" s="1"/>
  <c r="P259" i="3"/>
  <c r="C259" i="3" s="1"/>
  <c r="P384" i="3"/>
  <c r="C384" i="3" s="1"/>
  <c r="P390" i="3"/>
  <c r="C390" i="3" s="1"/>
  <c r="P396" i="3"/>
  <c r="C396" i="3" s="1"/>
  <c r="P537" i="3"/>
  <c r="C537" i="3" s="1"/>
  <c r="P660" i="3"/>
  <c r="C660" i="3" s="1"/>
  <c r="P413" i="3"/>
  <c r="C413" i="3" s="1"/>
  <c r="P610" i="3"/>
  <c r="C610" i="3" s="1"/>
  <c r="P654" i="3"/>
  <c r="C654" i="3" s="1"/>
  <c r="P577" i="3"/>
  <c r="C577" i="3" s="1"/>
  <c r="P690" i="3"/>
  <c r="C690" i="3" s="1"/>
  <c r="P842" i="3"/>
  <c r="C842" i="3" s="1"/>
  <c r="P769" i="3"/>
  <c r="C769" i="3" s="1"/>
  <c r="P1065" i="3"/>
  <c r="C1065" i="3" s="1"/>
  <c r="P1046" i="3"/>
  <c r="C1046" i="3" s="1"/>
  <c r="P995" i="3"/>
  <c r="C995" i="3" s="1"/>
  <c r="P174" i="3"/>
  <c r="C174" i="3" s="1"/>
  <c r="P216" i="3"/>
  <c r="C216" i="3" s="1"/>
  <c r="P244" i="3"/>
  <c r="C244" i="3" s="1"/>
  <c r="P218" i="3"/>
  <c r="C218" i="3" s="1"/>
  <c r="P168" i="3"/>
  <c r="C168" i="3" s="1"/>
  <c r="P278" i="3"/>
  <c r="C278" i="3" s="1"/>
  <c r="P261" i="3"/>
  <c r="C261" i="3" s="1"/>
  <c r="P267" i="3"/>
  <c r="C267" i="3" s="1"/>
  <c r="P276" i="3"/>
  <c r="C276" i="3" s="1"/>
  <c r="P371" i="3"/>
  <c r="C371" i="3" s="1"/>
  <c r="P307" i="3"/>
  <c r="C307" i="3" s="1"/>
  <c r="P325" i="3"/>
  <c r="C325" i="3" s="1"/>
  <c r="P351" i="3"/>
  <c r="C351" i="3" s="1"/>
  <c r="P296" i="3"/>
  <c r="C296" i="3" s="1"/>
  <c r="P314" i="3"/>
  <c r="C314" i="3" s="1"/>
  <c r="P332" i="3"/>
  <c r="C332" i="3" s="1"/>
  <c r="P426" i="3"/>
  <c r="C426" i="3" s="1"/>
  <c r="P391" i="3"/>
  <c r="C391" i="3" s="1"/>
  <c r="P420" i="3"/>
  <c r="C420" i="3" s="1"/>
  <c r="P430" i="3"/>
  <c r="C430" i="3" s="1"/>
  <c r="P407" i="3"/>
  <c r="C407" i="3" s="1"/>
  <c r="P431" i="3"/>
  <c r="C431" i="3" s="1"/>
  <c r="P602" i="3"/>
  <c r="C602" i="3" s="1"/>
  <c r="P486" i="3"/>
  <c r="C486" i="3" s="1"/>
  <c r="P549" i="3"/>
  <c r="C549" i="3" s="1"/>
  <c r="P582" i="3"/>
  <c r="C582" i="3" s="1"/>
  <c r="P522" i="3"/>
  <c r="C522" i="3" s="1"/>
  <c r="P623" i="3"/>
  <c r="C623" i="3" s="1"/>
  <c r="P703" i="3"/>
  <c r="C703" i="3" s="1"/>
  <c r="P749" i="3"/>
  <c r="C749" i="3" s="1"/>
  <c r="P742" i="3"/>
  <c r="C742" i="3" s="1"/>
  <c r="P771" i="3"/>
  <c r="C771" i="3" s="1"/>
  <c r="P790" i="3"/>
  <c r="C790" i="3" s="1"/>
  <c r="P880" i="3"/>
  <c r="C880" i="3" s="1"/>
  <c r="P1040" i="3"/>
  <c r="C1040" i="3" s="1"/>
  <c r="P1053" i="3"/>
  <c r="C1053" i="3" s="1"/>
  <c r="P1008" i="3"/>
  <c r="C1008" i="3" s="1"/>
  <c r="P207" i="3"/>
  <c r="C207" i="3" s="1"/>
  <c r="P161" i="3"/>
  <c r="C161" i="3" s="1"/>
  <c r="P164" i="3"/>
  <c r="C164" i="3" s="1"/>
  <c r="P220" i="3"/>
  <c r="C220" i="3" s="1"/>
  <c r="P239" i="3"/>
  <c r="C239" i="3" s="1"/>
  <c r="P194" i="3"/>
  <c r="C194" i="3" s="1"/>
  <c r="P209" i="3"/>
  <c r="C209" i="3" s="1"/>
  <c r="P228" i="3"/>
  <c r="C228" i="3" s="1"/>
  <c r="P221" i="3"/>
  <c r="C221" i="3" s="1"/>
  <c r="P250" i="3"/>
  <c r="C250" i="3" s="1"/>
  <c r="P270" i="3"/>
  <c r="C270" i="3" s="1"/>
  <c r="P363" i="3"/>
  <c r="C363" i="3" s="1"/>
  <c r="P372" i="3"/>
  <c r="C372" i="3" s="1"/>
  <c r="P416" i="3"/>
  <c r="C416" i="3" s="1"/>
  <c r="P440" i="3"/>
  <c r="C440" i="3" s="1"/>
  <c r="P597" i="3"/>
  <c r="C597" i="3" s="1"/>
  <c r="P519" i="3"/>
  <c r="C519" i="3" s="1"/>
  <c r="P570" i="3"/>
  <c r="C570" i="3" s="1"/>
  <c r="P543" i="3"/>
  <c r="C543" i="3" s="1"/>
  <c r="P695" i="3"/>
  <c r="C695" i="3" s="1"/>
  <c r="P551" i="3"/>
  <c r="C551" i="3" s="1"/>
  <c r="P576" i="3"/>
  <c r="C576" i="3" s="1"/>
  <c r="P632" i="3"/>
  <c r="C632" i="3" s="1"/>
  <c r="P651" i="3"/>
  <c r="C651" i="3" s="1"/>
  <c r="P720" i="3"/>
  <c r="C720" i="3" s="1"/>
  <c r="P818" i="3"/>
  <c r="C818" i="3" s="1"/>
  <c r="P616" i="3"/>
  <c r="C616" i="3" s="1"/>
  <c r="P838" i="3"/>
  <c r="C838" i="3" s="1"/>
  <c r="P794" i="3"/>
  <c r="C794" i="3" s="1"/>
  <c r="P991" i="3"/>
  <c r="C991" i="3" s="1"/>
  <c r="P820" i="3"/>
  <c r="C820" i="3" s="1"/>
  <c r="P760" i="3"/>
  <c r="C760" i="3" s="1"/>
  <c r="P1005" i="3"/>
  <c r="C1005" i="3" s="1"/>
  <c r="P217" i="3"/>
  <c r="C217" i="3" s="1"/>
  <c r="P231" i="3"/>
  <c r="C231" i="3" s="1"/>
  <c r="P156" i="3"/>
  <c r="C156" i="3" s="1"/>
  <c r="P359" i="3"/>
  <c r="C359" i="3" s="1"/>
  <c r="P284" i="3"/>
  <c r="C284" i="3" s="1"/>
  <c r="P302" i="3"/>
  <c r="C302" i="3" s="1"/>
  <c r="P320" i="3"/>
  <c r="C320" i="3" s="1"/>
  <c r="P338" i="3"/>
  <c r="C338" i="3" s="1"/>
  <c r="P441" i="3"/>
  <c r="C441" i="3" s="1"/>
  <c r="P583" i="3"/>
  <c r="C583" i="3" s="1"/>
  <c r="P629" i="3"/>
  <c r="C629" i="3" s="1"/>
  <c r="P667" i="3"/>
  <c r="C667" i="3" s="1"/>
  <c r="P154" i="3"/>
  <c r="C154" i="3" s="1"/>
  <c r="P786" i="3"/>
  <c r="C786" i="3" s="1"/>
  <c r="P1018" i="3"/>
  <c r="C1018" i="3" s="1"/>
  <c r="P1054" i="3"/>
  <c r="C1054" i="3" s="1"/>
  <c r="P852" i="3"/>
  <c r="C852" i="3" s="1"/>
  <c r="P835" i="3"/>
  <c r="C835" i="3" s="1"/>
  <c r="P155" i="3"/>
  <c r="C155" i="3" s="1"/>
  <c r="P163" i="3"/>
  <c r="C163" i="3" s="1"/>
  <c r="P182" i="3"/>
  <c r="C182" i="3" s="1"/>
  <c r="P353" i="3"/>
  <c r="C353" i="3" s="1"/>
  <c r="P256" i="3"/>
  <c r="C256" i="3" s="1"/>
  <c r="P362" i="3"/>
  <c r="C362" i="3" s="1"/>
  <c r="P435" i="3"/>
  <c r="C435" i="3" s="1"/>
  <c r="P434" i="3"/>
  <c r="C434" i="3" s="1"/>
  <c r="P546" i="3"/>
  <c r="C546" i="3" s="1"/>
  <c r="P656" i="3"/>
  <c r="C656" i="3" s="1"/>
  <c r="P683" i="3"/>
  <c r="C683" i="3" s="1"/>
  <c r="P701" i="3"/>
  <c r="C701" i="3" s="1"/>
  <c r="P447" i="3"/>
  <c r="C447" i="3" s="1"/>
  <c r="P624" i="3"/>
  <c r="C624" i="3" s="1"/>
  <c r="P738" i="3"/>
  <c r="C738" i="3" s="1"/>
  <c r="P763" i="3"/>
  <c r="C763" i="3" s="1"/>
  <c r="P809" i="3"/>
  <c r="C809" i="3" s="1"/>
  <c r="P702" i="3"/>
  <c r="C702" i="3" s="1"/>
  <c r="P885" i="3"/>
  <c r="C885" i="3" s="1"/>
  <c r="P893" i="3"/>
  <c r="C893" i="3" s="1"/>
  <c r="P828" i="3"/>
  <c r="C828" i="3" s="1"/>
  <c r="P977" i="3"/>
  <c r="C977" i="3" s="1"/>
  <c r="P778" i="3"/>
  <c r="C778" i="3" s="1"/>
  <c r="P992" i="3"/>
  <c r="C992" i="3" s="1"/>
  <c r="P1108" i="3"/>
  <c r="C1108" i="3" s="1"/>
  <c r="P1074" i="3"/>
  <c r="C1074" i="3" s="1"/>
  <c r="P177" i="3"/>
  <c r="C177" i="3" s="1"/>
  <c r="P201" i="3"/>
  <c r="C201" i="3" s="1"/>
  <c r="P210" i="3"/>
  <c r="C210" i="3" s="1"/>
  <c r="P162" i="3"/>
  <c r="C162" i="3" s="1"/>
  <c r="P176" i="3"/>
  <c r="C176" i="3" s="1"/>
  <c r="P235" i="3"/>
  <c r="C235" i="3" s="1"/>
  <c r="P233" i="3"/>
  <c r="C233" i="3" s="1"/>
  <c r="P275" i="3"/>
  <c r="C275" i="3" s="1"/>
  <c r="P378" i="3"/>
  <c r="C378" i="3" s="1"/>
  <c r="P308" i="3"/>
  <c r="C308" i="3" s="1"/>
  <c r="P326" i="3"/>
  <c r="C326" i="3" s="1"/>
  <c r="P385" i="3"/>
  <c r="C385" i="3" s="1"/>
  <c r="P419" i="3"/>
  <c r="C419" i="3" s="1"/>
  <c r="P405" i="3"/>
  <c r="C405" i="3" s="1"/>
  <c r="P414" i="3"/>
  <c r="C414" i="3" s="1"/>
  <c r="P345" i="3"/>
  <c r="C345" i="3" s="1"/>
  <c r="P596" i="3"/>
  <c r="C596" i="3" s="1"/>
  <c r="P620" i="3"/>
  <c r="C620" i="3" s="1"/>
  <c r="P664" i="3"/>
  <c r="C664" i="3" s="1"/>
  <c r="P685" i="3"/>
  <c r="C685" i="3" s="1"/>
  <c r="P725" i="3"/>
  <c r="C725" i="3" s="1"/>
  <c r="P841" i="3"/>
  <c r="C841" i="3" s="1"/>
  <c r="P940" i="3"/>
  <c r="C940" i="3" s="1"/>
  <c r="P907" i="3"/>
  <c r="C907" i="3" s="1"/>
  <c r="P1019" i="3"/>
  <c r="C1019" i="3" s="1"/>
  <c r="P1044" i="3"/>
  <c r="C1044" i="3" s="1"/>
  <c r="P380" i="3"/>
  <c r="C380" i="3" s="1"/>
  <c r="P765" i="3"/>
  <c r="C765" i="3" s="1"/>
  <c r="P1009" i="3"/>
  <c r="C1009" i="3" s="1"/>
  <c r="P1015" i="3"/>
  <c r="C1015" i="3" s="1"/>
  <c r="P1027" i="3"/>
  <c r="C1027" i="3" s="1"/>
  <c r="P1033" i="3"/>
  <c r="C1033" i="3" s="1"/>
  <c r="P1039" i="3"/>
  <c r="C1039" i="3" s="1"/>
  <c r="P1045" i="3"/>
  <c r="C1045" i="3" s="1"/>
  <c r="P1051" i="3"/>
  <c r="C1051" i="3" s="1"/>
  <c r="P1057" i="3"/>
  <c r="C1057" i="3" s="1"/>
  <c r="P1069" i="3"/>
  <c r="C1069" i="3" s="1"/>
  <c r="P1075" i="3"/>
  <c r="C1075" i="3" s="1"/>
  <c r="P1087" i="3"/>
  <c r="C1087" i="3" s="1"/>
  <c r="P898" i="3"/>
  <c r="C898" i="3" s="1"/>
  <c r="P1001" i="3"/>
  <c r="C1001" i="3" s="1"/>
  <c r="P1007" i="3"/>
  <c r="C1007" i="3" s="1"/>
  <c r="P1079" i="3"/>
  <c r="C1079" i="3" s="1"/>
  <c r="P1103" i="3"/>
  <c r="C1103" i="3" s="1"/>
  <c r="P240" i="3"/>
  <c r="C240" i="3" s="1"/>
  <c r="P507" i="3"/>
  <c r="C507" i="3" s="1"/>
  <c r="P756" i="3"/>
  <c r="C756" i="3" s="1"/>
  <c r="P730" i="3"/>
  <c r="C730" i="3" s="1"/>
  <c r="P890" i="3"/>
  <c r="C890" i="3" s="1"/>
  <c r="P213" i="3"/>
  <c r="C213" i="3" s="1"/>
  <c r="P200" i="3"/>
  <c r="C200" i="3" s="1"/>
  <c r="P197" i="3"/>
  <c r="C197" i="3" s="1"/>
  <c r="P291" i="3"/>
  <c r="C291" i="3" s="1"/>
  <c r="P271" i="3"/>
  <c r="C271" i="3" s="1"/>
  <c r="P258" i="3"/>
  <c r="C258" i="3" s="1"/>
  <c r="P347" i="3"/>
  <c r="C347" i="3" s="1"/>
  <c r="P343" i="3"/>
  <c r="C343" i="3" s="1"/>
  <c r="P281" i="3"/>
  <c r="C281" i="3" s="1"/>
  <c r="P290" i="3"/>
  <c r="C290" i="3" s="1"/>
  <c r="P310" i="3"/>
  <c r="C310" i="3" s="1"/>
  <c r="P328" i="3"/>
  <c r="C328" i="3" s="1"/>
  <c r="P377" i="3"/>
  <c r="C377" i="3" s="1"/>
  <c r="P428" i="3"/>
  <c r="C428" i="3" s="1"/>
  <c r="P541" i="3"/>
  <c r="C541" i="3" s="1"/>
  <c r="P392" i="3"/>
  <c r="C392" i="3" s="1"/>
  <c r="P382" i="3"/>
  <c r="C382" i="3" s="1"/>
  <c r="P423" i="3"/>
  <c r="C423" i="3" s="1"/>
  <c r="P669" i="3"/>
  <c r="C669" i="3" s="1"/>
  <c r="P729" i="3"/>
  <c r="C729" i="3" s="1"/>
  <c r="P717" i="3"/>
  <c r="C717" i="3" s="1"/>
  <c r="P722" i="3"/>
  <c r="C722" i="3" s="1"/>
  <c r="P781" i="3"/>
  <c r="C781" i="3" s="1"/>
  <c r="P821" i="3"/>
  <c r="C821" i="3" s="1"/>
  <c r="P844" i="3"/>
  <c r="C844" i="3" s="1"/>
  <c r="P740" i="3"/>
  <c r="C740" i="3" s="1"/>
  <c r="P783" i="3"/>
  <c r="C783" i="3" s="1"/>
  <c r="P792" i="3"/>
  <c r="C792" i="3" s="1"/>
  <c r="P819" i="3"/>
  <c r="C819" i="3" s="1"/>
  <c r="P775" i="3"/>
  <c r="C775" i="3" s="1"/>
  <c r="P784" i="3"/>
  <c r="C784" i="3" s="1"/>
  <c r="P657" i="3"/>
  <c r="C657" i="3" s="1"/>
  <c r="P743" i="3"/>
  <c r="C743" i="3" s="1"/>
  <c r="P903" i="3"/>
  <c r="C903" i="3" s="1"/>
  <c r="P931" i="3"/>
  <c r="C931" i="3" s="1"/>
  <c r="P990" i="3"/>
  <c r="C990" i="3" s="1"/>
  <c r="P732" i="3"/>
  <c r="C732" i="3" s="1"/>
  <c r="P932" i="3"/>
  <c r="C932" i="3" s="1"/>
  <c r="P941" i="3"/>
  <c r="C941" i="3" s="1"/>
  <c r="P848" i="3"/>
  <c r="C848" i="3" s="1"/>
  <c r="P796" i="3"/>
  <c r="C796" i="3" s="1"/>
  <c r="P989" i="3"/>
  <c r="C989" i="3" s="1"/>
  <c r="P1028" i="3"/>
  <c r="C1028" i="3" s="1"/>
  <c r="P1086" i="3"/>
  <c r="C1086" i="3" s="1"/>
  <c r="P1098" i="3"/>
  <c r="C1098" i="3" s="1"/>
  <c r="P1004" i="3"/>
  <c r="C1004" i="3" s="1"/>
  <c r="P1067" i="3"/>
  <c r="C1067" i="3" s="1"/>
  <c r="P1096" i="3"/>
  <c r="C1096" i="3" s="1"/>
  <c r="P1035" i="3"/>
  <c r="C1035" i="3" s="1"/>
  <c r="P1088" i="3"/>
  <c r="C1088" i="3" s="1"/>
  <c r="P152" i="3"/>
  <c r="C152" i="3" s="1"/>
  <c r="P173" i="3"/>
  <c r="C173" i="3" s="1"/>
  <c r="P223" i="3"/>
  <c r="C223" i="3" s="1"/>
  <c r="P153" i="3"/>
  <c r="C153" i="3" s="1"/>
  <c r="P225" i="3"/>
  <c r="C225" i="3" s="1"/>
  <c r="P262" i="3"/>
  <c r="C262" i="3" s="1"/>
  <c r="P215" i="3"/>
  <c r="C215" i="3" s="1"/>
  <c r="P230" i="3"/>
  <c r="C230" i="3" s="1"/>
  <c r="P243" i="3"/>
  <c r="C243" i="3" s="1"/>
  <c r="P251" i="3"/>
  <c r="C251" i="3" s="1"/>
  <c r="P294" i="3"/>
  <c r="C294" i="3" s="1"/>
  <c r="P309" i="3"/>
  <c r="C309" i="3" s="1"/>
  <c r="P312" i="3"/>
  <c r="C312" i="3" s="1"/>
  <c r="P327" i="3"/>
  <c r="C327" i="3" s="1"/>
  <c r="P330" i="3"/>
  <c r="C330" i="3" s="1"/>
  <c r="P342" i="3"/>
  <c r="C342" i="3" s="1"/>
  <c r="P295" i="3"/>
  <c r="C295" i="3" s="1"/>
  <c r="P313" i="3"/>
  <c r="C313" i="3" s="1"/>
  <c r="P331" i="3"/>
  <c r="C331" i="3" s="1"/>
  <c r="P365" i="3"/>
  <c r="C365" i="3" s="1"/>
  <c r="P299" i="3"/>
  <c r="C299" i="3" s="1"/>
  <c r="P311" i="3"/>
  <c r="C311" i="3" s="1"/>
  <c r="P323" i="3"/>
  <c r="C323" i="3" s="1"/>
  <c r="P335" i="3"/>
  <c r="C335" i="3" s="1"/>
  <c r="P429" i="3"/>
  <c r="C429" i="3" s="1"/>
  <c r="P411" i="3"/>
  <c r="C411" i="3" s="1"/>
  <c r="P421" i="3"/>
  <c r="C421" i="3" s="1"/>
  <c r="P370" i="3"/>
  <c r="C370" i="3" s="1"/>
  <c r="P433" i="3"/>
  <c r="C433" i="3" s="1"/>
  <c r="P579" i="3"/>
  <c r="C579" i="3" s="1"/>
  <c r="P456" i="3"/>
  <c r="C456" i="3" s="1"/>
  <c r="P592" i="3"/>
  <c r="C592" i="3" s="1"/>
  <c r="P453" i="3"/>
  <c r="C453" i="3" s="1"/>
  <c r="P373" i="3"/>
  <c r="C373" i="3" s="1"/>
  <c r="P611" i="3"/>
  <c r="C611" i="3" s="1"/>
  <c r="P661" i="3"/>
  <c r="C661" i="3" s="1"/>
  <c r="P465" i="3"/>
  <c r="C465" i="3" s="1"/>
  <c r="P619" i="3"/>
  <c r="C619" i="3" s="1"/>
  <c r="P671" i="3"/>
  <c r="C671" i="3" s="1"/>
  <c r="P689" i="3"/>
  <c r="C689" i="3" s="1"/>
  <c r="P604" i="3"/>
  <c r="C604" i="3" s="1"/>
  <c r="P483" i="3"/>
  <c r="C483" i="3" s="1"/>
  <c r="P594" i="3"/>
  <c r="C594" i="3" s="1"/>
  <c r="P224" i="3"/>
  <c r="C224" i="3" s="1"/>
  <c r="P444" i="3"/>
  <c r="C444" i="3" s="1"/>
  <c r="P634" i="3"/>
  <c r="C634" i="3" s="1"/>
  <c r="P696" i="3"/>
  <c r="C696" i="3" s="1"/>
  <c r="P704" i="3"/>
  <c r="C704" i="3" s="1"/>
  <c r="P707" i="3"/>
  <c r="C707" i="3" s="1"/>
  <c r="P807" i="3"/>
  <c r="C807" i="3" s="1"/>
  <c r="P813" i="3"/>
  <c r="C813" i="3" s="1"/>
  <c r="P745" i="3"/>
  <c r="C745" i="3" s="1"/>
  <c r="P810" i="3"/>
  <c r="C810" i="3" s="1"/>
  <c r="P767" i="3"/>
  <c r="C767" i="3" s="1"/>
  <c r="P802" i="3"/>
  <c r="C802" i="3" s="1"/>
  <c r="P811" i="3"/>
  <c r="C811" i="3" s="1"/>
  <c r="P787" i="3"/>
  <c r="C787" i="3" s="1"/>
  <c r="P872" i="3"/>
  <c r="C872" i="3" s="1"/>
  <c r="P894" i="3"/>
  <c r="C894" i="3" s="1"/>
  <c r="P902" i="3"/>
  <c r="C902" i="3" s="1"/>
  <c r="P868" i="3"/>
  <c r="C868" i="3" s="1"/>
  <c r="P874" i="3"/>
  <c r="C874" i="3" s="1"/>
  <c r="P856" i="3"/>
  <c r="C856" i="3" s="1"/>
  <c r="P914" i="3"/>
  <c r="C914" i="3" s="1"/>
  <c r="P915" i="3"/>
  <c r="C915" i="3" s="1"/>
  <c r="P928" i="3"/>
  <c r="C928" i="3" s="1"/>
  <c r="P904" i="3"/>
  <c r="C904" i="3" s="1"/>
  <c r="P964" i="3"/>
  <c r="C964" i="3" s="1"/>
  <c r="P925" i="3"/>
  <c r="C925" i="3" s="1"/>
  <c r="P1023" i="3"/>
  <c r="C1023" i="3" s="1"/>
  <c r="P1101" i="3"/>
  <c r="C1101" i="3" s="1"/>
  <c r="P1020" i="3"/>
  <c r="C1020" i="3" s="1"/>
  <c r="P1076" i="3"/>
  <c r="C1076" i="3" s="1"/>
  <c r="P1071" i="3"/>
  <c r="C1071" i="3" s="1"/>
  <c r="P255" i="3"/>
  <c r="C255" i="3" s="1"/>
  <c r="P254" i="3"/>
  <c r="C254" i="3" s="1"/>
  <c r="P268" i="3"/>
  <c r="C268" i="3" s="1"/>
  <c r="P415" i="3"/>
  <c r="C415" i="3" s="1"/>
  <c r="P316" i="3"/>
  <c r="C316" i="3" s="1"/>
  <c r="P334" i="3"/>
  <c r="C334" i="3" s="1"/>
  <c r="P241" i="3"/>
  <c r="C241" i="3" s="1"/>
  <c r="P348" i="3"/>
  <c r="C348" i="3" s="1"/>
  <c r="P367" i="3"/>
  <c r="C367" i="3" s="1"/>
  <c r="P417" i="3"/>
  <c r="C417" i="3" s="1"/>
  <c r="P464" i="3"/>
  <c r="C464" i="3" s="1"/>
  <c r="P358" i="3"/>
  <c r="C358" i="3" s="1"/>
  <c r="P547" i="3"/>
  <c r="C547" i="3" s="1"/>
  <c r="P555" i="3"/>
  <c r="C555" i="3" s="1"/>
  <c r="P638" i="3"/>
  <c r="C638" i="3" s="1"/>
  <c r="P534" i="3"/>
  <c r="C534" i="3" s="1"/>
  <c r="P587" i="3"/>
  <c r="C587" i="3" s="1"/>
  <c r="P750" i="3"/>
  <c r="C750" i="3" s="1"/>
  <c r="P759" i="3"/>
  <c r="C759" i="3" s="1"/>
  <c r="P748" i="3"/>
  <c r="C748" i="3" s="1"/>
  <c r="P793" i="3"/>
  <c r="C793" i="3" s="1"/>
  <c r="P996" i="3"/>
  <c r="C996" i="3" s="1"/>
  <c r="P1006" i="3"/>
  <c r="C1006" i="3" s="1"/>
  <c r="P1012" i="3"/>
  <c r="C1012" i="3" s="1"/>
  <c r="P1024" i="3"/>
  <c r="C1024" i="3" s="1"/>
  <c r="P1042" i="3"/>
  <c r="C1042" i="3" s="1"/>
  <c r="P1048" i="3"/>
  <c r="C1048" i="3" s="1"/>
  <c r="P1060" i="3"/>
  <c r="C1060" i="3" s="1"/>
  <c r="P1066" i="3"/>
  <c r="C1066" i="3" s="1"/>
  <c r="P1078" i="3"/>
  <c r="C1078" i="3" s="1"/>
  <c r="P1084" i="3"/>
  <c r="C1084" i="3" s="1"/>
  <c r="P815" i="3"/>
  <c r="C815" i="3" s="1"/>
  <c r="P1032" i="3"/>
  <c r="C1032" i="3" s="1"/>
  <c r="P952" i="3"/>
  <c r="C952" i="3" s="1"/>
  <c r="P175" i="3"/>
  <c r="C175" i="3" s="1"/>
  <c r="P160" i="3"/>
  <c r="C160" i="3" s="1"/>
  <c r="P185" i="3"/>
  <c r="C185" i="3" s="1"/>
  <c r="P189" i="3"/>
  <c r="C189" i="3" s="1"/>
  <c r="P195" i="3"/>
  <c r="C195" i="3" s="1"/>
  <c r="P204" i="3"/>
  <c r="C204" i="3" s="1"/>
  <c r="P214" i="3"/>
  <c r="C214" i="3" s="1"/>
  <c r="P165" i="3"/>
  <c r="C165" i="3" s="1"/>
  <c r="P188" i="3"/>
  <c r="C188" i="3" s="1"/>
  <c r="P226" i="3"/>
  <c r="C226" i="3" s="1"/>
  <c r="P257" i="3"/>
  <c r="C257" i="3" s="1"/>
  <c r="P179" i="3"/>
  <c r="C179" i="3" s="1"/>
  <c r="P242" i="3"/>
  <c r="C242" i="3" s="1"/>
  <c r="P245" i="3"/>
  <c r="C245" i="3" s="1"/>
  <c r="P253" i="3"/>
  <c r="C253" i="3" s="1"/>
  <c r="P266" i="3"/>
  <c r="C266" i="3" s="1"/>
  <c r="P172" i="3"/>
  <c r="C172" i="3" s="1"/>
  <c r="P269" i="3"/>
  <c r="C269" i="3" s="1"/>
  <c r="P282" i="3"/>
  <c r="C282" i="3" s="1"/>
  <c r="P277" i="3"/>
  <c r="C277" i="3" s="1"/>
  <c r="P246" i="3"/>
  <c r="C246" i="3" s="1"/>
  <c r="P297" i="3"/>
  <c r="C297" i="3" s="1"/>
  <c r="P300" i="3"/>
  <c r="C300" i="3" s="1"/>
  <c r="P315" i="3"/>
  <c r="C315" i="3" s="1"/>
  <c r="P318" i="3"/>
  <c r="C318" i="3" s="1"/>
  <c r="P333" i="3"/>
  <c r="C333" i="3" s="1"/>
  <c r="P336" i="3"/>
  <c r="C336" i="3" s="1"/>
  <c r="P301" i="3"/>
  <c r="C301" i="3" s="1"/>
  <c r="P319" i="3"/>
  <c r="C319" i="3" s="1"/>
  <c r="P337" i="3"/>
  <c r="C337" i="3" s="1"/>
  <c r="P361" i="3"/>
  <c r="C361" i="3" s="1"/>
  <c r="P383" i="3"/>
  <c r="C383" i="3" s="1"/>
  <c r="P401" i="3"/>
  <c r="C401" i="3" s="1"/>
  <c r="P388" i="3"/>
  <c r="C388" i="3" s="1"/>
  <c r="P439" i="3"/>
  <c r="C439" i="3" s="1"/>
  <c r="P398" i="3"/>
  <c r="C398" i="3" s="1"/>
  <c r="P482" i="3"/>
  <c r="C482" i="3" s="1"/>
  <c r="P500" i="3"/>
  <c r="C500" i="3" s="1"/>
  <c r="P518" i="3"/>
  <c r="C518" i="3" s="1"/>
  <c r="P535" i="3"/>
  <c r="C535" i="3" s="1"/>
  <c r="P550" i="3"/>
  <c r="C550" i="3" s="1"/>
  <c r="P364" i="3"/>
  <c r="C364" i="3" s="1"/>
  <c r="P404" i="3"/>
  <c r="C404" i="3" s="1"/>
  <c r="P422" i="3"/>
  <c r="C422" i="3" s="1"/>
  <c r="P565" i="3"/>
  <c r="C565" i="3" s="1"/>
  <c r="P510" i="3"/>
  <c r="C510" i="3" s="1"/>
  <c r="P480" i="3"/>
  <c r="C480" i="3" s="1"/>
  <c r="P562" i="3"/>
  <c r="C562" i="3" s="1"/>
  <c r="P573" i="3"/>
  <c r="C573" i="3" s="1"/>
  <c r="P603" i="3"/>
  <c r="C603" i="3" s="1"/>
  <c r="P397" i="3"/>
  <c r="C397" i="3" s="1"/>
  <c r="P539" i="3"/>
  <c r="C539" i="3" s="1"/>
  <c r="P548" i="3"/>
  <c r="C548" i="3" s="1"/>
  <c r="P560" i="3"/>
  <c r="C560" i="3" s="1"/>
  <c r="P585" i="3"/>
  <c r="C585" i="3" s="1"/>
  <c r="P432" i="3"/>
  <c r="C432" i="3" s="1"/>
  <c r="P659" i="3"/>
  <c r="C659" i="3" s="1"/>
  <c r="P552" i="3"/>
  <c r="C552" i="3" s="1"/>
  <c r="P628" i="3"/>
  <c r="C628" i="3" s="1"/>
  <c r="P706" i="3"/>
  <c r="C706" i="3" s="1"/>
  <c r="P477" i="3"/>
  <c r="C477" i="3" s="1"/>
  <c r="P601" i="3"/>
  <c r="C601" i="3" s="1"/>
  <c r="P708" i="3"/>
  <c r="C708" i="3" s="1"/>
  <c r="P721" i="3"/>
  <c r="C721" i="3" s="1"/>
  <c r="P753" i="3"/>
  <c r="C753" i="3" s="1"/>
  <c r="P709" i="3"/>
  <c r="C709" i="3" s="1"/>
  <c r="P800" i="3"/>
  <c r="C800" i="3" s="1"/>
  <c r="P808" i="3"/>
  <c r="C808" i="3" s="1"/>
  <c r="P816" i="3"/>
  <c r="C816" i="3" s="1"/>
  <c r="P847" i="3"/>
  <c r="C847" i="3" s="1"/>
  <c r="P824" i="3"/>
  <c r="C824" i="3" s="1"/>
  <c r="P727" i="3"/>
  <c r="C727" i="3" s="1"/>
  <c r="P839" i="3"/>
  <c r="C839" i="3" s="1"/>
  <c r="P845" i="3"/>
  <c r="C845" i="3" s="1"/>
  <c r="P866" i="3"/>
  <c r="C866" i="3" s="1"/>
  <c r="P908" i="3"/>
  <c r="C908" i="3" s="1"/>
  <c r="P849" i="3"/>
  <c r="C849" i="3" s="1"/>
  <c r="P892" i="3"/>
  <c r="C892" i="3" s="1"/>
  <c r="P958" i="3"/>
  <c r="C958" i="3" s="1"/>
  <c r="P988" i="3"/>
  <c r="C988" i="3" s="1"/>
  <c r="P851" i="3"/>
  <c r="C851" i="3" s="1"/>
  <c r="P959" i="3"/>
  <c r="C959" i="3" s="1"/>
  <c r="P968" i="3"/>
  <c r="C968" i="3" s="1"/>
  <c r="P1037" i="3"/>
  <c r="C1037" i="3" s="1"/>
  <c r="P1041" i="3"/>
  <c r="C1041" i="3" s="1"/>
  <c r="P1092" i="3"/>
  <c r="C1092" i="3" s="1"/>
  <c r="P943" i="3"/>
  <c r="C943" i="3" s="1"/>
  <c r="P1031" i="3"/>
  <c r="C1031" i="3" s="1"/>
  <c r="P1095" i="3"/>
  <c r="C1095" i="3" s="1"/>
  <c r="P1094" i="3"/>
  <c r="C1094" i="3" s="1"/>
  <c r="P198" i="3"/>
  <c r="C198" i="3" s="1"/>
  <c r="P166" i="3"/>
  <c r="C166" i="3" s="1"/>
  <c r="P178" i="3"/>
  <c r="C178" i="3" s="1"/>
  <c r="P180" i="3"/>
  <c r="C180" i="3" s="1"/>
  <c r="P186" i="3"/>
  <c r="C186" i="3" s="1"/>
  <c r="P192" i="3"/>
  <c r="C192" i="3" s="1"/>
  <c r="P222" i="3"/>
  <c r="C222" i="3" s="1"/>
  <c r="P229" i="3"/>
  <c r="C229" i="3" s="1"/>
  <c r="P238" i="3"/>
  <c r="C238" i="3" s="1"/>
  <c r="P171" i="3"/>
  <c r="C171" i="3" s="1"/>
  <c r="P237" i="3"/>
  <c r="C237" i="3" s="1"/>
  <c r="P247" i="3"/>
  <c r="C247" i="3" s="1"/>
  <c r="P252" i="3"/>
  <c r="C252" i="3" s="1"/>
  <c r="P206" i="3"/>
  <c r="C206" i="3" s="1"/>
  <c r="P272" i="3"/>
  <c r="C272" i="3" s="1"/>
  <c r="P265" i="3"/>
  <c r="C265" i="3" s="1"/>
  <c r="P274" i="3"/>
  <c r="C274" i="3" s="1"/>
  <c r="P350" i="3"/>
  <c r="C350" i="3" s="1"/>
  <c r="P368" i="3"/>
  <c r="C368" i="3" s="1"/>
  <c r="P374" i="3"/>
  <c r="C374" i="3" s="1"/>
  <c r="P304" i="3"/>
  <c r="C304" i="3" s="1"/>
  <c r="P322" i="3"/>
  <c r="C322" i="3" s="1"/>
  <c r="P340" i="3"/>
  <c r="C340" i="3" s="1"/>
  <c r="P366" i="3"/>
  <c r="C366" i="3" s="1"/>
  <c r="P293" i="3"/>
  <c r="C293" i="3" s="1"/>
  <c r="P305" i="3"/>
  <c r="C305" i="3" s="1"/>
  <c r="P317" i="3"/>
  <c r="C317" i="3" s="1"/>
  <c r="P329" i="3"/>
  <c r="C329" i="3" s="1"/>
  <c r="P449" i="3"/>
  <c r="C449" i="3" s="1"/>
  <c r="P458" i="3"/>
  <c r="C458" i="3" s="1"/>
  <c r="P485" i="3"/>
  <c r="C485" i="3" s="1"/>
  <c r="P503" i="3"/>
  <c r="C503" i="3" s="1"/>
  <c r="P521" i="3"/>
  <c r="C521" i="3" s="1"/>
  <c r="P553" i="3"/>
  <c r="C553" i="3" s="1"/>
  <c r="P493" i="3"/>
  <c r="C493" i="3" s="1"/>
  <c r="P502" i="3"/>
  <c r="C502" i="3" s="1"/>
  <c r="P520" i="3"/>
  <c r="C520" i="3" s="1"/>
  <c r="P529" i="3"/>
  <c r="C529" i="3" s="1"/>
  <c r="P538" i="3"/>
  <c r="C538" i="3" s="1"/>
  <c r="P544" i="3"/>
  <c r="C544" i="3" s="1"/>
  <c r="P389" i="3"/>
  <c r="C389" i="3" s="1"/>
  <c r="P410" i="3"/>
  <c r="C410" i="3" s="1"/>
  <c r="P561" i="3"/>
  <c r="C561" i="3" s="1"/>
  <c r="P492" i="3"/>
  <c r="C492" i="3" s="1"/>
  <c r="P540" i="3"/>
  <c r="C540" i="3" s="1"/>
  <c r="P578" i="3"/>
  <c r="C578" i="3" s="1"/>
  <c r="P595" i="3"/>
  <c r="C595" i="3" s="1"/>
  <c r="P614" i="3"/>
  <c r="C614" i="3" s="1"/>
  <c r="P607" i="3"/>
  <c r="C607" i="3" s="1"/>
  <c r="P635" i="3"/>
  <c r="C635" i="3" s="1"/>
  <c r="P568" i="3"/>
  <c r="C568" i="3" s="1"/>
  <c r="P643" i="3"/>
  <c r="C643" i="3" s="1"/>
  <c r="P663" i="3"/>
  <c r="C663" i="3" s="1"/>
  <c r="P747" i="3"/>
  <c r="C747" i="3" s="1"/>
  <c r="P625" i="3"/>
  <c r="C625" i="3" s="1"/>
  <c r="P766" i="3"/>
  <c r="C766" i="3" s="1"/>
  <c r="P777" i="3"/>
  <c r="C777" i="3" s="1"/>
  <c r="P804" i="3"/>
  <c r="C804" i="3" s="1"/>
  <c r="P714" i="3"/>
  <c r="C714" i="3" s="1"/>
  <c r="P719" i="3"/>
  <c r="C719" i="3" s="1"/>
  <c r="P754" i="3"/>
  <c r="C754" i="3" s="1"/>
  <c r="P854" i="3"/>
  <c r="C854" i="3" s="1"/>
  <c r="P875" i="3"/>
  <c r="C875" i="3" s="1"/>
  <c r="P899" i="3"/>
  <c r="C899" i="3" s="1"/>
  <c r="P901" i="3"/>
  <c r="C901" i="3" s="1"/>
  <c r="P967" i="3"/>
  <c r="C967" i="3" s="1"/>
  <c r="P973" i="3"/>
  <c r="C973" i="3" s="1"/>
  <c r="P896" i="3"/>
  <c r="C896" i="3" s="1"/>
  <c r="P955" i="3"/>
  <c r="C955" i="3" s="1"/>
  <c r="P889" i="3"/>
  <c r="C889" i="3" s="1"/>
  <c r="P797" i="3"/>
  <c r="C797" i="3" s="1"/>
  <c r="P1073" i="3"/>
  <c r="C1073" i="3" s="1"/>
  <c r="P961" i="3"/>
  <c r="C961" i="3" s="1"/>
  <c r="P1050" i="3"/>
  <c r="C1050" i="3" s="1"/>
  <c r="P979" i="3"/>
  <c r="C979" i="3" s="1"/>
  <c r="P1056" i="3"/>
  <c r="C1056" i="3" s="1"/>
  <c r="P1070" i="3"/>
  <c r="C1070" i="3" s="1"/>
  <c r="P1026" i="3"/>
  <c r="C1026" i="3" s="1"/>
  <c r="P1089" i="3"/>
  <c r="C1089" i="3" s="1"/>
  <c r="P408" i="3"/>
  <c r="C408" i="3" s="1"/>
  <c r="P467" i="3"/>
  <c r="C467" i="3" s="1"/>
  <c r="P536" i="3"/>
  <c r="C536" i="3" s="1"/>
  <c r="P484" i="3"/>
  <c r="C484" i="3" s="1"/>
  <c r="P588" i="3"/>
  <c r="C588" i="3" s="1"/>
  <c r="P513" i="3"/>
  <c r="C513" i="3" s="1"/>
  <c r="P531" i="3"/>
  <c r="C531" i="3" s="1"/>
  <c r="P403" i="3"/>
  <c r="C403" i="3" s="1"/>
  <c r="P621" i="3"/>
  <c r="C621" i="3" s="1"/>
  <c r="P676" i="3"/>
  <c r="C676" i="3" s="1"/>
  <c r="P525" i="3"/>
  <c r="C525" i="3" s="1"/>
  <c r="P687" i="3"/>
  <c r="C687" i="3" s="1"/>
  <c r="P744" i="3"/>
  <c r="C744" i="3" s="1"/>
  <c r="P724" i="3"/>
  <c r="C724" i="3" s="1"/>
  <c r="P789" i="3"/>
  <c r="C789" i="3" s="1"/>
  <c r="P785" i="3"/>
  <c r="C785" i="3" s="1"/>
  <c r="P1097" i="3"/>
  <c r="C1097" i="3" s="1"/>
  <c r="P460" i="3"/>
  <c r="C460" i="3" s="1"/>
  <c r="P488" i="3"/>
  <c r="C488" i="3" s="1"/>
  <c r="P506" i="3"/>
  <c r="C506" i="3" s="1"/>
  <c r="P524" i="3"/>
  <c r="C524" i="3" s="1"/>
  <c r="P454" i="3"/>
  <c r="C454" i="3" s="1"/>
  <c r="P386" i="3"/>
  <c r="C386" i="3" s="1"/>
  <c r="P468" i="3"/>
  <c r="C468" i="3" s="1"/>
  <c r="P574" i="3"/>
  <c r="C574" i="3" s="1"/>
  <c r="P575" i="3"/>
  <c r="C575" i="3" s="1"/>
  <c r="P637" i="3"/>
  <c r="C637" i="3" s="1"/>
  <c r="P630" i="3"/>
  <c r="C630" i="3" s="1"/>
  <c r="P670" i="3"/>
  <c r="C670" i="3" s="1"/>
  <c r="P567" i="3"/>
  <c r="C567" i="3" s="1"/>
  <c r="P542" i="3"/>
  <c r="C542" i="3" s="1"/>
  <c r="P678" i="3"/>
  <c r="C678" i="3" s="1"/>
  <c r="P665" i="3"/>
  <c r="C665" i="3" s="1"/>
  <c r="P699" i="3"/>
  <c r="C699" i="3" s="1"/>
  <c r="P755" i="3"/>
  <c r="C755" i="3" s="1"/>
  <c r="P761" i="3"/>
  <c r="C761" i="3" s="1"/>
  <c r="P833" i="3"/>
  <c r="C833" i="3" s="1"/>
  <c r="P1000" i="3"/>
  <c r="C1000" i="3" s="1"/>
  <c r="P886" i="3"/>
  <c r="C886" i="3" s="1"/>
  <c r="P751" i="3"/>
  <c r="C751" i="3" s="1"/>
  <c r="P675" i="3"/>
  <c r="C675" i="3" s="1"/>
  <c r="P1010" i="3"/>
  <c r="C1010" i="3" s="1"/>
  <c r="P970" i="3"/>
  <c r="C970" i="3" s="1"/>
  <c r="P1105" i="3"/>
  <c r="C1105" i="3" s="1"/>
  <c r="P381" i="3"/>
  <c r="C381" i="3" s="1"/>
  <c r="P394" i="3"/>
  <c r="C394" i="3" s="1"/>
  <c r="P491" i="3"/>
  <c r="C491" i="3" s="1"/>
  <c r="P509" i="3"/>
  <c r="C509" i="3" s="1"/>
  <c r="P451" i="3"/>
  <c r="C451" i="3" s="1"/>
  <c r="P469" i="3"/>
  <c r="C469" i="3" s="1"/>
  <c r="P564" i="3"/>
  <c r="C564" i="3" s="1"/>
  <c r="P584" i="3"/>
  <c r="C584" i="3" s="1"/>
  <c r="P700" i="3"/>
  <c r="C700" i="3" s="1"/>
  <c r="P159" i="3"/>
  <c r="C159" i="3" s="1"/>
  <c r="P779" i="3"/>
  <c r="C779" i="3" s="1"/>
  <c r="P830" i="3"/>
  <c r="C830" i="3" s="1"/>
  <c r="P1017" i="3"/>
  <c r="C1017" i="3" s="1"/>
  <c r="P682" i="3"/>
  <c r="C682" i="3" s="1"/>
  <c r="P418" i="3"/>
  <c r="C418" i="3" s="1"/>
  <c r="P355" i="3"/>
  <c r="C355" i="3" s="1"/>
  <c r="P399" i="3"/>
  <c r="C399" i="3" s="1"/>
  <c r="P424" i="3"/>
  <c r="C424" i="3" s="1"/>
  <c r="P476" i="3"/>
  <c r="C476" i="3" s="1"/>
  <c r="P494" i="3"/>
  <c r="C494" i="3" s="1"/>
  <c r="P512" i="3"/>
  <c r="C512" i="3" s="1"/>
  <c r="P530" i="3"/>
  <c r="C530" i="3" s="1"/>
  <c r="P448" i="3"/>
  <c r="C448" i="3" s="1"/>
  <c r="P466" i="3"/>
  <c r="C466" i="3" s="1"/>
  <c r="P459" i="3"/>
  <c r="C459" i="3" s="1"/>
  <c r="P556" i="3"/>
  <c r="C556" i="3" s="1"/>
  <c r="P442" i="3"/>
  <c r="C442" i="3" s="1"/>
  <c r="P571" i="3"/>
  <c r="C571" i="3" s="1"/>
  <c r="P504" i="3"/>
  <c r="C504" i="3" s="1"/>
  <c r="P558" i="3"/>
  <c r="C558" i="3" s="1"/>
  <c r="P559" i="3"/>
  <c r="C559" i="3" s="1"/>
  <c r="P606" i="3"/>
  <c r="C606" i="3" s="1"/>
  <c r="P694" i="3"/>
  <c r="C694" i="3" s="1"/>
  <c r="P741" i="3"/>
  <c r="C741" i="3" s="1"/>
  <c r="P653" i="3"/>
  <c r="C653" i="3" s="1"/>
  <c r="P684" i="3"/>
  <c r="C684" i="3" s="1"/>
  <c r="P737" i="3"/>
  <c r="C737" i="3" s="1"/>
  <c r="P768" i="3"/>
  <c r="C768" i="3" s="1"/>
  <c r="P712" i="3"/>
  <c r="C712" i="3" s="1"/>
  <c r="P774" i="3"/>
  <c r="C774" i="3" s="1"/>
  <c r="P1014" i="3"/>
  <c r="C1014" i="3" s="1"/>
  <c r="P1052" i="3"/>
  <c r="C1052" i="3" s="1"/>
  <c r="P191" i="3"/>
  <c r="C191" i="3" s="1"/>
  <c r="P287" i="3"/>
  <c r="C287" i="3" s="1"/>
  <c r="P446" i="3"/>
  <c r="C446" i="3" s="1"/>
  <c r="P455" i="3"/>
  <c r="C455" i="3" s="1"/>
  <c r="P400" i="3"/>
  <c r="C400" i="3" s="1"/>
  <c r="P479" i="3"/>
  <c r="C479" i="3" s="1"/>
  <c r="P497" i="3"/>
  <c r="C497" i="3" s="1"/>
  <c r="P515" i="3"/>
  <c r="C515" i="3" s="1"/>
  <c r="P533" i="3"/>
  <c r="C533" i="3" s="1"/>
  <c r="P496" i="3"/>
  <c r="C496" i="3" s="1"/>
  <c r="P505" i="3"/>
  <c r="C505" i="3" s="1"/>
  <c r="P445" i="3"/>
  <c r="C445" i="3" s="1"/>
  <c r="P463" i="3"/>
  <c r="C463" i="3" s="1"/>
  <c r="P600" i="3"/>
  <c r="C600" i="3" s="1"/>
  <c r="P688" i="3"/>
  <c r="C688" i="3" s="1"/>
  <c r="P498" i="3"/>
  <c r="C498" i="3" s="1"/>
  <c r="P739" i="3"/>
  <c r="C739" i="3" s="1"/>
  <c r="P711" i="3"/>
  <c r="C711" i="3" s="1"/>
  <c r="P545" i="3"/>
  <c r="C545" i="3" s="1"/>
  <c r="P554" i="3"/>
  <c r="C554" i="3" s="1"/>
  <c r="P566" i="3"/>
  <c r="C566" i="3" s="1"/>
  <c r="P626" i="3"/>
  <c r="C626" i="3" s="1"/>
  <c r="P655" i="3"/>
  <c r="C655" i="3" s="1"/>
  <c r="P798" i="3"/>
  <c r="C798" i="3" s="1"/>
  <c r="P840" i="3"/>
  <c r="C840" i="3" s="1"/>
  <c r="P827" i="3"/>
  <c r="C827" i="3" s="1"/>
  <c r="P812" i="3"/>
  <c r="C812" i="3" s="1"/>
  <c r="P911" i="3"/>
  <c r="C911" i="3" s="1"/>
  <c r="P912" i="3"/>
  <c r="C912" i="3" s="1"/>
  <c r="P860" i="3"/>
  <c r="C860" i="3" s="1"/>
  <c r="P924" i="3"/>
  <c r="C924" i="3" s="1"/>
  <c r="P951" i="3"/>
  <c r="C951" i="3" s="1"/>
  <c r="P978" i="3"/>
  <c r="C978" i="3" s="1"/>
  <c r="P806" i="3"/>
  <c r="C806" i="3" s="1"/>
  <c r="P877" i="3"/>
  <c r="C877" i="3" s="1"/>
  <c r="P855" i="3"/>
  <c r="C855" i="3" s="1"/>
  <c r="P882" i="3"/>
  <c r="C882" i="3" s="1"/>
  <c r="P909" i="3"/>
  <c r="C909" i="3" s="1"/>
  <c r="P935" i="3"/>
  <c r="C935" i="3" s="1"/>
  <c r="P936" i="3"/>
  <c r="C936" i="3" s="1"/>
  <c r="P962" i="3"/>
  <c r="C962" i="3" s="1"/>
  <c r="P963" i="3"/>
  <c r="C963" i="3" s="1"/>
  <c r="P998" i="3"/>
  <c r="C998" i="3" s="1"/>
  <c r="P1059" i="3"/>
  <c r="C1059" i="3" s="1"/>
  <c r="P1077" i="3"/>
  <c r="C1077" i="3" s="1"/>
  <c r="P1034" i="3"/>
  <c r="C1034" i="3" s="1"/>
  <c r="P1047" i="3"/>
  <c r="C1047" i="3" s="1"/>
  <c r="P1058" i="3"/>
  <c r="C1058" i="3" s="1"/>
  <c r="P457" i="3"/>
  <c r="C457" i="3" s="1"/>
  <c r="P563" i="3"/>
  <c r="C563" i="3" s="1"/>
  <c r="P589" i="3"/>
  <c r="C589" i="3" s="1"/>
  <c r="P590" i="3"/>
  <c r="C590" i="3" s="1"/>
  <c r="P593" i="3"/>
  <c r="C593" i="3" s="1"/>
  <c r="P598" i="3"/>
  <c r="C598" i="3" s="1"/>
  <c r="P612" i="3"/>
  <c r="C612" i="3" s="1"/>
  <c r="P639" i="3"/>
  <c r="C639" i="3" s="1"/>
  <c r="P586" i="3"/>
  <c r="C586" i="3" s="1"/>
  <c r="P617" i="3"/>
  <c r="C617" i="3" s="1"/>
  <c r="P822" i="3"/>
  <c r="C822" i="3" s="1"/>
  <c r="P836" i="3"/>
  <c r="C836" i="3" s="1"/>
  <c r="P776" i="3"/>
  <c r="C776" i="3" s="1"/>
  <c r="P803" i="3"/>
  <c r="C803" i="3" s="1"/>
  <c r="P817" i="3"/>
  <c r="C817" i="3" s="1"/>
  <c r="P921" i="3"/>
  <c r="C921" i="3" s="1"/>
  <c r="P930" i="3"/>
  <c r="C930" i="3" s="1"/>
  <c r="P938" i="3"/>
  <c r="C938" i="3" s="1"/>
  <c r="P939" i="3"/>
  <c r="C939" i="3" s="1"/>
  <c r="P947" i="3"/>
  <c r="C947" i="3" s="1"/>
  <c r="P956" i="3"/>
  <c r="C956" i="3" s="1"/>
  <c r="P957" i="3"/>
  <c r="C957" i="3" s="1"/>
  <c r="P965" i="3"/>
  <c r="C965" i="3" s="1"/>
  <c r="P966" i="3"/>
  <c r="C966" i="3" s="1"/>
  <c r="P974" i="3"/>
  <c r="C974" i="3" s="1"/>
  <c r="P984" i="3"/>
  <c r="C984" i="3" s="1"/>
  <c r="P1002" i="3"/>
  <c r="C1002" i="3" s="1"/>
  <c r="P869" i="3"/>
  <c r="C869" i="3" s="1"/>
  <c r="P870" i="3"/>
  <c r="C870" i="3" s="1"/>
  <c r="P887" i="3"/>
  <c r="C887" i="3" s="1"/>
  <c r="P888" i="3"/>
  <c r="C888" i="3" s="1"/>
  <c r="P906" i="3"/>
  <c r="C906" i="3" s="1"/>
  <c r="P1080" i="3"/>
  <c r="C1080" i="3" s="1"/>
  <c r="P1011" i="3"/>
  <c r="C1011" i="3" s="1"/>
  <c r="P1038" i="3"/>
  <c r="C1038" i="3" s="1"/>
  <c r="P572" i="3"/>
  <c r="C572" i="3" s="1"/>
  <c r="P580" i="3"/>
  <c r="C580" i="3" s="1"/>
  <c r="P581" i="3"/>
  <c r="C581" i="3" s="1"/>
  <c r="P609" i="3"/>
  <c r="C609" i="3" s="1"/>
  <c r="P627" i="3"/>
  <c r="C627" i="3" s="1"/>
  <c r="P636" i="3"/>
  <c r="C636" i="3" s="1"/>
  <c r="P645" i="3"/>
  <c r="C645" i="3" s="1"/>
  <c r="P648" i="3"/>
  <c r="C648" i="3" s="1"/>
  <c r="P608" i="3"/>
  <c r="C608" i="3" s="1"/>
  <c r="P843" i="3"/>
  <c r="C843" i="3" s="1"/>
  <c r="P788" i="3"/>
  <c r="C788" i="3" s="1"/>
  <c r="P933" i="3"/>
  <c r="C933" i="3" s="1"/>
  <c r="P960" i="3"/>
  <c r="C960" i="3" s="1"/>
  <c r="P913" i="3"/>
  <c r="C913" i="3" s="1"/>
  <c r="P873" i="3"/>
  <c r="C873" i="3" s="1"/>
  <c r="P900" i="3"/>
  <c r="C900" i="3" s="1"/>
  <c r="P926" i="3"/>
  <c r="C926" i="3" s="1"/>
  <c r="P927" i="3"/>
  <c r="C927" i="3" s="1"/>
  <c r="P953" i="3"/>
  <c r="C953" i="3" s="1"/>
  <c r="P954" i="3"/>
  <c r="C954" i="3" s="1"/>
  <c r="P980" i="3"/>
  <c r="C980" i="3" s="1"/>
  <c r="P1055" i="3"/>
  <c r="C1055" i="3" s="1"/>
  <c r="P1093" i="3"/>
  <c r="C1093" i="3" s="1"/>
  <c r="P1043" i="3"/>
  <c r="C1043" i="3" s="1"/>
  <c r="P1083" i="3"/>
  <c r="C1083" i="3" s="1"/>
  <c r="P1091" i="3"/>
  <c r="C1091" i="3" s="1"/>
  <c r="P1029" i="3"/>
  <c r="C1029" i="3" s="1"/>
  <c r="P1100" i="3"/>
  <c r="C1100" i="3" s="1"/>
  <c r="P986" i="3"/>
  <c r="C986" i="3" s="1"/>
  <c r="P647" i="3"/>
  <c r="C647" i="3" s="1"/>
  <c r="P666" i="3"/>
  <c r="C666" i="3" s="1"/>
  <c r="P557" i="3"/>
  <c r="C557" i="3" s="1"/>
  <c r="P837" i="3"/>
  <c r="C837" i="3" s="1"/>
  <c r="P846" i="3"/>
  <c r="C846" i="3" s="1"/>
  <c r="P773" i="3"/>
  <c r="C773" i="3" s="1"/>
  <c r="P780" i="3"/>
  <c r="C780" i="3" s="1"/>
  <c r="P825" i="3"/>
  <c r="C825" i="3" s="1"/>
  <c r="P897" i="3"/>
  <c r="C897" i="3" s="1"/>
  <c r="P942" i="3"/>
  <c r="C942" i="3" s="1"/>
  <c r="P895" i="3"/>
  <c r="C895" i="3" s="1"/>
  <c r="P864" i="3"/>
  <c r="C864" i="3" s="1"/>
  <c r="P891" i="3"/>
  <c r="C891" i="3" s="1"/>
  <c r="P917" i="3"/>
  <c r="C917" i="3" s="1"/>
  <c r="P918" i="3"/>
  <c r="C918" i="3" s="1"/>
  <c r="P944" i="3"/>
  <c r="C944" i="3" s="1"/>
  <c r="P945" i="3"/>
  <c r="C945" i="3" s="1"/>
  <c r="P971" i="3"/>
  <c r="C971" i="3" s="1"/>
  <c r="P972" i="3"/>
  <c r="C972" i="3" s="1"/>
  <c r="P1062" i="3"/>
  <c r="C1062" i="3" s="1"/>
  <c r="P1109" i="3"/>
  <c r="C1109" i="3" s="1"/>
  <c r="B102" i="3"/>
  <c r="D102" i="3" s="1"/>
  <c r="Q102" i="3" s="1"/>
  <c r="B103" i="3"/>
  <c r="E103" i="3" s="1"/>
  <c r="B104" i="3"/>
  <c r="B105" i="3"/>
  <c r="B106" i="3"/>
  <c r="D106" i="3" s="1"/>
  <c r="Q106" i="3" s="1"/>
  <c r="B107" i="3"/>
  <c r="E107" i="3" s="1"/>
  <c r="B108" i="3"/>
  <c r="B109" i="3"/>
  <c r="B110" i="3"/>
  <c r="F110" i="3" s="1"/>
  <c r="B111" i="3"/>
  <c r="F111" i="3" s="1"/>
  <c r="B112" i="3"/>
  <c r="B113" i="3"/>
  <c r="E113" i="3" s="1"/>
  <c r="B114" i="3"/>
  <c r="D114" i="3" s="1"/>
  <c r="Q114" i="3" s="1"/>
  <c r="B115" i="3"/>
  <c r="E115" i="3" s="1"/>
  <c r="B116" i="3"/>
  <c r="F116" i="3" s="1"/>
  <c r="B117" i="3"/>
  <c r="B118" i="3"/>
  <c r="F118" i="3" s="1"/>
  <c r="B119" i="3"/>
  <c r="F119" i="3" s="1"/>
  <c r="B120" i="3"/>
  <c r="B121" i="3"/>
  <c r="E121" i="3" s="1"/>
  <c r="B122" i="3"/>
  <c r="B123" i="3"/>
  <c r="E123" i="3" s="1"/>
  <c r="B124" i="3"/>
  <c r="D124" i="3" s="1"/>
  <c r="Q124" i="3" s="1"/>
  <c r="B125" i="3"/>
  <c r="I125" i="3" s="1"/>
  <c r="B126" i="3"/>
  <c r="D126" i="3" s="1"/>
  <c r="Q126" i="3" s="1"/>
  <c r="B127" i="3"/>
  <c r="F127" i="3" s="1"/>
  <c r="B128" i="3"/>
  <c r="F128" i="3" s="1"/>
  <c r="B129" i="3"/>
  <c r="I129" i="3" s="1"/>
  <c r="B130" i="3"/>
  <c r="H130" i="3" s="1"/>
  <c r="B131" i="3"/>
  <c r="E131" i="3" s="1"/>
  <c r="B132" i="3"/>
  <c r="D132" i="3" s="1"/>
  <c r="Q132" i="3" s="1"/>
  <c r="B133" i="3"/>
  <c r="F133" i="3" s="1"/>
  <c r="B134" i="3"/>
  <c r="D134" i="3" s="1"/>
  <c r="Q134" i="3" s="1"/>
  <c r="B135" i="3"/>
  <c r="F135" i="3" s="1"/>
  <c r="B136" i="3"/>
  <c r="B137" i="3"/>
  <c r="B138" i="3"/>
  <c r="B139" i="3"/>
  <c r="B140" i="3"/>
  <c r="G140" i="3" s="1"/>
  <c r="B141" i="3"/>
  <c r="B142" i="3"/>
  <c r="A142" i="3" s="1"/>
  <c r="B143" i="3"/>
  <c r="G143" i="3" s="1"/>
  <c r="B144" i="3"/>
  <c r="B145" i="3"/>
  <c r="E145" i="3" s="1"/>
  <c r="B146" i="3"/>
  <c r="H146" i="3" s="1"/>
  <c r="B147" i="3"/>
  <c r="A147" i="3" s="1"/>
  <c r="B148" i="3"/>
  <c r="B149" i="3"/>
  <c r="E149" i="3" s="1"/>
  <c r="B150" i="3"/>
  <c r="B151" i="3"/>
  <c r="I151" i="3" s="1"/>
  <c r="I133" i="3" l="1"/>
  <c r="H133" i="3"/>
  <c r="A111" i="3"/>
  <c r="J110" i="3"/>
  <c r="H106" i="3"/>
  <c r="I107" i="3"/>
  <c r="I135" i="3"/>
  <c r="I127" i="3"/>
  <c r="I111" i="3"/>
  <c r="E135" i="3"/>
  <c r="A131" i="3"/>
  <c r="G135" i="3"/>
  <c r="J131" i="3"/>
  <c r="I119" i="3"/>
  <c r="G131" i="3"/>
  <c r="G123" i="3"/>
  <c r="G119" i="3"/>
  <c r="H126" i="3"/>
  <c r="J123" i="3"/>
  <c r="E119" i="3"/>
  <c r="J111" i="3"/>
  <c r="D110" i="3"/>
  <c r="Q110" i="3" s="1"/>
  <c r="J149" i="3"/>
  <c r="I149" i="3"/>
  <c r="A133" i="3"/>
  <c r="J118" i="3"/>
  <c r="J115" i="3"/>
  <c r="E111" i="3"/>
  <c r="J109" i="3"/>
  <c r="G107" i="3"/>
  <c r="A115" i="3"/>
  <c r="F149" i="3"/>
  <c r="E143" i="3"/>
  <c r="J140" i="3"/>
  <c r="J132" i="3"/>
  <c r="H122" i="3"/>
  <c r="G115" i="3"/>
  <c r="G109" i="3"/>
  <c r="J148" i="3"/>
  <c r="I142" i="3"/>
  <c r="G141" i="3"/>
  <c r="F151" i="3"/>
  <c r="G149" i="3"/>
  <c r="F148" i="3"/>
  <c r="I143" i="3"/>
  <c r="F142" i="3"/>
  <c r="F141" i="3"/>
  <c r="F136" i="3"/>
  <c r="A125" i="3"/>
  <c r="G111" i="3"/>
  <c r="H110" i="3"/>
  <c r="I109" i="3"/>
  <c r="A109" i="3"/>
  <c r="D141" i="3"/>
  <c r="Q141" i="3" s="1"/>
  <c r="H134" i="3"/>
  <c r="H124" i="3"/>
  <c r="A123" i="3"/>
  <c r="F120" i="3"/>
  <c r="J116" i="3"/>
  <c r="H109" i="3"/>
  <c r="J108" i="3"/>
  <c r="J106" i="3"/>
  <c r="J103" i="3"/>
  <c r="D149" i="3"/>
  <c r="Q149" i="3" s="1"/>
  <c r="F147" i="3"/>
  <c r="F144" i="3"/>
  <c r="J141" i="3"/>
  <c r="E138" i="3"/>
  <c r="H132" i="3"/>
  <c r="E129" i="3"/>
  <c r="G127" i="3"/>
  <c r="H125" i="3"/>
  <c r="H118" i="3"/>
  <c r="H114" i="3"/>
  <c r="E109" i="3"/>
  <c r="A103" i="3"/>
  <c r="J142" i="3"/>
  <c r="I141" i="3"/>
  <c r="E127" i="3"/>
  <c r="F125" i="3"/>
  <c r="D118" i="3"/>
  <c r="Q118" i="3" s="1"/>
  <c r="D109" i="3"/>
  <c r="Q109" i="3" s="1"/>
  <c r="E151" i="3"/>
  <c r="E147" i="3"/>
  <c r="J145" i="3"/>
  <c r="D145" i="3"/>
  <c r="Q145" i="3" s="1"/>
  <c r="D144" i="3"/>
  <c r="Q144" i="3" s="1"/>
  <c r="F143" i="3"/>
  <c r="H142" i="3"/>
  <c r="E141" i="3"/>
  <c r="H140" i="3"/>
  <c r="J139" i="3"/>
  <c r="A139" i="3"/>
  <c r="D138" i="3"/>
  <c r="Q138" i="3" s="1"/>
  <c r="H137" i="3"/>
  <c r="A137" i="3"/>
  <c r="D136" i="3"/>
  <c r="Q136" i="3" s="1"/>
  <c r="G133" i="3"/>
  <c r="I131" i="3"/>
  <c r="J130" i="3"/>
  <c r="J129" i="3"/>
  <c r="D129" i="3"/>
  <c r="Q129" i="3" s="1"/>
  <c r="D128" i="3"/>
  <c r="Q128" i="3" s="1"/>
  <c r="G125" i="3"/>
  <c r="J124" i="3"/>
  <c r="I123" i="3"/>
  <c r="J122" i="3"/>
  <c r="J121" i="3"/>
  <c r="D121" i="3"/>
  <c r="Q121" i="3" s="1"/>
  <c r="D120" i="3"/>
  <c r="Q120" i="3" s="1"/>
  <c r="H117" i="3"/>
  <c r="A117" i="3"/>
  <c r="I115" i="3"/>
  <c r="J114" i="3"/>
  <c r="J113" i="3"/>
  <c r="D113" i="3"/>
  <c r="Q113" i="3" s="1"/>
  <c r="D111" i="3"/>
  <c r="Q111" i="3" s="1"/>
  <c r="A110" i="3"/>
  <c r="F109" i="3"/>
  <c r="F108" i="3"/>
  <c r="F107" i="3"/>
  <c r="F106" i="3"/>
  <c r="H105" i="3"/>
  <c r="A105" i="3"/>
  <c r="I103" i="3"/>
  <c r="J102" i="3"/>
  <c r="I139" i="3"/>
  <c r="J138" i="3"/>
  <c r="F134" i="3"/>
  <c r="F126" i="3"/>
  <c r="G117" i="3"/>
  <c r="I113" i="3"/>
  <c r="G105" i="3"/>
  <c r="J104" i="3"/>
  <c r="G103" i="3"/>
  <c r="H102" i="3"/>
  <c r="A150" i="3"/>
  <c r="I137" i="3"/>
  <c r="G137" i="3"/>
  <c r="J151" i="3"/>
  <c r="A151" i="3"/>
  <c r="J147" i="3"/>
  <c r="H145" i="3"/>
  <c r="A145" i="3"/>
  <c r="E142" i="3"/>
  <c r="F140" i="3"/>
  <c r="G139" i="3"/>
  <c r="I138" i="3"/>
  <c r="A138" i="3"/>
  <c r="F137" i="3"/>
  <c r="J136" i="3"/>
  <c r="D135" i="3"/>
  <c r="Q135" i="3" s="1"/>
  <c r="E133" i="3"/>
  <c r="F131" i="3"/>
  <c r="F130" i="3"/>
  <c r="H129" i="3"/>
  <c r="A129" i="3"/>
  <c r="D127" i="3"/>
  <c r="Q127" i="3" s="1"/>
  <c r="E125" i="3"/>
  <c r="F123" i="3"/>
  <c r="F122" i="3"/>
  <c r="H121" i="3"/>
  <c r="A121" i="3"/>
  <c r="D119" i="3"/>
  <c r="Q119" i="3" s="1"/>
  <c r="A118" i="3"/>
  <c r="F117" i="3"/>
  <c r="F115" i="3"/>
  <c r="F114" i="3"/>
  <c r="H113" i="3"/>
  <c r="A113" i="3"/>
  <c r="D107" i="3"/>
  <c r="Q107" i="3" s="1"/>
  <c r="A106" i="3"/>
  <c r="F105" i="3"/>
  <c r="F104" i="3"/>
  <c r="F103" i="3"/>
  <c r="F102" i="3"/>
  <c r="D147" i="3"/>
  <c r="Q147" i="3" s="1"/>
  <c r="I145" i="3"/>
  <c r="I121" i="3"/>
  <c r="H150" i="3"/>
  <c r="H149" i="3"/>
  <c r="A149" i="3"/>
  <c r="I147" i="3"/>
  <c r="G145" i="3"/>
  <c r="J144" i="3"/>
  <c r="J143" i="3"/>
  <c r="A143" i="3"/>
  <c r="D142" i="3"/>
  <c r="Q142" i="3" s="1"/>
  <c r="H141" i="3"/>
  <c r="A141" i="3"/>
  <c r="D140" i="3"/>
  <c r="Q140" i="3" s="1"/>
  <c r="F139" i="3"/>
  <c r="H138" i="3"/>
  <c r="E137" i="3"/>
  <c r="H136" i="3"/>
  <c r="J135" i="3"/>
  <c r="A135" i="3"/>
  <c r="J133" i="3"/>
  <c r="D133" i="3"/>
  <c r="Q133" i="3" s="1"/>
  <c r="F132" i="3"/>
  <c r="D130" i="3"/>
  <c r="Q130" i="3" s="1"/>
  <c r="G129" i="3"/>
  <c r="J128" i="3"/>
  <c r="J127" i="3"/>
  <c r="A127" i="3"/>
  <c r="J125" i="3"/>
  <c r="D125" i="3"/>
  <c r="Q125" i="3" s="1"/>
  <c r="F124" i="3"/>
  <c r="D122" i="3"/>
  <c r="Q122" i="3" s="1"/>
  <c r="G121" i="3"/>
  <c r="J120" i="3"/>
  <c r="J119" i="3"/>
  <c r="A119" i="3"/>
  <c r="E117" i="3"/>
  <c r="G113" i="3"/>
  <c r="J112" i="3"/>
  <c r="J107" i="3"/>
  <c r="A107" i="3"/>
  <c r="E105" i="3"/>
  <c r="I117" i="3"/>
  <c r="I105" i="3"/>
  <c r="D151" i="3"/>
  <c r="Q151" i="3" s="1"/>
  <c r="G151" i="3"/>
  <c r="D150" i="3"/>
  <c r="Q150" i="3" s="1"/>
  <c r="G147" i="3"/>
  <c r="A146" i="3"/>
  <c r="F145" i="3"/>
  <c r="H144" i="3"/>
  <c r="E139" i="3"/>
  <c r="F138" i="3"/>
  <c r="J137" i="3"/>
  <c r="D137" i="3"/>
  <c r="Q137" i="3" s="1"/>
  <c r="G136" i="3"/>
  <c r="J134" i="3"/>
  <c r="D131" i="3"/>
  <c r="Q131" i="3" s="1"/>
  <c r="F129" i="3"/>
  <c r="H128" i="3"/>
  <c r="J126" i="3"/>
  <c r="D123" i="3"/>
  <c r="Q123" i="3" s="1"/>
  <c r="F121" i="3"/>
  <c r="H120" i="3"/>
  <c r="J117" i="3"/>
  <c r="D117" i="3"/>
  <c r="Q117" i="3" s="1"/>
  <c r="D115" i="3"/>
  <c r="Q115" i="3" s="1"/>
  <c r="A114" i="3"/>
  <c r="F113" i="3"/>
  <c r="F112" i="3"/>
  <c r="J105" i="3"/>
  <c r="D105" i="3"/>
  <c r="Q105" i="3" s="1"/>
  <c r="D103" i="3"/>
  <c r="Q103" i="3" s="1"/>
  <c r="A102" i="3"/>
  <c r="D146" i="3"/>
  <c r="Q146" i="3" s="1"/>
  <c r="H151" i="3"/>
  <c r="G150" i="3"/>
  <c r="I148" i="3"/>
  <c r="E148" i="3"/>
  <c r="A148" i="3"/>
  <c r="H147" i="3"/>
  <c r="G146" i="3"/>
  <c r="I144" i="3"/>
  <c r="E144" i="3"/>
  <c r="A144" i="3"/>
  <c r="D143" i="3"/>
  <c r="Q143" i="3" s="1"/>
  <c r="H143" i="3"/>
  <c r="G142" i="3"/>
  <c r="A140" i="3"/>
  <c r="E140" i="3"/>
  <c r="I140" i="3"/>
  <c r="D139" i="3"/>
  <c r="Q139" i="3" s="1"/>
  <c r="H139" i="3"/>
  <c r="G138" i="3"/>
  <c r="A136" i="3"/>
  <c r="E136" i="3"/>
  <c r="I136" i="3"/>
  <c r="A130" i="3"/>
  <c r="E130" i="3"/>
  <c r="I130" i="3"/>
  <c r="G130" i="3"/>
  <c r="G128" i="3"/>
  <c r="A128" i="3"/>
  <c r="E128" i="3"/>
  <c r="I128" i="3"/>
  <c r="A122" i="3"/>
  <c r="E122" i="3"/>
  <c r="I122" i="3"/>
  <c r="G122" i="3"/>
  <c r="G120" i="3"/>
  <c r="A120" i="3"/>
  <c r="E120" i="3"/>
  <c r="I120" i="3"/>
  <c r="G116" i="3"/>
  <c r="D116" i="3"/>
  <c r="Q116" i="3" s="1"/>
  <c r="H116" i="3"/>
  <c r="A116" i="3"/>
  <c r="E116" i="3"/>
  <c r="I116" i="3"/>
  <c r="G112" i="3"/>
  <c r="D112" i="3"/>
  <c r="Q112" i="3" s="1"/>
  <c r="H112" i="3"/>
  <c r="A112" i="3"/>
  <c r="E112" i="3"/>
  <c r="I112" i="3"/>
  <c r="G108" i="3"/>
  <c r="D108" i="3"/>
  <c r="Q108" i="3" s="1"/>
  <c r="H108" i="3"/>
  <c r="A108" i="3"/>
  <c r="E108" i="3"/>
  <c r="I108" i="3"/>
  <c r="G104" i="3"/>
  <c r="D104" i="3"/>
  <c r="Q104" i="3" s="1"/>
  <c r="H104" i="3"/>
  <c r="A104" i="3"/>
  <c r="E104" i="3"/>
  <c r="I104" i="3"/>
  <c r="J146" i="3"/>
  <c r="F146" i="3"/>
  <c r="J150" i="3"/>
  <c r="F150" i="3"/>
  <c r="H148" i="3"/>
  <c r="D148" i="3"/>
  <c r="Q148" i="3" s="1"/>
  <c r="I150" i="3"/>
  <c r="E150" i="3"/>
  <c r="G148" i="3"/>
  <c r="I146" i="3"/>
  <c r="E146" i="3"/>
  <c r="G144" i="3"/>
  <c r="A134" i="3"/>
  <c r="E134" i="3"/>
  <c r="I134" i="3"/>
  <c r="G134" i="3"/>
  <c r="G132" i="3"/>
  <c r="A132" i="3"/>
  <c r="E132" i="3"/>
  <c r="I132" i="3"/>
  <c r="A126" i="3"/>
  <c r="E126" i="3"/>
  <c r="I126" i="3"/>
  <c r="G126" i="3"/>
  <c r="G124" i="3"/>
  <c r="A124" i="3"/>
  <c r="E124" i="3"/>
  <c r="I124" i="3"/>
  <c r="H135" i="3"/>
  <c r="H131" i="3"/>
  <c r="H127" i="3"/>
  <c r="H123" i="3"/>
  <c r="H119" i="3"/>
  <c r="G118" i="3"/>
  <c r="H115" i="3"/>
  <c r="G114" i="3"/>
  <c r="H111" i="3"/>
  <c r="G110" i="3"/>
  <c r="H107" i="3"/>
  <c r="G106" i="3"/>
  <c r="H103" i="3"/>
  <c r="G102" i="3"/>
  <c r="I118" i="3"/>
  <c r="E118" i="3"/>
  <c r="I114" i="3"/>
  <c r="E114" i="3"/>
  <c r="I110" i="3"/>
  <c r="E110" i="3"/>
  <c r="I106" i="3"/>
  <c r="E106" i="3"/>
  <c r="I102" i="3"/>
  <c r="E102" i="3"/>
  <c r="P120" i="3" l="1"/>
  <c r="C120" i="3" s="1"/>
  <c r="P145" i="3"/>
  <c r="C145" i="3" s="1"/>
  <c r="P140" i="3"/>
  <c r="C140" i="3" s="1"/>
  <c r="P110" i="3"/>
  <c r="C110" i="3" s="1"/>
  <c r="P136" i="3"/>
  <c r="C136" i="3" s="1"/>
  <c r="P132" i="3"/>
  <c r="C132" i="3" s="1"/>
  <c r="P115" i="3"/>
  <c r="C115" i="3" s="1"/>
  <c r="P150" i="3"/>
  <c r="C150" i="3" s="1"/>
  <c r="P142" i="3"/>
  <c r="C142" i="3" s="1"/>
  <c r="P137" i="3"/>
  <c r="C137" i="3" s="1"/>
  <c r="P105" i="3"/>
  <c r="C105" i="3" s="1"/>
  <c r="P125" i="3"/>
  <c r="C125" i="3" s="1"/>
  <c r="P133" i="3"/>
  <c r="C133" i="3" s="1"/>
  <c r="P130" i="3"/>
  <c r="C130" i="3" s="1"/>
  <c r="P114" i="3"/>
  <c r="C114" i="3" s="1"/>
  <c r="P118" i="3"/>
  <c r="C118" i="3" s="1"/>
  <c r="P146" i="3"/>
  <c r="C146" i="3" s="1"/>
  <c r="P116" i="3"/>
  <c r="C116" i="3" s="1"/>
  <c r="P149" i="3"/>
  <c r="C149" i="3" s="1"/>
  <c r="P127" i="3"/>
  <c r="C127" i="3" s="1"/>
  <c r="P138" i="3"/>
  <c r="C138" i="3" s="1"/>
  <c r="P143" i="3"/>
  <c r="C143" i="3" s="1"/>
  <c r="P108" i="3"/>
  <c r="C108" i="3" s="1"/>
  <c r="P106" i="3"/>
  <c r="C106" i="3" s="1"/>
  <c r="P139" i="3"/>
  <c r="C139" i="3" s="1"/>
  <c r="P103" i="3"/>
  <c r="C103" i="3" s="1"/>
  <c r="P107" i="3"/>
  <c r="C107" i="3" s="1"/>
  <c r="P104" i="3"/>
  <c r="C104" i="3" s="1"/>
  <c r="P112" i="3"/>
  <c r="C112" i="3" s="1"/>
  <c r="P124" i="3"/>
  <c r="C124" i="3" s="1"/>
  <c r="P148" i="3"/>
  <c r="C148" i="3" s="1"/>
  <c r="P113" i="3"/>
  <c r="C113" i="3" s="1"/>
  <c r="P121" i="3"/>
  <c r="C121" i="3" s="1"/>
  <c r="P141" i="3"/>
  <c r="C141" i="3" s="1"/>
  <c r="P147" i="3"/>
  <c r="C147" i="3" s="1"/>
  <c r="P144" i="3"/>
  <c r="C144" i="3" s="1"/>
  <c r="P128" i="3"/>
  <c r="C128" i="3" s="1"/>
  <c r="P109" i="3"/>
  <c r="C109" i="3" s="1"/>
  <c r="P151" i="3"/>
  <c r="C151" i="3" s="1"/>
  <c r="P134" i="3"/>
  <c r="C134" i="3" s="1"/>
  <c r="P122" i="3"/>
  <c r="C122" i="3" s="1"/>
  <c r="P126" i="3"/>
  <c r="C126" i="3" s="1"/>
  <c r="P117" i="3"/>
  <c r="C117" i="3" s="1"/>
  <c r="P129" i="3"/>
  <c r="C129" i="3" s="1"/>
  <c r="P119" i="3"/>
  <c r="C119" i="3" s="1"/>
  <c r="P102" i="3"/>
  <c r="C102" i="3" s="1"/>
  <c r="P131" i="3"/>
  <c r="C131" i="3" s="1"/>
  <c r="P123" i="3"/>
  <c r="C123" i="3" s="1"/>
  <c r="P111" i="3"/>
  <c r="C111" i="3" s="1"/>
  <c r="P135" i="3"/>
  <c r="C135" i="3" s="1"/>
  <c r="C11" i="4"/>
  <c r="B2" i="3" l="1"/>
  <c r="B3" i="3" l="1"/>
  <c r="D3" i="3" s="1"/>
  <c r="Q3" i="3" s="1"/>
  <c r="B4" i="3"/>
  <c r="E4" i="3" s="1"/>
  <c r="B5" i="3"/>
  <c r="F5" i="3" s="1"/>
  <c r="B6" i="3"/>
  <c r="I6" i="3" s="1"/>
  <c r="B7" i="3"/>
  <c r="D7" i="3" s="1"/>
  <c r="Q7" i="3" s="1"/>
  <c r="B8" i="3"/>
  <c r="E8" i="3" s="1"/>
  <c r="B9" i="3"/>
  <c r="F9" i="3" s="1"/>
  <c r="B10" i="3"/>
  <c r="D10" i="3" s="1"/>
  <c r="Q10" i="3" s="1"/>
  <c r="B11" i="3"/>
  <c r="F11" i="3" s="1"/>
  <c r="B12" i="3"/>
  <c r="E12" i="3" s="1"/>
  <c r="B13" i="3"/>
  <c r="F13" i="3" s="1"/>
  <c r="B14" i="3"/>
  <c r="E14" i="3" s="1"/>
  <c r="B15" i="3"/>
  <c r="J15" i="3" s="1"/>
  <c r="B16" i="3"/>
  <c r="A16" i="3" s="1"/>
  <c r="B17" i="3"/>
  <c r="B18" i="3"/>
  <c r="D18" i="3" s="1"/>
  <c r="Q18" i="3" s="1"/>
  <c r="B19" i="3"/>
  <c r="B20" i="3"/>
  <c r="B21" i="3"/>
  <c r="J21" i="3" s="1"/>
  <c r="B22" i="3"/>
  <c r="D22" i="3" s="1"/>
  <c r="Q22" i="3" s="1"/>
  <c r="B23" i="3"/>
  <c r="J23" i="3" s="1"/>
  <c r="B24" i="3"/>
  <c r="B25" i="3"/>
  <c r="H25" i="3" s="1"/>
  <c r="B26" i="3"/>
  <c r="F26" i="3" s="1"/>
  <c r="B27" i="3"/>
  <c r="J27" i="3" s="1"/>
  <c r="B28" i="3"/>
  <c r="I28" i="3" s="1"/>
  <c r="G28" i="3"/>
  <c r="B29" i="3"/>
  <c r="D29" i="3" s="1"/>
  <c r="Q29" i="3" s="1"/>
  <c r="B30" i="3"/>
  <c r="D30" i="3" s="1"/>
  <c r="Q30" i="3" s="1"/>
  <c r="B31" i="3"/>
  <c r="B32" i="3"/>
  <c r="G32" i="3" s="1"/>
  <c r="B33" i="3"/>
  <c r="D33" i="3" s="1"/>
  <c r="Q33" i="3" s="1"/>
  <c r="B34" i="3"/>
  <c r="D34" i="3" s="1"/>
  <c r="Q34" i="3" s="1"/>
  <c r="B35" i="3"/>
  <c r="F35" i="3" s="1"/>
  <c r="B36" i="3"/>
  <c r="G36" i="3" s="1"/>
  <c r="B37" i="3"/>
  <c r="G37" i="3" s="1"/>
  <c r="B38" i="3"/>
  <c r="E38" i="3" s="1"/>
  <c r="B39" i="3"/>
  <c r="D39" i="3" s="1"/>
  <c r="Q39" i="3" s="1"/>
  <c r="B40" i="3"/>
  <c r="G40" i="3" s="1"/>
  <c r="B41" i="3"/>
  <c r="B42" i="3"/>
  <c r="D42" i="3" s="1"/>
  <c r="Q42" i="3" s="1"/>
  <c r="B43" i="3"/>
  <c r="I43" i="3" s="1"/>
  <c r="B44" i="3"/>
  <c r="B45" i="3"/>
  <c r="I45" i="3" s="1"/>
  <c r="B46" i="3"/>
  <c r="B47" i="3"/>
  <c r="D47" i="3" s="1"/>
  <c r="Q47" i="3" s="1"/>
  <c r="B48" i="3"/>
  <c r="D48" i="3" s="1"/>
  <c r="Q48" i="3" s="1"/>
  <c r="B49" i="3"/>
  <c r="B50" i="3"/>
  <c r="F50" i="3" s="1"/>
  <c r="B51" i="3"/>
  <c r="F51" i="3" s="1"/>
  <c r="B52" i="3"/>
  <c r="A52" i="3" s="1"/>
  <c r="B53" i="3"/>
  <c r="I53" i="3" s="1"/>
  <c r="B54" i="3"/>
  <c r="B55" i="3"/>
  <c r="H55" i="3" s="1"/>
  <c r="B56" i="3"/>
  <c r="D56" i="3" s="1"/>
  <c r="Q56" i="3" s="1"/>
  <c r="B57" i="3"/>
  <c r="B58" i="3"/>
  <c r="G58" i="3" s="1"/>
  <c r="B59" i="3"/>
  <c r="G59" i="3" s="1"/>
  <c r="B60" i="3"/>
  <c r="D60" i="3" s="1"/>
  <c r="Q60" i="3" s="1"/>
  <c r="B61" i="3"/>
  <c r="A61" i="3" s="1"/>
  <c r="B62" i="3"/>
  <c r="B63" i="3"/>
  <c r="D63" i="3" s="1"/>
  <c r="Q63" i="3" s="1"/>
  <c r="B64" i="3"/>
  <c r="D64" i="3" s="1"/>
  <c r="Q64" i="3" s="1"/>
  <c r="B65" i="3"/>
  <c r="B66" i="3"/>
  <c r="B67" i="3"/>
  <c r="B68" i="3"/>
  <c r="H68" i="3" s="1"/>
  <c r="B69" i="3"/>
  <c r="B70" i="3"/>
  <c r="B71" i="3"/>
  <c r="B72" i="3"/>
  <c r="E72" i="3" s="1"/>
  <c r="B73" i="3"/>
  <c r="B74" i="3"/>
  <c r="B75" i="3"/>
  <c r="B76" i="3"/>
  <c r="F76" i="3" s="1"/>
  <c r="B77" i="3"/>
  <c r="D77" i="3" s="1"/>
  <c r="Q77" i="3" s="1"/>
  <c r="B78" i="3"/>
  <c r="D78" i="3" s="1"/>
  <c r="Q78" i="3" s="1"/>
  <c r="B79" i="3"/>
  <c r="B80" i="3"/>
  <c r="F80" i="3" s="1"/>
  <c r="B81" i="3"/>
  <c r="D81" i="3" s="1"/>
  <c r="Q81" i="3" s="1"/>
  <c r="B82" i="3"/>
  <c r="A82" i="3" s="1"/>
  <c r="B83" i="3"/>
  <c r="B84" i="3"/>
  <c r="F84" i="3" s="1"/>
  <c r="B85" i="3"/>
  <c r="D85" i="3" s="1"/>
  <c r="Q85" i="3" s="1"/>
  <c r="B86" i="3"/>
  <c r="F86" i="3" s="1"/>
  <c r="B87" i="3"/>
  <c r="B88" i="3"/>
  <c r="A88" i="3" s="1"/>
  <c r="B89" i="3"/>
  <c r="D89" i="3" s="1"/>
  <c r="Q89" i="3" s="1"/>
  <c r="B90" i="3"/>
  <c r="B91" i="3"/>
  <c r="B92" i="3"/>
  <c r="E92" i="3" s="1"/>
  <c r="B93" i="3"/>
  <c r="B94" i="3"/>
  <c r="A94" i="3" s="1"/>
  <c r="B95" i="3"/>
  <c r="B96" i="3"/>
  <c r="F96" i="3" s="1"/>
  <c r="B97" i="3"/>
  <c r="D97" i="3" s="1"/>
  <c r="Q97" i="3" s="1"/>
  <c r="B98" i="3"/>
  <c r="F98" i="3" s="1"/>
  <c r="B99" i="3"/>
  <c r="B100" i="3"/>
  <c r="B101" i="3"/>
  <c r="H101" i="3" s="1"/>
  <c r="E94" i="3" l="1"/>
  <c r="H77" i="3"/>
  <c r="H7" i="3"/>
  <c r="I61" i="3"/>
  <c r="F32" i="3"/>
  <c r="I52" i="3"/>
  <c r="F30" i="3"/>
  <c r="F61" i="3"/>
  <c r="I56" i="3"/>
  <c r="H27" i="3"/>
  <c r="D11" i="3"/>
  <c r="Q11" i="3" s="1"/>
  <c r="G63" i="3"/>
  <c r="J55" i="3"/>
  <c r="H26" i="3"/>
  <c r="F55" i="3"/>
  <c r="J72" i="3"/>
  <c r="F59" i="3"/>
  <c r="F56" i="3"/>
  <c r="D55" i="3"/>
  <c r="Q55" i="3" s="1"/>
  <c r="G52" i="3"/>
  <c r="I48" i="3"/>
  <c r="H43" i="3"/>
  <c r="F28" i="3"/>
  <c r="F27" i="3"/>
  <c r="G76" i="3"/>
  <c r="D72" i="3"/>
  <c r="Q72" i="3" s="1"/>
  <c r="D59" i="3"/>
  <c r="Q59" i="3" s="1"/>
  <c r="E56" i="3"/>
  <c r="F52" i="3"/>
  <c r="E28" i="3"/>
  <c r="D27" i="3"/>
  <c r="Q27" i="3" s="1"/>
  <c r="I4" i="3"/>
  <c r="J35" i="3"/>
  <c r="J28" i="3"/>
  <c r="A28" i="3"/>
  <c r="J3" i="3"/>
  <c r="I94" i="3"/>
  <c r="G55" i="3"/>
  <c r="J52" i="3"/>
  <c r="H35" i="3"/>
  <c r="D14" i="3"/>
  <c r="Q14" i="3" s="1"/>
  <c r="G80" i="3"/>
  <c r="F63" i="3"/>
  <c r="E61" i="3"/>
  <c r="P61" i="3" s="1"/>
  <c r="C61" i="3" s="1"/>
  <c r="G50" i="3"/>
  <c r="G26" i="3"/>
  <c r="G10" i="3"/>
  <c r="F7" i="3"/>
  <c r="G4" i="3"/>
  <c r="E82" i="3"/>
  <c r="E60" i="3"/>
  <c r="E53" i="3"/>
  <c r="D35" i="3"/>
  <c r="Q35" i="3" s="1"/>
  <c r="E32" i="3"/>
  <c r="A26" i="3"/>
  <c r="J22" i="3"/>
  <c r="F92" i="3"/>
  <c r="E78" i="3"/>
  <c r="J61" i="3"/>
  <c r="G51" i="3"/>
  <c r="J26" i="3"/>
  <c r="J25" i="3"/>
  <c r="H81" i="3"/>
  <c r="D51" i="3"/>
  <c r="Q51" i="3" s="1"/>
  <c r="I34" i="3"/>
  <c r="I26" i="3"/>
  <c r="F25" i="3"/>
  <c r="J98" i="3"/>
  <c r="H97" i="3"/>
  <c r="J92" i="3"/>
  <c r="A92" i="3"/>
  <c r="H85" i="3"/>
  <c r="E80" i="3"/>
  <c r="E52" i="3"/>
  <c r="A45" i="3"/>
  <c r="F10" i="3"/>
  <c r="H98" i="3"/>
  <c r="I92" i="3"/>
  <c r="D52" i="3"/>
  <c r="Q52" i="3" s="1"/>
  <c r="E30" i="3"/>
  <c r="D25" i="3"/>
  <c r="Q25" i="3" s="1"/>
  <c r="E18" i="3"/>
  <c r="D101" i="3"/>
  <c r="Q101" i="3" s="1"/>
  <c r="G98" i="3"/>
  <c r="I96" i="3"/>
  <c r="F94" i="3"/>
  <c r="G92" i="3"/>
  <c r="J86" i="3"/>
  <c r="I84" i="3"/>
  <c r="E76" i="3"/>
  <c r="A10" i="3"/>
  <c r="H89" i="3"/>
  <c r="E86" i="3"/>
  <c r="G84" i="3"/>
  <c r="H52" i="3"/>
  <c r="J45" i="3"/>
  <c r="H37" i="3"/>
  <c r="D21" i="3"/>
  <c r="Q21" i="3" s="1"/>
  <c r="I10" i="3"/>
  <c r="E98" i="3"/>
  <c r="G96" i="3"/>
  <c r="D98" i="3"/>
  <c r="Q98" i="3" s="1"/>
  <c r="E96" i="3"/>
  <c r="D86" i="3"/>
  <c r="Q86" i="3" s="1"/>
  <c r="E84" i="3"/>
  <c r="F60" i="3"/>
  <c r="J48" i="3"/>
  <c r="E45" i="3"/>
  <c r="D23" i="3"/>
  <c r="Q23" i="3" s="1"/>
  <c r="E16" i="3"/>
  <c r="H10" i="3"/>
  <c r="I72" i="3"/>
  <c r="I14" i="3"/>
  <c r="A68" i="3"/>
  <c r="J14" i="3"/>
  <c r="G42" i="3"/>
  <c r="I86" i="3"/>
  <c r="A86" i="3"/>
  <c r="F81" i="3"/>
  <c r="F77" i="3"/>
  <c r="G72" i="3"/>
  <c r="J59" i="3"/>
  <c r="J58" i="3"/>
  <c r="J50" i="3"/>
  <c r="F45" i="3"/>
  <c r="D43" i="3"/>
  <c r="Q43" i="3" s="1"/>
  <c r="F42" i="3"/>
  <c r="I40" i="3"/>
  <c r="G38" i="3"/>
  <c r="J32" i="3"/>
  <c r="A32" i="3"/>
  <c r="E26" i="3"/>
  <c r="G14" i="3"/>
  <c r="E10" i="3"/>
  <c r="G8" i="3"/>
  <c r="H42" i="3"/>
  <c r="A42" i="3"/>
  <c r="J38" i="3"/>
  <c r="H72" i="3"/>
  <c r="A72" i="3"/>
  <c r="I38" i="3"/>
  <c r="H86" i="3"/>
  <c r="I78" i="3"/>
  <c r="F72" i="3"/>
  <c r="H59" i="3"/>
  <c r="G47" i="3"/>
  <c r="E42" i="3"/>
  <c r="F38" i="3"/>
  <c r="I36" i="3"/>
  <c r="I32" i="3"/>
  <c r="D26" i="3"/>
  <c r="Q26" i="3" s="1"/>
  <c r="I18" i="3"/>
  <c r="F14" i="3"/>
  <c r="F12" i="3"/>
  <c r="J10" i="3"/>
  <c r="F8" i="3"/>
  <c r="H3" i="3"/>
  <c r="I42" i="3"/>
  <c r="I98" i="3"/>
  <c r="A98" i="3"/>
  <c r="G86" i="3"/>
  <c r="F82" i="3"/>
  <c r="I80" i="3"/>
  <c r="F78" i="3"/>
  <c r="I76" i="3"/>
  <c r="I60" i="3"/>
  <c r="J53" i="3"/>
  <c r="H51" i="3"/>
  <c r="F47" i="3"/>
  <c r="J42" i="3"/>
  <c r="D38" i="3"/>
  <c r="Q38" i="3" s="1"/>
  <c r="J34" i="3"/>
  <c r="I30" i="3"/>
  <c r="F18" i="3"/>
  <c r="D15" i="3"/>
  <c r="Q15" i="3" s="1"/>
  <c r="A93" i="3"/>
  <c r="H93" i="3"/>
  <c r="F46" i="3"/>
  <c r="J46" i="3"/>
  <c r="E57" i="3"/>
  <c r="F57" i="3"/>
  <c r="J57" i="3"/>
  <c r="G54" i="3"/>
  <c r="J29" i="3"/>
  <c r="D20" i="3"/>
  <c r="Q20" i="3" s="1"/>
  <c r="E20" i="3"/>
  <c r="F20" i="3"/>
  <c r="A20" i="3"/>
  <c r="G20" i="3"/>
  <c r="I20" i="3"/>
  <c r="J20" i="3"/>
  <c r="E17" i="3"/>
  <c r="F17" i="3"/>
  <c r="E90" i="3"/>
  <c r="G90" i="3"/>
  <c r="F90" i="3"/>
  <c r="A90" i="3"/>
  <c r="H90" i="3"/>
  <c r="H39" i="3"/>
  <c r="I39" i="3"/>
  <c r="E48" i="3"/>
  <c r="F48" i="3"/>
  <c r="G48" i="3"/>
  <c r="A48" i="3"/>
  <c r="H48" i="3"/>
  <c r="G41" i="3"/>
  <c r="H41" i="3"/>
  <c r="E34" i="3"/>
  <c r="F34" i="3"/>
  <c r="G34" i="3"/>
  <c r="A34" i="3"/>
  <c r="H34" i="3"/>
  <c r="A19" i="3"/>
  <c r="D19" i="3"/>
  <c r="Q19" i="3" s="1"/>
  <c r="F19" i="3"/>
  <c r="H19" i="3"/>
  <c r="J19" i="3"/>
  <c r="D100" i="3"/>
  <c r="Q100" i="3" s="1"/>
  <c r="E100" i="3"/>
  <c r="F100" i="3"/>
  <c r="G100" i="3"/>
  <c r="I100" i="3"/>
  <c r="D88" i="3"/>
  <c r="Q88" i="3" s="1"/>
  <c r="E88" i="3"/>
  <c r="G88" i="3"/>
  <c r="F88" i="3"/>
  <c r="I88" i="3"/>
  <c r="A100" i="3"/>
  <c r="E64" i="3"/>
  <c r="F64" i="3"/>
  <c r="G64" i="3"/>
  <c r="A64" i="3"/>
  <c r="H64" i="3"/>
  <c r="I44" i="3"/>
  <c r="D31" i="3"/>
  <c r="Q31" i="3" s="1"/>
  <c r="J31" i="3"/>
  <c r="J90" i="3"/>
  <c r="I68" i="3"/>
  <c r="I90" i="3"/>
  <c r="J64" i="3"/>
  <c r="D24" i="3"/>
  <c r="Q24" i="3" s="1"/>
  <c r="E24" i="3"/>
  <c r="F24" i="3"/>
  <c r="J24" i="3"/>
  <c r="G24" i="3"/>
  <c r="I24" i="3"/>
  <c r="A24" i="3"/>
  <c r="D6" i="3"/>
  <c r="Q6" i="3" s="1"/>
  <c r="J6" i="3"/>
  <c r="E6" i="3"/>
  <c r="F6" i="3"/>
  <c r="G6" i="3"/>
  <c r="A6" i="3"/>
  <c r="H6" i="3"/>
  <c r="A75" i="3"/>
  <c r="F71" i="3"/>
  <c r="J100" i="3"/>
  <c r="D93" i="3"/>
  <c r="Q93" i="3" s="1"/>
  <c r="D90" i="3"/>
  <c r="Q90" i="3" s="1"/>
  <c r="J88" i="3"/>
  <c r="D68" i="3"/>
  <c r="Q68" i="3" s="1"/>
  <c r="J68" i="3"/>
  <c r="E68" i="3"/>
  <c r="F68" i="3"/>
  <c r="G68" i="3"/>
  <c r="I64" i="3"/>
  <c r="F62" i="3"/>
  <c r="J62" i="3"/>
  <c r="F33" i="3"/>
  <c r="H33" i="3"/>
  <c r="J33" i="3"/>
  <c r="J94" i="3"/>
  <c r="D94" i="3"/>
  <c r="Q94" i="3" s="1"/>
  <c r="D92" i="3"/>
  <c r="Q92" i="3" s="1"/>
  <c r="J82" i="3"/>
  <c r="D82" i="3"/>
  <c r="Q82" i="3" s="1"/>
  <c r="J78" i="3"/>
  <c r="A73" i="3"/>
  <c r="F67" i="3"/>
  <c r="J60" i="3"/>
  <c r="J56" i="3"/>
  <c r="D32" i="3"/>
  <c r="Q32" i="3" s="1"/>
  <c r="J30" i="3"/>
  <c r="D28" i="3"/>
  <c r="Q28" i="3" s="1"/>
  <c r="H22" i="3"/>
  <c r="A22" i="3"/>
  <c r="J18" i="3"/>
  <c r="J16" i="3"/>
  <c r="D12" i="3"/>
  <c r="Q12" i="3" s="1"/>
  <c r="A11" i="3"/>
  <c r="F4" i="3"/>
  <c r="F3" i="3"/>
  <c r="D16" i="3"/>
  <c r="Q16" i="3" s="1"/>
  <c r="A81" i="3"/>
  <c r="A77" i="3"/>
  <c r="E69" i="3"/>
  <c r="A63" i="3"/>
  <c r="A47" i="3"/>
  <c r="G22" i="3"/>
  <c r="I16" i="3"/>
  <c r="J12" i="3"/>
  <c r="A12" i="3"/>
  <c r="D8" i="3"/>
  <c r="Q8" i="3" s="1"/>
  <c r="A7" i="3"/>
  <c r="I22" i="3"/>
  <c r="A15" i="3"/>
  <c r="A85" i="3"/>
  <c r="I82" i="3"/>
  <c r="D96" i="3"/>
  <c r="Q96" i="3" s="1"/>
  <c r="H94" i="3"/>
  <c r="D84" i="3"/>
  <c r="Q84" i="3" s="1"/>
  <c r="H82" i="3"/>
  <c r="D80" i="3"/>
  <c r="Q80" i="3" s="1"/>
  <c r="H78" i="3"/>
  <c r="A78" i="3"/>
  <c r="D76" i="3"/>
  <c r="Q76" i="3" s="1"/>
  <c r="E65" i="3"/>
  <c r="J63" i="3"/>
  <c r="H60" i="3"/>
  <c r="A60" i="3"/>
  <c r="H56" i="3"/>
  <c r="A56" i="3"/>
  <c r="A51" i="3"/>
  <c r="A49" i="3"/>
  <c r="J47" i="3"/>
  <c r="H30" i="3"/>
  <c r="A30" i="3"/>
  <c r="F22" i="3"/>
  <c r="H18" i="3"/>
  <c r="A18" i="3"/>
  <c r="G16" i="3"/>
  <c r="H15" i="3"/>
  <c r="I12" i="3"/>
  <c r="J11" i="3"/>
  <c r="J8" i="3"/>
  <c r="A8" i="3"/>
  <c r="D4" i="3"/>
  <c r="Q4" i="3" s="1"/>
  <c r="A3" i="3"/>
  <c r="A97" i="3"/>
  <c r="A101" i="3"/>
  <c r="J96" i="3"/>
  <c r="A96" i="3"/>
  <c r="G94" i="3"/>
  <c r="A89" i="3"/>
  <c r="J84" i="3"/>
  <c r="A84" i="3"/>
  <c r="G82" i="3"/>
  <c r="J81" i="3"/>
  <c r="J80" i="3"/>
  <c r="A80" i="3"/>
  <c r="G78" i="3"/>
  <c r="J77" i="3"/>
  <c r="J76" i="3"/>
  <c r="A76" i="3"/>
  <c r="H63" i="3"/>
  <c r="G60" i="3"/>
  <c r="A59" i="3"/>
  <c r="G56" i="3"/>
  <c r="A55" i="3"/>
  <c r="A53" i="3"/>
  <c r="J51" i="3"/>
  <c r="H47" i="3"/>
  <c r="H38" i="3"/>
  <c r="A38" i="3"/>
  <c r="G30" i="3"/>
  <c r="E22" i="3"/>
  <c r="G18" i="3"/>
  <c r="F16" i="3"/>
  <c r="F15" i="3"/>
  <c r="H14" i="3"/>
  <c r="A14" i="3"/>
  <c r="G12" i="3"/>
  <c r="H11" i="3"/>
  <c r="I8" i="3"/>
  <c r="J7" i="3"/>
  <c r="J4" i="3"/>
  <c r="A4" i="3"/>
  <c r="F99" i="3"/>
  <c r="J95" i="3"/>
  <c r="F87" i="3"/>
  <c r="J83" i="3"/>
  <c r="F79" i="3"/>
  <c r="J75" i="3"/>
  <c r="D74" i="3"/>
  <c r="Q74" i="3" s="1"/>
  <c r="H74" i="3"/>
  <c r="H73" i="3"/>
  <c r="D70" i="3"/>
  <c r="Q70" i="3" s="1"/>
  <c r="H70" i="3"/>
  <c r="H69" i="3"/>
  <c r="D66" i="3"/>
  <c r="Q66" i="3" s="1"/>
  <c r="H66" i="3"/>
  <c r="H65" i="3"/>
  <c r="J54" i="3"/>
  <c r="G101" i="3"/>
  <c r="I99" i="3"/>
  <c r="E99" i="3"/>
  <c r="A99" i="3"/>
  <c r="G97" i="3"/>
  <c r="I95" i="3"/>
  <c r="E95" i="3"/>
  <c r="A95" i="3"/>
  <c r="G93" i="3"/>
  <c r="I91" i="3"/>
  <c r="E91" i="3"/>
  <c r="A91" i="3"/>
  <c r="G89" i="3"/>
  <c r="I87" i="3"/>
  <c r="E87" i="3"/>
  <c r="A87" i="3"/>
  <c r="G85" i="3"/>
  <c r="I83" i="3"/>
  <c r="E83" i="3"/>
  <c r="A83" i="3"/>
  <c r="G81" i="3"/>
  <c r="I79" i="3"/>
  <c r="E79" i="3"/>
  <c r="A79" i="3"/>
  <c r="G77" i="3"/>
  <c r="I75" i="3"/>
  <c r="E75" i="3"/>
  <c r="F74" i="3"/>
  <c r="A74" i="3"/>
  <c r="F73" i="3"/>
  <c r="F70" i="3"/>
  <c r="A70" i="3"/>
  <c r="F69" i="3"/>
  <c r="A69" i="3"/>
  <c r="F66" i="3"/>
  <c r="A66" i="3"/>
  <c r="F65" i="3"/>
  <c r="A65" i="3"/>
  <c r="D58" i="3"/>
  <c r="Q58" i="3" s="1"/>
  <c r="H58" i="3"/>
  <c r="A58" i="3"/>
  <c r="E58" i="3"/>
  <c r="I58" i="3"/>
  <c r="G53" i="3"/>
  <c r="D53" i="3"/>
  <c r="Q53" i="3" s="1"/>
  <c r="H53" i="3"/>
  <c r="I49" i="3"/>
  <c r="J99" i="3"/>
  <c r="F95" i="3"/>
  <c r="J79" i="3"/>
  <c r="G74" i="3"/>
  <c r="G73" i="3"/>
  <c r="A71" i="3"/>
  <c r="E71" i="3"/>
  <c r="I71" i="3"/>
  <c r="G70" i="3"/>
  <c r="A67" i="3"/>
  <c r="E67" i="3"/>
  <c r="I67" i="3"/>
  <c r="G66" i="3"/>
  <c r="D54" i="3"/>
  <c r="Q54" i="3" s="1"/>
  <c r="H54" i="3"/>
  <c r="A54" i="3"/>
  <c r="E54" i="3"/>
  <c r="I54" i="3"/>
  <c r="G49" i="3"/>
  <c r="D49" i="3"/>
  <c r="Q49" i="3" s="1"/>
  <c r="H49" i="3"/>
  <c r="D44" i="3"/>
  <c r="Q44" i="3" s="1"/>
  <c r="H44" i="3"/>
  <c r="E44" i="3"/>
  <c r="J44" i="3"/>
  <c r="A44" i="3"/>
  <c r="F44" i="3"/>
  <c r="D99" i="3"/>
  <c r="Q99" i="3" s="1"/>
  <c r="J97" i="3"/>
  <c r="F97" i="3"/>
  <c r="D95" i="3"/>
  <c r="Q95" i="3" s="1"/>
  <c r="H91" i="3"/>
  <c r="D91" i="3"/>
  <c r="Q91" i="3" s="1"/>
  <c r="J89" i="3"/>
  <c r="F89" i="3"/>
  <c r="H87" i="3"/>
  <c r="D87" i="3"/>
  <c r="Q87" i="3" s="1"/>
  <c r="J85" i="3"/>
  <c r="F85" i="3"/>
  <c r="H79" i="3"/>
  <c r="D79" i="3"/>
  <c r="Q79" i="3" s="1"/>
  <c r="H75" i="3"/>
  <c r="D75" i="3"/>
  <c r="Q75" i="3" s="1"/>
  <c r="J74" i="3"/>
  <c r="E74" i="3"/>
  <c r="J73" i="3"/>
  <c r="E73" i="3"/>
  <c r="J71" i="3"/>
  <c r="D71" i="3"/>
  <c r="Q71" i="3" s="1"/>
  <c r="J70" i="3"/>
  <c r="E70" i="3"/>
  <c r="J69" i="3"/>
  <c r="J67" i="3"/>
  <c r="D67" i="3"/>
  <c r="Q67" i="3" s="1"/>
  <c r="J66" i="3"/>
  <c r="E66" i="3"/>
  <c r="J65" i="3"/>
  <c r="D62" i="3"/>
  <c r="Q62" i="3" s="1"/>
  <c r="H62" i="3"/>
  <c r="A62" i="3"/>
  <c r="E62" i="3"/>
  <c r="I62" i="3"/>
  <c r="G57" i="3"/>
  <c r="D57" i="3"/>
  <c r="Q57" i="3" s="1"/>
  <c r="H57" i="3"/>
  <c r="F54" i="3"/>
  <c r="F49" i="3"/>
  <c r="D46" i="3"/>
  <c r="Q46" i="3" s="1"/>
  <c r="H46" i="3"/>
  <c r="A46" i="3"/>
  <c r="E46" i="3"/>
  <c r="I46" i="3"/>
  <c r="G44" i="3"/>
  <c r="J91" i="3"/>
  <c r="F91" i="3"/>
  <c r="J87" i="3"/>
  <c r="F83" i="3"/>
  <c r="F75" i="3"/>
  <c r="G71" i="3"/>
  <c r="G69" i="3"/>
  <c r="G67" i="3"/>
  <c r="G65" i="3"/>
  <c r="J49" i="3"/>
  <c r="J101" i="3"/>
  <c r="F101" i="3"/>
  <c r="H99" i="3"/>
  <c r="H95" i="3"/>
  <c r="J93" i="3"/>
  <c r="F93" i="3"/>
  <c r="H83" i="3"/>
  <c r="D83" i="3"/>
  <c r="Q83" i="3" s="1"/>
  <c r="I101" i="3"/>
  <c r="E101" i="3"/>
  <c r="H100" i="3"/>
  <c r="G99" i="3"/>
  <c r="I97" i="3"/>
  <c r="E97" i="3"/>
  <c r="H96" i="3"/>
  <c r="G95" i="3"/>
  <c r="I93" i="3"/>
  <c r="E93" i="3"/>
  <c r="H92" i="3"/>
  <c r="G91" i="3"/>
  <c r="I89" i="3"/>
  <c r="E89" i="3"/>
  <c r="H88" i="3"/>
  <c r="G87" i="3"/>
  <c r="I85" i="3"/>
  <c r="E85" i="3"/>
  <c r="H84" i="3"/>
  <c r="G83" i="3"/>
  <c r="I81" i="3"/>
  <c r="E81" i="3"/>
  <c r="H80" i="3"/>
  <c r="G79" i="3"/>
  <c r="I77" i="3"/>
  <c r="E77" i="3"/>
  <c r="H76" i="3"/>
  <c r="G75" i="3"/>
  <c r="I74" i="3"/>
  <c r="I73" i="3"/>
  <c r="D73" i="3"/>
  <c r="Q73" i="3" s="1"/>
  <c r="H71" i="3"/>
  <c r="I70" i="3"/>
  <c r="I69" i="3"/>
  <c r="D69" i="3"/>
  <c r="Q69" i="3" s="1"/>
  <c r="H67" i="3"/>
  <c r="I66" i="3"/>
  <c r="I65" i="3"/>
  <c r="D65" i="3"/>
  <c r="Q65" i="3" s="1"/>
  <c r="G62" i="3"/>
  <c r="G61" i="3"/>
  <c r="D61" i="3"/>
  <c r="Q61" i="3" s="1"/>
  <c r="H61" i="3"/>
  <c r="F58" i="3"/>
  <c r="I57" i="3"/>
  <c r="A57" i="3"/>
  <c r="F53" i="3"/>
  <c r="D50" i="3"/>
  <c r="Q50" i="3" s="1"/>
  <c r="H50" i="3"/>
  <c r="A50" i="3"/>
  <c r="E50" i="3"/>
  <c r="I50" i="3"/>
  <c r="E49" i="3"/>
  <c r="G46" i="3"/>
  <c r="G45" i="3"/>
  <c r="D45" i="3"/>
  <c r="Q45" i="3" s="1"/>
  <c r="H45" i="3"/>
  <c r="G43" i="3"/>
  <c r="A41" i="3"/>
  <c r="E41" i="3"/>
  <c r="I41" i="3"/>
  <c r="D40" i="3"/>
  <c r="Q40" i="3" s="1"/>
  <c r="H40" i="3"/>
  <c r="G39" i="3"/>
  <c r="A37" i="3"/>
  <c r="E37" i="3"/>
  <c r="I37" i="3"/>
  <c r="D36" i="3"/>
  <c r="Q36" i="3" s="1"/>
  <c r="H36" i="3"/>
  <c r="A31" i="3"/>
  <c r="E31" i="3"/>
  <c r="I31" i="3"/>
  <c r="G31" i="3"/>
  <c r="G29" i="3"/>
  <c r="A29" i="3"/>
  <c r="E29" i="3"/>
  <c r="I29" i="3"/>
  <c r="A23" i="3"/>
  <c r="E23" i="3"/>
  <c r="I23" i="3"/>
  <c r="G23" i="3"/>
  <c r="G21" i="3"/>
  <c r="A21" i="3"/>
  <c r="E21" i="3"/>
  <c r="I21" i="3"/>
  <c r="G17" i="3"/>
  <c r="D17" i="3"/>
  <c r="Q17" i="3" s="1"/>
  <c r="H17" i="3"/>
  <c r="A17" i="3"/>
  <c r="I17" i="3"/>
  <c r="G13" i="3"/>
  <c r="D13" i="3"/>
  <c r="Q13" i="3" s="1"/>
  <c r="H13" i="3"/>
  <c r="A13" i="3"/>
  <c r="E13" i="3"/>
  <c r="I13" i="3"/>
  <c r="G9" i="3"/>
  <c r="D9" i="3"/>
  <c r="Q9" i="3" s="1"/>
  <c r="H9" i="3"/>
  <c r="A9" i="3"/>
  <c r="E9" i="3"/>
  <c r="I9" i="3"/>
  <c r="G5" i="3"/>
  <c r="D5" i="3"/>
  <c r="Q5" i="3" s="1"/>
  <c r="H5" i="3"/>
  <c r="A5" i="3"/>
  <c r="E5" i="3"/>
  <c r="I5" i="3"/>
  <c r="F43" i="3"/>
  <c r="A43" i="3"/>
  <c r="F41" i="3"/>
  <c r="F40" i="3"/>
  <c r="A40" i="3"/>
  <c r="F39" i="3"/>
  <c r="A39" i="3"/>
  <c r="F37" i="3"/>
  <c r="F36" i="3"/>
  <c r="A36" i="3"/>
  <c r="H31" i="3"/>
  <c r="H29" i="3"/>
  <c r="H23" i="3"/>
  <c r="H21" i="3"/>
  <c r="I63" i="3"/>
  <c r="E63" i="3"/>
  <c r="I59" i="3"/>
  <c r="E59" i="3"/>
  <c r="I55" i="3"/>
  <c r="E55" i="3"/>
  <c r="I51" i="3"/>
  <c r="E51" i="3"/>
  <c r="I47" i="3"/>
  <c r="E47" i="3"/>
  <c r="J43" i="3"/>
  <c r="E43" i="3"/>
  <c r="J41" i="3"/>
  <c r="D41" i="3"/>
  <c r="Q41" i="3" s="1"/>
  <c r="J40" i="3"/>
  <c r="E40" i="3"/>
  <c r="J39" i="3"/>
  <c r="E39" i="3"/>
  <c r="J37" i="3"/>
  <c r="D37" i="3"/>
  <c r="Q37" i="3" s="1"/>
  <c r="J36" i="3"/>
  <c r="E36" i="3"/>
  <c r="A35" i="3"/>
  <c r="E35" i="3"/>
  <c r="I35" i="3"/>
  <c r="G35" i="3"/>
  <c r="G33" i="3"/>
  <c r="A33" i="3"/>
  <c r="E33" i="3"/>
  <c r="I33" i="3"/>
  <c r="F31" i="3"/>
  <c r="F29" i="3"/>
  <c r="A27" i="3"/>
  <c r="E27" i="3"/>
  <c r="I27" i="3"/>
  <c r="G27" i="3"/>
  <c r="G25" i="3"/>
  <c r="A25" i="3"/>
  <c r="E25" i="3"/>
  <c r="I25" i="3"/>
  <c r="F23" i="3"/>
  <c r="F21" i="3"/>
  <c r="J17" i="3"/>
  <c r="J13" i="3"/>
  <c r="J9" i="3"/>
  <c r="J5" i="3"/>
  <c r="H32" i="3"/>
  <c r="H28" i="3"/>
  <c r="H24" i="3"/>
  <c r="H20" i="3"/>
  <c r="G19" i="3"/>
  <c r="H16" i="3"/>
  <c r="G15" i="3"/>
  <c r="H12" i="3"/>
  <c r="G11" i="3"/>
  <c r="H8" i="3"/>
  <c r="G7" i="3"/>
  <c r="H4" i="3"/>
  <c r="G3" i="3"/>
  <c r="I19" i="3"/>
  <c r="E19" i="3"/>
  <c r="I15" i="3"/>
  <c r="E15" i="3"/>
  <c r="I11" i="3"/>
  <c r="E11" i="3"/>
  <c r="I7" i="3"/>
  <c r="E7" i="3"/>
  <c r="I3" i="3"/>
  <c r="E3" i="3"/>
  <c r="P28" i="3" l="1"/>
  <c r="C28" i="3" s="1"/>
  <c r="P26" i="3"/>
  <c r="C26" i="3" s="1"/>
  <c r="P92" i="3"/>
  <c r="C92" i="3" s="1"/>
  <c r="P94" i="3"/>
  <c r="C94" i="3" s="1"/>
  <c r="P22" i="3"/>
  <c r="C22" i="3" s="1"/>
  <c r="P52" i="3"/>
  <c r="C52" i="3" s="1"/>
  <c r="P98" i="3"/>
  <c r="C98" i="3" s="1"/>
  <c r="P15" i="3"/>
  <c r="C15" i="3" s="1"/>
  <c r="P45" i="3"/>
  <c r="C45" i="3" s="1"/>
  <c r="P77" i="3"/>
  <c r="C77" i="3" s="1"/>
  <c r="P75" i="3"/>
  <c r="C75" i="3" s="1"/>
  <c r="P27" i="3"/>
  <c r="C27" i="3" s="1"/>
  <c r="P39" i="3"/>
  <c r="C39" i="3" s="1"/>
  <c r="P84" i="3"/>
  <c r="C84" i="3" s="1"/>
  <c r="P10" i="3"/>
  <c r="C10" i="3" s="1"/>
  <c r="P31" i="3"/>
  <c r="C31" i="3" s="1"/>
  <c r="P51" i="3"/>
  <c r="C51" i="3" s="1"/>
  <c r="P63" i="3"/>
  <c r="C63" i="3" s="1"/>
  <c r="P29" i="3"/>
  <c r="C29" i="3" s="1"/>
  <c r="P96" i="3"/>
  <c r="C96" i="3" s="1"/>
  <c r="P79" i="3"/>
  <c r="C79" i="3" s="1"/>
  <c r="P14" i="3"/>
  <c r="C14" i="3" s="1"/>
  <c r="P30" i="3"/>
  <c r="C30" i="3" s="1"/>
  <c r="P101" i="3"/>
  <c r="C101" i="3" s="1"/>
  <c r="P54" i="3"/>
  <c r="C54" i="3" s="1"/>
  <c r="P44" i="3"/>
  <c r="C44" i="3" s="1"/>
  <c r="P18" i="3"/>
  <c r="C18" i="3" s="1"/>
  <c r="P3" i="3"/>
  <c r="C3" i="3" s="1"/>
  <c r="P32" i="3"/>
  <c r="C32" i="3" s="1"/>
  <c r="P81" i="3"/>
  <c r="C81" i="3" s="1"/>
  <c r="P93" i="3"/>
  <c r="C93" i="3" s="1"/>
  <c r="P99" i="3"/>
  <c r="C99" i="3" s="1"/>
  <c r="P73" i="3"/>
  <c r="C73" i="3" s="1"/>
  <c r="P74" i="3"/>
  <c r="C74" i="3" s="1"/>
  <c r="P42" i="3"/>
  <c r="C42" i="3" s="1"/>
  <c r="P86" i="3"/>
  <c r="C86" i="3" s="1"/>
  <c r="P5" i="3"/>
  <c r="C5" i="3" s="1"/>
  <c r="P36" i="3"/>
  <c r="C36" i="3" s="1"/>
  <c r="P40" i="3"/>
  <c r="C40" i="3" s="1"/>
  <c r="P47" i="3"/>
  <c r="C47" i="3" s="1"/>
  <c r="P59" i="3"/>
  <c r="C59" i="3" s="1"/>
  <c r="P21" i="3"/>
  <c r="C21" i="3" s="1"/>
  <c r="P60" i="3"/>
  <c r="C60" i="3" s="1"/>
  <c r="P57" i="3"/>
  <c r="C57" i="3" s="1"/>
  <c r="P4" i="3"/>
  <c r="C4" i="3" s="1"/>
  <c r="P25" i="3"/>
  <c r="C25" i="3" s="1"/>
  <c r="P88" i="3"/>
  <c r="C88" i="3" s="1"/>
  <c r="P8" i="3"/>
  <c r="C8" i="3" s="1"/>
  <c r="P17" i="3"/>
  <c r="C17" i="3" s="1"/>
  <c r="P89" i="3"/>
  <c r="C89" i="3" s="1"/>
  <c r="P95" i="3"/>
  <c r="C95" i="3" s="1"/>
  <c r="P69" i="3"/>
  <c r="C69" i="3" s="1"/>
  <c r="P56" i="3"/>
  <c r="C56" i="3" s="1"/>
  <c r="P76" i="3"/>
  <c r="C76" i="3" s="1"/>
  <c r="P82" i="3"/>
  <c r="C82" i="3" s="1"/>
  <c r="P64" i="3"/>
  <c r="C64" i="3" s="1"/>
  <c r="P48" i="3"/>
  <c r="C48" i="3" s="1"/>
  <c r="P72" i="3"/>
  <c r="C72" i="3" s="1"/>
  <c r="P97" i="3"/>
  <c r="C97" i="3" s="1"/>
  <c r="P100" i="3"/>
  <c r="C100" i="3" s="1"/>
  <c r="P41" i="3"/>
  <c r="C41" i="3" s="1"/>
  <c r="P9" i="3"/>
  <c r="C9" i="3" s="1"/>
  <c r="P13" i="3"/>
  <c r="C13" i="3" s="1"/>
  <c r="P49" i="3"/>
  <c r="C49" i="3" s="1"/>
  <c r="P53" i="3"/>
  <c r="C53" i="3" s="1"/>
  <c r="P70" i="3"/>
  <c r="C70" i="3" s="1"/>
  <c r="P87" i="3"/>
  <c r="C87" i="3" s="1"/>
  <c r="P16" i="3"/>
  <c r="C16" i="3" s="1"/>
  <c r="P38" i="3"/>
  <c r="C38" i="3" s="1"/>
  <c r="P68" i="3"/>
  <c r="C68" i="3" s="1"/>
  <c r="P46" i="3"/>
  <c r="C46" i="3" s="1"/>
  <c r="P34" i="3"/>
  <c r="C34" i="3" s="1"/>
  <c r="P7" i="3"/>
  <c r="C7" i="3" s="1"/>
  <c r="P35" i="3"/>
  <c r="C35" i="3" s="1"/>
  <c r="P55" i="3"/>
  <c r="C55" i="3" s="1"/>
  <c r="P37" i="3"/>
  <c r="C37" i="3" s="1"/>
  <c r="P85" i="3"/>
  <c r="C85" i="3" s="1"/>
  <c r="P91" i="3"/>
  <c r="C91" i="3" s="1"/>
  <c r="P66" i="3"/>
  <c r="C66" i="3" s="1"/>
  <c r="P65" i="3"/>
  <c r="C65" i="3" s="1"/>
  <c r="P78" i="3"/>
  <c r="C78" i="3" s="1"/>
  <c r="P67" i="3"/>
  <c r="C67" i="3" s="1"/>
  <c r="P6" i="3"/>
  <c r="C6" i="3" s="1"/>
  <c r="P90" i="3"/>
  <c r="C90" i="3" s="1"/>
  <c r="P11" i="3"/>
  <c r="C11" i="3" s="1"/>
  <c r="P33" i="3"/>
  <c r="C33" i="3" s="1"/>
  <c r="P43" i="3"/>
  <c r="C43" i="3" s="1"/>
  <c r="P23" i="3"/>
  <c r="C23" i="3" s="1"/>
  <c r="P50" i="3"/>
  <c r="C50" i="3" s="1"/>
  <c r="P80" i="3"/>
  <c r="C80" i="3" s="1"/>
  <c r="P62" i="3"/>
  <c r="C62" i="3" s="1"/>
  <c r="P71" i="3"/>
  <c r="C71" i="3" s="1"/>
  <c r="P83" i="3"/>
  <c r="C83" i="3" s="1"/>
  <c r="P12" i="3"/>
  <c r="C12" i="3" s="1"/>
  <c r="P19" i="3"/>
  <c r="C19" i="3" s="1"/>
  <c r="P58" i="3"/>
  <c r="C58" i="3" s="1"/>
  <c r="P20" i="3"/>
  <c r="C20" i="3" s="1"/>
  <c r="P24" i="3"/>
  <c r="C24" i="3" s="1"/>
  <c r="G2" i="3"/>
  <c r="J2" i="3"/>
  <c r="F2" i="3"/>
  <c r="I2" i="3"/>
  <c r="E2" i="3"/>
  <c r="H2" i="3"/>
  <c r="D2" i="3"/>
  <c r="Q2" i="3" s="1"/>
  <c r="B24" i="6" s="1" a="1"/>
  <c r="B24" i="6" s="1"/>
  <c r="C24" i="6" s="1"/>
  <c r="A2" i="3"/>
  <c r="C13" i="4"/>
  <c r="C12" i="4" s="1"/>
  <c r="P2" i="3" l="1"/>
  <c r="C2" i="3" s="1"/>
  <c r="B23" i="6" s="1" a="1"/>
  <c r="B23" i="6" s="1"/>
  <c r="C23" i="6" s="1"/>
</calcChain>
</file>

<file path=xl/sharedStrings.xml><?xml version="1.0" encoding="utf-8"?>
<sst xmlns="http://schemas.openxmlformats.org/spreadsheetml/2006/main" count="13369" uniqueCount="2313">
  <si>
    <t>대학 이름</t>
    <phoneticPr fontId="1" type="noConversion"/>
  </si>
  <si>
    <t>학과 이름</t>
    <phoneticPr fontId="1" type="noConversion"/>
  </si>
  <si>
    <t>등수</t>
    <phoneticPr fontId="1" type="noConversion"/>
  </si>
  <si>
    <t>점수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</si>
  <si>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</si>
  <si>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</si>
  <si>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</si>
  <si>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모집 인원</t>
    <phoneticPr fontId="1" type="noConversion"/>
  </si>
  <si>
    <t>전체 지원 인원</t>
    <phoneticPr fontId="1" type="noConversion"/>
  </si>
  <si>
    <t>점수공개 표본 수</t>
    <phoneticPr fontId="1" type="noConversion"/>
  </si>
  <si>
    <t>군</t>
    <phoneticPr fontId="1" type="noConversion"/>
  </si>
  <si>
    <t>경쟁률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</si>
  <si>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</si>
  <si>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</si>
  <si>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</si>
  <si>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등록확률</t>
    <phoneticPr fontId="1" type="noConversion"/>
  </si>
  <si>
    <t>j000</t>
    <phoneticPr fontId="1" type="noConversion"/>
  </si>
  <si>
    <t>j001</t>
    <phoneticPr fontId="1" type="noConversion"/>
  </si>
  <si>
    <t>j010</t>
    <phoneticPr fontId="1" type="noConversion"/>
  </si>
  <si>
    <t>j100</t>
    <phoneticPr fontId="1" type="noConversion"/>
  </si>
  <si>
    <t>j011</t>
    <phoneticPr fontId="1" type="noConversion"/>
  </si>
  <si>
    <t>j110</t>
    <phoneticPr fontId="1" type="noConversion"/>
  </si>
  <si>
    <t>j101</t>
    <phoneticPr fontId="1" type="noConversion"/>
  </si>
  <si>
    <t>j111</t>
    <phoneticPr fontId="1" type="noConversion"/>
  </si>
  <si>
    <t>2지망</t>
    <phoneticPr fontId="1" type="noConversion"/>
  </si>
  <si>
    <t>3지망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</si>
  <si>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</si>
  <si>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</si>
  <si>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</si>
  <si>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기본확률표</t>
    <phoneticPr fontId="1" type="noConversion"/>
  </si>
  <si>
    <t>보정확률표</t>
    <phoneticPr fontId="1" type="noConversion"/>
  </si>
  <si>
    <t>j101 : 1지망 합격, 2지망 불합격, 3지망 합격</t>
    <phoneticPr fontId="1" type="noConversion"/>
  </si>
  <si>
    <t>정시 점수 공개 비율 (%)</t>
    <phoneticPr fontId="1" type="noConversion"/>
  </si>
  <si>
    <t>보정확률표 해석 방법</t>
    <phoneticPr fontId="1" type="noConversion"/>
  </si>
  <si>
    <t>1) 실제 1, 3지망을 합격할 경우 : j101</t>
    <phoneticPr fontId="1" type="noConversion"/>
  </si>
  <si>
    <t>2) 이때, 점수 공개 대상 대학(대학 정보에 입력한 대학)이 1지망일때</t>
    <phoneticPr fontId="1" type="noConversion"/>
  </si>
  <si>
    <t>3) j101, 1지망의 확률(90)으로 등록할 것이다.</t>
    <phoneticPr fontId="1" type="noConversion"/>
  </si>
  <si>
    <t>1) 실제 2, 3지망을 합격할 경우 : j011</t>
    <phoneticPr fontId="1" type="noConversion"/>
  </si>
  <si>
    <t>2) 이때, 점수 공개 대상 대학(대학 정보에 입력한 대학)이 3지망일때</t>
    <phoneticPr fontId="1" type="noConversion"/>
  </si>
  <si>
    <t>3) j011, 3지망의 확률(40)으로 등록할 것이다.</t>
    <phoneticPr fontId="1" type="noConversion"/>
  </si>
  <si>
    <t>기본확률</t>
    <phoneticPr fontId="1" type="noConversion"/>
  </si>
  <si>
    <t>1,2,3지망 대학에 모두 합격했다고 가정하면, 해당 표본이 대학 정보에 입력한 대학에 등록할 대략적인 확률</t>
    <phoneticPr fontId="1" type="noConversion"/>
  </si>
  <si>
    <t>2지망 50의 의미 : 123 지망 모두 합격이고, 점수 공개 대상 대학이 2지망일 때, 분석 대상 대학에 등록할 확률</t>
    <phoneticPr fontId="1" type="noConversion"/>
  </si>
  <si>
    <t>대학/학과 이름은 진학사 정시 정보공개에 올라온 짧은 이름을 입력해주세요.</t>
  </si>
  <si>
    <t>예상 범위 (%)</t>
    <phoneticPr fontId="1" type="noConversion"/>
  </si>
  <si>
    <t>실제 표본 중, 점수를 공개한 표본이 몇 %일지 추측하신 값을 기록해주세요.</t>
  </si>
  <si>
    <t>등록 커트라인 확률</t>
  </si>
  <si>
    <t>등록 커트라인보다 높은 확률의 표본 개수를 측정해서, 점수 공개 표본 중 몇 등까지 합격일지 예상해봅니다.</t>
  </si>
  <si>
    <t>ex) 등록 커트라인 50 : 확률이 50 이상인 등록 확률의 표본 개수를 세서, n번째 등수를 계산해줍니다.</t>
    <phoneticPr fontId="1" type="noConversion"/>
  </si>
  <si>
    <t>whdghks913@naver.com</t>
    <phoneticPr fontId="1" type="noConversion"/>
  </si>
  <si>
    <t>가군</t>
    <phoneticPr fontId="1" type="noConversion"/>
  </si>
  <si>
    <t>예상 합격 인원</t>
    <phoneticPr fontId="1" type="noConversion"/>
  </si>
  <si>
    <t>정시 합격 인원</t>
    <phoneticPr fontId="1" type="noConversion"/>
  </si>
  <si>
    <t>예상 합격 등수</t>
    <phoneticPr fontId="1" type="noConversion"/>
  </si>
  <si>
    <t>차이</t>
    <phoneticPr fontId="1" type="noConversion"/>
  </si>
  <si>
    <t>(점공인원중)</t>
    <phoneticPr fontId="1" type="noConversion"/>
  </si>
  <si>
    <t>최초합격</t>
    <phoneticPr fontId="1" type="noConversion"/>
  </si>
  <si>
    <t>합격 예상 컷</t>
    <phoneticPr fontId="1" type="noConversion"/>
  </si>
  <si>
    <t>진학사 등 합격 예측을 이용하셨다면, 예상 컷을 입력해주세요.</t>
    <phoneticPr fontId="1" type="noConversion"/>
  </si>
  <si>
    <t>최초합격 인원의 몇 %가 점수 공개를 했을지 추측 값입니다.</t>
    <phoneticPr fontId="1" type="noConversion"/>
  </si>
  <si>
    <t>대학 이름과 학과 이름은 지망 파악을 위한 필수 입력(진한 바탕), 나머지(연한 바탕)는 선택 입력입니다.</t>
    <phoneticPr fontId="1" type="noConversion"/>
  </si>
  <si>
    <t>1) 대학 이름과 학과 이름을 통해 각 표본의 대학 지망 순위를 파악합니다.</t>
    <phoneticPr fontId="1" type="noConversion"/>
  </si>
  <si>
    <t>2) 모집인원과 전체 지원 인원, 예상 범위를 통해, 점공 표본 중 몇 등까지 합격할 것인지 예상합니다.</t>
    <phoneticPr fontId="1" type="noConversion"/>
  </si>
  <si>
    <t>3) 등록 확률이 낮은 표본을 제외하고, 1등부터 n번째 등수까지 계산합니다.</t>
    <phoneticPr fontId="1" type="noConversion"/>
  </si>
  <si>
    <t xml:space="preserve">  (단, n은 점수 공개 표본 중에서 합격 컷까지의 등수)</t>
    <phoneticPr fontId="1" type="noConversion"/>
  </si>
  <si>
    <t>진학사 정시 점수를 공개한 표본 분석용 엑셀입니다.</t>
    <phoneticPr fontId="1" type="noConversion"/>
  </si>
  <si>
    <t>선택 입력이지만, 예상 합격 등수 추정 등을 위해 빈칸에 전부 입력해주세요.</t>
    <phoneticPr fontId="1" type="noConversion"/>
  </si>
  <si>
    <t>합격 예상 컷</t>
    <phoneticPr fontId="1" type="noConversion"/>
  </si>
  <si>
    <t>대학정보 시트에 입력하신 합격 예상 컷에 가장 근접한 등수</t>
    <phoneticPr fontId="1" type="noConversion"/>
  </si>
  <si>
    <t>등록 커트라인 확률을 넘긴 표본 중, n번째 예상 합격 등수</t>
    <phoneticPr fontId="1" type="noConversion"/>
  </si>
  <si>
    <t>진학사에 점수를 공개한 표본 중에서, 상위 n등까지 합격 (대학정보-예상범위)</t>
    <phoneticPr fontId="1" type="noConversion"/>
  </si>
  <si>
    <t>http://itmir.tistory.com/646</t>
    <phoneticPr fontId="1" type="noConversion"/>
  </si>
  <si>
    <t>중앙대</t>
    <phoneticPr fontId="1" type="noConversion"/>
  </si>
  <si>
    <t>창의ICT공과대학</t>
    <phoneticPr fontId="1" type="noConversion"/>
  </si>
  <si>
    <t>1등</t>
  </si>
  <si>
    <t>(685.89+0)</t>
  </si>
  <si>
    <t>합격자 발표 이후, 본인의 합불 여부를 등록하면 확인 가능</t>
  </si>
  <si>
    <r>
      <t>서울대</t>
    </r>
    <r>
      <rPr>
        <sz val="10"/>
        <color rgb="FF004CFF"/>
        <rFont val="맑은 고딕"/>
        <family val="3"/>
        <charset val="129"/>
        <scheme val="minor"/>
      </rPr>
      <t>(1)</t>
    </r>
  </si>
  <si>
    <t>컴퓨터공학부</t>
  </si>
  <si>
    <t>-</t>
  </si>
  <si>
    <r>
      <t>성균관대</t>
    </r>
    <r>
      <rPr>
        <sz val="10"/>
        <color rgb="FF004CFF"/>
        <rFont val="맑은 고딕"/>
        <family val="3"/>
        <charset val="129"/>
        <scheme val="minor"/>
      </rPr>
      <t>(2)</t>
    </r>
  </si>
  <si>
    <t>[수원]의예</t>
  </si>
  <si>
    <r>
      <t>중앙대</t>
    </r>
    <r>
      <rPr>
        <sz val="10"/>
        <color rgb="FF004CFF"/>
        <rFont val="맑은 고딕"/>
        <family val="3"/>
        <charset val="129"/>
        <scheme val="minor"/>
      </rPr>
      <t>(3)</t>
    </r>
  </si>
  <si>
    <t>[서울]창의ICT공과대학</t>
  </si>
  <si>
    <t>2등</t>
  </si>
  <si>
    <t>(677.13+0)</t>
  </si>
  <si>
    <r>
      <t>경희대</t>
    </r>
    <r>
      <rPr>
        <sz val="10"/>
        <color rgb="FF004CFF"/>
        <rFont val="맑은 고딕"/>
        <family val="3"/>
        <charset val="129"/>
        <scheme val="minor"/>
      </rPr>
      <t>(2)</t>
    </r>
  </si>
  <si>
    <t>[서울]치의예</t>
  </si>
  <si>
    <r>
      <t>연세대(서울)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</si>
  <si>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치의예</t>
  </si>
  <si>
    <t>3등</t>
  </si>
  <si>
    <t>(673.28+0)</t>
  </si>
  <si>
    <t>천문</t>
  </si>
  <si>
    <r>
      <t>연세대(서울)</t>
    </r>
    <r>
      <rPr>
        <sz val="10"/>
        <color rgb="FF004CFF"/>
        <rFont val="맑은 고딕"/>
        <family val="3"/>
        <charset val="129"/>
        <scheme val="minor"/>
      </rPr>
      <t>(2)</t>
    </r>
  </si>
  <si>
    <t>천문우주</t>
  </si>
  <si>
    <t>4등</t>
  </si>
  <si>
    <t>(672.17+0)</t>
  </si>
  <si>
    <r>
      <t>한양대(서울)</t>
    </r>
    <r>
      <rPr>
        <sz val="10"/>
        <color rgb="FF004CFF"/>
        <rFont val="맑은 고딕"/>
        <family val="3"/>
        <charset val="129"/>
        <scheme val="minor"/>
      </rPr>
      <t>(2)</t>
    </r>
  </si>
  <si>
    <t>에너지공</t>
  </si>
  <si>
    <t>전기전자공학부</t>
  </si>
  <si>
    <t>5등</t>
  </si>
  <si>
    <t>(671.9+0)</t>
  </si>
  <si>
    <r>
      <t>부산대</t>
    </r>
    <r>
      <rPr>
        <sz val="10"/>
        <color rgb="FF004CFF"/>
        <rFont val="맑은 고딕"/>
        <family val="3"/>
        <charset val="129"/>
        <scheme val="minor"/>
      </rPr>
      <t>(1)</t>
    </r>
  </si>
  <si>
    <t>[양산]치의예(학.석사통합과정)</t>
  </si>
  <si>
    <r>
      <t>고려대(서울)</t>
    </r>
    <r>
      <rPr>
        <sz val="10"/>
        <color rgb="FF004CFF"/>
        <rFont val="맑은 고딕"/>
        <family val="3"/>
        <charset val="129"/>
        <scheme val="minor"/>
      </rPr>
      <t>(2)</t>
    </r>
  </si>
  <si>
    <t>6등</t>
  </si>
  <si>
    <t>(671.89+0)</t>
  </si>
  <si>
    <t>재료공학부</t>
  </si>
  <si>
    <t>기계공학부</t>
  </si>
  <si>
    <t>7등</t>
  </si>
  <si>
    <t>(671.87+0)</t>
  </si>
  <si>
    <t>8등</t>
  </si>
  <si>
    <t>(671.28+0)</t>
  </si>
  <si>
    <r>
      <t>건양대</t>
    </r>
    <r>
      <rPr>
        <sz val="10"/>
        <color rgb="FF004CFF"/>
        <rFont val="맑은 고딕"/>
        <family val="3"/>
        <charset val="129"/>
        <scheme val="minor"/>
      </rPr>
      <t>(2)</t>
    </r>
  </si>
  <si>
    <t>[대전]의학</t>
  </si>
  <si>
    <t>생명공</t>
  </si>
  <si>
    <t>9등</t>
  </si>
  <si>
    <t>(671.17+0)</t>
  </si>
  <si>
    <t>[수원]반도체시스템공</t>
  </si>
  <si>
    <r>
      <t>고려대(서울)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</si>
  <si>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컴퓨터/자연</t>
  </si>
  <si>
    <t>10등</t>
  </si>
  <si>
    <t>(670.96+0)</t>
  </si>
  <si>
    <t>[수원]글로벌바이오메디컬공</t>
  </si>
  <si>
    <t>11등</t>
  </si>
  <si>
    <t>(670.94+0)</t>
  </si>
  <si>
    <t>미래자동차공</t>
  </si>
  <si>
    <t>화공생명공</t>
  </si>
  <si>
    <t>12등</t>
  </si>
  <si>
    <t>(670.7+0)</t>
  </si>
  <si>
    <t>13등</t>
  </si>
  <si>
    <t>(670.69+0)</t>
  </si>
  <si>
    <t>14등</t>
  </si>
  <si>
    <t>(670.65+0)</t>
  </si>
  <si>
    <t>15등</t>
  </si>
  <si>
    <t>(670.58+0)</t>
  </si>
  <si>
    <t>16등</t>
  </si>
  <si>
    <t>(670.43+0)</t>
  </si>
  <si>
    <t>우주항공공</t>
  </si>
  <si>
    <t>17등</t>
  </si>
  <si>
    <t>(670.42+0)</t>
  </si>
  <si>
    <r>
      <t>부산대</t>
    </r>
    <r>
      <rPr>
        <sz val="10"/>
        <color rgb="FF004CFF"/>
        <rFont val="맑은 고딕"/>
        <family val="3"/>
        <charset val="129"/>
        <scheme val="minor"/>
      </rPr>
      <t>(2)</t>
    </r>
  </si>
  <si>
    <t>18등</t>
  </si>
  <si>
    <t>(670.22+0)</t>
  </si>
  <si>
    <t>19등</t>
  </si>
  <si>
    <t>(670.21+0)</t>
  </si>
  <si>
    <t>20등</t>
  </si>
  <si>
    <t>(670.2+0)</t>
  </si>
  <si>
    <t>21등</t>
  </si>
  <si>
    <t>(669.94+0)</t>
  </si>
  <si>
    <t>건축</t>
  </si>
  <si>
    <t>컴퓨터과학</t>
  </si>
  <si>
    <t>22등</t>
  </si>
  <si>
    <t>(669.92+0)</t>
  </si>
  <si>
    <t>산업경영공학부</t>
  </si>
  <si>
    <t>23등</t>
  </si>
  <si>
    <t>24등</t>
  </si>
  <si>
    <t>(669.91+0)</t>
  </si>
  <si>
    <t>25등</t>
  </si>
  <si>
    <t>(669.9+0)</t>
  </si>
  <si>
    <t>조선해양공</t>
  </si>
  <si>
    <t>27등</t>
  </si>
  <si>
    <t>(669.75+0)</t>
  </si>
  <si>
    <t>28등</t>
  </si>
  <si>
    <t>(669.7+0)</t>
  </si>
  <si>
    <t>29등</t>
  </si>
  <si>
    <t>(669.67+0)</t>
  </si>
  <si>
    <t>[수원]소프트웨어</t>
  </si>
  <si>
    <t>신소재공학부</t>
  </si>
  <si>
    <t>31등</t>
  </si>
  <si>
    <t>(669.65+0)</t>
  </si>
  <si>
    <t>바이오시스템.소재학부</t>
  </si>
  <si>
    <t>32등</t>
  </si>
  <si>
    <t>(669.54+0)</t>
  </si>
  <si>
    <t>33등</t>
  </si>
  <si>
    <t>(669.53+0)</t>
  </si>
  <si>
    <t>34등</t>
  </si>
  <si>
    <t>(669.48+0)</t>
  </si>
  <si>
    <r>
      <t>건국대(서울)</t>
    </r>
    <r>
      <rPr>
        <sz val="10"/>
        <color rgb="FF004CFF"/>
        <rFont val="맑은 고딕"/>
        <family val="3"/>
        <charset val="129"/>
        <scheme val="minor"/>
      </rPr>
      <t>(2)</t>
    </r>
  </si>
  <si>
    <t>수의예</t>
  </si>
  <si>
    <t>화공생명공학부</t>
  </si>
  <si>
    <t>35등</t>
  </si>
  <si>
    <t>(669.47+0)</t>
  </si>
  <si>
    <t>36등</t>
  </si>
  <si>
    <t>(669.33+0)</t>
  </si>
  <si>
    <r>
      <t>건국대(서울)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</si>
  <si>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37등</t>
  </si>
  <si>
    <t>(669.3+0)</t>
  </si>
  <si>
    <t>38등</t>
  </si>
  <si>
    <t>(669.23+0)</t>
  </si>
  <si>
    <t>산림과학부</t>
  </si>
  <si>
    <t>39등</t>
  </si>
  <si>
    <t>(669.22+0)</t>
  </si>
  <si>
    <t>화학생물공학부</t>
  </si>
  <si>
    <t>40등</t>
  </si>
  <si>
    <t>(669.15+0)</t>
  </si>
  <si>
    <t>[수원]공학계열</t>
  </si>
  <si>
    <t>41등</t>
  </si>
  <si>
    <t>(669+0)</t>
  </si>
  <si>
    <t>화학공</t>
  </si>
  <si>
    <t>42등</t>
  </si>
  <si>
    <t>(668.98+0)</t>
  </si>
  <si>
    <t>43등</t>
  </si>
  <si>
    <t>(668.97+0)</t>
  </si>
  <si>
    <t>[양산]한의예(학.석사통합과정)</t>
  </si>
  <si>
    <t>44등</t>
  </si>
  <si>
    <t>(668.75+0)</t>
  </si>
  <si>
    <t>45등</t>
  </si>
  <si>
    <t>(668.7+0)</t>
  </si>
  <si>
    <t>응용생물화학부</t>
  </si>
  <si>
    <t>수학</t>
  </si>
  <si>
    <t>46등</t>
  </si>
  <si>
    <t>(668.67+0)</t>
  </si>
  <si>
    <t>47등</t>
  </si>
  <si>
    <t>(668.59+0)</t>
  </si>
  <si>
    <t>생명과학부</t>
  </si>
  <si>
    <t>48등</t>
  </si>
  <si>
    <t>(668.44+0)</t>
  </si>
  <si>
    <t>생명공학부</t>
  </si>
  <si>
    <t>50등</t>
  </si>
  <si>
    <t>(668.43+0)</t>
  </si>
  <si>
    <t>51등</t>
  </si>
  <si>
    <t>(668.42+0)</t>
  </si>
  <si>
    <t>52등</t>
  </si>
  <si>
    <t>(668.4+0)</t>
  </si>
  <si>
    <t>건설환경공학부</t>
  </si>
  <si>
    <t>산업공</t>
  </si>
  <si>
    <t>53등</t>
  </si>
  <si>
    <t>식물생산과학부</t>
  </si>
  <si>
    <t>사회환경시스템공학부</t>
  </si>
  <si>
    <t>54등</t>
  </si>
  <si>
    <t>(668.25+0)</t>
  </si>
  <si>
    <t>55등</t>
  </si>
  <si>
    <t>(668.21+0)</t>
  </si>
  <si>
    <r>
      <t>성균관대</t>
    </r>
    <r>
      <rPr>
        <sz val="10"/>
        <color rgb="FF004CFF"/>
        <rFont val="맑은 고딕"/>
        <family val="3"/>
        <charset val="129"/>
        <scheme val="minor"/>
      </rPr>
      <t>(1)</t>
    </r>
  </si>
  <si>
    <t>56등</t>
  </si>
  <si>
    <r>
      <t>건양대</t>
    </r>
    <r>
      <rPr>
        <sz val="10"/>
        <color rgb="FF004CFF"/>
        <rFont val="맑은 고딕"/>
        <family val="3"/>
        <charset val="129"/>
        <scheme val="minor"/>
      </rPr>
      <t>(1)</t>
    </r>
  </si>
  <si>
    <t>57등</t>
  </si>
  <si>
    <t>(668.17+0)</t>
  </si>
  <si>
    <t>58등</t>
  </si>
  <si>
    <t>(668.02+0)</t>
  </si>
  <si>
    <t>바이오의공학부</t>
  </si>
  <si>
    <t>59등</t>
  </si>
  <si>
    <t>(667.93+0)</t>
  </si>
  <si>
    <t>60등</t>
  </si>
  <si>
    <t>(667.92+0)</t>
  </si>
  <si>
    <r>
      <t>중앙대</t>
    </r>
    <r>
      <rPr>
        <sz val="10"/>
        <color rgb="FF004CFF"/>
        <rFont val="맑은 고딕"/>
        <family val="3"/>
        <charset val="129"/>
        <scheme val="minor"/>
      </rPr>
      <t>(1)</t>
    </r>
  </si>
  <si>
    <t>61등</t>
  </si>
  <si>
    <t>(667.89+0)</t>
  </si>
  <si>
    <t>바이오시스템의과학부</t>
  </si>
  <si>
    <t>62등</t>
  </si>
  <si>
    <t>(667.88+0)</t>
  </si>
  <si>
    <t>63등</t>
  </si>
  <si>
    <t>(667.8+0)</t>
  </si>
  <si>
    <t>[대전]의학(지역인재)</t>
  </si>
  <si>
    <t>64등</t>
  </si>
  <si>
    <t>(667.79+0)</t>
  </si>
  <si>
    <t>조경.지역시스템공학부</t>
  </si>
  <si>
    <t>65등</t>
  </si>
  <si>
    <t>(667.75+0)</t>
  </si>
  <si>
    <t>66등</t>
  </si>
  <si>
    <t>(667.7+0)</t>
  </si>
  <si>
    <t>전기.정보공학부</t>
  </si>
  <si>
    <t>67등</t>
  </si>
  <si>
    <t>(667.63+0)</t>
  </si>
  <si>
    <t>68등</t>
  </si>
  <si>
    <t>(667.51+0)</t>
  </si>
  <si>
    <t>69등</t>
  </si>
  <si>
    <t>(667.46+0)</t>
  </si>
  <si>
    <r>
      <t>서강대</t>
    </r>
    <r>
      <rPr>
        <sz val="10"/>
        <color rgb="FF004CFF"/>
        <rFont val="맑은 고딕"/>
        <family val="3"/>
        <charset val="129"/>
        <scheme val="minor"/>
      </rPr>
      <t>(2)</t>
    </r>
  </si>
  <si>
    <t>전자공</t>
  </si>
  <si>
    <t>71등</t>
  </si>
  <si>
    <t>(667.44+0)</t>
  </si>
  <si>
    <t>72등</t>
  </si>
  <si>
    <t>(667.42+0)</t>
  </si>
  <si>
    <t>73등</t>
  </si>
  <si>
    <t>74등</t>
  </si>
  <si>
    <t>(667.37+0)</t>
  </si>
  <si>
    <t>75등</t>
  </si>
  <si>
    <t>(667.29+0)</t>
  </si>
  <si>
    <r>
      <t>서울대</t>
    </r>
    <r>
      <rPr>
        <sz val="10"/>
        <color rgb="FF004CFF"/>
        <rFont val="맑은 고딕"/>
        <family val="3"/>
        <charset val="129"/>
        <scheme val="minor"/>
      </rPr>
      <t>(2)</t>
    </r>
  </si>
  <si>
    <t>76등</t>
  </si>
  <si>
    <t>(667.21+0)</t>
  </si>
  <si>
    <t>77등</t>
  </si>
  <si>
    <t>(667.18+0)</t>
  </si>
  <si>
    <t>78등</t>
  </si>
  <si>
    <t>(667.17+0)</t>
  </si>
  <si>
    <t>융합전자공학부</t>
  </si>
  <si>
    <r>
      <t>한양대(서울)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</si>
  <si>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80등</t>
  </si>
  <si>
    <t>(667.04+0)</t>
  </si>
  <si>
    <t>컴퓨터소프트웨어학부</t>
  </si>
  <si>
    <t>81등</t>
  </si>
  <si>
    <t>(667.02+0)</t>
  </si>
  <si>
    <t>화학</t>
  </si>
  <si>
    <t>82등</t>
  </si>
  <si>
    <t>(667+0)</t>
  </si>
  <si>
    <t>지구과학교육</t>
  </si>
  <si>
    <t>83등</t>
  </si>
  <si>
    <t>(666.98+0)</t>
  </si>
  <si>
    <t>84등</t>
  </si>
  <si>
    <t>(666.96+0)</t>
  </si>
  <si>
    <t>85등</t>
  </si>
  <si>
    <t>(666.94+0)</t>
  </si>
  <si>
    <t>86등</t>
  </si>
  <si>
    <t>87등</t>
  </si>
  <si>
    <t>(666.9+0)</t>
  </si>
  <si>
    <t>88등</t>
  </si>
  <si>
    <t>(666.88+0)</t>
  </si>
  <si>
    <t>89등</t>
  </si>
  <si>
    <t>90등</t>
  </si>
  <si>
    <t>(666.83+0)</t>
  </si>
  <si>
    <t>91등</t>
  </si>
  <si>
    <t>기계공</t>
  </si>
  <si>
    <t>92등</t>
  </si>
  <si>
    <t>(666.8+0)</t>
  </si>
  <si>
    <t>93등</t>
  </si>
  <si>
    <t>(666.67+0)</t>
  </si>
  <si>
    <t>94등</t>
  </si>
  <si>
    <t>(666.53+0)</t>
  </si>
  <si>
    <t>95등</t>
  </si>
  <si>
    <t>96등</t>
  </si>
  <si>
    <t>(666.5+0)</t>
  </si>
  <si>
    <r>
      <t>전북대</t>
    </r>
    <r>
      <rPr>
        <sz val="10"/>
        <color rgb="FF004CFF"/>
        <rFont val="맑은 고딕"/>
        <family val="3"/>
        <charset val="129"/>
        <scheme val="minor"/>
      </rPr>
      <t>(2)</t>
    </r>
  </si>
  <si>
    <t>[전주]의예</t>
  </si>
  <si>
    <t>98등</t>
  </si>
  <si>
    <t>(666.49+0)</t>
  </si>
  <si>
    <r>
      <t>경북대</t>
    </r>
    <r>
      <rPr>
        <sz val="10"/>
        <color rgb="FF004CFF"/>
        <rFont val="맑은 고딕"/>
        <family val="3"/>
        <charset val="129"/>
        <scheme val="minor"/>
      </rPr>
      <t>(1)</t>
    </r>
  </si>
  <si>
    <t>[대구]의예</t>
  </si>
  <si>
    <r>
      <t>대구한의대</t>
    </r>
    <r>
      <rPr>
        <sz val="10"/>
        <color rgb="FF004CFF"/>
        <rFont val="맑은 고딕"/>
        <family val="3"/>
        <charset val="129"/>
        <scheme val="minor"/>
      </rPr>
      <t>(2)</t>
    </r>
  </si>
  <si>
    <t>[경산]한의예/자연</t>
  </si>
  <si>
    <t>101등</t>
  </si>
  <si>
    <t>(666.44+0)</t>
  </si>
  <si>
    <t>시스템생물</t>
  </si>
  <si>
    <t>102등</t>
  </si>
  <si>
    <t>(666.41+0)</t>
  </si>
  <si>
    <t>식품.동물생명공학부</t>
  </si>
  <si>
    <r>
      <t>단국대(천안)</t>
    </r>
    <r>
      <rPr>
        <sz val="10"/>
        <color rgb="FF004CFF"/>
        <rFont val="맑은 고딕"/>
        <family val="3"/>
        <charset val="129"/>
        <scheme val="minor"/>
      </rPr>
      <t>(2)</t>
    </r>
  </si>
  <si>
    <t>103등</t>
  </si>
  <si>
    <t>104등</t>
  </si>
  <si>
    <t>(666.38+0)</t>
  </si>
  <si>
    <t>105등</t>
  </si>
  <si>
    <t>(666.25+0)</t>
  </si>
  <si>
    <t>106등</t>
  </si>
  <si>
    <t>(666.23+0)</t>
  </si>
  <si>
    <t>107등</t>
  </si>
  <si>
    <t>(666.21+0)</t>
  </si>
  <si>
    <t>108등</t>
  </si>
  <si>
    <t>(666.19+0)</t>
  </si>
  <si>
    <t>109등</t>
  </si>
  <si>
    <t>(666.1+0)</t>
  </si>
  <si>
    <t>110등</t>
  </si>
  <si>
    <t>(666.05+0)</t>
  </si>
  <si>
    <t>111등</t>
  </si>
  <si>
    <t>(666.04+0)</t>
  </si>
  <si>
    <t>112등</t>
  </si>
  <si>
    <t>(666+0)</t>
  </si>
  <si>
    <t>113등</t>
  </si>
  <si>
    <t>(665.92+0)</t>
  </si>
  <si>
    <t>114등</t>
  </si>
  <si>
    <t>(665.9+0)</t>
  </si>
  <si>
    <t>파이낸스경영/자연</t>
  </si>
  <si>
    <t>115등</t>
  </si>
  <si>
    <t>(665.87+0)</t>
  </si>
  <si>
    <t>116등</t>
  </si>
  <si>
    <t>117등</t>
  </si>
  <si>
    <t>(665.8+0)</t>
  </si>
  <si>
    <t>119등</t>
  </si>
  <si>
    <t>(665.78+0)</t>
  </si>
  <si>
    <t>120등</t>
  </si>
  <si>
    <t>121등</t>
  </si>
  <si>
    <t>물리</t>
  </si>
  <si>
    <t>122등</t>
  </si>
  <si>
    <t>(665.75+0)</t>
  </si>
  <si>
    <t>123등</t>
  </si>
  <si>
    <t>(665.74+0)</t>
  </si>
  <si>
    <t>124등</t>
  </si>
  <si>
    <t>(665.71+0)</t>
  </si>
  <si>
    <t>125등</t>
  </si>
  <si>
    <t>(665.69+0)</t>
  </si>
  <si>
    <t>환경생태공학부</t>
  </si>
  <si>
    <t>126등</t>
  </si>
  <si>
    <t>(665.67+0)</t>
  </si>
  <si>
    <t>127등</t>
  </si>
  <si>
    <t>(665.65+0)</t>
  </si>
  <si>
    <t>128등</t>
  </si>
  <si>
    <t>(665.59+0)</t>
  </si>
  <si>
    <t>129등</t>
  </si>
  <si>
    <t>(665.47+0)</t>
  </si>
  <si>
    <t>130등</t>
  </si>
  <si>
    <t>(665.44+0)</t>
  </si>
  <si>
    <t>131등</t>
  </si>
  <si>
    <t>(665.42+0)</t>
  </si>
  <si>
    <t>132등</t>
  </si>
  <si>
    <t>(665.41+0)</t>
  </si>
  <si>
    <t>133등</t>
  </si>
  <si>
    <t>(665.37+0)</t>
  </si>
  <si>
    <t>134등</t>
  </si>
  <si>
    <t>(665.33+0)</t>
  </si>
  <si>
    <r>
      <t>조선대</t>
    </r>
    <r>
      <rPr>
        <sz val="10"/>
        <color rgb="FF004CFF"/>
        <rFont val="맑은 고딕"/>
        <family val="3"/>
        <charset val="129"/>
        <scheme val="minor"/>
      </rPr>
      <t>(1)</t>
    </r>
  </si>
  <si>
    <t>치의예(지역인재)</t>
  </si>
  <si>
    <t>도시공</t>
  </si>
  <si>
    <t>135등</t>
  </si>
  <si>
    <t>(665.29+0)</t>
  </si>
  <si>
    <t>건축사회환경공학부</t>
  </si>
  <si>
    <t>136등</t>
  </si>
  <si>
    <t>(665.21+0)</t>
  </si>
  <si>
    <t>137등</t>
  </si>
  <si>
    <t>(665.19+0)</t>
  </si>
  <si>
    <t>138등</t>
  </si>
  <si>
    <t>(665.17+0)</t>
  </si>
  <si>
    <t>139등</t>
  </si>
  <si>
    <t>(665.16+0)</t>
  </si>
  <si>
    <t>140등</t>
  </si>
  <si>
    <r>
      <t>전북대</t>
    </r>
    <r>
      <rPr>
        <sz val="10"/>
        <color rgb="FF004CFF"/>
        <rFont val="맑은 고딕"/>
        <family val="3"/>
        <charset val="129"/>
        <scheme val="minor"/>
      </rPr>
      <t>(1)</t>
    </r>
  </si>
  <si>
    <t>[전주]치의예</t>
  </si>
  <si>
    <t>141등</t>
  </si>
  <si>
    <t>(665.14+0)</t>
  </si>
  <si>
    <t>142등</t>
  </si>
  <si>
    <t>(665.03+0)</t>
  </si>
  <si>
    <t>143등</t>
  </si>
  <si>
    <t>144등</t>
  </si>
  <si>
    <t>(665.02+0)</t>
  </si>
  <si>
    <t>145등</t>
  </si>
  <si>
    <t>(665.01+0)</t>
  </si>
  <si>
    <t>146등</t>
  </si>
  <si>
    <t>(664.99+0)</t>
  </si>
  <si>
    <t>컴퓨터공</t>
  </si>
  <si>
    <t>147등</t>
  </si>
  <si>
    <t>(664.96+0)</t>
  </si>
  <si>
    <t>148등</t>
  </si>
  <si>
    <t>(664.95+0)</t>
  </si>
  <si>
    <r>
      <t>강원대(춘천)</t>
    </r>
    <r>
      <rPr>
        <sz val="10"/>
        <color rgb="FF004CFF"/>
        <rFont val="맑은 고딕"/>
        <family val="3"/>
        <charset val="129"/>
        <scheme val="minor"/>
      </rPr>
      <t>(2)</t>
    </r>
  </si>
  <si>
    <r>
      <t>우석대</t>
    </r>
    <r>
      <rPr>
        <sz val="10"/>
        <color rgb="FF004CFF"/>
        <rFont val="맑은 고딕"/>
        <family val="3"/>
        <charset val="129"/>
        <scheme val="minor"/>
      </rPr>
      <t>(1)</t>
    </r>
  </si>
  <si>
    <t>[완주]한의예</t>
  </si>
  <si>
    <t>149등</t>
  </si>
  <si>
    <r>
      <t>강원대(춘천)</t>
    </r>
    <r>
      <rPr>
        <sz val="10"/>
        <color rgb="FF004CFF"/>
        <rFont val="맑은 고딕"/>
        <family val="3"/>
        <charset val="129"/>
        <scheme val="minor"/>
      </rPr>
      <t>(1)</t>
    </r>
  </si>
  <si>
    <t>지구환경과학</t>
  </si>
  <si>
    <t>150등</t>
  </si>
  <si>
    <r>
      <t>서울교대</t>
    </r>
    <r>
      <rPr>
        <sz val="10"/>
        <color rgb="FF004CFF"/>
        <rFont val="맑은 고딕"/>
        <family val="3"/>
        <charset val="129"/>
        <scheme val="minor"/>
      </rPr>
      <t>(2)</t>
    </r>
  </si>
  <si>
    <t>초등교육/여</t>
  </si>
  <si>
    <t>151등</t>
  </si>
  <si>
    <t>(664.94+0)</t>
  </si>
  <si>
    <t>152등</t>
  </si>
  <si>
    <t>(664.93+0)</t>
  </si>
  <si>
    <t>대기과학</t>
  </si>
  <si>
    <t>153등</t>
  </si>
  <si>
    <t>(664.92+0)</t>
  </si>
  <si>
    <t>[수원]전자전기공학부</t>
  </si>
  <si>
    <t>154등</t>
  </si>
  <si>
    <t>(664.91+0)</t>
  </si>
  <si>
    <t>155등</t>
  </si>
  <si>
    <t>(664.85+0)</t>
  </si>
  <si>
    <t>[대구]모바일공</t>
  </si>
  <si>
    <t>156등</t>
  </si>
  <si>
    <t>(664.79+0)</t>
  </si>
  <si>
    <t>157등</t>
  </si>
  <si>
    <t>(664.76+0)</t>
  </si>
  <si>
    <t>159등</t>
  </si>
  <si>
    <t>(664.75+0)</t>
  </si>
  <si>
    <t>[서울]정보디스플레이</t>
  </si>
  <si>
    <t>160등</t>
  </si>
  <si>
    <r>
      <t>성균관대</t>
    </r>
    <r>
      <rPr>
        <sz val="10"/>
        <color rgb="FF004CFF"/>
        <rFont val="맑은 고딕"/>
        <family val="3"/>
        <charset val="129"/>
        <scheme val="minor"/>
      </rPr>
      <t>(3)</t>
    </r>
  </si>
  <si>
    <r>
      <t>중앙대</t>
    </r>
    <r>
      <rPr>
        <sz val="10"/>
        <color rgb="FF004CFF"/>
        <rFont val="맑은 고딕"/>
        <family val="3"/>
        <charset val="129"/>
        <scheme val="minor"/>
      </rPr>
      <t>(2)</t>
    </r>
  </si>
  <si>
    <t>161등</t>
  </si>
  <si>
    <t>(664.71+0)</t>
  </si>
  <si>
    <t>162등</t>
  </si>
  <si>
    <r>
      <t>서울시립대</t>
    </r>
    <r>
      <rPr>
        <sz val="10"/>
        <color rgb="FF004CFF"/>
        <rFont val="맑은 고딕"/>
        <family val="3"/>
        <charset val="129"/>
        <scheme val="minor"/>
      </rPr>
      <t>(3)</t>
    </r>
  </si>
  <si>
    <t>전자전기컴퓨터공학부</t>
  </si>
  <si>
    <t>163등</t>
  </si>
  <si>
    <t>(664.7+0)</t>
  </si>
  <si>
    <t>164등</t>
  </si>
  <si>
    <t>(664.69+0)</t>
  </si>
  <si>
    <t>166등</t>
  </si>
  <si>
    <t>(664.68+0)</t>
  </si>
  <si>
    <t>167등</t>
  </si>
  <si>
    <t>168등</t>
  </si>
  <si>
    <t>(664.58+0)</t>
  </si>
  <si>
    <t>169등</t>
  </si>
  <si>
    <t>(664.55+0)</t>
  </si>
  <si>
    <t>170등</t>
  </si>
  <si>
    <t>(664.52+0)</t>
  </si>
  <si>
    <t>171등</t>
  </si>
  <si>
    <t>(664.49+0)</t>
  </si>
  <si>
    <t>172등</t>
  </si>
  <si>
    <t>(664.44+0)</t>
  </si>
  <si>
    <r>
      <t>경북대</t>
    </r>
    <r>
      <rPr>
        <sz val="10"/>
        <color rgb="FF004CFF"/>
        <rFont val="맑은 고딕"/>
        <family val="3"/>
        <charset val="129"/>
        <scheme val="minor"/>
      </rPr>
      <t>(2)</t>
    </r>
  </si>
  <si>
    <t>[대구]전자공학부</t>
  </si>
  <si>
    <t>173등</t>
  </si>
  <si>
    <t>(664.42+0)</t>
  </si>
  <si>
    <t>175등</t>
  </si>
  <si>
    <t>(664.37+0)</t>
  </si>
  <si>
    <t>176등</t>
  </si>
  <si>
    <t>(664.29+0)</t>
  </si>
  <si>
    <t>177등</t>
  </si>
  <si>
    <t>(664.25+0)</t>
  </si>
  <si>
    <t>178등</t>
  </si>
  <si>
    <t>건축공</t>
  </si>
  <si>
    <t>179등</t>
  </si>
  <si>
    <t>(664.23+0)</t>
  </si>
  <si>
    <t>180등</t>
  </si>
  <si>
    <t>(664.22+0)</t>
  </si>
  <si>
    <t>181등</t>
  </si>
  <si>
    <t>(664.2+0)</t>
  </si>
  <si>
    <t>182등</t>
  </si>
  <si>
    <t>(664.19+0)</t>
  </si>
  <si>
    <t>전기.생체공학부</t>
  </si>
  <si>
    <t>183등</t>
  </si>
  <si>
    <t>(664.17+0)</t>
  </si>
  <si>
    <t>184등</t>
  </si>
  <si>
    <t>185등</t>
  </si>
  <si>
    <t>(664.16+0)</t>
  </si>
  <si>
    <t>186등</t>
  </si>
  <si>
    <t>(664.13+0)</t>
  </si>
  <si>
    <t>187등</t>
  </si>
  <si>
    <t>(664.12+0)</t>
  </si>
  <si>
    <t>188등</t>
  </si>
  <si>
    <t>(664.09+0)</t>
  </si>
  <si>
    <t>화학교육</t>
  </si>
  <si>
    <t>190등</t>
  </si>
  <si>
    <t>(664.08+0)</t>
  </si>
  <si>
    <t>191등</t>
  </si>
  <si>
    <t>192등</t>
  </si>
  <si>
    <t>(664.05+0)</t>
  </si>
  <si>
    <t>193등</t>
  </si>
  <si>
    <t>(664.03+0)</t>
  </si>
  <si>
    <t>194등</t>
  </si>
  <si>
    <t>(664.01+0)</t>
  </si>
  <si>
    <t>195등</t>
  </si>
  <si>
    <t>(663.92+0)</t>
  </si>
  <si>
    <t>196등</t>
  </si>
  <si>
    <t>(663.91+0)</t>
  </si>
  <si>
    <t>197등</t>
  </si>
  <si>
    <t>(663.9+0)</t>
  </si>
  <si>
    <t>198등</t>
  </si>
  <si>
    <t>(663.77+0)</t>
  </si>
  <si>
    <t>199등</t>
  </si>
  <si>
    <t>(663.73+0)</t>
  </si>
  <si>
    <t>생명과학</t>
  </si>
  <si>
    <t>200등</t>
  </si>
  <si>
    <t>(663.72+0)</t>
  </si>
  <si>
    <t>201등</t>
  </si>
  <si>
    <t>(663.71+0)</t>
  </si>
  <si>
    <r>
      <t>서울시립대</t>
    </r>
    <r>
      <rPr>
        <sz val="10"/>
        <color rgb="FF004CFF"/>
        <rFont val="맑은 고딕"/>
        <family val="3"/>
        <charset val="129"/>
        <scheme val="minor"/>
      </rPr>
      <t>(2)</t>
    </r>
  </si>
  <si>
    <t>기계정보공</t>
  </si>
  <si>
    <t>202등</t>
  </si>
  <si>
    <t>(663.69+0)</t>
  </si>
  <si>
    <t>203등</t>
  </si>
  <si>
    <t>(663.67+0)</t>
  </si>
  <si>
    <r>
      <t>충북대</t>
    </r>
    <r>
      <rPr>
        <sz val="10"/>
        <color rgb="FF004CFF"/>
        <rFont val="맑은 고딕"/>
        <family val="3"/>
        <charset val="129"/>
        <scheme val="minor"/>
      </rPr>
      <t>(1)</t>
    </r>
  </si>
  <si>
    <t>204등</t>
  </si>
  <si>
    <t>(663.66+0)</t>
  </si>
  <si>
    <t>205등</t>
  </si>
  <si>
    <t>(663.55+0)</t>
  </si>
  <si>
    <t>[서울]공과대학</t>
  </si>
  <si>
    <t>206등</t>
  </si>
  <si>
    <t>207등</t>
  </si>
  <si>
    <t>(663.53+0)</t>
  </si>
  <si>
    <t>208등</t>
  </si>
  <si>
    <t>(663.5+0)</t>
  </si>
  <si>
    <t>209등</t>
  </si>
  <si>
    <t>(663.44+0)</t>
  </si>
  <si>
    <r>
      <t>한양대(서울)</t>
    </r>
    <r>
      <rPr>
        <sz val="10"/>
        <color rgb="FF004CFF"/>
        <rFont val="맑은 고딕"/>
        <family val="3"/>
        <charset val="129"/>
        <scheme val="minor"/>
      </rPr>
      <t>(3)</t>
    </r>
  </si>
  <si>
    <t>유기나노공</t>
  </si>
  <si>
    <t>212등</t>
  </si>
  <si>
    <t>214등</t>
  </si>
  <si>
    <t>(663.41+0)</t>
  </si>
  <si>
    <t>215등</t>
  </si>
  <si>
    <t>(663.4+0)</t>
  </si>
  <si>
    <t>사이버국방/남</t>
  </si>
  <si>
    <t>216등</t>
  </si>
  <si>
    <t>217등</t>
  </si>
  <si>
    <t>(663.39+0)</t>
  </si>
  <si>
    <t>218등</t>
  </si>
  <si>
    <t>(663.35+0)</t>
  </si>
  <si>
    <t>219등</t>
  </si>
  <si>
    <t>(663.34+0)</t>
  </si>
  <si>
    <t>220등</t>
  </si>
  <si>
    <t>(663.29+0)</t>
  </si>
  <si>
    <t>221등</t>
  </si>
  <si>
    <t>(663.23+0)</t>
  </si>
  <si>
    <t>수학교육</t>
  </si>
  <si>
    <t>223등</t>
  </si>
  <si>
    <t>(663.2+0)</t>
  </si>
  <si>
    <r>
      <t>서울교대</t>
    </r>
    <r>
      <rPr>
        <sz val="10"/>
        <color rgb="FF004CFF"/>
        <rFont val="맑은 고딕"/>
        <family val="3"/>
        <charset val="129"/>
        <scheme val="minor"/>
      </rPr>
      <t>(1)</t>
    </r>
  </si>
  <si>
    <t>초등교육/남</t>
  </si>
  <si>
    <t>224등</t>
  </si>
  <si>
    <t>225등</t>
  </si>
  <si>
    <t>226등</t>
  </si>
  <si>
    <t>(663.17+0)</t>
  </si>
  <si>
    <t>227등</t>
  </si>
  <si>
    <t>(663.15+0)</t>
  </si>
  <si>
    <t>228등</t>
  </si>
  <si>
    <t>(663.14+0)</t>
  </si>
  <si>
    <r>
      <t>충남대</t>
    </r>
    <r>
      <rPr>
        <sz val="10"/>
        <color rgb="FF004CFF"/>
        <rFont val="맑은 고딕"/>
        <family val="3"/>
        <charset val="129"/>
        <scheme val="minor"/>
      </rPr>
      <t>(1)</t>
    </r>
  </si>
  <si>
    <t>229등</t>
  </si>
  <si>
    <t>(663.05+0)</t>
  </si>
  <si>
    <t>231등</t>
  </si>
  <si>
    <t>(663.04+0)</t>
  </si>
  <si>
    <t>232등</t>
  </si>
  <si>
    <t>(663.02+0)</t>
  </si>
  <si>
    <t>233등</t>
  </si>
  <si>
    <t>(662.97+0)</t>
  </si>
  <si>
    <t>234등</t>
  </si>
  <si>
    <t>(662.95+0)</t>
  </si>
  <si>
    <t>235등</t>
  </si>
  <si>
    <t>(662.92+0)</t>
  </si>
  <si>
    <t>236등</t>
  </si>
  <si>
    <t>지구시스템과학</t>
  </si>
  <si>
    <t>237등</t>
  </si>
  <si>
    <t>(662.91+0)</t>
  </si>
  <si>
    <t>239등</t>
  </si>
  <si>
    <t>(662.9+0)</t>
  </si>
  <si>
    <t>240등</t>
  </si>
  <si>
    <t>(662.89+0)</t>
  </si>
  <si>
    <t>241등</t>
  </si>
  <si>
    <t>(662.85+0)</t>
  </si>
  <si>
    <t>242등</t>
  </si>
  <si>
    <t>(662.83+0)</t>
  </si>
  <si>
    <t>243등</t>
  </si>
  <si>
    <t>(662.79+0)</t>
  </si>
  <si>
    <t>244등</t>
  </si>
  <si>
    <t>(662.77+0)</t>
  </si>
  <si>
    <r>
      <t>충북대</t>
    </r>
    <r>
      <rPr>
        <sz val="10"/>
        <color rgb="FF004CFF"/>
        <rFont val="맑은 고딕"/>
        <family val="3"/>
        <charset val="129"/>
        <scheme val="minor"/>
      </rPr>
      <t>(2)</t>
    </r>
  </si>
  <si>
    <t>245등</t>
  </si>
  <si>
    <t>(662.75+0)</t>
  </si>
  <si>
    <t>246등</t>
  </si>
  <si>
    <t>247등</t>
  </si>
  <si>
    <t>(662.72+0)</t>
  </si>
  <si>
    <t>248등</t>
  </si>
  <si>
    <t>(662.71+0)</t>
  </si>
  <si>
    <t>249등</t>
  </si>
  <si>
    <t>(662.7+0)</t>
  </si>
  <si>
    <t>식품공</t>
  </si>
  <si>
    <t>251등</t>
  </si>
  <si>
    <t>(662.69+0)</t>
  </si>
  <si>
    <t>252등</t>
  </si>
  <si>
    <t>(662.66+0)</t>
  </si>
  <si>
    <t>253등</t>
  </si>
  <si>
    <t>[대구]수의예</t>
  </si>
  <si>
    <t>254등</t>
  </si>
  <si>
    <t>(662.64+0)</t>
  </si>
  <si>
    <t>255등</t>
  </si>
  <si>
    <t>(662.62+0)</t>
  </si>
  <si>
    <r>
      <t>경희대</t>
    </r>
    <r>
      <rPr>
        <sz val="10"/>
        <color rgb="FF004CFF"/>
        <rFont val="맑은 고딕"/>
        <family val="3"/>
        <charset val="129"/>
        <scheme val="minor"/>
      </rPr>
      <t>(3)</t>
    </r>
  </si>
  <si>
    <t>256등</t>
  </si>
  <si>
    <t>(662.6+0)</t>
  </si>
  <si>
    <t>257등</t>
  </si>
  <si>
    <t>258등</t>
  </si>
  <si>
    <t>(662.59+0)</t>
  </si>
  <si>
    <t>259등</t>
  </si>
  <si>
    <t>(662.53+0)</t>
  </si>
  <si>
    <t>260등</t>
  </si>
  <si>
    <t>(662.52+0)</t>
  </si>
  <si>
    <t>261등</t>
  </si>
  <si>
    <t>(662.5+0)</t>
  </si>
  <si>
    <t>간호대학/자연</t>
  </si>
  <si>
    <t>262등</t>
  </si>
  <si>
    <t>263등</t>
  </si>
  <si>
    <t>264등</t>
  </si>
  <si>
    <t>(662.49+0)</t>
  </si>
  <si>
    <t>[수원]자연과학계열</t>
  </si>
  <si>
    <t>265등</t>
  </si>
  <si>
    <t>266등</t>
  </si>
  <si>
    <t>(662.47+0)</t>
  </si>
  <si>
    <t>267등</t>
  </si>
  <si>
    <t>(662.46+0)</t>
  </si>
  <si>
    <r>
      <t>서강대</t>
    </r>
    <r>
      <rPr>
        <sz val="10"/>
        <color rgb="FF004CFF"/>
        <rFont val="맑은 고딕"/>
        <family val="3"/>
        <charset val="129"/>
        <scheme val="minor"/>
      </rPr>
      <t>(1)</t>
    </r>
  </si>
  <si>
    <t>268등</t>
  </si>
  <si>
    <t>269등</t>
  </si>
  <si>
    <t>270등</t>
  </si>
  <si>
    <t>(662.44+0)</t>
  </si>
  <si>
    <t>271등</t>
  </si>
  <si>
    <t>(662.43+0)</t>
  </si>
  <si>
    <t>272등</t>
  </si>
  <si>
    <t>(662.42+0)</t>
  </si>
  <si>
    <t>273등</t>
  </si>
  <si>
    <t>(662.38+0)</t>
  </si>
  <si>
    <t>274등</t>
  </si>
  <si>
    <t>(662.32+0)</t>
  </si>
  <si>
    <t>275등</t>
  </si>
  <si>
    <t>(662.28+0)</t>
  </si>
  <si>
    <t>276등</t>
  </si>
  <si>
    <t>(662.26+0)</t>
  </si>
  <si>
    <t>물리교육</t>
  </si>
  <si>
    <t>277등</t>
  </si>
  <si>
    <t>(662.25+0)</t>
  </si>
  <si>
    <t>278등</t>
  </si>
  <si>
    <t>(662.24+0)</t>
  </si>
  <si>
    <t>279등</t>
  </si>
  <si>
    <t>(662.2+0)</t>
  </si>
  <si>
    <t>280등</t>
  </si>
  <si>
    <t>(662.17+0)</t>
  </si>
  <si>
    <t>281등</t>
  </si>
  <si>
    <t>282등</t>
  </si>
  <si>
    <t>(662.16+0)</t>
  </si>
  <si>
    <t>283등</t>
  </si>
  <si>
    <t>284등</t>
  </si>
  <si>
    <t>(662.15+0)</t>
  </si>
  <si>
    <t>285등</t>
  </si>
  <si>
    <t>286등</t>
  </si>
  <si>
    <t>(662.14+0)</t>
  </si>
  <si>
    <t>보건환경융합과학부</t>
  </si>
  <si>
    <t>287등</t>
  </si>
  <si>
    <t>288등</t>
  </si>
  <si>
    <t>(662.12+0)</t>
  </si>
  <si>
    <t>289등</t>
  </si>
  <si>
    <t>(662.09+0)</t>
  </si>
  <si>
    <t>290등</t>
  </si>
  <si>
    <t>(662.03+0)</t>
  </si>
  <si>
    <t>291등</t>
  </si>
  <si>
    <t>(662+0)</t>
  </si>
  <si>
    <t>292등</t>
  </si>
  <si>
    <t>293등</t>
  </si>
  <si>
    <t>(661.99+0)</t>
  </si>
  <si>
    <t>295등</t>
  </si>
  <si>
    <t>(661.98+0)</t>
  </si>
  <si>
    <t>297등</t>
  </si>
  <si>
    <t>(661.97+0)</t>
  </si>
  <si>
    <r>
      <t>한국교원대</t>
    </r>
    <r>
      <rPr>
        <sz val="10"/>
        <color rgb="FF004CFF"/>
        <rFont val="맑은 고딕"/>
        <family val="3"/>
        <charset val="129"/>
        <scheme val="minor"/>
      </rPr>
      <t>(1)</t>
    </r>
  </si>
  <si>
    <t>초등교육</t>
  </si>
  <si>
    <r>
      <t>고려대(서울)</t>
    </r>
    <r>
      <rPr>
        <sz val="10"/>
        <color rgb="FF004CFF"/>
        <rFont val="맑은 고딕"/>
        <family val="3"/>
        <charset val="129"/>
        <scheme val="minor"/>
      </rPr>
      <t>(3)</t>
    </r>
  </si>
  <si>
    <t>298등</t>
  </si>
  <si>
    <t>(661.96+0)</t>
  </si>
  <si>
    <t>299등</t>
  </si>
  <si>
    <t>(661.92+0)</t>
  </si>
  <si>
    <t>302등</t>
  </si>
  <si>
    <t>(661.91+0)</t>
  </si>
  <si>
    <t>303등</t>
  </si>
  <si>
    <t>(661.85+0)</t>
  </si>
  <si>
    <t>305등</t>
  </si>
  <si>
    <t>(661.79+0)</t>
  </si>
  <si>
    <t>306등</t>
  </si>
  <si>
    <t>(661.78+0)</t>
  </si>
  <si>
    <t>자원환경공</t>
  </si>
  <si>
    <t>307등</t>
  </si>
  <si>
    <t>(661.77+0)</t>
  </si>
  <si>
    <t>308등</t>
  </si>
  <si>
    <t>309등</t>
  </si>
  <si>
    <t>(661.76+0)</t>
  </si>
  <si>
    <t>312등</t>
  </si>
  <si>
    <t>(661.75+0)</t>
  </si>
  <si>
    <t>313등</t>
  </si>
  <si>
    <r>
      <t>경상대</t>
    </r>
    <r>
      <rPr>
        <sz val="10"/>
        <color rgb="FF004CFF"/>
        <rFont val="맑은 고딕"/>
        <family val="3"/>
        <charset val="129"/>
        <scheme val="minor"/>
      </rPr>
      <t>(2)</t>
    </r>
  </si>
  <si>
    <t>[진주]수의예</t>
  </si>
  <si>
    <t>[익산]수의예</t>
  </si>
  <si>
    <t>컴퓨터과학부</t>
  </si>
  <si>
    <t>315등</t>
  </si>
  <si>
    <t>316등</t>
  </si>
  <si>
    <t>(661.74+0)</t>
  </si>
  <si>
    <t>317등</t>
  </si>
  <si>
    <t>(661.72+0)</t>
  </si>
  <si>
    <t>318등</t>
  </si>
  <si>
    <t>(661.7+0)</t>
  </si>
  <si>
    <t>319등</t>
  </si>
  <si>
    <t>320등</t>
  </si>
  <si>
    <t>(661.66+0)</t>
  </si>
  <si>
    <t>321등</t>
  </si>
  <si>
    <t>(661.65+0)</t>
  </si>
  <si>
    <t>323등</t>
  </si>
  <si>
    <t>(661.64+0)</t>
  </si>
  <si>
    <r>
      <t>이화여대</t>
    </r>
    <r>
      <rPr>
        <sz val="10"/>
        <color rgb="FF004CFF"/>
        <rFont val="맑은 고딕"/>
        <family val="3"/>
        <charset val="129"/>
        <scheme val="minor"/>
      </rPr>
      <t>(2)</t>
    </r>
  </si>
  <si>
    <t>자유전공학부/자연</t>
  </si>
  <si>
    <t>325등</t>
  </si>
  <si>
    <t>326등</t>
  </si>
  <si>
    <t>(661.63+0)</t>
  </si>
  <si>
    <t>327등</t>
  </si>
  <si>
    <t>(661.61+0)</t>
  </si>
  <si>
    <t>328등</t>
  </si>
  <si>
    <t>(661.59+0)</t>
  </si>
  <si>
    <t>329등</t>
  </si>
  <si>
    <t>(661.54+0)</t>
  </si>
  <si>
    <t>330등</t>
  </si>
  <si>
    <t>331등</t>
  </si>
  <si>
    <t>(661.52+0)</t>
  </si>
  <si>
    <t>332등</t>
  </si>
  <si>
    <t>335등</t>
  </si>
  <si>
    <t>(661.49+0)</t>
  </si>
  <si>
    <t>336등</t>
  </si>
  <si>
    <t>(661.48+0)</t>
  </si>
  <si>
    <t>식품영양/자연</t>
  </si>
  <si>
    <t>337등</t>
  </si>
  <si>
    <t>(661.44+0)</t>
  </si>
  <si>
    <r>
      <t>연세대(서울)</t>
    </r>
    <r>
      <rPr>
        <sz val="10"/>
        <color rgb="FF004CFF"/>
        <rFont val="맑은 고딕"/>
        <family val="3"/>
        <charset val="129"/>
        <scheme val="minor"/>
      </rPr>
      <t>(3)</t>
    </r>
  </si>
  <si>
    <t>339등</t>
  </si>
  <si>
    <t>(661.43+0)</t>
  </si>
  <si>
    <t>340등</t>
  </si>
  <si>
    <t>(661.4+0)</t>
  </si>
  <si>
    <r>
      <t>충남대</t>
    </r>
    <r>
      <rPr>
        <sz val="10"/>
        <color rgb="FF004CFF"/>
        <rFont val="맑은 고딕"/>
        <family val="3"/>
        <charset val="129"/>
        <scheme val="minor"/>
      </rPr>
      <t>(2)</t>
    </r>
  </si>
  <si>
    <t>342등</t>
  </si>
  <si>
    <t>(661.37+0)</t>
  </si>
  <si>
    <t>344등</t>
  </si>
  <si>
    <t>[서울]수학교육</t>
  </si>
  <si>
    <t>345등</t>
  </si>
  <si>
    <t>(661.3+0)</t>
  </si>
  <si>
    <t>346등</t>
  </si>
  <si>
    <t>(661.25+0)</t>
  </si>
  <si>
    <t>347등</t>
  </si>
  <si>
    <t>348등</t>
  </si>
  <si>
    <t>(661.23+0)</t>
  </si>
  <si>
    <t>349등</t>
  </si>
  <si>
    <t>(661.22+0)</t>
  </si>
  <si>
    <t>350등</t>
  </si>
  <si>
    <t>(661.2+0)</t>
  </si>
  <si>
    <t>351등</t>
  </si>
  <si>
    <t>352등</t>
  </si>
  <si>
    <t>(661.19+0)</t>
  </si>
  <si>
    <t>353등</t>
  </si>
  <si>
    <t>354등</t>
  </si>
  <si>
    <t>(661.17+0)</t>
  </si>
  <si>
    <t>355등</t>
  </si>
  <si>
    <t>357등</t>
  </si>
  <si>
    <t>(661.16+0)</t>
  </si>
  <si>
    <t>358등</t>
  </si>
  <si>
    <t>(661.15+0)</t>
  </si>
  <si>
    <t>361등</t>
  </si>
  <si>
    <t>(661.13+0)</t>
  </si>
  <si>
    <t>362등</t>
  </si>
  <si>
    <t>(661.12+0)</t>
  </si>
  <si>
    <t>363등</t>
  </si>
  <si>
    <t>(661.09+0)</t>
  </si>
  <si>
    <t>365등</t>
  </si>
  <si>
    <t>(661.06+0)</t>
  </si>
  <si>
    <t>366등</t>
  </si>
  <si>
    <t>(661.04+0)</t>
  </si>
  <si>
    <t>367등</t>
  </si>
  <si>
    <t>(661.01+0)</t>
  </si>
  <si>
    <t>[수원]건설환경공학부</t>
  </si>
  <si>
    <t>370등</t>
  </si>
  <si>
    <t>(661+0)</t>
  </si>
  <si>
    <t>371등</t>
  </si>
  <si>
    <t>(660.98+0)</t>
  </si>
  <si>
    <t>식품영양</t>
  </si>
  <si>
    <t>372등</t>
  </si>
  <si>
    <t>375등</t>
  </si>
  <si>
    <t>(660.96+0)</t>
  </si>
  <si>
    <t>376등</t>
  </si>
  <si>
    <t>(660.94+0)</t>
  </si>
  <si>
    <t>377등</t>
  </si>
  <si>
    <t>378등</t>
  </si>
  <si>
    <t>(660.92+0)</t>
  </si>
  <si>
    <t>379등</t>
  </si>
  <si>
    <t>(660.91+0)</t>
  </si>
  <si>
    <t>380등</t>
  </si>
  <si>
    <t>(660.9+0)</t>
  </si>
  <si>
    <t>381등</t>
  </si>
  <si>
    <t>(660.89+0)</t>
  </si>
  <si>
    <t>382등</t>
  </si>
  <si>
    <t>(660.83+0)</t>
  </si>
  <si>
    <t>383등</t>
  </si>
  <si>
    <t>(660.8+0)</t>
  </si>
  <si>
    <t>385등</t>
  </si>
  <si>
    <t>(660.79+0)</t>
  </si>
  <si>
    <t>386등</t>
  </si>
  <si>
    <t>(660.78+0)</t>
  </si>
  <si>
    <t>387등</t>
  </si>
  <si>
    <t>(660.75+0)</t>
  </si>
  <si>
    <t>388등</t>
  </si>
  <si>
    <t>389등</t>
  </si>
  <si>
    <t>390등</t>
  </si>
  <si>
    <t>391등</t>
  </si>
  <si>
    <t>(660.74+0)</t>
  </si>
  <si>
    <r>
      <t>우석대</t>
    </r>
    <r>
      <rPr>
        <sz val="10"/>
        <color rgb="FF004CFF"/>
        <rFont val="맑은 고딕"/>
        <family val="3"/>
        <charset val="129"/>
        <scheme val="minor"/>
      </rPr>
      <t>(2)</t>
    </r>
  </si>
  <si>
    <t>394등</t>
  </si>
  <si>
    <t>(660.73+0)</t>
  </si>
  <si>
    <t>396등</t>
  </si>
  <si>
    <t>(660.7+0)</t>
  </si>
  <si>
    <t>397등</t>
  </si>
  <si>
    <t>398등</t>
  </si>
  <si>
    <t>(660.67+0)</t>
  </si>
  <si>
    <t>399등</t>
  </si>
  <si>
    <t>(660.66+0)</t>
  </si>
  <si>
    <t>400등</t>
  </si>
  <si>
    <t>(660.65+0)</t>
  </si>
  <si>
    <t>401등</t>
  </si>
  <si>
    <t>(660.63+0)</t>
  </si>
  <si>
    <t>402등</t>
  </si>
  <si>
    <t>403등</t>
  </si>
  <si>
    <t>(660.62+0)</t>
  </si>
  <si>
    <t>404등</t>
  </si>
  <si>
    <t>405등</t>
  </si>
  <si>
    <t>406등</t>
  </si>
  <si>
    <t>(660.55+0)</t>
  </si>
  <si>
    <t>[서울]화학</t>
  </si>
  <si>
    <t>407등</t>
  </si>
  <si>
    <t>409등</t>
  </si>
  <si>
    <t>(660.54+0)</t>
  </si>
  <si>
    <t>410등</t>
  </si>
  <si>
    <t>(660.52+0)</t>
  </si>
  <si>
    <r>
      <t>원광대</t>
    </r>
    <r>
      <rPr>
        <sz val="10"/>
        <color rgb="FF004CFF"/>
        <rFont val="맑은 고딕"/>
        <family val="3"/>
        <charset val="129"/>
        <scheme val="minor"/>
      </rPr>
      <t>(1)</t>
    </r>
  </si>
  <si>
    <t>한의예/자연</t>
  </si>
  <si>
    <t>411등</t>
  </si>
  <si>
    <t>(660.51+0)</t>
  </si>
  <si>
    <t>412등</t>
  </si>
  <si>
    <t>413등</t>
  </si>
  <si>
    <t>(660.5+0)</t>
  </si>
  <si>
    <t>414등</t>
  </si>
  <si>
    <t>415등</t>
  </si>
  <si>
    <t>416등</t>
  </si>
  <si>
    <t>(660.49+0)</t>
  </si>
  <si>
    <t>417등</t>
  </si>
  <si>
    <t>(660.48+0)</t>
  </si>
  <si>
    <t>418등</t>
  </si>
  <si>
    <t>(660.47+0)</t>
  </si>
  <si>
    <t>419등</t>
  </si>
  <si>
    <t>(660.46+0)</t>
  </si>
  <si>
    <t>420등</t>
  </si>
  <si>
    <t>(660.45+0)</t>
  </si>
  <si>
    <t>간호/자연</t>
  </si>
  <si>
    <t>응용통계</t>
  </si>
  <si>
    <t>422등</t>
  </si>
  <si>
    <t>(660.44+0)</t>
  </si>
  <si>
    <r>
      <t>대구한의대</t>
    </r>
    <r>
      <rPr>
        <sz val="10"/>
        <color rgb="FF004CFF"/>
        <rFont val="맑은 고딕"/>
        <family val="3"/>
        <charset val="129"/>
        <scheme val="minor"/>
      </rPr>
      <t>(1)</t>
    </r>
  </si>
  <si>
    <t>423등</t>
  </si>
  <si>
    <t>424등</t>
  </si>
  <si>
    <t>(660.41+0)</t>
  </si>
  <si>
    <r>
      <t>경상대</t>
    </r>
    <r>
      <rPr>
        <sz val="10"/>
        <color rgb="FF004CFF"/>
        <rFont val="맑은 고딕"/>
        <family val="3"/>
        <charset val="129"/>
        <scheme val="minor"/>
      </rPr>
      <t>(1)</t>
    </r>
  </si>
  <si>
    <t>426등</t>
  </si>
  <si>
    <t>(660.39+0)</t>
  </si>
  <si>
    <t>427등</t>
  </si>
  <si>
    <t>(660.37+0)</t>
  </si>
  <si>
    <t>화학부</t>
  </si>
  <si>
    <t>428등</t>
  </si>
  <si>
    <t>429등</t>
  </si>
  <si>
    <t>(660.3+0)</t>
  </si>
  <si>
    <t>[서울]컴퓨터교육</t>
  </si>
  <si>
    <t>430등</t>
  </si>
  <si>
    <t>(660.29+0)</t>
  </si>
  <si>
    <t>431등</t>
  </si>
  <si>
    <t>(660.28+0)</t>
  </si>
  <si>
    <t>432등</t>
  </si>
  <si>
    <t>(660.25+0)</t>
  </si>
  <si>
    <t>433등</t>
  </si>
  <si>
    <t>(660.24+0)</t>
  </si>
  <si>
    <t>436등</t>
  </si>
  <si>
    <t>(660.23+0)</t>
  </si>
  <si>
    <t>원자력공</t>
  </si>
  <si>
    <t>437등</t>
  </si>
  <si>
    <t>(660.21+0)</t>
  </si>
  <si>
    <t>438등</t>
  </si>
  <si>
    <t>439등</t>
  </si>
  <si>
    <t>440등</t>
  </si>
  <si>
    <t>(660.19+0)</t>
  </si>
  <si>
    <t>441등</t>
  </si>
  <si>
    <t>(660.17+0)</t>
  </si>
  <si>
    <t>442등</t>
  </si>
  <si>
    <t>443등</t>
  </si>
  <si>
    <t>(660.16+0)</t>
  </si>
  <si>
    <t>444등</t>
  </si>
  <si>
    <t>(660.15+0)</t>
  </si>
  <si>
    <t>446등</t>
  </si>
  <si>
    <t>(660.13+0)</t>
  </si>
  <si>
    <t>448등</t>
  </si>
  <si>
    <t>(660.1+0)</t>
  </si>
  <si>
    <t>450등</t>
  </si>
  <si>
    <t>451등</t>
  </si>
  <si>
    <t>(660.09+0)</t>
  </si>
  <si>
    <t>452등</t>
  </si>
  <si>
    <t>(660.04+0)</t>
  </si>
  <si>
    <t>453등</t>
  </si>
  <si>
    <t>(660.02+0)</t>
  </si>
  <si>
    <t>454등</t>
  </si>
  <si>
    <t>(660+0)</t>
  </si>
  <si>
    <t>456등</t>
  </si>
  <si>
    <t>(659.99+0)</t>
  </si>
  <si>
    <t>457등</t>
  </si>
  <si>
    <t>(659.98+0)</t>
  </si>
  <si>
    <t>[서울]산업보안/자연</t>
  </si>
  <si>
    <t>459등</t>
  </si>
  <si>
    <t>460등</t>
  </si>
  <si>
    <t>(659.96+0)</t>
  </si>
  <si>
    <t>462등</t>
  </si>
  <si>
    <t>463등</t>
  </si>
  <si>
    <t>465등</t>
  </si>
  <si>
    <t>(659.94+0)</t>
  </si>
  <si>
    <t>467등</t>
  </si>
  <si>
    <t>(659.92+0)</t>
  </si>
  <si>
    <t>건축공학부</t>
  </si>
  <si>
    <t>469등</t>
  </si>
  <si>
    <r>
      <t>광주교대</t>
    </r>
    <r>
      <rPr>
        <sz val="10"/>
        <color rgb="FF004CFF"/>
        <rFont val="맑은 고딕"/>
        <family val="3"/>
        <charset val="129"/>
        <scheme val="minor"/>
      </rPr>
      <t>(3)</t>
    </r>
  </si>
  <si>
    <t>471등</t>
  </si>
  <si>
    <t>(659.9+0)</t>
  </si>
  <si>
    <t>472등</t>
  </si>
  <si>
    <t>(659.89+0)</t>
  </si>
  <si>
    <t>473등</t>
  </si>
  <si>
    <t>(659.88+0)</t>
  </si>
  <si>
    <t>474등</t>
  </si>
  <si>
    <t>(659.85+0)</t>
  </si>
  <si>
    <t>475등</t>
  </si>
  <si>
    <t>(659.8+0)</t>
  </si>
  <si>
    <t>476등</t>
  </si>
  <si>
    <t>478등</t>
  </si>
  <si>
    <t>(659.79+0)</t>
  </si>
  <si>
    <t>479등</t>
  </si>
  <si>
    <t>(659.77+0)</t>
  </si>
  <si>
    <t>480등</t>
  </si>
  <si>
    <t>(659.75+0)</t>
  </si>
  <si>
    <t>481등</t>
  </si>
  <si>
    <t>482등</t>
  </si>
  <si>
    <t>(659.74+0)</t>
  </si>
  <si>
    <r>
      <t>단국대(천안)</t>
    </r>
    <r>
      <rPr>
        <sz val="10"/>
        <color rgb="FF004CFF"/>
        <rFont val="맑은 고딕"/>
        <family val="3"/>
        <charset val="129"/>
        <scheme val="minor"/>
      </rPr>
      <t>(1)</t>
    </r>
  </si>
  <si>
    <t>483등</t>
  </si>
  <si>
    <t>484등</t>
  </si>
  <si>
    <t>485등</t>
  </si>
  <si>
    <t>(659.72+0)</t>
  </si>
  <si>
    <t>486등</t>
  </si>
  <si>
    <t>(659.69+0)</t>
  </si>
  <si>
    <t>[기회균형]화학공</t>
  </si>
  <si>
    <t>490등</t>
  </si>
  <si>
    <t>(659.65+0)</t>
  </si>
  <si>
    <t>491등</t>
  </si>
  <si>
    <t>492등</t>
  </si>
  <si>
    <t>건축학부/자연</t>
  </si>
  <si>
    <t>493등</t>
  </si>
  <si>
    <t>(659.63+0)</t>
  </si>
  <si>
    <t>494등</t>
  </si>
  <si>
    <t>495등</t>
  </si>
  <si>
    <t>(659.56+0)</t>
  </si>
  <si>
    <t>496등</t>
  </si>
  <si>
    <t>(659.55+0)</t>
  </si>
  <si>
    <t>497등</t>
  </si>
  <si>
    <t>(659.54+0)</t>
  </si>
  <si>
    <t>498등</t>
  </si>
  <si>
    <t>(659.53+0)</t>
  </si>
  <si>
    <t>500등</t>
  </si>
  <si>
    <t>(659.52+0)</t>
  </si>
  <si>
    <t>501등</t>
  </si>
  <si>
    <t>(659.51+0)</t>
  </si>
  <si>
    <t>502등</t>
  </si>
  <si>
    <t>(659.49+0)</t>
  </si>
  <si>
    <t>503등</t>
  </si>
  <si>
    <t>(659.48+0)</t>
  </si>
  <si>
    <t>504등</t>
  </si>
  <si>
    <t>505등</t>
  </si>
  <si>
    <t>(659.46+0)</t>
  </si>
  <si>
    <t>506등</t>
  </si>
  <si>
    <t>(659.45+0)</t>
  </si>
  <si>
    <t>507등</t>
  </si>
  <si>
    <t>(659.44+0)</t>
  </si>
  <si>
    <t>508등</t>
  </si>
  <si>
    <t>509등</t>
  </si>
  <si>
    <t>(659.43+0)</t>
  </si>
  <si>
    <t>511등</t>
  </si>
  <si>
    <t>(659.42+0)</t>
  </si>
  <si>
    <t>512등</t>
  </si>
  <si>
    <t>514등</t>
  </si>
  <si>
    <t>515등</t>
  </si>
  <si>
    <t>(659.41+0)</t>
  </si>
  <si>
    <t>[특성화고]화학공</t>
  </si>
  <si>
    <t>516등</t>
  </si>
  <si>
    <t>(659.39+0)</t>
  </si>
  <si>
    <t>517등</t>
  </si>
  <si>
    <t>(659.37+0)</t>
  </si>
  <si>
    <t>518등</t>
  </si>
  <si>
    <t>(659.35+0)</t>
  </si>
  <si>
    <t>519등</t>
  </si>
  <si>
    <t>(659.3+0)</t>
  </si>
  <si>
    <t>520등</t>
  </si>
  <si>
    <t>(659.27+0)</t>
  </si>
  <si>
    <t>521등</t>
  </si>
  <si>
    <t>523등</t>
  </si>
  <si>
    <t>(659.26+0)</t>
  </si>
  <si>
    <t>524등</t>
  </si>
  <si>
    <t>(659.25+0)</t>
  </si>
  <si>
    <t>525등</t>
  </si>
  <si>
    <t>(659.21+0)</t>
  </si>
  <si>
    <t>526등</t>
  </si>
  <si>
    <t>(659.16+0)</t>
  </si>
  <si>
    <t>527등</t>
  </si>
  <si>
    <t>(659.14+0)</t>
  </si>
  <si>
    <t>528등</t>
  </si>
  <si>
    <t>(659.12+0)</t>
  </si>
  <si>
    <t>529등</t>
  </si>
  <si>
    <t>530등</t>
  </si>
  <si>
    <t>531등</t>
  </si>
  <si>
    <t>(659.11+0)</t>
  </si>
  <si>
    <t>532등</t>
  </si>
  <si>
    <t>(659.09+0)</t>
  </si>
  <si>
    <t>533등</t>
  </si>
  <si>
    <t>(659.07+0)</t>
  </si>
  <si>
    <t>534등</t>
  </si>
  <si>
    <t>(659.06+0)</t>
  </si>
  <si>
    <t>536등</t>
  </si>
  <si>
    <t>(659.01+0)</t>
  </si>
  <si>
    <t>537등</t>
  </si>
  <si>
    <t>(658.98+0)</t>
  </si>
  <si>
    <t>538등</t>
  </si>
  <si>
    <t>(658.95+0)</t>
  </si>
  <si>
    <t>539등</t>
  </si>
  <si>
    <t>540등</t>
  </si>
  <si>
    <t>(658.86+0)</t>
  </si>
  <si>
    <t>541등</t>
  </si>
  <si>
    <t>542등</t>
  </si>
  <si>
    <t>(658.85+0)</t>
  </si>
  <si>
    <t>543등</t>
  </si>
  <si>
    <t>(658.83+0)</t>
  </si>
  <si>
    <t>544등</t>
  </si>
  <si>
    <t>에너지자원공</t>
  </si>
  <si>
    <t>545등</t>
  </si>
  <si>
    <t>(658.82+0)</t>
  </si>
  <si>
    <t>가정교육</t>
  </si>
  <si>
    <t>546등</t>
  </si>
  <si>
    <t>(658.8+0)</t>
  </si>
  <si>
    <t>547등</t>
  </si>
  <si>
    <t>(658.78+0)</t>
  </si>
  <si>
    <t>548등</t>
  </si>
  <si>
    <t>(658.75+0)</t>
  </si>
  <si>
    <t>[농어촌]컴퓨터공</t>
  </si>
  <si>
    <t>549등</t>
  </si>
  <si>
    <t>(658.72+0)</t>
  </si>
  <si>
    <t>550등</t>
  </si>
  <si>
    <t>(658.71+0)</t>
  </si>
  <si>
    <t>551등</t>
  </si>
  <si>
    <t>(658.66+0)</t>
  </si>
  <si>
    <t>552등</t>
  </si>
  <si>
    <t>(658.63+0)</t>
  </si>
  <si>
    <t>553등</t>
  </si>
  <si>
    <t>(658.62+0)</t>
  </si>
  <si>
    <t>554등</t>
  </si>
  <si>
    <t>(658.58+0)</t>
  </si>
  <si>
    <t>555등</t>
  </si>
  <si>
    <t>(658.55+0)</t>
  </si>
  <si>
    <t>556등</t>
  </si>
  <si>
    <t>(658.53+0)</t>
  </si>
  <si>
    <t>557등</t>
  </si>
  <si>
    <t>558등</t>
  </si>
  <si>
    <t>(658.52+0)</t>
  </si>
  <si>
    <t>559등</t>
  </si>
  <si>
    <t>(658.5+0)</t>
  </si>
  <si>
    <t>560등</t>
  </si>
  <si>
    <t>(658.49+0)</t>
  </si>
  <si>
    <t>562등</t>
  </si>
  <si>
    <t>(658.47+0)</t>
  </si>
  <si>
    <t>563등</t>
  </si>
  <si>
    <t>(658.45+0)</t>
  </si>
  <si>
    <t>564등</t>
  </si>
  <si>
    <t>(658.44+0)</t>
  </si>
  <si>
    <t>생물교육</t>
  </si>
  <si>
    <t>566등</t>
  </si>
  <si>
    <t>(658.41+0)</t>
  </si>
  <si>
    <t>체육교육/자연</t>
  </si>
  <si>
    <t>567등</t>
  </si>
  <si>
    <t>(658.37+0)</t>
  </si>
  <si>
    <t>568등</t>
  </si>
  <si>
    <t>(658.31+0)</t>
  </si>
  <si>
    <r>
      <t>경북대</t>
    </r>
    <r>
      <rPr>
        <sz val="10"/>
        <color rgb="FF004CFF"/>
        <rFont val="맑은 고딕"/>
        <family val="3"/>
        <charset val="129"/>
        <scheme val="minor"/>
      </rPr>
      <t>(3)</t>
    </r>
  </si>
  <si>
    <t>569등</t>
  </si>
  <si>
    <t>(658.29+0)</t>
  </si>
  <si>
    <t>신소재공</t>
  </si>
  <si>
    <t>570등</t>
  </si>
  <si>
    <t>571등</t>
  </si>
  <si>
    <r>
      <t>전남대</t>
    </r>
    <r>
      <rPr>
        <sz val="10"/>
        <color rgb="FF004CFF"/>
        <rFont val="맑은 고딕"/>
        <family val="3"/>
        <charset val="129"/>
        <scheme val="minor"/>
      </rPr>
      <t>(2)</t>
    </r>
  </si>
  <si>
    <t>[광주]수의예</t>
  </si>
  <si>
    <t>572등</t>
  </si>
  <si>
    <t>(658.28+0)</t>
  </si>
  <si>
    <t>573등</t>
  </si>
  <si>
    <t>574등</t>
  </si>
  <si>
    <t>575등</t>
  </si>
  <si>
    <t>(658.23+0)</t>
  </si>
  <si>
    <t>576등</t>
  </si>
  <si>
    <t>(658.22+0)</t>
  </si>
  <si>
    <t>577등</t>
  </si>
  <si>
    <t>(658.21+0)</t>
  </si>
  <si>
    <t>578등</t>
  </si>
  <si>
    <t>(658.2+0)</t>
  </si>
  <si>
    <r>
      <t>춘천교대</t>
    </r>
    <r>
      <rPr>
        <sz val="10"/>
        <color rgb="FF004CFF"/>
        <rFont val="맑은 고딕"/>
        <family val="3"/>
        <charset val="129"/>
        <scheme val="minor"/>
      </rPr>
      <t>(2)</t>
    </r>
  </si>
  <si>
    <r>
      <t>청운대</t>
    </r>
    <r>
      <rPr>
        <sz val="10"/>
        <color rgb="FF004CFF"/>
        <rFont val="맑은 고딕"/>
        <family val="3"/>
        <charset val="129"/>
        <scheme val="minor"/>
      </rPr>
      <t>(4)</t>
    </r>
  </si>
  <si>
    <t>[인천]전자공</t>
  </si>
  <si>
    <t>579등</t>
  </si>
  <si>
    <t>(658.17+0)</t>
  </si>
  <si>
    <t>건설환경공</t>
  </si>
  <si>
    <t>580등</t>
  </si>
  <si>
    <t>(658.15+0)</t>
  </si>
  <si>
    <t>581등</t>
  </si>
  <si>
    <t>(658.12+0)</t>
  </si>
  <si>
    <t>582등</t>
  </si>
  <si>
    <t>(658.05+0)</t>
  </si>
  <si>
    <t>583등</t>
  </si>
  <si>
    <t>585등</t>
  </si>
  <si>
    <t>(658.01+0)</t>
  </si>
  <si>
    <t>586등</t>
  </si>
  <si>
    <t>(658+0)</t>
  </si>
  <si>
    <t>587등</t>
  </si>
  <si>
    <t>(657.99+0)</t>
  </si>
  <si>
    <t>588등</t>
  </si>
  <si>
    <t>(657.98+0)</t>
  </si>
  <si>
    <t>590등</t>
  </si>
  <si>
    <t>591등</t>
  </si>
  <si>
    <t>(657.96+0)</t>
  </si>
  <si>
    <t>592등</t>
  </si>
  <si>
    <t>(657.95+0)</t>
  </si>
  <si>
    <t>593등</t>
  </si>
  <si>
    <t>594등</t>
  </si>
  <si>
    <t>(657.93+0)</t>
  </si>
  <si>
    <t>595등</t>
  </si>
  <si>
    <t>의류환경/자연</t>
  </si>
  <si>
    <t>596등</t>
  </si>
  <si>
    <t>(657.89+0)</t>
  </si>
  <si>
    <t>597등</t>
  </si>
  <si>
    <t>(657.87+0)</t>
  </si>
  <si>
    <t>598등</t>
  </si>
  <si>
    <t>599등</t>
  </si>
  <si>
    <t>(657.83+0)</t>
  </si>
  <si>
    <t>600등</t>
  </si>
  <si>
    <t>(657.82+0)</t>
  </si>
  <si>
    <t>601등</t>
  </si>
  <si>
    <t>(657.8+0)</t>
  </si>
  <si>
    <t>602등</t>
  </si>
  <si>
    <t>(657.77+0)</t>
  </si>
  <si>
    <r>
      <t>부산대</t>
    </r>
    <r>
      <rPr>
        <sz val="10"/>
        <color rgb="FF004CFF"/>
        <rFont val="맑은 고딕"/>
        <family val="3"/>
        <charset val="129"/>
        <scheme val="minor"/>
      </rPr>
      <t>(3)</t>
    </r>
  </si>
  <si>
    <t>[부산]기계공학부</t>
  </si>
  <si>
    <t>603등</t>
  </si>
  <si>
    <t>(657.74+0)</t>
  </si>
  <si>
    <t>604등</t>
  </si>
  <si>
    <t>(657.73+0)</t>
  </si>
  <si>
    <t>605등</t>
  </si>
  <si>
    <t>(657.71+0)</t>
  </si>
  <si>
    <r>
      <t>건국대(서울)</t>
    </r>
    <r>
      <rPr>
        <sz val="10"/>
        <color rgb="FF004CFF"/>
        <rFont val="맑은 고딕"/>
        <family val="3"/>
        <charset val="129"/>
        <scheme val="minor"/>
      </rPr>
      <t>(3)</t>
    </r>
  </si>
  <si>
    <t>축산식품생명공</t>
  </si>
  <si>
    <t>606등</t>
  </si>
  <si>
    <t>(657.7+0)</t>
  </si>
  <si>
    <r>
      <t>이화여대</t>
    </r>
    <r>
      <rPr>
        <sz val="10"/>
        <color rgb="FF004CFF"/>
        <rFont val="맑은 고딕"/>
        <family val="3"/>
        <charset val="129"/>
        <scheme val="minor"/>
      </rPr>
      <t>(1)</t>
    </r>
  </si>
  <si>
    <t>607등</t>
  </si>
  <si>
    <t>(657.69+0)</t>
  </si>
  <si>
    <t>608등</t>
  </si>
  <si>
    <t>609등</t>
  </si>
  <si>
    <t>(657.67+0)</t>
  </si>
  <si>
    <t>610등</t>
  </si>
  <si>
    <t>(657.62+0)</t>
  </si>
  <si>
    <t>611등</t>
  </si>
  <si>
    <t>612등</t>
  </si>
  <si>
    <t>(657.58+0)</t>
  </si>
  <si>
    <t>613등</t>
  </si>
  <si>
    <t>(657.55+0)</t>
  </si>
  <si>
    <t>615등</t>
  </si>
  <si>
    <t>(657.53+0)</t>
  </si>
  <si>
    <t>616등</t>
  </si>
  <si>
    <t>(657.5+0)</t>
  </si>
  <si>
    <t>617등</t>
  </si>
  <si>
    <t>619등</t>
  </si>
  <si>
    <t>(657.47+0)</t>
  </si>
  <si>
    <t>620등</t>
  </si>
  <si>
    <t>(657.46+0)</t>
  </si>
  <si>
    <t>621등</t>
  </si>
  <si>
    <t>(657.45+0)</t>
  </si>
  <si>
    <t>622등</t>
  </si>
  <si>
    <t>(657.44+0)</t>
  </si>
  <si>
    <t>623등</t>
  </si>
  <si>
    <t>(657.42+0)</t>
  </si>
  <si>
    <r>
      <t>서울시립대</t>
    </r>
    <r>
      <rPr>
        <sz val="10"/>
        <color rgb="FF004CFF"/>
        <rFont val="맑은 고딕"/>
        <family val="3"/>
        <charset val="129"/>
        <scheme val="minor"/>
      </rPr>
      <t>(1)</t>
    </r>
  </si>
  <si>
    <t>624등</t>
  </si>
  <si>
    <t>625등</t>
  </si>
  <si>
    <t>(657.41+0)</t>
  </si>
  <si>
    <t>[서울]경영</t>
  </si>
  <si>
    <t>626등</t>
  </si>
  <si>
    <t>(657.39+0)</t>
  </si>
  <si>
    <t>627등</t>
  </si>
  <si>
    <t>(657.3+0)</t>
  </si>
  <si>
    <t>628등</t>
  </si>
  <si>
    <t>(657.27+0)</t>
  </si>
  <si>
    <t>629등</t>
  </si>
  <si>
    <t>(657.22+0)</t>
  </si>
  <si>
    <t>630등</t>
  </si>
  <si>
    <t>631등</t>
  </si>
  <si>
    <t>(657.21+0)</t>
  </si>
  <si>
    <t>632등</t>
  </si>
  <si>
    <t>(657.19+0)</t>
  </si>
  <si>
    <t>633등</t>
  </si>
  <si>
    <t>635등</t>
  </si>
  <si>
    <t>(657.16+0)</t>
  </si>
  <si>
    <t>636등</t>
  </si>
  <si>
    <t>(657.15+0)</t>
  </si>
  <si>
    <t>637등</t>
  </si>
  <si>
    <t>(657.14+0)</t>
  </si>
  <si>
    <t>[국제]전자공</t>
  </si>
  <si>
    <t>638등</t>
  </si>
  <si>
    <t>639등</t>
  </si>
  <si>
    <t>(657.13+0)</t>
  </si>
  <si>
    <t>640등</t>
  </si>
  <si>
    <t>(657.11+0)</t>
  </si>
  <si>
    <t>641등</t>
  </si>
  <si>
    <t>(657.07+0)</t>
  </si>
  <si>
    <t>642등</t>
  </si>
  <si>
    <t>(657.06+0)</t>
  </si>
  <si>
    <t>643등</t>
  </si>
  <si>
    <t>(657.04+0)</t>
  </si>
  <si>
    <t>645등</t>
  </si>
  <si>
    <t>(657+0)</t>
  </si>
  <si>
    <t>646등</t>
  </si>
  <si>
    <r>
      <t>전남대</t>
    </r>
    <r>
      <rPr>
        <sz val="10"/>
        <color rgb="FF004CFF"/>
        <rFont val="맑은 고딕"/>
        <family val="3"/>
        <charset val="129"/>
        <scheme val="minor"/>
      </rPr>
      <t>(1)</t>
    </r>
  </si>
  <si>
    <t>[광주]전기공</t>
  </si>
  <si>
    <r>
      <t>원광대</t>
    </r>
    <r>
      <rPr>
        <sz val="10"/>
        <color rgb="FF004CFF"/>
        <rFont val="맑은 고딕"/>
        <family val="3"/>
        <charset val="129"/>
        <scheme val="minor"/>
      </rPr>
      <t>(2)</t>
    </r>
  </si>
  <si>
    <t>치의예/자연</t>
  </si>
  <si>
    <t>647등</t>
  </si>
  <si>
    <t>(656.99+0)</t>
  </si>
  <si>
    <t>648등</t>
  </si>
  <si>
    <t>(656.96+0)</t>
  </si>
  <si>
    <r>
      <t>한국교원대</t>
    </r>
    <r>
      <rPr>
        <sz val="10"/>
        <color rgb="FF004CFF"/>
        <rFont val="맑은 고딕"/>
        <family val="3"/>
        <charset val="129"/>
        <scheme val="minor"/>
      </rPr>
      <t>(3)</t>
    </r>
  </si>
  <si>
    <t>649등</t>
  </si>
  <si>
    <t>(656.95+0)</t>
  </si>
  <si>
    <r>
      <t>대구교대</t>
    </r>
    <r>
      <rPr>
        <sz val="10"/>
        <color rgb="FF004CFF"/>
        <rFont val="맑은 고딕"/>
        <family val="3"/>
        <charset val="129"/>
        <scheme val="minor"/>
      </rPr>
      <t>(3)</t>
    </r>
  </si>
  <si>
    <t>650등</t>
  </si>
  <si>
    <t>651등</t>
  </si>
  <si>
    <t>(656.94+0)</t>
  </si>
  <si>
    <t>652등</t>
  </si>
  <si>
    <t>(656.91+0)</t>
  </si>
  <si>
    <t>653등</t>
  </si>
  <si>
    <t>654등</t>
  </si>
  <si>
    <t>(656.89+0)</t>
  </si>
  <si>
    <t>공간정보공</t>
  </si>
  <si>
    <t>655등</t>
  </si>
  <si>
    <t>(656.83+0)</t>
  </si>
  <si>
    <t>656등</t>
  </si>
  <si>
    <t>(656.81+0)</t>
  </si>
  <si>
    <t>657등</t>
  </si>
  <si>
    <t>(656.79+0)</t>
  </si>
  <si>
    <t>658등</t>
  </si>
  <si>
    <t>659등</t>
  </si>
  <si>
    <t>(656.78+0)</t>
  </si>
  <si>
    <t>660등</t>
  </si>
  <si>
    <t>661등</t>
  </si>
  <si>
    <t>(656.76+0)</t>
  </si>
  <si>
    <t>662등</t>
  </si>
  <si>
    <t>(656.74+0)</t>
  </si>
  <si>
    <t>663등</t>
  </si>
  <si>
    <t>(656.71+0)</t>
  </si>
  <si>
    <t>664등</t>
  </si>
  <si>
    <t>(656.67+0)</t>
  </si>
  <si>
    <t>화학공학부</t>
  </si>
  <si>
    <t>665등</t>
  </si>
  <si>
    <t>(656.66+0)</t>
  </si>
  <si>
    <t>667등</t>
  </si>
  <si>
    <t>668등</t>
  </si>
  <si>
    <t>(656.65+0)</t>
  </si>
  <si>
    <t>669등</t>
  </si>
  <si>
    <t>(656.64+0)</t>
  </si>
  <si>
    <t>670등</t>
  </si>
  <si>
    <t>(656.62+0)</t>
  </si>
  <si>
    <t>671등</t>
  </si>
  <si>
    <t>(656.61+0)</t>
  </si>
  <si>
    <t>672등</t>
  </si>
  <si>
    <t>(656.58+0)</t>
  </si>
  <si>
    <t>673등</t>
  </si>
  <si>
    <t>(656.52+0)</t>
  </si>
  <si>
    <t>674등</t>
  </si>
  <si>
    <t>(656.51+0)</t>
  </si>
  <si>
    <t>675등</t>
  </si>
  <si>
    <t>(656.49+0)</t>
  </si>
  <si>
    <r>
      <t>공주교대</t>
    </r>
    <r>
      <rPr>
        <sz val="10"/>
        <color rgb="FF004CFF"/>
        <rFont val="맑은 고딕"/>
        <family val="3"/>
        <charset val="129"/>
        <scheme val="minor"/>
      </rPr>
      <t>(3)</t>
    </r>
  </si>
  <si>
    <t>676등</t>
  </si>
  <si>
    <t>(656.48+0)</t>
  </si>
  <si>
    <t>통계</t>
  </si>
  <si>
    <t>677등</t>
  </si>
  <si>
    <t>(656.43+0)</t>
  </si>
  <si>
    <t>678등</t>
  </si>
  <si>
    <t>(656.41+0)</t>
  </si>
  <si>
    <t>679등</t>
  </si>
  <si>
    <t>(656.39+0)</t>
  </si>
  <si>
    <t>680등</t>
  </si>
  <si>
    <t>(656.35+0)</t>
  </si>
  <si>
    <t>681등</t>
  </si>
  <si>
    <t>(656.33+0)</t>
  </si>
  <si>
    <t>682등</t>
  </si>
  <si>
    <t>(656.29+0)</t>
  </si>
  <si>
    <t>683등</t>
  </si>
  <si>
    <t>(656.28+0)</t>
  </si>
  <si>
    <t>684등</t>
  </si>
  <si>
    <t>(656.25+0)</t>
  </si>
  <si>
    <t>685등</t>
  </si>
  <si>
    <t>(656.22+0)</t>
  </si>
  <si>
    <t>686등</t>
  </si>
  <si>
    <t>(656.2+0)</t>
  </si>
  <si>
    <t>687등</t>
  </si>
  <si>
    <t>(656.18+0)</t>
  </si>
  <si>
    <t>688등</t>
  </si>
  <si>
    <t>(656.11+0)</t>
  </si>
  <si>
    <t>689등</t>
  </si>
  <si>
    <t>(656.08+0)</t>
  </si>
  <si>
    <t>690등</t>
  </si>
  <si>
    <t>(655.99+0)</t>
  </si>
  <si>
    <t>691등</t>
  </si>
  <si>
    <t>695등</t>
  </si>
  <si>
    <t>(655.96+0)</t>
  </si>
  <si>
    <r>
      <t>경희대</t>
    </r>
    <r>
      <rPr>
        <sz val="10"/>
        <color rgb="FF004CFF"/>
        <rFont val="맑은 고딕"/>
        <family val="3"/>
        <charset val="129"/>
        <scheme val="minor"/>
      </rPr>
      <t>(1)</t>
    </r>
  </si>
  <si>
    <t>696등</t>
  </si>
  <si>
    <t>(655.95+0)</t>
  </si>
  <si>
    <t>698등</t>
  </si>
  <si>
    <t>(655.94+0)</t>
  </si>
  <si>
    <t>699등</t>
  </si>
  <si>
    <t>(655.93+0)</t>
  </si>
  <si>
    <t>700등</t>
  </si>
  <si>
    <t>(655.92+0)</t>
  </si>
  <si>
    <t>701등</t>
  </si>
  <si>
    <t>(655.91+0)</t>
  </si>
  <si>
    <t>702등</t>
  </si>
  <si>
    <t>[대구]응용화학공학부</t>
  </si>
  <si>
    <t>703등</t>
  </si>
  <si>
    <t>(655.9+0)</t>
  </si>
  <si>
    <t>704등</t>
  </si>
  <si>
    <t>705등</t>
  </si>
  <si>
    <t>706등</t>
  </si>
  <si>
    <t>(655.87+0)</t>
  </si>
  <si>
    <t>707등</t>
  </si>
  <si>
    <t>(655.8+0)</t>
  </si>
  <si>
    <t>708등</t>
  </si>
  <si>
    <t>(655.79+0)</t>
  </si>
  <si>
    <r>
      <t>한국교원대</t>
    </r>
    <r>
      <rPr>
        <sz val="10"/>
        <color rgb="FF004CFF"/>
        <rFont val="맑은 고딕"/>
        <family val="3"/>
        <charset val="129"/>
        <scheme val="minor"/>
      </rPr>
      <t>(2)</t>
    </r>
  </si>
  <si>
    <t>709등</t>
  </si>
  <si>
    <t>710등</t>
  </si>
  <si>
    <t>(655.75+0)</t>
  </si>
  <si>
    <t>711등</t>
  </si>
  <si>
    <t>(655.72+0)</t>
  </si>
  <si>
    <t>712등</t>
  </si>
  <si>
    <t>(655.71+0)</t>
  </si>
  <si>
    <t>713등</t>
  </si>
  <si>
    <t>(655.7+0)</t>
  </si>
  <si>
    <t>714등</t>
  </si>
  <si>
    <t>715등</t>
  </si>
  <si>
    <t>(655.68+0)</t>
  </si>
  <si>
    <t>717등</t>
  </si>
  <si>
    <t>(655.67+0)</t>
  </si>
  <si>
    <t>718등</t>
  </si>
  <si>
    <t>(655.56+0)</t>
  </si>
  <si>
    <t>719등</t>
  </si>
  <si>
    <t>(655.55+0)</t>
  </si>
  <si>
    <t>720등</t>
  </si>
  <si>
    <t>(655.54+0)</t>
  </si>
  <si>
    <t>721등</t>
  </si>
  <si>
    <t>(655.5+0)</t>
  </si>
  <si>
    <t>723등</t>
  </si>
  <si>
    <t>(655.47+0)</t>
  </si>
  <si>
    <t>724등</t>
  </si>
  <si>
    <t>(655.45+0)</t>
  </si>
  <si>
    <t>725등</t>
  </si>
  <si>
    <t>726등</t>
  </si>
  <si>
    <t>(655.42+0)</t>
  </si>
  <si>
    <t>727등</t>
  </si>
  <si>
    <t>(655.41+0)</t>
  </si>
  <si>
    <t>[서울]식품영양</t>
  </si>
  <si>
    <t>[국제]산업경영공</t>
  </si>
  <si>
    <t>728등</t>
  </si>
  <si>
    <t>(655.34+0)</t>
  </si>
  <si>
    <t>729등</t>
  </si>
  <si>
    <t>(655.29+0)</t>
  </si>
  <si>
    <t>730등</t>
  </si>
  <si>
    <t>(655.25+0)</t>
  </si>
  <si>
    <t>소프트웨어</t>
  </si>
  <si>
    <t>731등</t>
  </si>
  <si>
    <t>(655.23+0)</t>
  </si>
  <si>
    <t>734등</t>
  </si>
  <si>
    <t>(655.21+0)</t>
  </si>
  <si>
    <t>737등</t>
  </si>
  <si>
    <t>(655.16+0)</t>
  </si>
  <si>
    <t>738등</t>
  </si>
  <si>
    <t>739등</t>
  </si>
  <si>
    <t>740등</t>
  </si>
  <si>
    <t>741등</t>
  </si>
  <si>
    <t>(655.08+0)</t>
  </si>
  <si>
    <t>742등</t>
  </si>
  <si>
    <t>(655.05+0)</t>
  </si>
  <si>
    <t>743등</t>
  </si>
  <si>
    <t>(655.04+0)</t>
  </si>
  <si>
    <t>744등</t>
  </si>
  <si>
    <t>(655.03+0)</t>
  </si>
  <si>
    <t>[국제]기계공</t>
  </si>
  <si>
    <t>745등</t>
  </si>
  <si>
    <t>(655+0)</t>
  </si>
  <si>
    <t>746등</t>
  </si>
  <si>
    <t>748등</t>
  </si>
  <si>
    <t>(654.98+0)</t>
  </si>
  <si>
    <t>749등</t>
  </si>
  <si>
    <t>(654.97+0)</t>
  </si>
  <si>
    <t>750등</t>
  </si>
  <si>
    <t>(654.96+0)</t>
  </si>
  <si>
    <t>자유전공학부</t>
  </si>
  <si>
    <t>751등</t>
  </si>
  <si>
    <t>(654.94+0)</t>
  </si>
  <si>
    <t>752등</t>
  </si>
  <si>
    <t>(654.84+0)</t>
  </si>
  <si>
    <t>754등</t>
  </si>
  <si>
    <t>755등</t>
  </si>
  <si>
    <t>(654.8+0)</t>
  </si>
  <si>
    <t>756등</t>
  </si>
  <si>
    <t>(654.75+0)</t>
  </si>
  <si>
    <t>757등</t>
  </si>
  <si>
    <t>758등</t>
  </si>
  <si>
    <t>(654.7+0)</t>
  </si>
  <si>
    <t>759등</t>
  </si>
  <si>
    <t>(654.69+0)</t>
  </si>
  <si>
    <t>760등</t>
  </si>
  <si>
    <t>761등</t>
  </si>
  <si>
    <t>(654.66+0)</t>
  </si>
  <si>
    <t>[국제]컴퓨터공</t>
  </si>
  <si>
    <t>762등</t>
  </si>
  <si>
    <t>(654.6+0)</t>
  </si>
  <si>
    <t>763등</t>
  </si>
  <si>
    <t>(654.55+0)</t>
  </si>
  <si>
    <t>764등</t>
  </si>
  <si>
    <t>교육학부</t>
  </si>
  <si>
    <t>765등</t>
  </si>
  <si>
    <t>(654.52+0)</t>
  </si>
  <si>
    <t>766등</t>
  </si>
  <si>
    <t>(654.49+0)</t>
  </si>
  <si>
    <t>767등</t>
  </si>
  <si>
    <t>(654.48+0)</t>
  </si>
  <si>
    <t>768등</t>
  </si>
  <si>
    <t>(654.4+0)</t>
  </si>
  <si>
    <t>769등</t>
  </si>
  <si>
    <t>(654.35+0)</t>
  </si>
  <si>
    <t>770등</t>
  </si>
  <si>
    <t>(654.27+0)</t>
  </si>
  <si>
    <t>771등</t>
  </si>
  <si>
    <t>(654.24+0)</t>
  </si>
  <si>
    <t>772등</t>
  </si>
  <si>
    <t>(654.2+0)</t>
  </si>
  <si>
    <t>[서울]건축</t>
  </si>
  <si>
    <t>773등</t>
  </si>
  <si>
    <t>(654.17+0)</t>
  </si>
  <si>
    <t>774등</t>
  </si>
  <si>
    <t>(654.16+0)</t>
  </si>
  <si>
    <t>환경공학부</t>
  </si>
  <si>
    <t>775등</t>
  </si>
  <si>
    <t>(654.12+0)</t>
  </si>
  <si>
    <t>776등</t>
  </si>
  <si>
    <r>
      <t>춘천교대</t>
    </r>
    <r>
      <rPr>
        <sz val="10"/>
        <color rgb="FF004CFF"/>
        <rFont val="맑은 고딕"/>
        <family val="3"/>
        <charset val="129"/>
        <scheme val="minor"/>
      </rPr>
      <t>(3)</t>
    </r>
  </si>
  <si>
    <t>777등</t>
  </si>
  <si>
    <t>(654.1+0)</t>
  </si>
  <si>
    <t>778등</t>
  </si>
  <si>
    <t>(654.09+0)</t>
  </si>
  <si>
    <t>779등</t>
  </si>
  <si>
    <t>(654.07+0)</t>
  </si>
  <si>
    <t>[국제]정보전자신소재공</t>
  </si>
  <si>
    <t>780등</t>
  </si>
  <si>
    <t>(654+0)</t>
  </si>
  <si>
    <t>781등</t>
  </si>
  <si>
    <t>(653.97+0)</t>
  </si>
  <si>
    <t>[서울]생물</t>
  </si>
  <si>
    <t>782등</t>
  </si>
  <si>
    <t>(653.95+0)</t>
  </si>
  <si>
    <t>783등</t>
  </si>
  <si>
    <t>(653.88+0)</t>
  </si>
  <si>
    <t>실내건축/자연</t>
  </si>
  <si>
    <t>784등</t>
  </si>
  <si>
    <t>(653.87+0)</t>
  </si>
  <si>
    <t>785등</t>
  </si>
  <si>
    <t>생물공</t>
  </si>
  <si>
    <t>786등</t>
  </si>
  <si>
    <t>787등</t>
  </si>
  <si>
    <t>(653.86+0)</t>
  </si>
  <si>
    <t>788등</t>
  </si>
  <si>
    <t>(653.85+0)</t>
  </si>
  <si>
    <t>789등</t>
  </si>
  <si>
    <t>(653.83+0)</t>
  </si>
  <si>
    <t>790등</t>
  </si>
  <si>
    <t>(653.79+0)</t>
  </si>
  <si>
    <t>791등</t>
  </si>
  <si>
    <t>(653.78+0)</t>
  </si>
  <si>
    <t>792등</t>
  </si>
  <si>
    <t>(653.76+0)</t>
  </si>
  <si>
    <t>793등</t>
  </si>
  <si>
    <t>(653.75+0)</t>
  </si>
  <si>
    <t>[부산]화공생명.환경공학부</t>
  </si>
  <si>
    <t>795등</t>
  </si>
  <si>
    <t>(653.7+0)</t>
  </si>
  <si>
    <r>
      <t>서울교대</t>
    </r>
    <r>
      <rPr>
        <sz val="10"/>
        <color rgb="FF004CFF"/>
        <rFont val="맑은 고딕"/>
        <family val="3"/>
        <charset val="129"/>
        <scheme val="minor"/>
      </rPr>
      <t>(3)</t>
    </r>
  </si>
  <si>
    <t>796등</t>
  </si>
  <si>
    <r>
      <t>춘천교대</t>
    </r>
    <r>
      <rPr>
        <sz val="10"/>
        <color rgb="FF004CFF"/>
        <rFont val="맑은 고딕"/>
        <family val="3"/>
        <charset val="129"/>
        <scheme val="minor"/>
      </rPr>
      <t>(1)</t>
    </r>
  </si>
  <si>
    <t>797등</t>
  </si>
  <si>
    <t>(653.68+0)</t>
  </si>
  <si>
    <t>798등</t>
  </si>
  <si>
    <t>(653.65+0)</t>
  </si>
  <si>
    <t>799등</t>
  </si>
  <si>
    <t>(653.64+0)</t>
  </si>
  <si>
    <t>800등</t>
  </si>
  <si>
    <t>(653.57+0)</t>
  </si>
  <si>
    <t>801등</t>
  </si>
  <si>
    <t>802등</t>
  </si>
  <si>
    <t>(653.49+0)</t>
  </si>
  <si>
    <r>
      <t>이화여대</t>
    </r>
    <r>
      <rPr>
        <sz val="10"/>
        <color rgb="FF004CFF"/>
        <rFont val="맑은 고딕"/>
        <family val="3"/>
        <charset val="129"/>
        <scheme val="minor"/>
      </rPr>
      <t>(3)</t>
    </r>
  </si>
  <si>
    <t>803등</t>
  </si>
  <si>
    <t>(653.46+0)</t>
  </si>
  <si>
    <t>804등</t>
  </si>
  <si>
    <t>교통공</t>
  </si>
  <si>
    <r>
      <t>동국대(서울)</t>
    </r>
    <r>
      <rPr>
        <sz val="10"/>
        <color rgb="FF004CFF"/>
        <rFont val="맑은 고딕"/>
        <family val="3"/>
        <charset val="129"/>
        <scheme val="minor"/>
      </rPr>
      <t>(3)</t>
    </r>
  </si>
  <si>
    <t>[서울]융합에너지신소재공</t>
  </si>
  <si>
    <t>805등</t>
  </si>
  <si>
    <t>(653.41+0)</t>
  </si>
  <si>
    <t>806등</t>
  </si>
  <si>
    <t>(653.4+0)</t>
  </si>
  <si>
    <t>807등</t>
  </si>
  <si>
    <t>(653.36+0)</t>
  </si>
  <si>
    <t>808등</t>
  </si>
  <si>
    <t>(653.33+0)</t>
  </si>
  <si>
    <t>809등</t>
  </si>
  <si>
    <t>810등</t>
  </si>
  <si>
    <t>(653.29+0)</t>
  </si>
  <si>
    <t>811등</t>
  </si>
  <si>
    <t>(653.28+0)</t>
  </si>
  <si>
    <t>812등</t>
  </si>
  <si>
    <t>(653.25+0)</t>
  </si>
  <si>
    <t>814등</t>
  </si>
  <si>
    <t>(653.2+0)</t>
  </si>
  <si>
    <t>815등</t>
  </si>
  <si>
    <t>(653.18+0)</t>
  </si>
  <si>
    <t>816등</t>
  </si>
  <si>
    <t>(653.17+0)</t>
  </si>
  <si>
    <t>817등</t>
  </si>
  <si>
    <r>
      <t>충남대</t>
    </r>
    <r>
      <rPr>
        <sz val="10"/>
        <color rgb="FF004CFF"/>
        <rFont val="맑은 고딕"/>
        <family val="3"/>
        <charset val="129"/>
        <scheme val="minor"/>
      </rPr>
      <t>(3)</t>
    </r>
  </si>
  <si>
    <t>818등</t>
  </si>
  <si>
    <r>
      <t>인하대</t>
    </r>
    <r>
      <rPr>
        <sz val="10"/>
        <color rgb="FF004CFF"/>
        <rFont val="맑은 고딕"/>
        <family val="3"/>
        <charset val="129"/>
        <scheme val="minor"/>
      </rPr>
      <t>(3)</t>
    </r>
  </si>
  <si>
    <t>전기공</t>
  </si>
  <si>
    <t>819등</t>
  </si>
  <si>
    <t>(653.16+0)</t>
  </si>
  <si>
    <t>820등</t>
  </si>
  <si>
    <t>(653.13+0)</t>
  </si>
  <si>
    <t>821등</t>
  </si>
  <si>
    <t>(653.05+0)</t>
  </si>
  <si>
    <t>822등</t>
  </si>
  <si>
    <t>823등</t>
  </si>
  <si>
    <t>(653.03+0)</t>
  </si>
  <si>
    <t>824등</t>
  </si>
  <si>
    <t>(653+0)</t>
  </si>
  <si>
    <t>825등</t>
  </si>
  <si>
    <t>(652.98+0)</t>
  </si>
  <si>
    <t>826등</t>
  </si>
  <si>
    <t>(652.95+0)</t>
  </si>
  <si>
    <t>827등</t>
  </si>
  <si>
    <t>(652.9+0)</t>
  </si>
  <si>
    <t>828등</t>
  </si>
  <si>
    <t>829등</t>
  </si>
  <si>
    <t>(652.83+0)</t>
  </si>
  <si>
    <r>
      <t>대구교대</t>
    </r>
    <r>
      <rPr>
        <sz val="10"/>
        <color rgb="FF004CFF"/>
        <rFont val="맑은 고딕"/>
        <family val="3"/>
        <charset val="129"/>
        <scheme val="minor"/>
      </rPr>
      <t>(1)</t>
    </r>
  </si>
  <si>
    <t>830등</t>
  </si>
  <si>
    <t>(652.78+0)</t>
  </si>
  <si>
    <t>831등</t>
  </si>
  <si>
    <t>832등</t>
  </si>
  <si>
    <t>(652.75+0)</t>
  </si>
  <si>
    <t>833등</t>
  </si>
  <si>
    <t>(652.74+0)</t>
  </si>
  <si>
    <t>834등</t>
  </si>
  <si>
    <t>(652.73+0)</t>
  </si>
  <si>
    <t>835등</t>
  </si>
  <si>
    <t>(652.61+0)</t>
  </si>
  <si>
    <t>836등</t>
  </si>
  <si>
    <t>(652.56+0)</t>
  </si>
  <si>
    <t>837등</t>
  </si>
  <si>
    <t>(652.54+0)</t>
  </si>
  <si>
    <t>838등</t>
  </si>
  <si>
    <t>(652.5+0)</t>
  </si>
  <si>
    <t>839등</t>
  </si>
  <si>
    <t>(652.41+0)</t>
  </si>
  <si>
    <t>840등</t>
  </si>
  <si>
    <t>(652.24+0)</t>
  </si>
  <si>
    <t>841등</t>
  </si>
  <si>
    <t>(652.22+0)</t>
  </si>
  <si>
    <t>842등</t>
  </si>
  <si>
    <t>(652.21+0)</t>
  </si>
  <si>
    <t>843등</t>
  </si>
  <si>
    <t>(652.16+0)</t>
  </si>
  <si>
    <t>[국제]소프트웨어융합</t>
  </si>
  <si>
    <t>844등</t>
  </si>
  <si>
    <r>
      <t>인하대</t>
    </r>
    <r>
      <rPr>
        <sz val="10"/>
        <color rgb="FF004CFF"/>
        <rFont val="맑은 고딕"/>
        <family val="3"/>
        <charset val="129"/>
        <scheme val="minor"/>
      </rPr>
      <t>(2)</t>
    </r>
  </si>
  <si>
    <t>845등</t>
  </si>
  <si>
    <t>(651.99+0)</t>
  </si>
  <si>
    <t>846등</t>
  </si>
  <si>
    <t>(651.97+0)</t>
  </si>
  <si>
    <t>847등</t>
  </si>
  <si>
    <t>(651.93+0)</t>
  </si>
  <si>
    <r>
      <t>동국대(서울)</t>
    </r>
    <r>
      <rPr>
        <sz val="10"/>
        <color rgb="FF004CFF"/>
        <rFont val="맑은 고딕"/>
        <family val="3"/>
        <charset val="129"/>
        <scheme val="minor"/>
      </rPr>
      <t>(2)</t>
    </r>
  </si>
  <si>
    <t>[서울]전자전기공학부</t>
  </si>
  <si>
    <t>848등</t>
  </si>
  <si>
    <t>(651.87+0)</t>
  </si>
  <si>
    <t>849등</t>
  </si>
  <si>
    <t>(651.81+0)</t>
  </si>
  <si>
    <r>
      <t>동의대</t>
    </r>
    <r>
      <rPr>
        <sz val="10"/>
        <color rgb="FF004CFF"/>
        <rFont val="맑은 고딕"/>
        <family val="3"/>
        <charset val="129"/>
        <scheme val="minor"/>
      </rPr>
      <t>(1)</t>
    </r>
  </si>
  <si>
    <t>850등</t>
  </si>
  <si>
    <t>[부산]전자공</t>
  </si>
  <si>
    <t>851등</t>
  </si>
  <si>
    <t>(651.76+0)</t>
  </si>
  <si>
    <t>852등</t>
  </si>
  <si>
    <t>(651.75+0)</t>
  </si>
  <si>
    <r>
      <t>공주교대</t>
    </r>
    <r>
      <rPr>
        <sz val="10"/>
        <color rgb="FF004CFF"/>
        <rFont val="맑은 고딕"/>
        <family val="3"/>
        <charset val="129"/>
        <scheme val="minor"/>
      </rPr>
      <t>(1)</t>
    </r>
  </si>
  <si>
    <t>853등</t>
  </si>
  <si>
    <t>(651.53+0)</t>
  </si>
  <si>
    <t>854등</t>
  </si>
  <si>
    <t>(651.49+0)</t>
  </si>
  <si>
    <t>855등</t>
  </si>
  <si>
    <t>(651.46+0)</t>
  </si>
  <si>
    <t>[국제]우주과학</t>
  </si>
  <si>
    <t>856등</t>
  </si>
  <si>
    <t>(651.42+0)</t>
  </si>
  <si>
    <t>[국제]사회기반시스템공</t>
  </si>
  <si>
    <t>857등</t>
  </si>
  <si>
    <t>(651.32+0)</t>
  </si>
  <si>
    <r>
      <t>서울과학기술대</t>
    </r>
    <r>
      <rPr>
        <sz val="10"/>
        <color rgb="FF004CFF"/>
        <rFont val="맑은 고딕"/>
        <family val="3"/>
        <charset val="129"/>
        <scheme val="minor"/>
      </rPr>
      <t>(3)</t>
    </r>
  </si>
  <si>
    <t>전자IT미디어공</t>
  </si>
  <si>
    <t>858등</t>
  </si>
  <si>
    <t>(651.28+0)</t>
  </si>
  <si>
    <t>859등</t>
  </si>
  <si>
    <t>(651.27+0)</t>
  </si>
  <si>
    <t>860등</t>
  </si>
  <si>
    <t>(651.25+0)</t>
  </si>
  <si>
    <t>861등</t>
  </si>
  <si>
    <t>(651.23+0)</t>
  </si>
  <si>
    <r>
      <t>한국항공대</t>
    </r>
    <r>
      <rPr>
        <sz val="10"/>
        <color rgb="FF004CFF"/>
        <rFont val="맑은 고딕"/>
        <family val="3"/>
        <charset val="129"/>
        <scheme val="minor"/>
      </rPr>
      <t>(2)</t>
    </r>
  </si>
  <si>
    <t>항공우주및기계공학부</t>
  </si>
  <si>
    <t>862등</t>
  </si>
  <si>
    <t>(651.2+0)</t>
  </si>
  <si>
    <t>863등</t>
  </si>
  <si>
    <t>864등</t>
  </si>
  <si>
    <t>(651.14+0)</t>
  </si>
  <si>
    <t>865등</t>
  </si>
  <si>
    <t>(651.1+0)</t>
  </si>
  <si>
    <t>866등</t>
  </si>
  <si>
    <t>(651.09+0)</t>
  </si>
  <si>
    <t>생명과학특성</t>
  </si>
  <si>
    <t>867등</t>
  </si>
  <si>
    <t>(651.05+0)</t>
  </si>
  <si>
    <t>[국제]화학공</t>
  </si>
  <si>
    <t>868등</t>
  </si>
  <si>
    <t>(651.01+0)</t>
  </si>
  <si>
    <t>869등</t>
  </si>
  <si>
    <t>(650.99+0)</t>
  </si>
  <si>
    <t>870등</t>
  </si>
  <si>
    <t>(650.96+0)</t>
  </si>
  <si>
    <t>871등</t>
  </si>
  <si>
    <t>(650.95+0)</t>
  </si>
  <si>
    <t>872등</t>
  </si>
  <si>
    <t>(650.92+0)</t>
  </si>
  <si>
    <t>873등</t>
  </si>
  <si>
    <t>(650.9+0)</t>
  </si>
  <si>
    <r>
      <t>국민대</t>
    </r>
    <r>
      <rPr>
        <sz val="10"/>
        <color rgb="FF004CFF"/>
        <rFont val="맑은 고딕"/>
        <family val="3"/>
        <charset val="129"/>
        <scheme val="minor"/>
      </rPr>
      <t>(3)</t>
    </r>
  </si>
  <si>
    <t>자동차IT융합</t>
  </si>
  <si>
    <t>875등</t>
  </si>
  <si>
    <t>(650.85+0)</t>
  </si>
  <si>
    <t>[부산]전기컴퓨터공학부</t>
  </si>
  <si>
    <t>876등</t>
  </si>
  <si>
    <t>(650.78+0)</t>
  </si>
  <si>
    <t>877등</t>
  </si>
  <si>
    <t>(650.72+0)</t>
  </si>
  <si>
    <t>878등</t>
  </si>
  <si>
    <t>(650.71+0)</t>
  </si>
  <si>
    <t>879등</t>
  </si>
  <si>
    <t>(650.7+0)</t>
  </si>
  <si>
    <t>880등</t>
  </si>
  <si>
    <t>(650.66+0)</t>
  </si>
  <si>
    <t>881등</t>
  </si>
  <si>
    <t>(650.62+0)</t>
  </si>
  <si>
    <t>882등</t>
  </si>
  <si>
    <t>(650.58+0)</t>
  </si>
  <si>
    <t>883등</t>
  </si>
  <si>
    <t>(650.49+0)</t>
  </si>
  <si>
    <t>사회환경공학부</t>
  </si>
  <si>
    <t>884등</t>
  </si>
  <si>
    <t>(650.37+0)</t>
  </si>
  <si>
    <t>885등</t>
  </si>
  <si>
    <t>(650.32+0)</t>
  </si>
  <si>
    <t>886등</t>
  </si>
  <si>
    <t>(650.25+0)</t>
  </si>
  <si>
    <t>887등</t>
  </si>
  <si>
    <t>(650.24+0)</t>
  </si>
  <si>
    <t>888등</t>
  </si>
  <si>
    <t>(650.23+0)</t>
  </si>
  <si>
    <t>889등</t>
  </si>
  <si>
    <t>(650.16+0)</t>
  </si>
  <si>
    <t>890등</t>
  </si>
  <si>
    <t>(650.11+0)</t>
  </si>
  <si>
    <t>[서울]수학</t>
  </si>
  <si>
    <t>[국제]응용수학</t>
  </si>
  <si>
    <t>891등</t>
  </si>
  <si>
    <t>(650.09+0)</t>
  </si>
  <si>
    <t>바이오발효융합</t>
  </si>
  <si>
    <t>892등</t>
  </si>
  <si>
    <t>(650+0)</t>
  </si>
  <si>
    <t>893등</t>
  </si>
  <si>
    <t>[서울]한약</t>
  </si>
  <si>
    <t>[국제]식품생명공</t>
  </si>
  <si>
    <t>895등</t>
  </si>
  <si>
    <t>(649.95+0)</t>
  </si>
  <si>
    <t>[국제]원예생명공</t>
  </si>
  <si>
    <t>896등</t>
  </si>
  <si>
    <t>897등</t>
  </si>
  <si>
    <t>(649.92+0)</t>
  </si>
  <si>
    <t>898등</t>
  </si>
  <si>
    <t>(649.88+0)</t>
  </si>
  <si>
    <t>899등</t>
  </si>
  <si>
    <t>(649.8+0)</t>
  </si>
  <si>
    <t>[국제]생체의공</t>
  </si>
  <si>
    <t>900등</t>
  </si>
  <si>
    <t>(649.78+0)</t>
  </si>
  <si>
    <r>
      <t>숭실대</t>
    </r>
    <r>
      <rPr>
        <sz val="10"/>
        <color rgb="FF004CFF"/>
        <rFont val="맑은 고딕"/>
        <family val="3"/>
        <charset val="129"/>
        <scheme val="minor"/>
      </rPr>
      <t>(3)</t>
    </r>
  </si>
  <si>
    <t>IT융합</t>
  </si>
  <si>
    <t>901등</t>
  </si>
  <si>
    <t>(649.77+0)</t>
  </si>
  <si>
    <t>기술융합공</t>
  </si>
  <si>
    <t>902등</t>
  </si>
  <si>
    <t>903등</t>
  </si>
  <si>
    <t>(649.76+0)</t>
  </si>
  <si>
    <t>904등</t>
  </si>
  <si>
    <t>(649.74+0)</t>
  </si>
  <si>
    <t>905등</t>
  </si>
  <si>
    <t>(649.66+0)</t>
  </si>
  <si>
    <t>906등</t>
  </si>
  <si>
    <t>(649.62+0)</t>
  </si>
  <si>
    <t>907등</t>
  </si>
  <si>
    <t>컴퓨터공/자연</t>
  </si>
  <si>
    <t>908등</t>
  </si>
  <si>
    <t>(649.53+0)</t>
  </si>
  <si>
    <r>
      <t>한국항공대</t>
    </r>
    <r>
      <rPr>
        <sz val="10"/>
        <color rgb="FF004CFF"/>
        <rFont val="맑은 고딕"/>
        <family val="3"/>
        <charset val="129"/>
        <scheme val="minor"/>
      </rPr>
      <t>(3)</t>
    </r>
  </si>
  <si>
    <t>909등</t>
  </si>
  <si>
    <t>(649.5+0)</t>
  </si>
  <si>
    <t>910등</t>
  </si>
  <si>
    <t>(649.45+0)</t>
  </si>
  <si>
    <t>911등</t>
  </si>
  <si>
    <t>(649.43+0)</t>
  </si>
  <si>
    <t>912등</t>
  </si>
  <si>
    <t>(649.39+0)</t>
  </si>
  <si>
    <t>913등</t>
  </si>
  <si>
    <t>(649.31+0)</t>
  </si>
  <si>
    <t>914등</t>
  </si>
  <si>
    <t>(649.25+0)</t>
  </si>
  <si>
    <t>915등</t>
  </si>
  <si>
    <t>(649.24+0)</t>
  </si>
  <si>
    <t>916등</t>
  </si>
  <si>
    <t>[서울]물리.반도체과학부</t>
  </si>
  <si>
    <t>917등</t>
  </si>
  <si>
    <t>(649.22+0)</t>
  </si>
  <si>
    <t>기술교육</t>
  </si>
  <si>
    <t>918등</t>
  </si>
  <si>
    <t>(649.2+0)</t>
  </si>
  <si>
    <t>[서울]정보통신공</t>
  </si>
  <si>
    <t>919등</t>
  </si>
  <si>
    <t>(649.16+0)</t>
  </si>
  <si>
    <t>920등</t>
  </si>
  <si>
    <t>(649.07+0)</t>
  </si>
  <si>
    <t>921등</t>
  </si>
  <si>
    <t>(649+0)</t>
  </si>
  <si>
    <t>922등</t>
  </si>
  <si>
    <t>(648.99+0)</t>
  </si>
  <si>
    <r>
      <t>숭실대</t>
    </r>
    <r>
      <rPr>
        <sz val="10"/>
        <color rgb="FF004CFF"/>
        <rFont val="맑은 고딕"/>
        <family val="3"/>
        <charset val="129"/>
        <scheme val="minor"/>
      </rPr>
      <t>(2)</t>
    </r>
  </si>
  <si>
    <t>소프트웨어학부</t>
  </si>
  <si>
    <t>923등</t>
  </si>
  <si>
    <t>(648.91+0)</t>
  </si>
  <si>
    <t>924등</t>
  </si>
  <si>
    <t>(648.9+0)</t>
  </si>
  <si>
    <t>925등</t>
  </si>
  <si>
    <t>(648.87+0)</t>
  </si>
  <si>
    <t>[대구]기계공학부</t>
  </si>
  <si>
    <t>926등</t>
  </si>
  <si>
    <t>(648.86+0)</t>
  </si>
  <si>
    <t>927등</t>
  </si>
  <si>
    <t>(648.76+0)</t>
  </si>
  <si>
    <t>[서울]물리</t>
  </si>
  <si>
    <t>928등</t>
  </si>
  <si>
    <t>(648.68+0)</t>
  </si>
  <si>
    <t>[서울]화공생물공</t>
  </si>
  <si>
    <t>929등</t>
  </si>
  <si>
    <t>930등</t>
  </si>
  <si>
    <t>(648.67+0)</t>
  </si>
  <si>
    <t>931등</t>
  </si>
  <si>
    <t>(648.54+0)</t>
  </si>
  <si>
    <t>[대구]글로벌소프트웨어융합</t>
  </si>
  <si>
    <t>932등</t>
  </si>
  <si>
    <t>(648.52+0)</t>
  </si>
  <si>
    <t>933등</t>
  </si>
  <si>
    <t>(648.41+0)</t>
  </si>
  <si>
    <t>934등</t>
  </si>
  <si>
    <t>(648.4+0)</t>
  </si>
  <si>
    <t>935등</t>
  </si>
  <si>
    <t>(648.39+0)</t>
  </si>
  <si>
    <t>936등</t>
  </si>
  <si>
    <t>(648.36+0)</t>
  </si>
  <si>
    <t>937등</t>
  </si>
  <si>
    <t>(648.28+0)</t>
  </si>
  <si>
    <t>938등</t>
  </si>
  <si>
    <t>(648.22+0)</t>
  </si>
  <si>
    <t>939등</t>
  </si>
  <si>
    <t>(648.2+0)</t>
  </si>
  <si>
    <t>정보통신공</t>
  </si>
  <si>
    <t>940등</t>
  </si>
  <si>
    <r>
      <t>서울과학기술대</t>
    </r>
    <r>
      <rPr>
        <sz val="10"/>
        <color rgb="FF004CFF"/>
        <rFont val="맑은 고딕"/>
        <family val="3"/>
        <charset val="129"/>
        <scheme val="minor"/>
      </rPr>
      <t>(1)</t>
    </r>
  </si>
  <si>
    <t>전기정보공</t>
  </si>
  <si>
    <r>
      <t>서울과학기술대</t>
    </r>
    <r>
      <rPr>
        <sz val="10"/>
        <color rgb="FF004CFF"/>
        <rFont val="맑은 고딕"/>
        <family val="3"/>
        <charset val="129"/>
        <scheme val="minor"/>
      </rPr>
      <t>(2)</t>
    </r>
  </si>
  <si>
    <t>기계.자동차공</t>
  </si>
  <si>
    <t>941등</t>
  </si>
  <si>
    <t>(648.18+0)</t>
  </si>
  <si>
    <t>항공우주정보시스템공</t>
  </si>
  <si>
    <t>942등</t>
  </si>
  <si>
    <t>(648.1+0)</t>
  </si>
  <si>
    <t>943등</t>
  </si>
  <si>
    <t>944등</t>
  </si>
  <si>
    <t>(648.04+0)</t>
  </si>
  <si>
    <t>[대구]전기공</t>
  </si>
  <si>
    <t>945등</t>
  </si>
  <si>
    <t>(647.96+0)</t>
  </si>
  <si>
    <t>946등</t>
  </si>
  <si>
    <t>(647.95+0)</t>
  </si>
  <si>
    <t>[서울]산업시스템공</t>
  </si>
  <si>
    <t>947등</t>
  </si>
  <si>
    <t>(647.9+0)</t>
  </si>
  <si>
    <r>
      <t>대구교대</t>
    </r>
    <r>
      <rPr>
        <sz val="10"/>
        <color rgb="FF004CFF"/>
        <rFont val="맑은 고딕"/>
        <family val="3"/>
        <charset val="129"/>
        <scheme val="minor"/>
      </rPr>
      <t>(2)</t>
    </r>
  </si>
  <si>
    <t>948등</t>
  </si>
  <si>
    <t>(647.84+0)</t>
  </si>
  <si>
    <t>[서울]통계</t>
  </si>
  <si>
    <t>949등</t>
  </si>
  <si>
    <t>(647.82+0)</t>
  </si>
  <si>
    <t>950등</t>
  </si>
  <si>
    <t>(647.78+0)</t>
  </si>
  <si>
    <t>항공전자정보공학부</t>
  </si>
  <si>
    <t>951등</t>
  </si>
  <si>
    <t>(647.65+0)</t>
  </si>
  <si>
    <t>[국제]건축공</t>
  </si>
  <si>
    <t>952등</t>
  </si>
  <si>
    <t>(647.61+0)</t>
  </si>
  <si>
    <r>
      <t>광주교대</t>
    </r>
    <r>
      <rPr>
        <sz val="10"/>
        <color rgb="FF004CFF"/>
        <rFont val="맑은 고딕"/>
        <family val="3"/>
        <charset val="129"/>
        <scheme val="minor"/>
      </rPr>
      <t>(1)</t>
    </r>
  </si>
  <si>
    <t>953등</t>
  </si>
  <si>
    <t>(647.6+0)</t>
  </si>
  <si>
    <t>빅데이터경영통계/자연</t>
  </si>
  <si>
    <t>954등</t>
  </si>
  <si>
    <t>(647.57+0)</t>
  </si>
  <si>
    <t>[국제]응용화학</t>
  </si>
  <si>
    <t>955등</t>
  </si>
  <si>
    <t>(647.46+0)</t>
  </si>
  <si>
    <t>956등</t>
  </si>
  <si>
    <t>(647.37+0)</t>
  </si>
  <si>
    <t>957등</t>
  </si>
  <si>
    <t>(647.29+0)</t>
  </si>
  <si>
    <t>[서울]지리/자연</t>
  </si>
  <si>
    <r>
      <t>숙명여대</t>
    </r>
    <r>
      <rPr>
        <sz val="10"/>
        <color rgb="FF004CFF"/>
        <rFont val="맑은 고딕"/>
        <family val="3"/>
        <charset val="129"/>
        <scheme val="minor"/>
      </rPr>
      <t>(3)</t>
    </r>
  </si>
  <si>
    <t>IT공</t>
  </si>
  <si>
    <t>958등</t>
  </si>
  <si>
    <t>(647.24+0)</t>
  </si>
  <si>
    <t>959등</t>
  </si>
  <si>
    <t>(647.19+0)</t>
  </si>
  <si>
    <t>960등</t>
  </si>
  <si>
    <t>(647.17+0)</t>
  </si>
  <si>
    <t>[서울]간호/자연</t>
  </si>
  <si>
    <r>
      <t>가톨릭대</t>
    </r>
    <r>
      <rPr>
        <sz val="10"/>
        <color rgb="FF004CFF"/>
        <rFont val="맑은 고딕"/>
        <family val="3"/>
        <charset val="129"/>
        <scheme val="minor"/>
      </rPr>
      <t>(1)</t>
    </r>
  </si>
  <si>
    <t>961등</t>
  </si>
  <si>
    <t>(647.16+0)</t>
  </si>
  <si>
    <t>[국제]유전공</t>
  </si>
  <si>
    <t>962등</t>
  </si>
  <si>
    <t>(647.15+0)</t>
  </si>
  <si>
    <t>963등</t>
  </si>
  <si>
    <t>(647.12+0)</t>
  </si>
  <si>
    <t>964등</t>
  </si>
  <si>
    <t>(647.11+0)</t>
  </si>
  <si>
    <t>965등</t>
  </si>
  <si>
    <t>(647.05+0)</t>
  </si>
  <si>
    <t>966등</t>
  </si>
  <si>
    <t>(646.96+0)</t>
  </si>
  <si>
    <t>967등</t>
  </si>
  <si>
    <t>(646.9+0)</t>
  </si>
  <si>
    <t>968등</t>
  </si>
  <si>
    <t>(646.82+0)</t>
  </si>
  <si>
    <t>969등</t>
  </si>
  <si>
    <t>(646.8+0)</t>
  </si>
  <si>
    <t>970등</t>
  </si>
  <si>
    <t>(646.77+0)</t>
  </si>
  <si>
    <t>971등</t>
  </si>
  <si>
    <t>(646.55+0)</t>
  </si>
  <si>
    <t>972등</t>
  </si>
  <si>
    <t>(646.39+0)</t>
  </si>
  <si>
    <t>973등</t>
  </si>
  <si>
    <t>(646.2+0)</t>
  </si>
  <si>
    <t>974등</t>
  </si>
  <si>
    <t>(646.12+0)</t>
  </si>
  <si>
    <t>975등</t>
  </si>
  <si>
    <t>(645.83+0)</t>
  </si>
  <si>
    <t>976등</t>
  </si>
  <si>
    <t>(645.8+0)</t>
  </si>
  <si>
    <t>977등</t>
  </si>
  <si>
    <t>(645.71+0)</t>
  </si>
  <si>
    <t>978등</t>
  </si>
  <si>
    <t>(645.45+0)</t>
  </si>
  <si>
    <t>979등</t>
  </si>
  <si>
    <t>(645.25+0)</t>
  </si>
  <si>
    <t>980등</t>
  </si>
  <si>
    <t>(645.24+0)</t>
  </si>
  <si>
    <t>981등</t>
  </si>
  <si>
    <t>(645.21+0)</t>
  </si>
  <si>
    <t>982등</t>
  </si>
  <si>
    <t>(644.95+0)</t>
  </si>
  <si>
    <t>983등</t>
  </si>
  <si>
    <t>(644.84+0)</t>
  </si>
  <si>
    <t>환경교육</t>
  </si>
  <si>
    <t>984등</t>
  </si>
  <si>
    <t>(644.78+0)</t>
  </si>
  <si>
    <t>985등</t>
  </si>
  <si>
    <t>(644.63+0)</t>
  </si>
  <si>
    <t>986등</t>
  </si>
  <si>
    <t>(644.58+0)</t>
  </si>
  <si>
    <t>환경원예</t>
  </si>
  <si>
    <t>동물자원과학</t>
  </si>
  <si>
    <t>987등</t>
  </si>
  <si>
    <t>(644.2+0)</t>
  </si>
  <si>
    <t>988등</t>
  </si>
  <si>
    <t>(643.89+0)</t>
  </si>
  <si>
    <t>989등</t>
  </si>
  <si>
    <t>(643.86+0)</t>
  </si>
  <si>
    <t>990등</t>
  </si>
  <si>
    <t>(643.75+0)</t>
  </si>
  <si>
    <t>991등</t>
  </si>
  <si>
    <t>(643.71+0)</t>
  </si>
  <si>
    <r>
      <t>진주교대</t>
    </r>
    <r>
      <rPr>
        <sz val="10"/>
        <color rgb="FF004CFF"/>
        <rFont val="맑은 고딕"/>
        <family val="3"/>
        <charset val="129"/>
        <scheme val="minor"/>
      </rPr>
      <t>(1)</t>
    </r>
  </si>
  <si>
    <t>992등</t>
  </si>
  <si>
    <t>[국제]한방재료공</t>
  </si>
  <si>
    <t>993등</t>
  </si>
  <si>
    <t>(643.55+0)</t>
  </si>
  <si>
    <t>994등</t>
  </si>
  <si>
    <t>(643.53+0)</t>
  </si>
  <si>
    <t>[서울]기계로봇에너지공</t>
  </si>
  <si>
    <r>
      <t>한양대(ERICA)</t>
    </r>
    <r>
      <rPr>
        <sz val="10"/>
        <color rgb="FF004CFF"/>
        <rFont val="맑은 고딕"/>
        <family val="3"/>
        <charset val="129"/>
        <scheme val="minor"/>
      </rPr>
      <t>(3)</t>
    </r>
  </si>
  <si>
    <t>로봇공</t>
  </si>
  <si>
    <t>[대구]에너지공학부</t>
  </si>
  <si>
    <t>996등</t>
  </si>
  <si>
    <t>(643.36+0)</t>
  </si>
  <si>
    <t>997등</t>
  </si>
  <si>
    <t>(643.35+0)</t>
  </si>
  <si>
    <t>998등</t>
  </si>
  <si>
    <t>(643.33+0)</t>
  </si>
  <si>
    <t>컴퓨터교육</t>
  </si>
  <si>
    <t>999등</t>
  </si>
  <si>
    <t>(643.21+0)</t>
  </si>
  <si>
    <t>1000등</t>
  </si>
  <si>
    <t>(643.2+0)</t>
  </si>
  <si>
    <r>
      <t>국민대</t>
    </r>
    <r>
      <rPr>
        <sz val="10"/>
        <color rgb="FF004CFF"/>
        <rFont val="맑은 고딕"/>
        <family val="3"/>
        <charset val="129"/>
        <scheme val="minor"/>
      </rPr>
      <t>(2)</t>
    </r>
  </si>
  <si>
    <t>자동차공</t>
  </si>
  <si>
    <t>1001등</t>
  </si>
  <si>
    <t>(642.7+0)</t>
  </si>
  <si>
    <t>1002등</t>
  </si>
  <si>
    <t>(642.56+0)</t>
  </si>
  <si>
    <r>
      <t>경인교대</t>
    </r>
    <r>
      <rPr>
        <sz val="10"/>
        <color rgb="FF004CFF"/>
        <rFont val="맑은 고딕"/>
        <family val="3"/>
        <charset val="129"/>
        <scheme val="minor"/>
      </rPr>
      <t>(3)</t>
    </r>
  </si>
  <si>
    <t>1003등</t>
  </si>
  <si>
    <t>(642.49+0)</t>
  </si>
  <si>
    <t>1004등</t>
  </si>
  <si>
    <t>(642.4+0)</t>
  </si>
  <si>
    <t>[국제]건축/자연</t>
  </si>
  <si>
    <t>1005등</t>
  </si>
  <si>
    <t>[대구]자연과학자율전공</t>
  </si>
  <si>
    <t>1006등</t>
  </si>
  <si>
    <t>(642.12+0)</t>
  </si>
  <si>
    <t>1007등</t>
  </si>
  <si>
    <t>(642.03+0)</t>
  </si>
  <si>
    <r>
      <t>숙명여대</t>
    </r>
    <r>
      <rPr>
        <sz val="10"/>
        <color rgb="FF004CFF"/>
        <rFont val="맑은 고딕"/>
        <family val="3"/>
        <charset val="129"/>
        <scheme val="minor"/>
      </rPr>
      <t>(2)</t>
    </r>
  </si>
  <si>
    <t>통계/자연</t>
  </si>
  <si>
    <t>1008등</t>
  </si>
  <si>
    <t>(642+0)</t>
  </si>
  <si>
    <t>원자핵공</t>
  </si>
  <si>
    <t>1009등</t>
  </si>
  <si>
    <t>(641.99+0)</t>
  </si>
  <si>
    <t>[서울]약과학</t>
  </si>
  <si>
    <t>1010등</t>
  </si>
  <si>
    <t>(641.96+0)</t>
  </si>
  <si>
    <t>1011등</t>
  </si>
  <si>
    <t>(641.7+0)</t>
  </si>
  <si>
    <t>1012등</t>
  </si>
  <si>
    <t>(641.65+0)</t>
  </si>
  <si>
    <t>1013등</t>
  </si>
  <si>
    <t>(641.56+0)</t>
  </si>
  <si>
    <t>1014등</t>
  </si>
  <si>
    <t>(641.55+0)</t>
  </si>
  <si>
    <t>1015등</t>
  </si>
  <si>
    <t>(641.44+0)</t>
  </si>
  <si>
    <t>1016등</t>
  </si>
  <si>
    <t>(641.32+0)</t>
  </si>
  <si>
    <r>
      <t>공주교대</t>
    </r>
    <r>
      <rPr>
        <sz val="10"/>
        <color rgb="FF004CFF"/>
        <rFont val="맑은 고딕"/>
        <family val="3"/>
        <charset val="129"/>
        <scheme val="minor"/>
      </rPr>
      <t>(2)</t>
    </r>
  </si>
  <si>
    <t>1017등</t>
  </si>
  <si>
    <t>(641.28+0)</t>
  </si>
  <si>
    <r>
      <t>동국대(서울)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</si>
  <si>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[서울]컴퓨터공</t>
  </si>
  <si>
    <t>1018등</t>
  </si>
  <si>
    <t>(641.27+0)</t>
  </si>
  <si>
    <t>1019등</t>
  </si>
  <si>
    <t>1020등</t>
  </si>
  <si>
    <t>(641.19+0)</t>
  </si>
  <si>
    <t>1021등</t>
  </si>
  <si>
    <t>(641.15+0)</t>
  </si>
  <si>
    <t>소프트웨어학부/자연</t>
  </si>
  <si>
    <t>1022등</t>
  </si>
  <si>
    <t>(641.03+0)</t>
  </si>
  <si>
    <t>1023등</t>
  </si>
  <si>
    <t>1024등</t>
  </si>
  <si>
    <t>1025등</t>
  </si>
  <si>
    <t>(640.95+0)</t>
  </si>
  <si>
    <t>1026등</t>
  </si>
  <si>
    <t>(640.93+0)</t>
  </si>
  <si>
    <t>[부산]재료공학부</t>
  </si>
  <si>
    <t>1027등</t>
  </si>
  <si>
    <t>(640.55+0)</t>
  </si>
  <si>
    <t>[부산]산업공</t>
  </si>
  <si>
    <t>1028등</t>
  </si>
  <si>
    <t>(640.54+0)</t>
  </si>
  <si>
    <t>[국제]응용물리</t>
  </si>
  <si>
    <t>1029등</t>
  </si>
  <si>
    <r>
      <t>한국외국어대</t>
    </r>
    <r>
      <rPr>
        <sz val="10"/>
        <color rgb="FF004CFF"/>
        <rFont val="맑은 고딕"/>
        <family val="3"/>
        <charset val="129"/>
        <scheme val="minor"/>
      </rPr>
      <t>(3)</t>
    </r>
  </si>
  <si>
    <t>[글로벌]바이오메디컬공학부</t>
  </si>
  <si>
    <t>1030등</t>
  </si>
  <si>
    <t>(640.52+0)</t>
  </si>
  <si>
    <t>[국제]환경학및환경공</t>
  </si>
  <si>
    <t>1031등</t>
  </si>
  <si>
    <t>(640.4+0)</t>
  </si>
  <si>
    <t>1032등</t>
  </si>
  <si>
    <t>(640.15+0)</t>
  </si>
  <si>
    <t>1033등</t>
  </si>
  <si>
    <t>(640.09+0)</t>
  </si>
  <si>
    <r>
      <t>인하대</t>
    </r>
    <r>
      <rPr>
        <sz val="10"/>
        <color rgb="FF004CFF"/>
        <rFont val="맑은 고딕"/>
        <family val="3"/>
        <charset val="129"/>
        <scheme val="minor"/>
      </rPr>
      <t>(1)</t>
    </r>
  </si>
  <si>
    <t>1034등</t>
  </si>
  <si>
    <t>(639.79+0)</t>
  </si>
  <si>
    <t>1035등</t>
  </si>
  <si>
    <t>(639.46+0)</t>
  </si>
  <si>
    <t>1036등</t>
  </si>
  <si>
    <t>(639.45+0)</t>
  </si>
  <si>
    <t>1037등</t>
  </si>
  <si>
    <t>(639.41+0)</t>
  </si>
  <si>
    <t>1038등</t>
  </si>
  <si>
    <t>(639.37+0)</t>
  </si>
  <si>
    <t>생화학</t>
  </si>
  <si>
    <t>1039등</t>
  </si>
  <si>
    <t>(639.2+0)</t>
  </si>
  <si>
    <t>[대구]물리교육</t>
  </si>
  <si>
    <t>1040등</t>
  </si>
  <si>
    <t>(638.94+0)</t>
  </si>
  <si>
    <r>
      <t>한양대(ERICA)</t>
    </r>
    <r>
      <rPr>
        <sz val="10"/>
        <color rgb="FF004CFF"/>
        <rFont val="맑은 고딕"/>
        <family val="3"/>
        <charset val="129"/>
        <scheme val="minor"/>
      </rPr>
      <t>(1)</t>
    </r>
  </si>
  <si>
    <t>교통.물류공/자연</t>
  </si>
  <si>
    <t>1041등</t>
  </si>
  <si>
    <t>(638.86+0)</t>
  </si>
  <si>
    <t>1042등</t>
  </si>
  <si>
    <t>(638.75+0)</t>
  </si>
  <si>
    <t>[부산]항공우주공</t>
  </si>
  <si>
    <t>1043등</t>
  </si>
  <si>
    <t>(638.72+0)</t>
  </si>
  <si>
    <t>1044등</t>
  </si>
  <si>
    <t>(638.7+0)</t>
  </si>
  <si>
    <t>1045등</t>
  </si>
  <si>
    <t>(638.58+0)</t>
  </si>
  <si>
    <t>1046등</t>
  </si>
  <si>
    <t>(638.56+0)</t>
  </si>
  <si>
    <t>융합전자공</t>
  </si>
  <si>
    <t>1047등</t>
  </si>
  <si>
    <t>(638.49+0)</t>
  </si>
  <si>
    <t>1048등</t>
  </si>
  <si>
    <t>(638.37+0)</t>
  </si>
  <si>
    <t>1049등</t>
  </si>
  <si>
    <t>(638.03+0)</t>
  </si>
  <si>
    <t>기계시스템디자인공</t>
  </si>
  <si>
    <t>융합기계공</t>
  </si>
  <si>
    <t>1050등</t>
  </si>
  <si>
    <t>(637.98+0)</t>
  </si>
  <si>
    <t>1051등</t>
  </si>
  <si>
    <t>(637.83+0)</t>
  </si>
  <si>
    <t>[대구]화학</t>
  </si>
  <si>
    <t>1052등</t>
  </si>
  <si>
    <t>(637.46+0)</t>
  </si>
  <si>
    <t>1053등</t>
  </si>
  <si>
    <t>(637.45+0)</t>
  </si>
  <si>
    <t>1054등</t>
  </si>
  <si>
    <t>(636.95+0)</t>
  </si>
  <si>
    <t>1055등</t>
  </si>
  <si>
    <t>(636.74+0)</t>
  </si>
  <si>
    <t>1056등</t>
  </si>
  <si>
    <t>(636.21+0)</t>
  </si>
  <si>
    <t>1057등</t>
  </si>
  <si>
    <t>(635.81+0)</t>
  </si>
  <si>
    <t>1058등</t>
  </si>
  <si>
    <t>(635.25+0)</t>
  </si>
  <si>
    <t>1059등</t>
  </si>
  <si>
    <t>(635.19+0)</t>
  </si>
  <si>
    <t>1060등</t>
  </si>
  <si>
    <t>(635.1+0)</t>
  </si>
  <si>
    <t>건설시스템공학부</t>
  </si>
  <si>
    <t>1061등</t>
  </si>
  <si>
    <t>(634.61+0)</t>
  </si>
  <si>
    <t>1062등</t>
  </si>
  <si>
    <t>(634.28+0)</t>
  </si>
  <si>
    <r>
      <t>한양대(ERICA)</t>
    </r>
    <r>
      <rPr>
        <sz val="10"/>
        <color rgb="FF004CFF"/>
        <rFont val="맑은 고딕"/>
        <family val="3"/>
        <charset val="129"/>
        <scheme val="minor"/>
      </rPr>
      <t>(2)</t>
    </r>
  </si>
  <si>
    <r>
      <t>세종대</t>
    </r>
    <r>
      <rPr>
        <sz val="10"/>
        <color rgb="FF004CFF"/>
        <rFont val="맑은 고딕"/>
        <family val="3"/>
        <charset val="129"/>
        <scheme val="minor"/>
      </rPr>
      <t>(3)</t>
    </r>
  </si>
  <si>
    <t>1063등</t>
  </si>
  <si>
    <t>(634.25+0)</t>
  </si>
  <si>
    <t>전자화학재료</t>
  </si>
  <si>
    <t>1064등</t>
  </si>
  <si>
    <t>(634.03+0)</t>
  </si>
  <si>
    <t>1065등</t>
  </si>
  <si>
    <t>(634+0)</t>
  </si>
  <si>
    <t>1066등</t>
  </si>
  <si>
    <t>(633.72+0)</t>
  </si>
  <si>
    <t>[부산]통계</t>
  </si>
  <si>
    <t>[부산]조선해양공</t>
  </si>
  <si>
    <t>1067등</t>
  </si>
  <si>
    <t>(633.66+0)</t>
  </si>
  <si>
    <t>[대구]건축</t>
  </si>
  <si>
    <t>1068등</t>
  </si>
  <si>
    <t>(633.54+0)</t>
  </si>
  <si>
    <t>1069등</t>
  </si>
  <si>
    <t>(633.14+0)</t>
  </si>
  <si>
    <t>1070등</t>
  </si>
  <si>
    <t>(632.7+0)</t>
  </si>
  <si>
    <t>환경공</t>
  </si>
  <si>
    <t>1071등</t>
  </si>
  <si>
    <t>(632.49+0)</t>
  </si>
  <si>
    <t>1072등</t>
  </si>
  <si>
    <t>(631.94+0)</t>
  </si>
  <si>
    <t>[부산]생물교육</t>
  </si>
  <si>
    <t>1073등</t>
  </si>
  <si>
    <t>(631.52+0)</t>
  </si>
  <si>
    <t>[국제]식물.환경신소재공</t>
  </si>
  <si>
    <t>1074등</t>
  </si>
  <si>
    <t>(631.25+0)</t>
  </si>
  <si>
    <t>1075등</t>
  </si>
  <si>
    <t>(631.2+0)</t>
  </si>
  <si>
    <t>1076등</t>
  </si>
  <si>
    <t>(630.24+0)</t>
  </si>
  <si>
    <t>[서울]건축공학부</t>
  </si>
  <si>
    <r>
      <t>세종대</t>
    </r>
    <r>
      <rPr>
        <sz val="10"/>
        <color rgb="FF004CFF"/>
        <rFont val="맑은 고딕"/>
        <family val="3"/>
        <charset val="129"/>
        <scheme val="minor"/>
      </rPr>
      <t>(1)</t>
    </r>
  </si>
  <si>
    <t>수학통계학부</t>
  </si>
  <si>
    <t>1077등</t>
  </si>
  <si>
    <t>(629.86+0)</t>
  </si>
  <si>
    <t>[부산]물리</t>
  </si>
  <si>
    <t>[부산]지질환경과학</t>
  </si>
  <si>
    <t>1078등</t>
  </si>
  <si>
    <t>(629.49+0)</t>
  </si>
  <si>
    <t>1079등</t>
  </si>
  <si>
    <t>(628.38+0)</t>
  </si>
  <si>
    <t>기계시스템공</t>
  </si>
  <si>
    <t>1080등</t>
  </si>
  <si>
    <t>(626.53+0)</t>
  </si>
  <si>
    <t>[대구]치의예</t>
  </si>
  <si>
    <t>1081등</t>
  </si>
  <si>
    <t>(625.28+0)</t>
  </si>
  <si>
    <r>
      <t>공주대</t>
    </r>
    <r>
      <rPr>
        <sz val="10"/>
        <color rgb="FF004CFF"/>
        <rFont val="맑은 고딕"/>
        <family val="3"/>
        <charset val="129"/>
        <scheme val="minor"/>
      </rPr>
      <t>(3)</t>
    </r>
  </si>
  <si>
    <t>[공주]수학교육</t>
  </si>
  <si>
    <t>토목공</t>
  </si>
  <si>
    <t>1082등</t>
  </si>
  <si>
    <t>(624.98+0)</t>
  </si>
  <si>
    <t>1083등</t>
  </si>
  <si>
    <t>(624.25+0)</t>
  </si>
  <si>
    <t>[부산]건설융합학부</t>
  </si>
  <si>
    <r>
      <t>부경대</t>
    </r>
    <r>
      <rPr>
        <sz val="10"/>
        <color rgb="FF004CFF"/>
        <rFont val="맑은 고딕"/>
        <family val="3"/>
        <charset val="129"/>
        <scheme val="minor"/>
      </rPr>
      <t>(1)</t>
    </r>
  </si>
  <si>
    <t>냉동공조공</t>
  </si>
  <si>
    <t>1084등</t>
  </si>
  <si>
    <t>(624.24+0)</t>
  </si>
  <si>
    <t>1085등</t>
  </si>
  <si>
    <t>(623.6+0)</t>
  </si>
  <si>
    <t>1086등</t>
  </si>
  <si>
    <t>(622.78+0)</t>
  </si>
  <si>
    <t>1087등</t>
  </si>
  <si>
    <t>(622.16+0)</t>
  </si>
  <si>
    <r>
      <t>한국항공대</t>
    </r>
    <r>
      <rPr>
        <sz val="10"/>
        <color rgb="FF004CFF"/>
        <rFont val="맑은 고딕"/>
        <family val="3"/>
        <charset val="129"/>
        <scheme val="minor"/>
      </rPr>
      <t>(1)</t>
    </r>
  </si>
  <si>
    <t>1088등</t>
  </si>
  <si>
    <t>(619.3+0)</t>
  </si>
  <si>
    <t>1089등</t>
  </si>
  <si>
    <t>(619.28+0)</t>
  </si>
  <si>
    <r>
      <t>충북대</t>
    </r>
    <r>
      <rPr>
        <sz val="10"/>
        <color rgb="FF004CFF"/>
        <rFont val="맑은 고딕"/>
        <family val="3"/>
        <charset val="129"/>
        <scheme val="minor"/>
      </rPr>
      <t>(3)</t>
    </r>
  </si>
  <si>
    <t>[밀양]광메카트로닉스공</t>
  </si>
  <si>
    <t>1090등</t>
  </si>
  <si>
    <t>(619.03+0)</t>
  </si>
  <si>
    <r>
      <t>한국산업기술대</t>
    </r>
    <r>
      <rPr>
        <sz val="10"/>
        <color rgb="FF004CFF"/>
        <rFont val="맑은 고딕"/>
        <family val="3"/>
        <charset val="129"/>
        <scheme val="minor"/>
      </rPr>
      <t>(3)</t>
    </r>
  </si>
  <si>
    <t>메카트로닉스공</t>
  </si>
  <si>
    <t>1091등</t>
  </si>
  <si>
    <t>(618.34+0)</t>
  </si>
  <si>
    <t>1092등</t>
  </si>
  <si>
    <t>(618.28+0)</t>
  </si>
  <si>
    <t>[광주]신소재공학부</t>
  </si>
  <si>
    <t>[대구]농업토목.생물산업공학부</t>
  </si>
  <si>
    <t>1093등</t>
  </si>
  <si>
    <t>(617.51+0)</t>
  </si>
  <si>
    <t>[안성]생명공학대학</t>
  </si>
  <si>
    <r>
      <t>한국외국어대</t>
    </r>
    <r>
      <rPr>
        <sz val="10"/>
        <color rgb="FF004CFF"/>
        <rFont val="맑은 고딕"/>
        <family val="3"/>
        <charset val="129"/>
        <scheme val="minor"/>
      </rPr>
      <t>(2)</t>
    </r>
  </si>
  <si>
    <t>[글로벌]컴퓨터.전자시스템공학부</t>
  </si>
  <si>
    <t>1094등</t>
  </si>
  <si>
    <t>(617.2+0)</t>
  </si>
  <si>
    <r>
      <t>강원대(춘천)</t>
    </r>
    <r>
      <rPr>
        <sz val="10"/>
        <color rgb="FF004CFF"/>
        <rFont val="맑은 고딕"/>
        <family val="3"/>
        <charset val="129"/>
        <scheme val="minor"/>
      </rPr>
      <t>(3)</t>
    </r>
  </si>
  <si>
    <t>기계의용.메카트로닉스.재료공학부</t>
  </si>
  <si>
    <r>
      <t>한국외국어대</t>
    </r>
    <r>
      <rPr>
        <sz val="10"/>
        <color rgb="FF004CFF"/>
        <rFont val="맑은 고딕"/>
        <family val="3"/>
        <charset val="129"/>
        <scheme val="minor"/>
      </rPr>
      <t>(1)</t>
    </r>
  </si>
  <si>
    <t>1095등</t>
  </si>
  <si>
    <t>(615.95+0)</t>
  </si>
  <si>
    <t>1096등</t>
  </si>
  <si>
    <t>(614.55+0)</t>
  </si>
  <si>
    <r>
      <t>상명대(서울)</t>
    </r>
    <r>
      <rPr>
        <sz val="10"/>
        <color rgb="FF004CFF"/>
        <rFont val="맑은 고딕"/>
        <family val="3"/>
        <charset val="129"/>
        <scheme val="minor"/>
      </rPr>
      <t>(1)</t>
    </r>
  </si>
  <si>
    <t>화공신소재</t>
  </si>
  <si>
    <t>1097등</t>
  </si>
  <si>
    <t>(613.44+0)</t>
  </si>
  <si>
    <t>1098등</t>
  </si>
  <si>
    <t>(613.16+0)</t>
  </si>
  <si>
    <t>1099등</t>
  </si>
  <si>
    <t>(611.45+0)</t>
  </si>
  <si>
    <t>1100등</t>
  </si>
  <si>
    <t>(608.86+0)</t>
  </si>
  <si>
    <t>[부산]디자인앤테크놀로지</t>
  </si>
  <si>
    <t>응용생명공학부</t>
  </si>
  <si>
    <t>[대구]지구시스템과학부</t>
  </si>
  <si>
    <t>[대구]신소재공학부</t>
  </si>
  <si>
    <t>[국제]스포츠의학</t>
  </si>
  <si>
    <t>IT공과대학</t>
  </si>
  <si>
    <t>1101등</t>
  </si>
  <si>
    <t>(598.01+0)</t>
  </si>
  <si>
    <t>1102등</t>
  </si>
  <si>
    <t>(597.72+0)</t>
  </si>
  <si>
    <t>1103등</t>
  </si>
  <si>
    <t>(597.45+0)</t>
  </si>
  <si>
    <r>
      <t>한성대</t>
    </r>
    <r>
      <rPr>
        <sz val="10"/>
        <color rgb="FF004CFF"/>
        <rFont val="맑은 고딕"/>
        <family val="3"/>
        <charset val="129"/>
        <scheme val="minor"/>
      </rPr>
      <t>(3)</t>
    </r>
  </si>
  <si>
    <t>1104등</t>
  </si>
  <si>
    <t>(595.52+0)</t>
  </si>
  <si>
    <r>
      <t>한밭대</t>
    </r>
    <r>
      <rPr>
        <sz val="10"/>
        <color rgb="FF004CFF"/>
        <rFont val="맑은 고딕"/>
        <family val="3"/>
        <charset val="129"/>
        <scheme val="minor"/>
      </rPr>
      <t>(1)</t>
    </r>
  </si>
  <si>
    <r>
      <t>한밭대</t>
    </r>
    <r>
      <rPr>
        <sz val="10"/>
        <color rgb="FF004CFF"/>
        <rFont val="맑은 고딕"/>
        <family val="3"/>
        <charset val="129"/>
        <scheme val="minor"/>
      </rPr>
      <t>(2)</t>
    </r>
  </si>
  <si>
    <t>1105등</t>
  </si>
  <si>
    <t>(561.93+0)</t>
  </si>
  <si>
    <t>1106등</t>
  </si>
  <si>
    <t>(559.37+0)</t>
  </si>
  <si>
    <t>1107등</t>
  </si>
  <si>
    <t>(526.56+0)</t>
  </si>
  <si>
    <t>1108등</t>
  </si>
  <si>
    <t>(478.67+0)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</si>
</sst>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.00_ "/>
    <numFmt numFmtId="178" formatCode="0.0%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Arial"/>
      <family val="2"/>
    </font>
    <font>
      <sz val="10"/>
      <color rgb="FF101010"/>
      <name val="맑은 고딕"/>
      <family val="3"/>
      <charset val="129"/>
      <scheme val="minor"/>
    </font>
    <font>
      <sz val="10"/>
      <color rgb="FF004CFF"/>
      <name val="맑은 고딕"/>
      <family val="3"/>
      <charset val="129"/>
      <scheme val="minor"/>
    </font>
    <font>
      <sz val="10"/>
      <color rgb="FF343434"/>
      <name val="맑은 고딕"/>
      <family val="3"/>
      <charset val="129"/>
      <scheme val="minor"/>
    </font>
    <font>
      <sz val="9"/>
      <color rgb="FF34343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B5B5B5"/>
      </right>
      <top style="medium">
        <color rgb="FFB5B5B5"/>
      </top>
      <bottom/>
      <diagonal/>
    </border>
    <border>
      <left/>
      <right style="medium">
        <color rgb="FFB5B5B5"/>
      </right>
      <top/>
      <bottom/>
      <diagonal/>
    </border>
    <border>
      <left/>
      <right style="medium">
        <color rgb="FFB5B5B5"/>
      </right>
      <top/>
      <bottom style="medium">
        <color rgb="FFB5B5B5"/>
      </bottom>
      <diagonal/>
    </border>
    <border>
      <left style="medium">
        <color rgb="FFB5B5B5"/>
      </left>
      <right style="medium">
        <color rgb="FFB5B5B5"/>
      </right>
      <top style="medium">
        <color rgb="FFB5B5B5"/>
      </top>
      <bottom/>
      <diagonal/>
    </border>
    <border>
      <left style="medium">
        <color rgb="FFB5B5B5"/>
      </left>
      <right style="medium">
        <color rgb="FFB5B5B5"/>
      </right>
      <top/>
      <bottom/>
      <diagonal/>
    </border>
    <border>
      <left style="medium">
        <color rgb="FFB5B5B5"/>
      </left>
      <right style="medium">
        <color rgb="FFB5B5B5"/>
      </right>
      <top/>
      <bottom style="medium">
        <color rgb="FFB5B5B5"/>
      </bottom>
      <diagonal/>
    </border>
    <border>
      <left style="medium">
        <color rgb="FFB5B5B5"/>
      </left>
      <right/>
      <top style="medium">
        <color rgb="FFB5B5B5"/>
      </top>
      <bottom/>
      <diagonal/>
    </border>
    <border>
      <left style="medium">
        <color rgb="FFB5B5B5"/>
      </left>
      <right/>
      <top/>
      <bottom/>
      <diagonal/>
    </border>
    <border>
      <left style="medium">
        <color rgb="FFB5B5B5"/>
      </left>
      <right/>
      <top/>
      <bottom style="medium">
        <color rgb="FFB5B5B5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2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0" fontId="0" fillId="3" borderId="1" xfId="0" applyFill="1" applyBorder="1" applyAlignment="1" applyProtection="1">
      <alignment horizontal="right" vertical="center"/>
      <protection locked="0"/>
    </xf>
    <xf numFmtId="176" fontId="0" fillId="2" borderId="1" xfId="0" applyNumberFormat="1" applyFill="1" applyBorder="1" applyAlignment="1" applyProtection="1">
      <alignment horizontal="righ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</xf>
    <xf numFmtId="177" fontId="0" fillId="0" borderId="1" xfId="0" applyNumberFormat="1" applyBorder="1" applyAlignment="1" applyProtection="1">
      <alignment horizontal="right" vertical="center"/>
    </xf>
    <xf numFmtId="178" fontId="0" fillId="0" borderId="1" xfId="0" applyNumberForma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0" xfId="0" applyFill="1">
      <alignment vertical="center"/>
    </xf>
    <xf numFmtId="0" fontId="0" fillId="0" borderId="0" xfId="0" applyProtection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4" borderId="5" xfId="1" applyFill="1" applyBorder="1" applyAlignment="1">
      <alignment horizontal="center" vertical="center" wrapText="1"/>
    </xf>
    <xf numFmtId="0" fontId="8" fillId="4" borderId="6" xfId="1" applyFill="1" applyBorder="1" applyAlignment="1">
      <alignment horizontal="center" vertical="center" wrapText="1"/>
    </xf>
    <xf numFmtId="0" fontId="8" fillId="4" borderId="7" xfId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 indent="1"/>
    </xf>
  </cellXfs>
  <cellStyles count="2">
    <cellStyle name="표준" xfId="0" builtinId="0"/>
    <cellStyle name="하이퍼링크" xfId="1" builtinId="8"/>
  </cellStyles>
  <dxfs count="2">
    <dxf>
      <fill>
        <patternFill>
          <bgColor theme="7" tint="0.7999816888943144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E771"/>
      <color rgb="FFFFF1AB"/>
      <color rgb="FFF8696B"/>
      <color rgb="FF63BE7B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314325</xdr:colOff>
      <xdr:row>0</xdr:row>
      <xdr:rowOff>152400</xdr:rowOff>
    </xdr:to>
    <xdr:pic>
      <xdr:nvPicPr>
        <xdr:cNvPr id="2" name="그림 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6359F1-BCFD-46F8-B579-AB4D7F29F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314325</xdr:colOff>
      <xdr:row>4</xdr:row>
      <xdr:rowOff>152400</xdr:rowOff>
    </xdr:to>
    <xdr:pic>
      <xdr:nvPicPr>
        <xdr:cNvPr id="3" name="그림 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EA4FF5-CE6E-43DA-BFF7-D3B7A557A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2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314325</xdr:colOff>
      <xdr:row>8</xdr:row>
      <xdr:rowOff>152400</xdr:rowOff>
    </xdr:to>
    <xdr:pic>
      <xdr:nvPicPr>
        <xdr:cNvPr id="4" name="그림 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927FC2-BA54-4CA4-A790-11D577C01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38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314325</xdr:colOff>
      <xdr:row>12</xdr:row>
      <xdr:rowOff>152400</xdr:rowOff>
    </xdr:to>
    <xdr:pic>
      <xdr:nvPicPr>
        <xdr:cNvPr id="5" name="그림 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F8015B-8CC4-44DF-A1BD-1D253A351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24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314325</xdr:colOff>
      <xdr:row>16</xdr:row>
      <xdr:rowOff>152400</xdr:rowOff>
    </xdr:to>
    <xdr:pic>
      <xdr:nvPicPr>
        <xdr:cNvPr id="6" name="그림 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F2AE19-AEB3-4472-9186-4858D9E7E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10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314325</xdr:colOff>
      <xdr:row>20</xdr:row>
      <xdr:rowOff>152400</xdr:rowOff>
    </xdr:to>
    <xdr:pic>
      <xdr:nvPicPr>
        <xdr:cNvPr id="7" name="그림 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ED368-CEAF-4D45-BECC-4637D97E2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96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314325</xdr:colOff>
      <xdr:row>24</xdr:row>
      <xdr:rowOff>152400</xdr:rowOff>
    </xdr:to>
    <xdr:pic>
      <xdr:nvPicPr>
        <xdr:cNvPr id="8" name="그림 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797D3F-B34D-416E-AFA7-2D902E08E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81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314325</xdr:colOff>
      <xdr:row>28</xdr:row>
      <xdr:rowOff>152400</xdr:rowOff>
    </xdr:to>
    <xdr:pic>
      <xdr:nvPicPr>
        <xdr:cNvPr id="9" name="그림 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A361C7-4BE7-44C5-904F-47D89F00D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67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314325</xdr:colOff>
      <xdr:row>32</xdr:row>
      <xdr:rowOff>152400</xdr:rowOff>
    </xdr:to>
    <xdr:pic>
      <xdr:nvPicPr>
        <xdr:cNvPr id="10" name="그림 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049AA0-2564-4AF8-917F-31B5041F9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53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314325</xdr:colOff>
      <xdr:row>36</xdr:row>
      <xdr:rowOff>152400</xdr:rowOff>
    </xdr:to>
    <xdr:pic>
      <xdr:nvPicPr>
        <xdr:cNvPr id="11" name="그림 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BC513D-27BB-447B-A49E-441855D99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39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314325</xdr:colOff>
      <xdr:row>40</xdr:row>
      <xdr:rowOff>152400</xdr:rowOff>
    </xdr:to>
    <xdr:pic>
      <xdr:nvPicPr>
        <xdr:cNvPr id="12" name="그림 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2A2E2E-A87E-48EE-A260-5AC84FE3D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25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314325</xdr:colOff>
      <xdr:row>44</xdr:row>
      <xdr:rowOff>152400</xdr:rowOff>
    </xdr:to>
    <xdr:pic>
      <xdr:nvPicPr>
        <xdr:cNvPr id="13" name="그림 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B5B92D-CB35-4AD7-817C-2CCF2FCDF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011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314325</xdr:colOff>
      <xdr:row>48</xdr:row>
      <xdr:rowOff>152400</xdr:rowOff>
    </xdr:to>
    <xdr:pic>
      <xdr:nvPicPr>
        <xdr:cNvPr id="14" name="그림 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A20576-3141-4C45-9BF3-251E5B573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297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314325</xdr:colOff>
      <xdr:row>52</xdr:row>
      <xdr:rowOff>152400</xdr:rowOff>
    </xdr:to>
    <xdr:pic>
      <xdr:nvPicPr>
        <xdr:cNvPr id="15" name="그림 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54C933-6764-4191-B7E0-E8EC36099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583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56</xdr:row>
      <xdr:rowOff>0</xdr:rowOff>
    </xdr:from>
    <xdr:to>
      <xdr:col>7</xdr:col>
      <xdr:colOff>314325</xdr:colOff>
      <xdr:row>56</xdr:row>
      <xdr:rowOff>152400</xdr:rowOff>
    </xdr:to>
    <xdr:pic>
      <xdr:nvPicPr>
        <xdr:cNvPr id="16" name="그림 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1411B0-037A-4B7F-9634-F3C9A68B2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868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314325</xdr:colOff>
      <xdr:row>60</xdr:row>
      <xdr:rowOff>152400</xdr:rowOff>
    </xdr:to>
    <xdr:pic>
      <xdr:nvPicPr>
        <xdr:cNvPr id="17" name="그림 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0C3C5D-BAF9-4034-BF33-F646E0712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154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314325</xdr:colOff>
      <xdr:row>64</xdr:row>
      <xdr:rowOff>152400</xdr:rowOff>
    </xdr:to>
    <xdr:pic>
      <xdr:nvPicPr>
        <xdr:cNvPr id="18" name="그림 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719284-1C66-4B92-9061-65C37442C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440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314325</xdr:colOff>
      <xdr:row>68</xdr:row>
      <xdr:rowOff>152400</xdr:rowOff>
    </xdr:to>
    <xdr:pic>
      <xdr:nvPicPr>
        <xdr:cNvPr id="19" name="그림 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849B24-4F27-4A46-B8A7-6556FCCE6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726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314325</xdr:colOff>
      <xdr:row>72</xdr:row>
      <xdr:rowOff>152400</xdr:rowOff>
    </xdr:to>
    <xdr:pic>
      <xdr:nvPicPr>
        <xdr:cNvPr id="20" name="그림 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F9601F-8C84-4078-847C-F598926F5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012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314325</xdr:colOff>
      <xdr:row>76</xdr:row>
      <xdr:rowOff>152400</xdr:rowOff>
    </xdr:to>
    <xdr:pic>
      <xdr:nvPicPr>
        <xdr:cNvPr id="21" name="그림 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F5CC97-A642-47CD-8F70-23E821CA4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298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314325</xdr:colOff>
      <xdr:row>80</xdr:row>
      <xdr:rowOff>152400</xdr:rowOff>
    </xdr:to>
    <xdr:pic>
      <xdr:nvPicPr>
        <xdr:cNvPr id="22" name="그림 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D81304-0377-4227-B91A-14EAA6E13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584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314325</xdr:colOff>
      <xdr:row>84</xdr:row>
      <xdr:rowOff>152400</xdr:rowOff>
    </xdr:to>
    <xdr:pic>
      <xdr:nvPicPr>
        <xdr:cNvPr id="23" name="그림 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08420D-1CA2-40A4-9C82-C1D89E22C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870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88</xdr:row>
      <xdr:rowOff>0</xdr:rowOff>
    </xdr:from>
    <xdr:to>
      <xdr:col>7</xdr:col>
      <xdr:colOff>314325</xdr:colOff>
      <xdr:row>88</xdr:row>
      <xdr:rowOff>152400</xdr:rowOff>
    </xdr:to>
    <xdr:pic>
      <xdr:nvPicPr>
        <xdr:cNvPr id="24" name="그림 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BAA1C8-BFFA-43A1-A60C-6607AD186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155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92</xdr:row>
      <xdr:rowOff>0</xdr:rowOff>
    </xdr:from>
    <xdr:to>
      <xdr:col>7</xdr:col>
      <xdr:colOff>314325</xdr:colOff>
      <xdr:row>92</xdr:row>
      <xdr:rowOff>152400</xdr:rowOff>
    </xdr:to>
    <xdr:pic>
      <xdr:nvPicPr>
        <xdr:cNvPr id="25" name="그림 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9399E6-FE14-4D52-822D-041A8B751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441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96</xdr:row>
      <xdr:rowOff>0</xdr:rowOff>
    </xdr:from>
    <xdr:to>
      <xdr:col>7</xdr:col>
      <xdr:colOff>314325</xdr:colOff>
      <xdr:row>96</xdr:row>
      <xdr:rowOff>152400</xdr:rowOff>
    </xdr:to>
    <xdr:pic>
      <xdr:nvPicPr>
        <xdr:cNvPr id="26" name="그림 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DEECFC-B3C1-4C35-B92D-9A55DC26D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727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100</xdr:row>
      <xdr:rowOff>0</xdr:rowOff>
    </xdr:from>
    <xdr:to>
      <xdr:col>7</xdr:col>
      <xdr:colOff>314325</xdr:colOff>
      <xdr:row>100</xdr:row>
      <xdr:rowOff>152400</xdr:rowOff>
    </xdr:to>
    <xdr:pic>
      <xdr:nvPicPr>
        <xdr:cNvPr id="27" name="그림 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651C70-16FC-45A5-A979-BDEFE97BF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013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104</xdr:row>
      <xdr:rowOff>0</xdr:rowOff>
    </xdr:from>
    <xdr:to>
      <xdr:col>7</xdr:col>
      <xdr:colOff>314325</xdr:colOff>
      <xdr:row>104</xdr:row>
      <xdr:rowOff>152400</xdr:rowOff>
    </xdr:to>
    <xdr:pic>
      <xdr:nvPicPr>
        <xdr:cNvPr id="28" name="그림 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B54710-5FF7-4F5C-8B69-D051BB457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299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108</xdr:row>
      <xdr:rowOff>0</xdr:rowOff>
    </xdr:from>
    <xdr:to>
      <xdr:col>7</xdr:col>
      <xdr:colOff>314325</xdr:colOff>
      <xdr:row>108</xdr:row>
      <xdr:rowOff>152400</xdr:rowOff>
    </xdr:to>
    <xdr:pic>
      <xdr:nvPicPr>
        <xdr:cNvPr id="29" name="그림 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C8B76A-F0C9-4FE9-BCAC-AC91D1736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585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112</xdr:row>
      <xdr:rowOff>0</xdr:rowOff>
    </xdr:from>
    <xdr:to>
      <xdr:col>7</xdr:col>
      <xdr:colOff>314325</xdr:colOff>
      <xdr:row>112</xdr:row>
      <xdr:rowOff>152400</xdr:rowOff>
    </xdr:to>
    <xdr:pic>
      <xdr:nvPicPr>
        <xdr:cNvPr id="30" name="그림 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0CCBB3-EABC-401B-8725-7730BD3D6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871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116</xdr:row>
      <xdr:rowOff>0</xdr:rowOff>
    </xdr:from>
    <xdr:to>
      <xdr:col>7</xdr:col>
      <xdr:colOff>314325</xdr:colOff>
      <xdr:row>116</xdr:row>
      <xdr:rowOff>152400</xdr:rowOff>
    </xdr:to>
    <xdr:pic>
      <xdr:nvPicPr>
        <xdr:cNvPr id="31" name="그림 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40B49-78A4-420B-B1E1-008A99B19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157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120</xdr:row>
      <xdr:rowOff>0</xdr:rowOff>
    </xdr:from>
    <xdr:to>
      <xdr:col>7</xdr:col>
      <xdr:colOff>314325</xdr:colOff>
      <xdr:row>120</xdr:row>
      <xdr:rowOff>152400</xdr:rowOff>
    </xdr:to>
    <xdr:pic>
      <xdr:nvPicPr>
        <xdr:cNvPr id="32" name="그림 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E39EFF-9CD7-4A8C-B1AA-B5AE0AEE2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442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314325</xdr:colOff>
      <xdr:row>124</xdr:row>
      <xdr:rowOff>152400</xdr:rowOff>
    </xdr:to>
    <xdr:pic>
      <xdr:nvPicPr>
        <xdr:cNvPr id="33" name="그림 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5E4937-A927-434A-950B-336F1B2AD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728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128</xdr:row>
      <xdr:rowOff>0</xdr:rowOff>
    </xdr:from>
    <xdr:to>
      <xdr:col>7</xdr:col>
      <xdr:colOff>314325</xdr:colOff>
      <xdr:row>128</xdr:row>
      <xdr:rowOff>152400</xdr:rowOff>
    </xdr:to>
    <xdr:pic>
      <xdr:nvPicPr>
        <xdr:cNvPr id="34" name="그림 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456A0C-3095-495B-86D2-8C554EE9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014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132</xdr:row>
      <xdr:rowOff>0</xdr:rowOff>
    </xdr:from>
    <xdr:to>
      <xdr:col>7</xdr:col>
      <xdr:colOff>314325</xdr:colOff>
      <xdr:row>132</xdr:row>
      <xdr:rowOff>152400</xdr:rowOff>
    </xdr:to>
    <xdr:pic>
      <xdr:nvPicPr>
        <xdr:cNvPr id="35" name="그림 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BA0116-9856-4BEB-B116-DAB42CF62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300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136</xdr:row>
      <xdr:rowOff>0</xdr:rowOff>
    </xdr:from>
    <xdr:to>
      <xdr:col>7</xdr:col>
      <xdr:colOff>314325</xdr:colOff>
      <xdr:row>136</xdr:row>
      <xdr:rowOff>152400</xdr:rowOff>
    </xdr:to>
    <xdr:pic>
      <xdr:nvPicPr>
        <xdr:cNvPr id="36" name="그림 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F4C343-3893-4C4C-BAAE-CD926E67A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586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140</xdr:row>
      <xdr:rowOff>0</xdr:rowOff>
    </xdr:from>
    <xdr:to>
      <xdr:col>7</xdr:col>
      <xdr:colOff>314325</xdr:colOff>
      <xdr:row>140</xdr:row>
      <xdr:rowOff>152400</xdr:rowOff>
    </xdr:to>
    <xdr:pic>
      <xdr:nvPicPr>
        <xdr:cNvPr id="37" name="그림 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D94D0B-9D48-40C0-8026-B963B81BB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872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144</xdr:row>
      <xdr:rowOff>0</xdr:rowOff>
    </xdr:from>
    <xdr:to>
      <xdr:col>7</xdr:col>
      <xdr:colOff>314325</xdr:colOff>
      <xdr:row>144</xdr:row>
      <xdr:rowOff>152400</xdr:rowOff>
    </xdr:to>
    <xdr:pic>
      <xdr:nvPicPr>
        <xdr:cNvPr id="38" name="그림 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A5654A-EA1B-43A9-B8E5-7B4F7BC09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158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148</xdr:row>
      <xdr:rowOff>0</xdr:rowOff>
    </xdr:from>
    <xdr:to>
      <xdr:col>7</xdr:col>
      <xdr:colOff>314325</xdr:colOff>
      <xdr:row>148</xdr:row>
      <xdr:rowOff>152400</xdr:rowOff>
    </xdr:to>
    <xdr:pic>
      <xdr:nvPicPr>
        <xdr:cNvPr id="39" name="그림 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A60FAA-F156-4D50-BE4D-50DBE2F2B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444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152</xdr:row>
      <xdr:rowOff>0</xdr:rowOff>
    </xdr:from>
    <xdr:to>
      <xdr:col>7</xdr:col>
      <xdr:colOff>314325</xdr:colOff>
      <xdr:row>152</xdr:row>
      <xdr:rowOff>152400</xdr:rowOff>
    </xdr:to>
    <xdr:pic>
      <xdr:nvPicPr>
        <xdr:cNvPr id="40" name="그림 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51565E-15D2-42C4-BC85-76D385EA7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729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156</xdr:row>
      <xdr:rowOff>0</xdr:rowOff>
    </xdr:from>
    <xdr:to>
      <xdr:col>7</xdr:col>
      <xdr:colOff>314325</xdr:colOff>
      <xdr:row>156</xdr:row>
      <xdr:rowOff>152400</xdr:rowOff>
    </xdr:to>
    <xdr:pic>
      <xdr:nvPicPr>
        <xdr:cNvPr id="41" name="그림 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60D939-038B-488C-9F18-7C24E2AC7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015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160</xdr:row>
      <xdr:rowOff>0</xdr:rowOff>
    </xdr:from>
    <xdr:to>
      <xdr:col>7</xdr:col>
      <xdr:colOff>314325</xdr:colOff>
      <xdr:row>160</xdr:row>
      <xdr:rowOff>152400</xdr:rowOff>
    </xdr:to>
    <xdr:pic>
      <xdr:nvPicPr>
        <xdr:cNvPr id="42" name="그림 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0E4FA2-60C6-483B-8C6A-D6546764E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301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164</xdr:row>
      <xdr:rowOff>0</xdr:rowOff>
    </xdr:from>
    <xdr:to>
      <xdr:col>7</xdr:col>
      <xdr:colOff>314325</xdr:colOff>
      <xdr:row>164</xdr:row>
      <xdr:rowOff>152400</xdr:rowOff>
    </xdr:to>
    <xdr:pic>
      <xdr:nvPicPr>
        <xdr:cNvPr id="43" name="그림 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FD9ACC-8F80-4764-B6DC-45A52967A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587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168</xdr:row>
      <xdr:rowOff>0</xdr:rowOff>
    </xdr:from>
    <xdr:to>
      <xdr:col>7</xdr:col>
      <xdr:colOff>314325</xdr:colOff>
      <xdr:row>168</xdr:row>
      <xdr:rowOff>152400</xdr:rowOff>
    </xdr:to>
    <xdr:pic>
      <xdr:nvPicPr>
        <xdr:cNvPr id="44" name="그림 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C9A317-858D-41E9-B1DC-842D6CB59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873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172</xdr:row>
      <xdr:rowOff>0</xdr:rowOff>
    </xdr:from>
    <xdr:to>
      <xdr:col>7</xdr:col>
      <xdr:colOff>314325</xdr:colOff>
      <xdr:row>172</xdr:row>
      <xdr:rowOff>152400</xdr:rowOff>
    </xdr:to>
    <xdr:pic>
      <xdr:nvPicPr>
        <xdr:cNvPr id="45" name="그림 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08D142-CDFB-4B90-BC7B-A75EB7EB8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025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176</xdr:row>
      <xdr:rowOff>0</xdr:rowOff>
    </xdr:from>
    <xdr:to>
      <xdr:col>7</xdr:col>
      <xdr:colOff>314325</xdr:colOff>
      <xdr:row>176</xdr:row>
      <xdr:rowOff>152400</xdr:rowOff>
    </xdr:to>
    <xdr:pic>
      <xdr:nvPicPr>
        <xdr:cNvPr id="46" name="그림 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11D020-9B62-454A-8F7B-F4F0BF096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311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180</xdr:row>
      <xdr:rowOff>0</xdr:rowOff>
    </xdr:from>
    <xdr:to>
      <xdr:col>7</xdr:col>
      <xdr:colOff>314325</xdr:colOff>
      <xdr:row>180</xdr:row>
      <xdr:rowOff>152400</xdr:rowOff>
    </xdr:to>
    <xdr:pic>
      <xdr:nvPicPr>
        <xdr:cNvPr id="47" name="그림 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FB7BF-9CCA-42B4-9EE4-3684D40CB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597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184</xdr:row>
      <xdr:rowOff>0</xdr:rowOff>
    </xdr:from>
    <xdr:to>
      <xdr:col>7</xdr:col>
      <xdr:colOff>314325</xdr:colOff>
      <xdr:row>184</xdr:row>
      <xdr:rowOff>152400</xdr:rowOff>
    </xdr:to>
    <xdr:pic>
      <xdr:nvPicPr>
        <xdr:cNvPr id="48" name="그림 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33FD8C-2CF4-48A3-B65D-B81C085AC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883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188</xdr:row>
      <xdr:rowOff>0</xdr:rowOff>
    </xdr:from>
    <xdr:to>
      <xdr:col>7</xdr:col>
      <xdr:colOff>314325</xdr:colOff>
      <xdr:row>188</xdr:row>
      <xdr:rowOff>152400</xdr:rowOff>
    </xdr:to>
    <xdr:pic>
      <xdr:nvPicPr>
        <xdr:cNvPr id="49" name="그림 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579AB1-5F97-41C5-A526-C3057F597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16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192</xdr:row>
      <xdr:rowOff>0</xdr:rowOff>
    </xdr:from>
    <xdr:to>
      <xdr:col>7</xdr:col>
      <xdr:colOff>314325</xdr:colOff>
      <xdr:row>192</xdr:row>
      <xdr:rowOff>152400</xdr:rowOff>
    </xdr:to>
    <xdr:pic>
      <xdr:nvPicPr>
        <xdr:cNvPr id="50" name="그림 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18C5EC-E926-41C4-973C-BF36A4DFC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45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196</xdr:row>
      <xdr:rowOff>0</xdr:rowOff>
    </xdr:from>
    <xdr:to>
      <xdr:col>7</xdr:col>
      <xdr:colOff>314325</xdr:colOff>
      <xdr:row>196</xdr:row>
      <xdr:rowOff>152400</xdr:rowOff>
    </xdr:to>
    <xdr:pic>
      <xdr:nvPicPr>
        <xdr:cNvPr id="51" name="그림 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E31A74-442A-4FE7-8547-A7DA51DC1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741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200</xdr:row>
      <xdr:rowOff>0</xdr:rowOff>
    </xdr:from>
    <xdr:to>
      <xdr:col>7</xdr:col>
      <xdr:colOff>314325</xdr:colOff>
      <xdr:row>200</xdr:row>
      <xdr:rowOff>152400</xdr:rowOff>
    </xdr:to>
    <xdr:pic>
      <xdr:nvPicPr>
        <xdr:cNvPr id="52" name="그림 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B784E7-1194-46C4-B741-2503D973F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02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204</xdr:row>
      <xdr:rowOff>0</xdr:rowOff>
    </xdr:from>
    <xdr:to>
      <xdr:col>7</xdr:col>
      <xdr:colOff>314325</xdr:colOff>
      <xdr:row>204</xdr:row>
      <xdr:rowOff>152400</xdr:rowOff>
    </xdr:to>
    <xdr:pic>
      <xdr:nvPicPr>
        <xdr:cNvPr id="53" name="그림 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D534AF-EB79-496C-9007-CE2ABCA99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312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0</xdr:rowOff>
    </xdr:from>
    <xdr:to>
      <xdr:col>7</xdr:col>
      <xdr:colOff>314325</xdr:colOff>
      <xdr:row>208</xdr:row>
      <xdr:rowOff>152400</xdr:rowOff>
    </xdr:to>
    <xdr:pic>
      <xdr:nvPicPr>
        <xdr:cNvPr id="54" name="그림 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A5DD59-D2D2-4044-A831-833079C6C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598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212</xdr:row>
      <xdr:rowOff>0</xdr:rowOff>
    </xdr:from>
    <xdr:to>
      <xdr:col>7</xdr:col>
      <xdr:colOff>314325</xdr:colOff>
      <xdr:row>212</xdr:row>
      <xdr:rowOff>152400</xdr:rowOff>
    </xdr:to>
    <xdr:pic>
      <xdr:nvPicPr>
        <xdr:cNvPr id="55" name="그림 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F720F2-E46E-45D6-9F52-239B1A78D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884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314325</xdr:colOff>
      <xdr:row>216</xdr:row>
      <xdr:rowOff>152400</xdr:rowOff>
    </xdr:to>
    <xdr:pic>
      <xdr:nvPicPr>
        <xdr:cNvPr id="56" name="그림 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21232B-C0EE-4B09-8248-369878F0B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170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220</xdr:row>
      <xdr:rowOff>0</xdr:rowOff>
    </xdr:from>
    <xdr:to>
      <xdr:col>7</xdr:col>
      <xdr:colOff>314325</xdr:colOff>
      <xdr:row>220</xdr:row>
      <xdr:rowOff>152400</xdr:rowOff>
    </xdr:to>
    <xdr:pic>
      <xdr:nvPicPr>
        <xdr:cNvPr id="57" name="그림 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A22279-DB26-4E86-AD83-4E6DF557E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456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224</xdr:row>
      <xdr:rowOff>0</xdr:rowOff>
    </xdr:from>
    <xdr:to>
      <xdr:col>7</xdr:col>
      <xdr:colOff>314325</xdr:colOff>
      <xdr:row>224</xdr:row>
      <xdr:rowOff>152400</xdr:rowOff>
    </xdr:to>
    <xdr:pic>
      <xdr:nvPicPr>
        <xdr:cNvPr id="58" name="그림 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AC1A5E-B6B8-4E0E-AFC1-195913D3F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742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314325</xdr:colOff>
      <xdr:row>228</xdr:row>
      <xdr:rowOff>152400</xdr:rowOff>
    </xdr:to>
    <xdr:pic>
      <xdr:nvPicPr>
        <xdr:cNvPr id="59" name="그림 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DF8B2E-CF01-408A-B7A7-8ADAA87CC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028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232</xdr:row>
      <xdr:rowOff>0</xdr:rowOff>
    </xdr:from>
    <xdr:to>
      <xdr:col>7</xdr:col>
      <xdr:colOff>314325</xdr:colOff>
      <xdr:row>232</xdr:row>
      <xdr:rowOff>152400</xdr:rowOff>
    </xdr:to>
    <xdr:pic>
      <xdr:nvPicPr>
        <xdr:cNvPr id="60" name="그림 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2BE387-710A-4BCA-8571-10537A751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314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236</xdr:row>
      <xdr:rowOff>0</xdr:rowOff>
    </xdr:from>
    <xdr:to>
      <xdr:col>7</xdr:col>
      <xdr:colOff>314325</xdr:colOff>
      <xdr:row>236</xdr:row>
      <xdr:rowOff>152400</xdr:rowOff>
    </xdr:to>
    <xdr:pic>
      <xdr:nvPicPr>
        <xdr:cNvPr id="61" name="그림 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B16147-B470-4646-AA0E-5358041E6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599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240</xdr:row>
      <xdr:rowOff>0</xdr:rowOff>
    </xdr:from>
    <xdr:to>
      <xdr:col>7</xdr:col>
      <xdr:colOff>314325</xdr:colOff>
      <xdr:row>240</xdr:row>
      <xdr:rowOff>152400</xdr:rowOff>
    </xdr:to>
    <xdr:pic>
      <xdr:nvPicPr>
        <xdr:cNvPr id="62" name="그림 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9595C2-D880-42AD-9227-D635921CE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88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244</xdr:row>
      <xdr:rowOff>0</xdr:rowOff>
    </xdr:from>
    <xdr:to>
      <xdr:col>7</xdr:col>
      <xdr:colOff>314325</xdr:colOff>
      <xdr:row>244</xdr:row>
      <xdr:rowOff>152400</xdr:rowOff>
    </xdr:to>
    <xdr:pic>
      <xdr:nvPicPr>
        <xdr:cNvPr id="63" name="그림 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E07A83-9854-4D58-8093-88F4355BC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171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248</xdr:row>
      <xdr:rowOff>0</xdr:rowOff>
    </xdr:from>
    <xdr:to>
      <xdr:col>7</xdr:col>
      <xdr:colOff>314325</xdr:colOff>
      <xdr:row>248</xdr:row>
      <xdr:rowOff>152400</xdr:rowOff>
    </xdr:to>
    <xdr:pic>
      <xdr:nvPicPr>
        <xdr:cNvPr id="64" name="그림 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9E1DF4-4C5A-4232-8B56-C472D14E3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457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252</xdr:row>
      <xdr:rowOff>0</xdr:rowOff>
    </xdr:from>
    <xdr:to>
      <xdr:col>7</xdr:col>
      <xdr:colOff>314325</xdr:colOff>
      <xdr:row>252</xdr:row>
      <xdr:rowOff>152400</xdr:rowOff>
    </xdr:to>
    <xdr:pic>
      <xdr:nvPicPr>
        <xdr:cNvPr id="65" name="그림 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62DAF5-9D9A-4642-BC0D-1EAFCFA7F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743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256</xdr:row>
      <xdr:rowOff>0</xdr:rowOff>
    </xdr:from>
    <xdr:to>
      <xdr:col>7</xdr:col>
      <xdr:colOff>314325</xdr:colOff>
      <xdr:row>256</xdr:row>
      <xdr:rowOff>152400</xdr:rowOff>
    </xdr:to>
    <xdr:pic>
      <xdr:nvPicPr>
        <xdr:cNvPr id="66" name="그림 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6642A4-2B32-4B0C-8ECA-2FD1095DA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029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314325</xdr:colOff>
      <xdr:row>260</xdr:row>
      <xdr:rowOff>152400</xdr:rowOff>
    </xdr:to>
    <xdr:pic>
      <xdr:nvPicPr>
        <xdr:cNvPr id="67" name="그림 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BFA251-FCD4-4E2B-848B-A54CBAAF7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315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264</xdr:row>
      <xdr:rowOff>0</xdr:rowOff>
    </xdr:from>
    <xdr:to>
      <xdr:col>7</xdr:col>
      <xdr:colOff>314325</xdr:colOff>
      <xdr:row>264</xdr:row>
      <xdr:rowOff>152400</xdr:rowOff>
    </xdr:to>
    <xdr:pic>
      <xdr:nvPicPr>
        <xdr:cNvPr id="68" name="그림 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A8B447-FFCA-42FE-8F2D-09FD9AE69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60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268</xdr:row>
      <xdr:rowOff>0</xdr:rowOff>
    </xdr:from>
    <xdr:to>
      <xdr:col>7</xdr:col>
      <xdr:colOff>314325</xdr:colOff>
      <xdr:row>268</xdr:row>
      <xdr:rowOff>152400</xdr:rowOff>
    </xdr:to>
    <xdr:pic>
      <xdr:nvPicPr>
        <xdr:cNvPr id="69" name="그림 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566E6D-A1AE-4310-9613-B1AACB348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886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272</xdr:row>
      <xdr:rowOff>0</xdr:rowOff>
    </xdr:from>
    <xdr:to>
      <xdr:col>7</xdr:col>
      <xdr:colOff>314325</xdr:colOff>
      <xdr:row>272</xdr:row>
      <xdr:rowOff>152400</xdr:rowOff>
    </xdr:to>
    <xdr:pic>
      <xdr:nvPicPr>
        <xdr:cNvPr id="70" name="그림 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B55C3A-7B9C-4B3D-99E3-90C167B92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172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276</xdr:row>
      <xdr:rowOff>0</xdr:rowOff>
    </xdr:from>
    <xdr:to>
      <xdr:col>7</xdr:col>
      <xdr:colOff>314325</xdr:colOff>
      <xdr:row>276</xdr:row>
      <xdr:rowOff>152400</xdr:rowOff>
    </xdr:to>
    <xdr:pic>
      <xdr:nvPicPr>
        <xdr:cNvPr id="71" name="그림 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9AC864-E5EA-4F63-A81A-60D98B9A1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458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280</xdr:row>
      <xdr:rowOff>0</xdr:rowOff>
    </xdr:from>
    <xdr:to>
      <xdr:col>7</xdr:col>
      <xdr:colOff>314325</xdr:colOff>
      <xdr:row>280</xdr:row>
      <xdr:rowOff>152400</xdr:rowOff>
    </xdr:to>
    <xdr:pic>
      <xdr:nvPicPr>
        <xdr:cNvPr id="72" name="그림 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B15741-D617-4D3D-97BF-F3854ABB2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744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284</xdr:row>
      <xdr:rowOff>0</xdr:rowOff>
    </xdr:from>
    <xdr:to>
      <xdr:col>7</xdr:col>
      <xdr:colOff>314325</xdr:colOff>
      <xdr:row>284</xdr:row>
      <xdr:rowOff>152400</xdr:rowOff>
    </xdr:to>
    <xdr:pic>
      <xdr:nvPicPr>
        <xdr:cNvPr id="73" name="그림 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7A1193-C6A1-4369-BA6B-088CF48E7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030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288</xdr:row>
      <xdr:rowOff>0</xdr:rowOff>
    </xdr:from>
    <xdr:to>
      <xdr:col>7</xdr:col>
      <xdr:colOff>314325</xdr:colOff>
      <xdr:row>288</xdr:row>
      <xdr:rowOff>152400</xdr:rowOff>
    </xdr:to>
    <xdr:pic>
      <xdr:nvPicPr>
        <xdr:cNvPr id="74" name="그림 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277DEF-F7D8-4081-A287-7FD0BE08C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316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292</xdr:row>
      <xdr:rowOff>0</xdr:rowOff>
    </xdr:from>
    <xdr:to>
      <xdr:col>7</xdr:col>
      <xdr:colOff>314325</xdr:colOff>
      <xdr:row>292</xdr:row>
      <xdr:rowOff>152400</xdr:rowOff>
    </xdr:to>
    <xdr:pic>
      <xdr:nvPicPr>
        <xdr:cNvPr id="75" name="그림 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723B05-B2FE-468C-B5E4-4D504CB54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60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296</xdr:row>
      <xdr:rowOff>0</xdr:rowOff>
    </xdr:from>
    <xdr:to>
      <xdr:col>7</xdr:col>
      <xdr:colOff>314325</xdr:colOff>
      <xdr:row>296</xdr:row>
      <xdr:rowOff>152400</xdr:rowOff>
    </xdr:to>
    <xdr:pic>
      <xdr:nvPicPr>
        <xdr:cNvPr id="76" name="그림 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41E3F5-C9C3-4032-AE25-1FE94E977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88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314325</xdr:colOff>
      <xdr:row>300</xdr:row>
      <xdr:rowOff>152400</xdr:rowOff>
    </xdr:to>
    <xdr:pic>
      <xdr:nvPicPr>
        <xdr:cNvPr id="77" name="그림 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DBCC9E-A862-4746-80EF-AA8493B97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17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304</xdr:row>
      <xdr:rowOff>0</xdr:rowOff>
    </xdr:from>
    <xdr:to>
      <xdr:col>7</xdr:col>
      <xdr:colOff>314325</xdr:colOff>
      <xdr:row>304</xdr:row>
      <xdr:rowOff>152400</xdr:rowOff>
    </xdr:to>
    <xdr:pic>
      <xdr:nvPicPr>
        <xdr:cNvPr id="78" name="그림 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15539B-093F-4AA8-B0B4-14994A9F7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459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308</xdr:row>
      <xdr:rowOff>0</xdr:rowOff>
    </xdr:from>
    <xdr:to>
      <xdr:col>7</xdr:col>
      <xdr:colOff>314325</xdr:colOff>
      <xdr:row>308</xdr:row>
      <xdr:rowOff>152400</xdr:rowOff>
    </xdr:to>
    <xdr:pic>
      <xdr:nvPicPr>
        <xdr:cNvPr id="79" name="그림 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9B86BC-DED6-4A8E-9CEE-8312D6724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74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312</xdr:row>
      <xdr:rowOff>0</xdr:rowOff>
    </xdr:from>
    <xdr:to>
      <xdr:col>7</xdr:col>
      <xdr:colOff>314325</xdr:colOff>
      <xdr:row>312</xdr:row>
      <xdr:rowOff>152400</xdr:rowOff>
    </xdr:to>
    <xdr:pic>
      <xdr:nvPicPr>
        <xdr:cNvPr id="80" name="그림 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0D32AC-8081-43BF-B9C4-A8498827F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03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316</xdr:row>
      <xdr:rowOff>0</xdr:rowOff>
    </xdr:from>
    <xdr:to>
      <xdr:col>7</xdr:col>
      <xdr:colOff>314325</xdr:colOff>
      <xdr:row>316</xdr:row>
      <xdr:rowOff>152400</xdr:rowOff>
    </xdr:to>
    <xdr:pic>
      <xdr:nvPicPr>
        <xdr:cNvPr id="81" name="그림 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C06E98-D6F0-41E7-9AE5-C124D7054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317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320</xdr:row>
      <xdr:rowOff>0</xdr:rowOff>
    </xdr:from>
    <xdr:to>
      <xdr:col>7</xdr:col>
      <xdr:colOff>314325</xdr:colOff>
      <xdr:row>320</xdr:row>
      <xdr:rowOff>152400</xdr:rowOff>
    </xdr:to>
    <xdr:pic>
      <xdr:nvPicPr>
        <xdr:cNvPr id="82" name="그림 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3F2850-F21D-456D-86ED-EBB4168D3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603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324</xdr:row>
      <xdr:rowOff>0</xdr:rowOff>
    </xdr:from>
    <xdr:to>
      <xdr:col>7</xdr:col>
      <xdr:colOff>314325</xdr:colOff>
      <xdr:row>324</xdr:row>
      <xdr:rowOff>152400</xdr:rowOff>
    </xdr:to>
    <xdr:pic>
      <xdr:nvPicPr>
        <xdr:cNvPr id="83" name="그림 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E1A70-9D75-4EA8-BE0B-C732C6DB2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889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328</xdr:row>
      <xdr:rowOff>0</xdr:rowOff>
    </xdr:from>
    <xdr:to>
      <xdr:col>7</xdr:col>
      <xdr:colOff>314325</xdr:colOff>
      <xdr:row>328</xdr:row>
      <xdr:rowOff>152400</xdr:rowOff>
    </xdr:to>
    <xdr:pic>
      <xdr:nvPicPr>
        <xdr:cNvPr id="84" name="그림 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47EE71-84F4-49FB-AADC-BE2967FDB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175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332</xdr:row>
      <xdr:rowOff>0</xdr:rowOff>
    </xdr:from>
    <xdr:to>
      <xdr:col>7</xdr:col>
      <xdr:colOff>314325</xdr:colOff>
      <xdr:row>332</xdr:row>
      <xdr:rowOff>152400</xdr:rowOff>
    </xdr:to>
    <xdr:pic>
      <xdr:nvPicPr>
        <xdr:cNvPr id="85" name="그림 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1D204B-E7D6-45F8-A93B-92532A5A3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460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336</xdr:row>
      <xdr:rowOff>0</xdr:rowOff>
    </xdr:from>
    <xdr:to>
      <xdr:col>7</xdr:col>
      <xdr:colOff>314325</xdr:colOff>
      <xdr:row>336</xdr:row>
      <xdr:rowOff>152400</xdr:rowOff>
    </xdr:to>
    <xdr:pic>
      <xdr:nvPicPr>
        <xdr:cNvPr id="86" name="그림 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D9CEE8-677F-4105-95EA-1FD15D071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746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314325</xdr:colOff>
      <xdr:row>340</xdr:row>
      <xdr:rowOff>152400</xdr:rowOff>
    </xdr:to>
    <xdr:pic>
      <xdr:nvPicPr>
        <xdr:cNvPr id="87" name="그림 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3A288F-AB4E-4F38-A168-0C9E5C353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032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344</xdr:row>
      <xdr:rowOff>0</xdr:rowOff>
    </xdr:from>
    <xdr:to>
      <xdr:col>7</xdr:col>
      <xdr:colOff>314325</xdr:colOff>
      <xdr:row>344</xdr:row>
      <xdr:rowOff>152400</xdr:rowOff>
    </xdr:to>
    <xdr:pic>
      <xdr:nvPicPr>
        <xdr:cNvPr id="88" name="그림 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ED152C-1A32-4CFA-86E5-ABDB5E81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318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348</xdr:row>
      <xdr:rowOff>0</xdr:rowOff>
    </xdr:from>
    <xdr:to>
      <xdr:col>7</xdr:col>
      <xdr:colOff>314325</xdr:colOff>
      <xdr:row>348</xdr:row>
      <xdr:rowOff>152400</xdr:rowOff>
    </xdr:to>
    <xdr:pic>
      <xdr:nvPicPr>
        <xdr:cNvPr id="89" name="그림 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3B5B62-83ED-483E-8582-0AE9301D2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604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352</xdr:row>
      <xdr:rowOff>0</xdr:rowOff>
    </xdr:from>
    <xdr:to>
      <xdr:col>7</xdr:col>
      <xdr:colOff>314325</xdr:colOff>
      <xdr:row>352</xdr:row>
      <xdr:rowOff>152400</xdr:rowOff>
    </xdr:to>
    <xdr:pic>
      <xdr:nvPicPr>
        <xdr:cNvPr id="90" name="그림 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A66705-717F-4B8A-8F68-1A8327AF1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890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356</xdr:row>
      <xdr:rowOff>0</xdr:rowOff>
    </xdr:from>
    <xdr:to>
      <xdr:col>7</xdr:col>
      <xdr:colOff>314325</xdr:colOff>
      <xdr:row>356</xdr:row>
      <xdr:rowOff>152400</xdr:rowOff>
    </xdr:to>
    <xdr:pic>
      <xdr:nvPicPr>
        <xdr:cNvPr id="91" name="그림 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6E8678-9B45-4FAB-BA0E-4C265C92D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176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360</xdr:row>
      <xdr:rowOff>0</xdr:rowOff>
    </xdr:from>
    <xdr:to>
      <xdr:col>7</xdr:col>
      <xdr:colOff>314325</xdr:colOff>
      <xdr:row>360</xdr:row>
      <xdr:rowOff>152400</xdr:rowOff>
    </xdr:to>
    <xdr:pic>
      <xdr:nvPicPr>
        <xdr:cNvPr id="92" name="그림 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3F47A7-F98B-4BFB-99C9-5050BE6A1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462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364</xdr:row>
      <xdr:rowOff>0</xdr:rowOff>
    </xdr:from>
    <xdr:to>
      <xdr:col>7</xdr:col>
      <xdr:colOff>314325</xdr:colOff>
      <xdr:row>364</xdr:row>
      <xdr:rowOff>152400</xdr:rowOff>
    </xdr:to>
    <xdr:pic>
      <xdr:nvPicPr>
        <xdr:cNvPr id="93" name="그림 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B62096-6639-45F8-AF6A-495B98C85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747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368</xdr:row>
      <xdr:rowOff>0</xdr:rowOff>
    </xdr:from>
    <xdr:to>
      <xdr:col>7</xdr:col>
      <xdr:colOff>314325</xdr:colOff>
      <xdr:row>368</xdr:row>
      <xdr:rowOff>152400</xdr:rowOff>
    </xdr:to>
    <xdr:pic>
      <xdr:nvPicPr>
        <xdr:cNvPr id="94" name="그림 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986D4-7B79-4F7D-A0F7-A78BE0DED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033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372</xdr:row>
      <xdr:rowOff>0</xdr:rowOff>
    </xdr:from>
    <xdr:to>
      <xdr:col>7</xdr:col>
      <xdr:colOff>314325</xdr:colOff>
      <xdr:row>372</xdr:row>
      <xdr:rowOff>152400</xdr:rowOff>
    </xdr:to>
    <xdr:pic>
      <xdr:nvPicPr>
        <xdr:cNvPr id="95" name="그림 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0F3678-92B2-4328-9C7B-4921E680C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319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376</xdr:row>
      <xdr:rowOff>0</xdr:rowOff>
    </xdr:from>
    <xdr:to>
      <xdr:col>7</xdr:col>
      <xdr:colOff>314325</xdr:colOff>
      <xdr:row>376</xdr:row>
      <xdr:rowOff>152400</xdr:rowOff>
    </xdr:to>
    <xdr:pic>
      <xdr:nvPicPr>
        <xdr:cNvPr id="96" name="그림 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5B8E9F-BBA3-4649-9C9E-8B5C08828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605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380</xdr:row>
      <xdr:rowOff>0</xdr:rowOff>
    </xdr:from>
    <xdr:to>
      <xdr:col>7</xdr:col>
      <xdr:colOff>314325</xdr:colOff>
      <xdr:row>380</xdr:row>
      <xdr:rowOff>152400</xdr:rowOff>
    </xdr:to>
    <xdr:pic>
      <xdr:nvPicPr>
        <xdr:cNvPr id="97" name="그림 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A1DF81-D793-49D8-A07D-A3C68B6BD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891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384</xdr:row>
      <xdr:rowOff>0</xdr:rowOff>
    </xdr:from>
    <xdr:to>
      <xdr:col>7</xdr:col>
      <xdr:colOff>314325</xdr:colOff>
      <xdr:row>384</xdr:row>
      <xdr:rowOff>152400</xdr:rowOff>
    </xdr:to>
    <xdr:pic>
      <xdr:nvPicPr>
        <xdr:cNvPr id="98" name="그림 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D7D0D8-3BAF-4B86-9D68-B73586AC9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177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388</xdr:row>
      <xdr:rowOff>0</xdr:rowOff>
    </xdr:from>
    <xdr:to>
      <xdr:col>7</xdr:col>
      <xdr:colOff>314325</xdr:colOff>
      <xdr:row>388</xdr:row>
      <xdr:rowOff>152400</xdr:rowOff>
    </xdr:to>
    <xdr:pic>
      <xdr:nvPicPr>
        <xdr:cNvPr id="99" name="그림 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AB3486-3B0B-4778-B679-0EEF62E09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463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392</xdr:row>
      <xdr:rowOff>0</xdr:rowOff>
    </xdr:from>
    <xdr:to>
      <xdr:col>7</xdr:col>
      <xdr:colOff>314325</xdr:colOff>
      <xdr:row>392</xdr:row>
      <xdr:rowOff>152400</xdr:rowOff>
    </xdr:to>
    <xdr:pic>
      <xdr:nvPicPr>
        <xdr:cNvPr id="100" name="그림 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CB9436-1AD1-480D-A723-4E309BADA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749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396</xdr:row>
      <xdr:rowOff>0</xdr:rowOff>
    </xdr:from>
    <xdr:to>
      <xdr:col>7</xdr:col>
      <xdr:colOff>314325</xdr:colOff>
      <xdr:row>396</xdr:row>
      <xdr:rowOff>152400</xdr:rowOff>
    </xdr:to>
    <xdr:pic>
      <xdr:nvPicPr>
        <xdr:cNvPr id="101" name="그림 1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B6B43A-2A79-4ADF-A6F5-57ECDB974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034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400</xdr:row>
      <xdr:rowOff>0</xdr:rowOff>
    </xdr:from>
    <xdr:to>
      <xdr:col>7</xdr:col>
      <xdr:colOff>314325</xdr:colOff>
      <xdr:row>400</xdr:row>
      <xdr:rowOff>152400</xdr:rowOff>
    </xdr:to>
    <xdr:pic>
      <xdr:nvPicPr>
        <xdr:cNvPr id="102" name="그림 1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926E8C-3B4D-42DE-9B41-3E8E2393E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320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404</xdr:row>
      <xdr:rowOff>0</xdr:rowOff>
    </xdr:from>
    <xdr:to>
      <xdr:col>7</xdr:col>
      <xdr:colOff>314325</xdr:colOff>
      <xdr:row>404</xdr:row>
      <xdr:rowOff>152400</xdr:rowOff>
    </xdr:to>
    <xdr:pic>
      <xdr:nvPicPr>
        <xdr:cNvPr id="103" name="그림 1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4EFE09-DB60-4FFA-8013-3FC7D2BBA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606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408</xdr:row>
      <xdr:rowOff>0</xdr:rowOff>
    </xdr:from>
    <xdr:to>
      <xdr:col>7</xdr:col>
      <xdr:colOff>314325</xdr:colOff>
      <xdr:row>408</xdr:row>
      <xdr:rowOff>152400</xdr:rowOff>
    </xdr:to>
    <xdr:pic>
      <xdr:nvPicPr>
        <xdr:cNvPr id="104" name="그림 1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684ECC-827E-45DD-8901-AD317357A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892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412</xdr:row>
      <xdr:rowOff>0</xdr:rowOff>
    </xdr:from>
    <xdr:to>
      <xdr:col>7</xdr:col>
      <xdr:colOff>314325</xdr:colOff>
      <xdr:row>412</xdr:row>
      <xdr:rowOff>152400</xdr:rowOff>
    </xdr:to>
    <xdr:pic>
      <xdr:nvPicPr>
        <xdr:cNvPr id="105" name="그림 1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7F619B-8CAC-4787-867B-CA57048E4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178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416</xdr:row>
      <xdr:rowOff>0</xdr:rowOff>
    </xdr:from>
    <xdr:to>
      <xdr:col>7</xdr:col>
      <xdr:colOff>314325</xdr:colOff>
      <xdr:row>416</xdr:row>
      <xdr:rowOff>152400</xdr:rowOff>
    </xdr:to>
    <xdr:pic>
      <xdr:nvPicPr>
        <xdr:cNvPr id="106" name="그림 1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3973D8-9C97-41E0-9BCE-DA4FDCBE4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464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420</xdr:row>
      <xdr:rowOff>0</xdr:rowOff>
    </xdr:from>
    <xdr:to>
      <xdr:col>7</xdr:col>
      <xdr:colOff>314325</xdr:colOff>
      <xdr:row>420</xdr:row>
      <xdr:rowOff>152400</xdr:rowOff>
    </xdr:to>
    <xdr:pic>
      <xdr:nvPicPr>
        <xdr:cNvPr id="107" name="그림 1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739355-B840-415A-ABC8-58CC9B77E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750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424</xdr:row>
      <xdr:rowOff>0</xdr:rowOff>
    </xdr:from>
    <xdr:to>
      <xdr:col>7</xdr:col>
      <xdr:colOff>314325</xdr:colOff>
      <xdr:row>424</xdr:row>
      <xdr:rowOff>152400</xdr:rowOff>
    </xdr:to>
    <xdr:pic>
      <xdr:nvPicPr>
        <xdr:cNvPr id="108" name="그림 1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A44CC0-E75E-498D-91E3-DE527A7ED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036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428</xdr:row>
      <xdr:rowOff>0</xdr:rowOff>
    </xdr:from>
    <xdr:to>
      <xdr:col>7</xdr:col>
      <xdr:colOff>314325</xdr:colOff>
      <xdr:row>428</xdr:row>
      <xdr:rowOff>152400</xdr:rowOff>
    </xdr:to>
    <xdr:pic>
      <xdr:nvPicPr>
        <xdr:cNvPr id="109" name="그림 1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DE4068-70E0-4A63-9B0E-52225D505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321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432</xdr:row>
      <xdr:rowOff>0</xdr:rowOff>
    </xdr:from>
    <xdr:to>
      <xdr:col>7</xdr:col>
      <xdr:colOff>314325</xdr:colOff>
      <xdr:row>432</xdr:row>
      <xdr:rowOff>152400</xdr:rowOff>
    </xdr:to>
    <xdr:pic>
      <xdr:nvPicPr>
        <xdr:cNvPr id="110" name="그림 1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E793E8-1E7C-43D8-8FBE-83659523A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607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436</xdr:row>
      <xdr:rowOff>0</xdr:rowOff>
    </xdr:from>
    <xdr:to>
      <xdr:col>7</xdr:col>
      <xdr:colOff>314325</xdr:colOff>
      <xdr:row>436</xdr:row>
      <xdr:rowOff>152400</xdr:rowOff>
    </xdr:to>
    <xdr:pic>
      <xdr:nvPicPr>
        <xdr:cNvPr id="111" name="그림 1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F9B17E-2E4C-4C92-8D78-64147740B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9893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440</xdr:row>
      <xdr:rowOff>0</xdr:rowOff>
    </xdr:from>
    <xdr:to>
      <xdr:col>7</xdr:col>
      <xdr:colOff>314325</xdr:colOff>
      <xdr:row>440</xdr:row>
      <xdr:rowOff>152400</xdr:rowOff>
    </xdr:to>
    <xdr:pic>
      <xdr:nvPicPr>
        <xdr:cNvPr id="112" name="그림 1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B0F5E4-8A9C-4D8C-BD9A-F27CA7254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1179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444</xdr:row>
      <xdr:rowOff>0</xdr:rowOff>
    </xdr:from>
    <xdr:to>
      <xdr:col>7</xdr:col>
      <xdr:colOff>314325</xdr:colOff>
      <xdr:row>444</xdr:row>
      <xdr:rowOff>152400</xdr:rowOff>
    </xdr:to>
    <xdr:pic>
      <xdr:nvPicPr>
        <xdr:cNvPr id="113" name="그림 1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30332A-CB80-4B1A-8B03-B454FE5B0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2465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448</xdr:row>
      <xdr:rowOff>0</xdr:rowOff>
    </xdr:from>
    <xdr:to>
      <xdr:col>7</xdr:col>
      <xdr:colOff>314325</xdr:colOff>
      <xdr:row>448</xdr:row>
      <xdr:rowOff>152400</xdr:rowOff>
    </xdr:to>
    <xdr:pic>
      <xdr:nvPicPr>
        <xdr:cNvPr id="114" name="그림 1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3824A2-9048-40F0-8DE0-4C59727E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3751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452</xdr:row>
      <xdr:rowOff>0</xdr:rowOff>
    </xdr:from>
    <xdr:to>
      <xdr:col>7</xdr:col>
      <xdr:colOff>314325</xdr:colOff>
      <xdr:row>452</xdr:row>
      <xdr:rowOff>152400</xdr:rowOff>
    </xdr:to>
    <xdr:pic>
      <xdr:nvPicPr>
        <xdr:cNvPr id="115" name="그림 1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EC87C7-097F-4DA6-B82C-9510204FF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5037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456</xdr:row>
      <xdr:rowOff>0</xdr:rowOff>
    </xdr:from>
    <xdr:to>
      <xdr:col>7</xdr:col>
      <xdr:colOff>314325</xdr:colOff>
      <xdr:row>456</xdr:row>
      <xdr:rowOff>152400</xdr:rowOff>
    </xdr:to>
    <xdr:pic>
      <xdr:nvPicPr>
        <xdr:cNvPr id="116" name="그림 1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B8354-71CA-44C1-B0FC-A5348186F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6323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460</xdr:row>
      <xdr:rowOff>0</xdr:rowOff>
    </xdr:from>
    <xdr:to>
      <xdr:col>7</xdr:col>
      <xdr:colOff>314325</xdr:colOff>
      <xdr:row>460</xdr:row>
      <xdr:rowOff>152400</xdr:rowOff>
    </xdr:to>
    <xdr:pic>
      <xdr:nvPicPr>
        <xdr:cNvPr id="117" name="그림 1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92AF3A-BDC3-4E54-A9DD-6EA79ABCD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7608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464</xdr:row>
      <xdr:rowOff>0</xdr:rowOff>
    </xdr:from>
    <xdr:to>
      <xdr:col>7</xdr:col>
      <xdr:colOff>314325</xdr:colOff>
      <xdr:row>464</xdr:row>
      <xdr:rowOff>152400</xdr:rowOff>
    </xdr:to>
    <xdr:pic>
      <xdr:nvPicPr>
        <xdr:cNvPr id="118" name="그림 1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9A8D8B-8469-4578-92CF-D934123F4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8894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468</xdr:row>
      <xdr:rowOff>0</xdr:rowOff>
    </xdr:from>
    <xdr:to>
      <xdr:col>7</xdr:col>
      <xdr:colOff>314325</xdr:colOff>
      <xdr:row>468</xdr:row>
      <xdr:rowOff>152400</xdr:rowOff>
    </xdr:to>
    <xdr:pic>
      <xdr:nvPicPr>
        <xdr:cNvPr id="119" name="그림 1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AE1337-CDFA-4CA6-8D66-02FEE314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0180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472</xdr:row>
      <xdr:rowOff>0</xdr:rowOff>
    </xdr:from>
    <xdr:to>
      <xdr:col>7</xdr:col>
      <xdr:colOff>314325</xdr:colOff>
      <xdr:row>472</xdr:row>
      <xdr:rowOff>152400</xdr:rowOff>
    </xdr:to>
    <xdr:pic>
      <xdr:nvPicPr>
        <xdr:cNvPr id="120" name="그림 1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88B987-4433-4208-9283-366BE44FF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1466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476</xdr:row>
      <xdr:rowOff>0</xdr:rowOff>
    </xdr:from>
    <xdr:to>
      <xdr:col>7</xdr:col>
      <xdr:colOff>314325</xdr:colOff>
      <xdr:row>476</xdr:row>
      <xdr:rowOff>152400</xdr:rowOff>
    </xdr:to>
    <xdr:pic>
      <xdr:nvPicPr>
        <xdr:cNvPr id="121" name="그림 1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A209CE-4908-496A-882E-A8ACF639F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2752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480</xdr:row>
      <xdr:rowOff>0</xdr:rowOff>
    </xdr:from>
    <xdr:to>
      <xdr:col>7</xdr:col>
      <xdr:colOff>314325</xdr:colOff>
      <xdr:row>480</xdr:row>
      <xdr:rowOff>152400</xdr:rowOff>
    </xdr:to>
    <xdr:pic>
      <xdr:nvPicPr>
        <xdr:cNvPr id="122" name="그림 1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09CA11-F37B-4AAC-B7C3-8EAD25796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4038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484</xdr:row>
      <xdr:rowOff>0</xdr:rowOff>
    </xdr:from>
    <xdr:to>
      <xdr:col>7</xdr:col>
      <xdr:colOff>314325</xdr:colOff>
      <xdr:row>484</xdr:row>
      <xdr:rowOff>152400</xdr:rowOff>
    </xdr:to>
    <xdr:pic>
      <xdr:nvPicPr>
        <xdr:cNvPr id="123" name="그림 1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B9D0ED-DA91-4A3D-A3E3-FFB50AC54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5324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488</xdr:row>
      <xdr:rowOff>0</xdr:rowOff>
    </xdr:from>
    <xdr:to>
      <xdr:col>7</xdr:col>
      <xdr:colOff>314325</xdr:colOff>
      <xdr:row>488</xdr:row>
      <xdr:rowOff>152400</xdr:rowOff>
    </xdr:to>
    <xdr:pic>
      <xdr:nvPicPr>
        <xdr:cNvPr id="124" name="그림 1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8EFB5B-1DCA-4D6E-9A0C-D8574EE43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6610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492</xdr:row>
      <xdr:rowOff>0</xdr:rowOff>
    </xdr:from>
    <xdr:to>
      <xdr:col>7</xdr:col>
      <xdr:colOff>314325</xdr:colOff>
      <xdr:row>492</xdr:row>
      <xdr:rowOff>152400</xdr:rowOff>
    </xdr:to>
    <xdr:pic>
      <xdr:nvPicPr>
        <xdr:cNvPr id="125" name="그림 1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7B3DB1-8E93-401D-8625-E9326333C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7895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496</xdr:row>
      <xdr:rowOff>0</xdr:rowOff>
    </xdr:from>
    <xdr:to>
      <xdr:col>7</xdr:col>
      <xdr:colOff>314325</xdr:colOff>
      <xdr:row>496</xdr:row>
      <xdr:rowOff>152400</xdr:rowOff>
    </xdr:to>
    <xdr:pic>
      <xdr:nvPicPr>
        <xdr:cNvPr id="126" name="그림 1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DD5387-BCDB-453B-9F2D-401C24C3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9181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500</xdr:row>
      <xdr:rowOff>0</xdr:rowOff>
    </xdr:from>
    <xdr:to>
      <xdr:col>7</xdr:col>
      <xdr:colOff>314325</xdr:colOff>
      <xdr:row>500</xdr:row>
      <xdr:rowOff>152400</xdr:rowOff>
    </xdr:to>
    <xdr:pic>
      <xdr:nvPicPr>
        <xdr:cNvPr id="127" name="그림 1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9D50D9-BEA4-4D3F-8036-3C5E07A1D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0467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504</xdr:row>
      <xdr:rowOff>0</xdr:rowOff>
    </xdr:from>
    <xdr:to>
      <xdr:col>7</xdr:col>
      <xdr:colOff>314325</xdr:colOff>
      <xdr:row>504</xdr:row>
      <xdr:rowOff>152400</xdr:rowOff>
    </xdr:to>
    <xdr:pic>
      <xdr:nvPicPr>
        <xdr:cNvPr id="128" name="그림 1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307E46-4EF5-40B4-9CCC-96A32AFEF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1753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508</xdr:row>
      <xdr:rowOff>0</xdr:rowOff>
    </xdr:from>
    <xdr:to>
      <xdr:col>7</xdr:col>
      <xdr:colOff>314325</xdr:colOff>
      <xdr:row>508</xdr:row>
      <xdr:rowOff>152400</xdr:rowOff>
    </xdr:to>
    <xdr:pic>
      <xdr:nvPicPr>
        <xdr:cNvPr id="129" name="그림 1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3F008B-5867-4700-8F1F-0C2BAE11A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303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512</xdr:row>
      <xdr:rowOff>0</xdr:rowOff>
    </xdr:from>
    <xdr:to>
      <xdr:col>7</xdr:col>
      <xdr:colOff>314325</xdr:colOff>
      <xdr:row>512</xdr:row>
      <xdr:rowOff>152400</xdr:rowOff>
    </xdr:to>
    <xdr:pic>
      <xdr:nvPicPr>
        <xdr:cNvPr id="130" name="그림 1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C8F7BE-1846-49F9-A0C9-487FB3D9F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432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516</xdr:row>
      <xdr:rowOff>0</xdr:rowOff>
    </xdr:from>
    <xdr:to>
      <xdr:col>7</xdr:col>
      <xdr:colOff>314325</xdr:colOff>
      <xdr:row>516</xdr:row>
      <xdr:rowOff>152400</xdr:rowOff>
    </xdr:to>
    <xdr:pic>
      <xdr:nvPicPr>
        <xdr:cNvPr id="131" name="그림 1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A89D4E-6D5F-4A37-BD6D-9245382C6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5611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520</xdr:row>
      <xdr:rowOff>0</xdr:rowOff>
    </xdr:from>
    <xdr:to>
      <xdr:col>7</xdr:col>
      <xdr:colOff>314325</xdr:colOff>
      <xdr:row>520</xdr:row>
      <xdr:rowOff>152400</xdr:rowOff>
    </xdr:to>
    <xdr:pic>
      <xdr:nvPicPr>
        <xdr:cNvPr id="132" name="그림 1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33035A-67C8-4387-AFF5-955BAAC6A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689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524</xdr:row>
      <xdr:rowOff>0</xdr:rowOff>
    </xdr:from>
    <xdr:to>
      <xdr:col>7</xdr:col>
      <xdr:colOff>314325</xdr:colOff>
      <xdr:row>524</xdr:row>
      <xdr:rowOff>152400</xdr:rowOff>
    </xdr:to>
    <xdr:pic>
      <xdr:nvPicPr>
        <xdr:cNvPr id="133" name="그림 1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7E5AAC7-0A54-4789-BB2E-7A7AC0789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8182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528</xdr:row>
      <xdr:rowOff>0</xdr:rowOff>
    </xdr:from>
    <xdr:to>
      <xdr:col>7</xdr:col>
      <xdr:colOff>314325</xdr:colOff>
      <xdr:row>528</xdr:row>
      <xdr:rowOff>152400</xdr:rowOff>
    </xdr:to>
    <xdr:pic>
      <xdr:nvPicPr>
        <xdr:cNvPr id="134" name="그림 1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1CB093-D617-43CE-B3DA-1604115C4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9468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532</xdr:row>
      <xdr:rowOff>0</xdr:rowOff>
    </xdr:from>
    <xdr:to>
      <xdr:col>7</xdr:col>
      <xdr:colOff>314325</xdr:colOff>
      <xdr:row>532</xdr:row>
      <xdr:rowOff>152400</xdr:rowOff>
    </xdr:to>
    <xdr:pic>
      <xdr:nvPicPr>
        <xdr:cNvPr id="135" name="그림 1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888EB0-3756-4306-AA06-FACF1BD1B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0754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314325</xdr:colOff>
      <xdr:row>536</xdr:row>
      <xdr:rowOff>152400</xdr:rowOff>
    </xdr:to>
    <xdr:pic>
      <xdr:nvPicPr>
        <xdr:cNvPr id="136" name="그림 1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E2CECB-2640-473F-878B-8541A9C24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2040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540</xdr:row>
      <xdr:rowOff>0</xdr:rowOff>
    </xdr:from>
    <xdr:to>
      <xdr:col>7</xdr:col>
      <xdr:colOff>314325</xdr:colOff>
      <xdr:row>540</xdr:row>
      <xdr:rowOff>152400</xdr:rowOff>
    </xdr:to>
    <xdr:pic>
      <xdr:nvPicPr>
        <xdr:cNvPr id="137" name="그림 1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B7E4D-CD40-4B29-93CA-26EECA310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3326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544</xdr:row>
      <xdr:rowOff>0</xdr:rowOff>
    </xdr:from>
    <xdr:to>
      <xdr:col>7</xdr:col>
      <xdr:colOff>314325</xdr:colOff>
      <xdr:row>544</xdr:row>
      <xdr:rowOff>152400</xdr:rowOff>
    </xdr:to>
    <xdr:pic>
      <xdr:nvPicPr>
        <xdr:cNvPr id="138" name="그림 1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C3DFC9-6B6A-446A-8519-9790ADEF0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4612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548</xdr:row>
      <xdr:rowOff>0</xdr:rowOff>
    </xdr:from>
    <xdr:to>
      <xdr:col>7</xdr:col>
      <xdr:colOff>314325</xdr:colOff>
      <xdr:row>548</xdr:row>
      <xdr:rowOff>152400</xdr:rowOff>
    </xdr:to>
    <xdr:pic>
      <xdr:nvPicPr>
        <xdr:cNvPr id="139" name="그림 1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2E8D58-4F25-47EA-A278-81E321E89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5898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552</xdr:row>
      <xdr:rowOff>0</xdr:rowOff>
    </xdr:from>
    <xdr:to>
      <xdr:col>7</xdr:col>
      <xdr:colOff>314325</xdr:colOff>
      <xdr:row>552</xdr:row>
      <xdr:rowOff>152400</xdr:rowOff>
    </xdr:to>
    <xdr:pic>
      <xdr:nvPicPr>
        <xdr:cNvPr id="140" name="그림 1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252710-6C5D-422B-8667-56ABF277D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7184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556</xdr:row>
      <xdr:rowOff>0</xdr:rowOff>
    </xdr:from>
    <xdr:to>
      <xdr:col>7</xdr:col>
      <xdr:colOff>314325</xdr:colOff>
      <xdr:row>556</xdr:row>
      <xdr:rowOff>152400</xdr:rowOff>
    </xdr:to>
    <xdr:pic>
      <xdr:nvPicPr>
        <xdr:cNvPr id="141" name="그림 1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1E88BF-94A0-4B61-824E-B49BC27DD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8469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560</xdr:row>
      <xdr:rowOff>0</xdr:rowOff>
    </xdr:from>
    <xdr:to>
      <xdr:col>7</xdr:col>
      <xdr:colOff>314325</xdr:colOff>
      <xdr:row>560</xdr:row>
      <xdr:rowOff>152400</xdr:rowOff>
    </xdr:to>
    <xdr:pic>
      <xdr:nvPicPr>
        <xdr:cNvPr id="142" name="그림 1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5CC5AD-08AE-47DD-9F51-2E616B8F0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975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564</xdr:row>
      <xdr:rowOff>0</xdr:rowOff>
    </xdr:from>
    <xdr:to>
      <xdr:col>7</xdr:col>
      <xdr:colOff>314325</xdr:colOff>
      <xdr:row>564</xdr:row>
      <xdr:rowOff>152400</xdr:rowOff>
    </xdr:to>
    <xdr:pic>
      <xdr:nvPicPr>
        <xdr:cNvPr id="143" name="그림 1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099126-21BF-46F5-8845-34DDB9139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1041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568</xdr:row>
      <xdr:rowOff>0</xdr:rowOff>
    </xdr:from>
    <xdr:to>
      <xdr:col>7</xdr:col>
      <xdr:colOff>314325</xdr:colOff>
      <xdr:row>568</xdr:row>
      <xdr:rowOff>152400</xdr:rowOff>
    </xdr:to>
    <xdr:pic>
      <xdr:nvPicPr>
        <xdr:cNvPr id="144" name="그림 1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7F8FBF-D513-440A-9B49-6F5408D49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2327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572</xdr:row>
      <xdr:rowOff>0</xdr:rowOff>
    </xdr:from>
    <xdr:to>
      <xdr:col>7</xdr:col>
      <xdr:colOff>314325</xdr:colOff>
      <xdr:row>572</xdr:row>
      <xdr:rowOff>152400</xdr:rowOff>
    </xdr:to>
    <xdr:pic>
      <xdr:nvPicPr>
        <xdr:cNvPr id="145" name="그림 1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2AAE73-3CA2-4605-B8B6-8C0DFC76C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3613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576</xdr:row>
      <xdr:rowOff>0</xdr:rowOff>
    </xdr:from>
    <xdr:to>
      <xdr:col>7</xdr:col>
      <xdr:colOff>314325</xdr:colOff>
      <xdr:row>576</xdr:row>
      <xdr:rowOff>152400</xdr:rowOff>
    </xdr:to>
    <xdr:pic>
      <xdr:nvPicPr>
        <xdr:cNvPr id="146" name="그림 1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25769C-51E9-4E60-826B-D9353115A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4899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580</xdr:row>
      <xdr:rowOff>0</xdr:rowOff>
    </xdr:from>
    <xdr:to>
      <xdr:col>7</xdr:col>
      <xdr:colOff>314325</xdr:colOff>
      <xdr:row>580</xdr:row>
      <xdr:rowOff>152400</xdr:rowOff>
    </xdr:to>
    <xdr:pic>
      <xdr:nvPicPr>
        <xdr:cNvPr id="147" name="그림 1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30D84E-AD33-461B-88EC-2B8EDA16E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6185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584</xdr:row>
      <xdr:rowOff>0</xdr:rowOff>
    </xdr:from>
    <xdr:to>
      <xdr:col>7</xdr:col>
      <xdr:colOff>314325</xdr:colOff>
      <xdr:row>584</xdr:row>
      <xdr:rowOff>152400</xdr:rowOff>
    </xdr:to>
    <xdr:pic>
      <xdr:nvPicPr>
        <xdr:cNvPr id="148" name="그림 1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1230AF-F95F-48E5-94E9-32A56D0CA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747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588</xdr:row>
      <xdr:rowOff>0</xdr:rowOff>
    </xdr:from>
    <xdr:to>
      <xdr:col>7</xdr:col>
      <xdr:colOff>314325</xdr:colOff>
      <xdr:row>588</xdr:row>
      <xdr:rowOff>152400</xdr:rowOff>
    </xdr:to>
    <xdr:pic>
      <xdr:nvPicPr>
        <xdr:cNvPr id="149" name="그림 1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2F9AD5-F59D-43AF-92B4-5512AFFBC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88756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592</xdr:row>
      <xdr:rowOff>0</xdr:rowOff>
    </xdr:from>
    <xdr:to>
      <xdr:col>7</xdr:col>
      <xdr:colOff>314325</xdr:colOff>
      <xdr:row>592</xdr:row>
      <xdr:rowOff>152400</xdr:rowOff>
    </xdr:to>
    <xdr:pic>
      <xdr:nvPicPr>
        <xdr:cNvPr id="150" name="그림 1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29563B-E640-4583-B8A6-374A42B22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0042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596</xdr:row>
      <xdr:rowOff>0</xdr:rowOff>
    </xdr:from>
    <xdr:to>
      <xdr:col>7</xdr:col>
      <xdr:colOff>314325</xdr:colOff>
      <xdr:row>596</xdr:row>
      <xdr:rowOff>152400</xdr:rowOff>
    </xdr:to>
    <xdr:pic>
      <xdr:nvPicPr>
        <xdr:cNvPr id="151" name="그림 1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C8C3AA-187E-4B1E-81A4-5EC37A221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1328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600</xdr:row>
      <xdr:rowOff>0</xdr:rowOff>
    </xdr:from>
    <xdr:to>
      <xdr:col>7</xdr:col>
      <xdr:colOff>314325</xdr:colOff>
      <xdr:row>600</xdr:row>
      <xdr:rowOff>152400</xdr:rowOff>
    </xdr:to>
    <xdr:pic>
      <xdr:nvPicPr>
        <xdr:cNvPr id="152" name="그림 1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24191B-0C13-4995-A77F-3EC34C4F7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2614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604</xdr:row>
      <xdr:rowOff>0</xdr:rowOff>
    </xdr:from>
    <xdr:to>
      <xdr:col>7</xdr:col>
      <xdr:colOff>314325</xdr:colOff>
      <xdr:row>604</xdr:row>
      <xdr:rowOff>152400</xdr:rowOff>
    </xdr:to>
    <xdr:pic>
      <xdr:nvPicPr>
        <xdr:cNvPr id="153" name="그림 1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461F73-97D6-4BB7-A0EE-B690FA073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3900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608</xdr:row>
      <xdr:rowOff>0</xdr:rowOff>
    </xdr:from>
    <xdr:to>
      <xdr:col>7</xdr:col>
      <xdr:colOff>314325</xdr:colOff>
      <xdr:row>608</xdr:row>
      <xdr:rowOff>152400</xdr:rowOff>
    </xdr:to>
    <xdr:pic>
      <xdr:nvPicPr>
        <xdr:cNvPr id="154" name="그림 1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62BAE7-C835-451C-9D0B-E10EFD76A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5186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612</xdr:row>
      <xdr:rowOff>0</xdr:rowOff>
    </xdr:from>
    <xdr:to>
      <xdr:col>7</xdr:col>
      <xdr:colOff>314325</xdr:colOff>
      <xdr:row>612</xdr:row>
      <xdr:rowOff>152400</xdr:rowOff>
    </xdr:to>
    <xdr:pic>
      <xdr:nvPicPr>
        <xdr:cNvPr id="155" name="그림 1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D4CE15-596E-4899-B2C7-5716B6854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647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616</xdr:row>
      <xdr:rowOff>0</xdr:rowOff>
    </xdr:from>
    <xdr:to>
      <xdr:col>7</xdr:col>
      <xdr:colOff>314325</xdr:colOff>
      <xdr:row>616</xdr:row>
      <xdr:rowOff>152400</xdr:rowOff>
    </xdr:to>
    <xdr:pic>
      <xdr:nvPicPr>
        <xdr:cNvPr id="156" name="그림 1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861EA8-EA24-41B4-8DB0-CCB1BF90E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775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620</xdr:row>
      <xdr:rowOff>0</xdr:rowOff>
    </xdr:from>
    <xdr:to>
      <xdr:col>7</xdr:col>
      <xdr:colOff>314325</xdr:colOff>
      <xdr:row>620</xdr:row>
      <xdr:rowOff>152400</xdr:rowOff>
    </xdr:to>
    <xdr:pic>
      <xdr:nvPicPr>
        <xdr:cNvPr id="157" name="그림 1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69A4EE-E715-401C-8A0D-F77F07459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904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624</xdr:row>
      <xdr:rowOff>0</xdr:rowOff>
    </xdr:from>
    <xdr:to>
      <xdr:col>7</xdr:col>
      <xdr:colOff>314325</xdr:colOff>
      <xdr:row>624</xdr:row>
      <xdr:rowOff>152400</xdr:rowOff>
    </xdr:to>
    <xdr:pic>
      <xdr:nvPicPr>
        <xdr:cNvPr id="158" name="그림 1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8FFBE2-0BB7-4074-A54C-49C72DE69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0196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628</xdr:row>
      <xdr:rowOff>0</xdr:rowOff>
    </xdr:from>
    <xdr:to>
      <xdr:col>7</xdr:col>
      <xdr:colOff>314325</xdr:colOff>
      <xdr:row>628</xdr:row>
      <xdr:rowOff>152400</xdr:rowOff>
    </xdr:to>
    <xdr:pic>
      <xdr:nvPicPr>
        <xdr:cNvPr id="159" name="그림 1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BC4E5C-0A18-4AA2-9380-E0A5E2026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1482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632</xdr:row>
      <xdr:rowOff>0</xdr:rowOff>
    </xdr:from>
    <xdr:to>
      <xdr:col>7</xdr:col>
      <xdr:colOff>314325</xdr:colOff>
      <xdr:row>632</xdr:row>
      <xdr:rowOff>152400</xdr:rowOff>
    </xdr:to>
    <xdr:pic>
      <xdr:nvPicPr>
        <xdr:cNvPr id="160" name="그림 1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D6787D-DCD9-4DCC-8884-0C360FD72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2768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636</xdr:row>
      <xdr:rowOff>0</xdr:rowOff>
    </xdr:from>
    <xdr:to>
      <xdr:col>7</xdr:col>
      <xdr:colOff>314325</xdr:colOff>
      <xdr:row>636</xdr:row>
      <xdr:rowOff>152400</xdr:rowOff>
    </xdr:to>
    <xdr:pic>
      <xdr:nvPicPr>
        <xdr:cNvPr id="161" name="그림 1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C8B49D-5C77-4531-B556-C8EBC6F36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4054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640</xdr:row>
      <xdr:rowOff>0</xdr:rowOff>
    </xdr:from>
    <xdr:to>
      <xdr:col>7</xdr:col>
      <xdr:colOff>314325</xdr:colOff>
      <xdr:row>640</xdr:row>
      <xdr:rowOff>152400</xdr:rowOff>
    </xdr:to>
    <xdr:pic>
      <xdr:nvPicPr>
        <xdr:cNvPr id="162" name="그림 1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3F2613-4F4C-4DFA-BAF5-1F0EB932F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5339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644</xdr:row>
      <xdr:rowOff>0</xdr:rowOff>
    </xdr:from>
    <xdr:to>
      <xdr:col>7</xdr:col>
      <xdr:colOff>314325</xdr:colOff>
      <xdr:row>644</xdr:row>
      <xdr:rowOff>152400</xdr:rowOff>
    </xdr:to>
    <xdr:pic>
      <xdr:nvPicPr>
        <xdr:cNvPr id="163" name="그림 1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552857-5B57-49FD-93E3-3D25E7469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6625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648</xdr:row>
      <xdr:rowOff>0</xdr:rowOff>
    </xdr:from>
    <xdr:to>
      <xdr:col>7</xdr:col>
      <xdr:colOff>314325</xdr:colOff>
      <xdr:row>648</xdr:row>
      <xdr:rowOff>152400</xdr:rowOff>
    </xdr:to>
    <xdr:pic>
      <xdr:nvPicPr>
        <xdr:cNvPr id="164" name="그림 1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E50348-65C8-4174-8D88-F627813B3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7911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652</xdr:row>
      <xdr:rowOff>0</xdr:rowOff>
    </xdr:from>
    <xdr:to>
      <xdr:col>7</xdr:col>
      <xdr:colOff>314325</xdr:colOff>
      <xdr:row>652</xdr:row>
      <xdr:rowOff>152400</xdr:rowOff>
    </xdr:to>
    <xdr:pic>
      <xdr:nvPicPr>
        <xdr:cNvPr id="165" name="그림 1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166D62-B4A6-4437-8D34-FDC74299E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9197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656</xdr:row>
      <xdr:rowOff>0</xdr:rowOff>
    </xdr:from>
    <xdr:to>
      <xdr:col>7</xdr:col>
      <xdr:colOff>314325</xdr:colOff>
      <xdr:row>656</xdr:row>
      <xdr:rowOff>152400</xdr:rowOff>
    </xdr:to>
    <xdr:pic>
      <xdr:nvPicPr>
        <xdr:cNvPr id="166" name="그림 1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E847BD-46E6-4164-B33C-B3111918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0483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660</xdr:row>
      <xdr:rowOff>0</xdr:rowOff>
    </xdr:from>
    <xdr:to>
      <xdr:col>7</xdr:col>
      <xdr:colOff>314325</xdr:colOff>
      <xdr:row>660</xdr:row>
      <xdr:rowOff>152400</xdr:rowOff>
    </xdr:to>
    <xdr:pic>
      <xdr:nvPicPr>
        <xdr:cNvPr id="167" name="그림 1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D1BF54-8D26-49E5-83D4-19E0E3E5C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1769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664</xdr:row>
      <xdr:rowOff>0</xdr:rowOff>
    </xdr:from>
    <xdr:to>
      <xdr:col>7</xdr:col>
      <xdr:colOff>314325</xdr:colOff>
      <xdr:row>664</xdr:row>
      <xdr:rowOff>152400</xdr:rowOff>
    </xdr:to>
    <xdr:pic>
      <xdr:nvPicPr>
        <xdr:cNvPr id="168" name="그림 1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81AE9C-93DD-4AFA-B7B8-478A260D0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3055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668</xdr:row>
      <xdr:rowOff>0</xdr:rowOff>
    </xdr:from>
    <xdr:to>
      <xdr:col>7</xdr:col>
      <xdr:colOff>314325</xdr:colOff>
      <xdr:row>668</xdr:row>
      <xdr:rowOff>152400</xdr:rowOff>
    </xdr:to>
    <xdr:pic>
      <xdr:nvPicPr>
        <xdr:cNvPr id="169" name="그림 1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6DA54-BD4A-4CCD-A860-F49482C78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4341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672</xdr:row>
      <xdr:rowOff>0</xdr:rowOff>
    </xdr:from>
    <xdr:to>
      <xdr:col>7</xdr:col>
      <xdr:colOff>314325</xdr:colOff>
      <xdr:row>672</xdr:row>
      <xdr:rowOff>152400</xdr:rowOff>
    </xdr:to>
    <xdr:pic>
      <xdr:nvPicPr>
        <xdr:cNvPr id="170" name="그림 1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84EEAD-6A6F-475F-9C94-49F82D6B1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5626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676</xdr:row>
      <xdr:rowOff>0</xdr:rowOff>
    </xdr:from>
    <xdr:to>
      <xdr:col>7</xdr:col>
      <xdr:colOff>314325</xdr:colOff>
      <xdr:row>676</xdr:row>
      <xdr:rowOff>152400</xdr:rowOff>
    </xdr:to>
    <xdr:pic>
      <xdr:nvPicPr>
        <xdr:cNvPr id="171" name="그림 1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0A1DE-0539-4CDD-8E4C-B04605BE5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6912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680</xdr:row>
      <xdr:rowOff>0</xdr:rowOff>
    </xdr:from>
    <xdr:to>
      <xdr:col>7</xdr:col>
      <xdr:colOff>314325</xdr:colOff>
      <xdr:row>680</xdr:row>
      <xdr:rowOff>152400</xdr:rowOff>
    </xdr:to>
    <xdr:pic>
      <xdr:nvPicPr>
        <xdr:cNvPr id="172" name="그림 1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5B14BD-FDE8-423D-B4E2-5F0B5061A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8198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684</xdr:row>
      <xdr:rowOff>0</xdr:rowOff>
    </xdr:from>
    <xdr:to>
      <xdr:col>7</xdr:col>
      <xdr:colOff>314325</xdr:colOff>
      <xdr:row>684</xdr:row>
      <xdr:rowOff>152400</xdr:rowOff>
    </xdr:to>
    <xdr:pic>
      <xdr:nvPicPr>
        <xdr:cNvPr id="173" name="그림 1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B39EA5-A7C8-463E-9445-540DBA764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9484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688</xdr:row>
      <xdr:rowOff>0</xdr:rowOff>
    </xdr:from>
    <xdr:to>
      <xdr:col>7</xdr:col>
      <xdr:colOff>314325</xdr:colOff>
      <xdr:row>688</xdr:row>
      <xdr:rowOff>152400</xdr:rowOff>
    </xdr:to>
    <xdr:pic>
      <xdr:nvPicPr>
        <xdr:cNvPr id="174" name="그림 1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59BCE2-AE2C-4499-8DFC-059A7BEF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0770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692</xdr:row>
      <xdr:rowOff>0</xdr:rowOff>
    </xdr:from>
    <xdr:to>
      <xdr:col>7</xdr:col>
      <xdr:colOff>314325</xdr:colOff>
      <xdr:row>692</xdr:row>
      <xdr:rowOff>152400</xdr:rowOff>
    </xdr:to>
    <xdr:pic>
      <xdr:nvPicPr>
        <xdr:cNvPr id="175" name="그림 1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5B98C4-3C84-4E7D-9BAA-25EB1B4DB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2056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696</xdr:row>
      <xdr:rowOff>0</xdr:rowOff>
    </xdr:from>
    <xdr:to>
      <xdr:col>7</xdr:col>
      <xdr:colOff>314325</xdr:colOff>
      <xdr:row>696</xdr:row>
      <xdr:rowOff>152400</xdr:rowOff>
    </xdr:to>
    <xdr:pic>
      <xdr:nvPicPr>
        <xdr:cNvPr id="176" name="그림 1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2BD1B5-9D53-4D07-B236-1F76E10F6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3342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700</xdr:row>
      <xdr:rowOff>0</xdr:rowOff>
    </xdr:from>
    <xdr:to>
      <xdr:col>7</xdr:col>
      <xdr:colOff>314325</xdr:colOff>
      <xdr:row>700</xdr:row>
      <xdr:rowOff>152400</xdr:rowOff>
    </xdr:to>
    <xdr:pic>
      <xdr:nvPicPr>
        <xdr:cNvPr id="177" name="그림 1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2E4CBE-E8BD-4134-A9C2-C939E4DA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4628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704</xdr:row>
      <xdr:rowOff>0</xdr:rowOff>
    </xdr:from>
    <xdr:to>
      <xdr:col>7</xdr:col>
      <xdr:colOff>314325</xdr:colOff>
      <xdr:row>704</xdr:row>
      <xdr:rowOff>152400</xdr:rowOff>
    </xdr:to>
    <xdr:pic>
      <xdr:nvPicPr>
        <xdr:cNvPr id="178" name="그림 1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CE8E28-4E61-4886-B1A5-DA795481C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5913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708</xdr:row>
      <xdr:rowOff>0</xdr:rowOff>
    </xdr:from>
    <xdr:to>
      <xdr:col>7</xdr:col>
      <xdr:colOff>314325</xdr:colOff>
      <xdr:row>708</xdr:row>
      <xdr:rowOff>152400</xdr:rowOff>
    </xdr:to>
    <xdr:pic>
      <xdr:nvPicPr>
        <xdr:cNvPr id="179" name="그림 1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F85350-14EF-453D-AFD3-D31BAA04D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719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712</xdr:row>
      <xdr:rowOff>0</xdr:rowOff>
    </xdr:from>
    <xdr:to>
      <xdr:col>7</xdr:col>
      <xdr:colOff>314325</xdr:colOff>
      <xdr:row>712</xdr:row>
      <xdr:rowOff>152400</xdr:rowOff>
    </xdr:to>
    <xdr:pic>
      <xdr:nvPicPr>
        <xdr:cNvPr id="180" name="그림 1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5C796E-3250-4E74-9137-F73D05AED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8485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716</xdr:row>
      <xdr:rowOff>0</xdr:rowOff>
    </xdr:from>
    <xdr:to>
      <xdr:col>7</xdr:col>
      <xdr:colOff>314325</xdr:colOff>
      <xdr:row>716</xdr:row>
      <xdr:rowOff>152400</xdr:rowOff>
    </xdr:to>
    <xdr:pic>
      <xdr:nvPicPr>
        <xdr:cNvPr id="181" name="그림 1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110F34-4167-4183-BE8D-7652DAA92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9771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720</xdr:row>
      <xdr:rowOff>0</xdr:rowOff>
    </xdr:from>
    <xdr:to>
      <xdr:col>7</xdr:col>
      <xdr:colOff>314325</xdr:colOff>
      <xdr:row>720</xdr:row>
      <xdr:rowOff>152400</xdr:rowOff>
    </xdr:to>
    <xdr:pic>
      <xdr:nvPicPr>
        <xdr:cNvPr id="182" name="그림 1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6C756C-2053-420A-9522-C8000C726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1057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724</xdr:row>
      <xdr:rowOff>0</xdr:rowOff>
    </xdr:from>
    <xdr:to>
      <xdr:col>7</xdr:col>
      <xdr:colOff>314325</xdr:colOff>
      <xdr:row>724</xdr:row>
      <xdr:rowOff>152400</xdr:rowOff>
    </xdr:to>
    <xdr:pic>
      <xdr:nvPicPr>
        <xdr:cNvPr id="183" name="그림 1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F1CB3E-A934-4027-82C9-360573263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2343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728</xdr:row>
      <xdr:rowOff>0</xdr:rowOff>
    </xdr:from>
    <xdr:to>
      <xdr:col>7</xdr:col>
      <xdr:colOff>314325</xdr:colOff>
      <xdr:row>728</xdr:row>
      <xdr:rowOff>152400</xdr:rowOff>
    </xdr:to>
    <xdr:pic>
      <xdr:nvPicPr>
        <xdr:cNvPr id="184" name="그림 1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4CCA9C-8ADD-41DB-969C-E54C959C9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3629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732</xdr:row>
      <xdr:rowOff>0</xdr:rowOff>
    </xdr:from>
    <xdr:to>
      <xdr:col>7</xdr:col>
      <xdr:colOff>314325</xdr:colOff>
      <xdr:row>732</xdr:row>
      <xdr:rowOff>152400</xdr:rowOff>
    </xdr:to>
    <xdr:pic>
      <xdr:nvPicPr>
        <xdr:cNvPr id="185" name="그림 1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A2B549-C511-433D-8EC7-D7C9968D1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4915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736</xdr:row>
      <xdr:rowOff>0</xdr:rowOff>
    </xdr:from>
    <xdr:to>
      <xdr:col>7</xdr:col>
      <xdr:colOff>314325</xdr:colOff>
      <xdr:row>736</xdr:row>
      <xdr:rowOff>152400</xdr:rowOff>
    </xdr:to>
    <xdr:pic>
      <xdr:nvPicPr>
        <xdr:cNvPr id="186" name="그림 1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F6F178-6A0B-409B-8F78-F30580F59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6200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740</xdr:row>
      <xdr:rowOff>0</xdr:rowOff>
    </xdr:from>
    <xdr:to>
      <xdr:col>7</xdr:col>
      <xdr:colOff>314325</xdr:colOff>
      <xdr:row>740</xdr:row>
      <xdr:rowOff>152400</xdr:rowOff>
    </xdr:to>
    <xdr:pic>
      <xdr:nvPicPr>
        <xdr:cNvPr id="187" name="그림 1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C5E931-D82F-4D90-8A8D-9BBDCC33B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7486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744</xdr:row>
      <xdr:rowOff>0</xdr:rowOff>
    </xdr:from>
    <xdr:to>
      <xdr:col>7</xdr:col>
      <xdr:colOff>314325</xdr:colOff>
      <xdr:row>744</xdr:row>
      <xdr:rowOff>152400</xdr:rowOff>
    </xdr:to>
    <xdr:pic>
      <xdr:nvPicPr>
        <xdr:cNvPr id="188" name="그림 1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FE3B22-F2D1-4E16-84D2-29D0D3D54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8772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748</xdr:row>
      <xdr:rowOff>0</xdr:rowOff>
    </xdr:from>
    <xdr:to>
      <xdr:col>7</xdr:col>
      <xdr:colOff>314325</xdr:colOff>
      <xdr:row>748</xdr:row>
      <xdr:rowOff>152400</xdr:rowOff>
    </xdr:to>
    <xdr:pic>
      <xdr:nvPicPr>
        <xdr:cNvPr id="189" name="그림 1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F0E412-DFAE-454C-AD18-6A6A26E67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0058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752</xdr:row>
      <xdr:rowOff>0</xdr:rowOff>
    </xdr:from>
    <xdr:to>
      <xdr:col>7</xdr:col>
      <xdr:colOff>314325</xdr:colOff>
      <xdr:row>752</xdr:row>
      <xdr:rowOff>152400</xdr:rowOff>
    </xdr:to>
    <xdr:pic>
      <xdr:nvPicPr>
        <xdr:cNvPr id="190" name="그림 1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C454CD-8A7B-4AD5-A4B7-3AAA1B43F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1344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756</xdr:row>
      <xdr:rowOff>0</xdr:rowOff>
    </xdr:from>
    <xdr:to>
      <xdr:col>7</xdr:col>
      <xdr:colOff>314325</xdr:colOff>
      <xdr:row>756</xdr:row>
      <xdr:rowOff>152400</xdr:rowOff>
    </xdr:to>
    <xdr:pic>
      <xdr:nvPicPr>
        <xdr:cNvPr id="191" name="그림 1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714485-4222-4833-87EC-D7988F925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2630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760</xdr:row>
      <xdr:rowOff>0</xdr:rowOff>
    </xdr:from>
    <xdr:to>
      <xdr:col>7</xdr:col>
      <xdr:colOff>314325</xdr:colOff>
      <xdr:row>760</xdr:row>
      <xdr:rowOff>152400</xdr:rowOff>
    </xdr:to>
    <xdr:pic>
      <xdr:nvPicPr>
        <xdr:cNvPr id="192" name="그림 1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7C37C8-5EB7-4A9F-9B9E-F2FD4485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3916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764</xdr:row>
      <xdr:rowOff>0</xdr:rowOff>
    </xdr:from>
    <xdr:to>
      <xdr:col>7</xdr:col>
      <xdr:colOff>314325</xdr:colOff>
      <xdr:row>764</xdr:row>
      <xdr:rowOff>152400</xdr:rowOff>
    </xdr:to>
    <xdr:pic>
      <xdr:nvPicPr>
        <xdr:cNvPr id="193" name="그림 1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C21578-0152-4309-A4E9-CC0127F04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5202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768</xdr:row>
      <xdr:rowOff>0</xdr:rowOff>
    </xdr:from>
    <xdr:to>
      <xdr:col>7</xdr:col>
      <xdr:colOff>314325</xdr:colOff>
      <xdr:row>768</xdr:row>
      <xdr:rowOff>152400</xdr:rowOff>
    </xdr:to>
    <xdr:pic>
      <xdr:nvPicPr>
        <xdr:cNvPr id="194" name="그림 1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B4BC99-3832-4AD0-A244-BEFAC0937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6487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772</xdr:row>
      <xdr:rowOff>0</xdr:rowOff>
    </xdr:from>
    <xdr:to>
      <xdr:col>7</xdr:col>
      <xdr:colOff>314325</xdr:colOff>
      <xdr:row>772</xdr:row>
      <xdr:rowOff>152400</xdr:rowOff>
    </xdr:to>
    <xdr:pic>
      <xdr:nvPicPr>
        <xdr:cNvPr id="195" name="그림 1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4A221D-F2FD-40C4-8B8C-7C76D150E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7773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776</xdr:row>
      <xdr:rowOff>0</xdr:rowOff>
    </xdr:from>
    <xdr:to>
      <xdr:col>7</xdr:col>
      <xdr:colOff>314325</xdr:colOff>
      <xdr:row>776</xdr:row>
      <xdr:rowOff>152400</xdr:rowOff>
    </xdr:to>
    <xdr:pic>
      <xdr:nvPicPr>
        <xdr:cNvPr id="196" name="그림 1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53BAFE-AED9-4767-A66F-25DE891CF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9059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780</xdr:row>
      <xdr:rowOff>0</xdr:rowOff>
    </xdr:from>
    <xdr:to>
      <xdr:col>7</xdr:col>
      <xdr:colOff>314325</xdr:colOff>
      <xdr:row>780</xdr:row>
      <xdr:rowOff>152400</xdr:rowOff>
    </xdr:to>
    <xdr:pic>
      <xdr:nvPicPr>
        <xdr:cNvPr id="197" name="그림 1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987C15-B9A3-4EA3-B948-52B8FA303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0345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784</xdr:row>
      <xdr:rowOff>0</xdr:rowOff>
    </xdr:from>
    <xdr:to>
      <xdr:col>7</xdr:col>
      <xdr:colOff>314325</xdr:colOff>
      <xdr:row>784</xdr:row>
      <xdr:rowOff>152400</xdr:rowOff>
    </xdr:to>
    <xdr:pic>
      <xdr:nvPicPr>
        <xdr:cNvPr id="198" name="그림 1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EB5861-84FC-4A48-9284-98C1859B6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1631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788</xdr:row>
      <xdr:rowOff>0</xdr:rowOff>
    </xdr:from>
    <xdr:to>
      <xdr:col>7</xdr:col>
      <xdr:colOff>314325</xdr:colOff>
      <xdr:row>788</xdr:row>
      <xdr:rowOff>152400</xdr:rowOff>
    </xdr:to>
    <xdr:pic>
      <xdr:nvPicPr>
        <xdr:cNvPr id="199" name="그림 1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EB5D5B-A021-4ED6-A832-C06DE3499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2917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792</xdr:row>
      <xdr:rowOff>0</xdr:rowOff>
    </xdr:from>
    <xdr:to>
      <xdr:col>7</xdr:col>
      <xdr:colOff>314325</xdr:colOff>
      <xdr:row>792</xdr:row>
      <xdr:rowOff>152400</xdr:rowOff>
    </xdr:to>
    <xdr:pic>
      <xdr:nvPicPr>
        <xdr:cNvPr id="200" name="그림 1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FDC713-B58D-4CA9-BD15-20D34B18A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4203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796</xdr:row>
      <xdr:rowOff>0</xdr:rowOff>
    </xdr:from>
    <xdr:to>
      <xdr:col>7</xdr:col>
      <xdr:colOff>314325</xdr:colOff>
      <xdr:row>796</xdr:row>
      <xdr:rowOff>152400</xdr:rowOff>
    </xdr:to>
    <xdr:pic>
      <xdr:nvPicPr>
        <xdr:cNvPr id="201" name="그림 2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51CBA9-EAE1-48AA-8FD7-5054305C7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5489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800</xdr:row>
      <xdr:rowOff>0</xdr:rowOff>
    </xdr:from>
    <xdr:to>
      <xdr:col>7</xdr:col>
      <xdr:colOff>314325</xdr:colOff>
      <xdr:row>800</xdr:row>
      <xdr:rowOff>152400</xdr:rowOff>
    </xdr:to>
    <xdr:pic>
      <xdr:nvPicPr>
        <xdr:cNvPr id="202" name="그림 2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464167-FD78-4E18-AAF8-03910AFD1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6774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804</xdr:row>
      <xdr:rowOff>0</xdr:rowOff>
    </xdr:from>
    <xdr:to>
      <xdr:col>7</xdr:col>
      <xdr:colOff>314325</xdr:colOff>
      <xdr:row>804</xdr:row>
      <xdr:rowOff>152400</xdr:rowOff>
    </xdr:to>
    <xdr:pic>
      <xdr:nvPicPr>
        <xdr:cNvPr id="203" name="그림 2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BF67DA-5C52-4002-B648-F3AAD9FBD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8060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808</xdr:row>
      <xdr:rowOff>0</xdr:rowOff>
    </xdr:from>
    <xdr:to>
      <xdr:col>7</xdr:col>
      <xdr:colOff>314325</xdr:colOff>
      <xdr:row>808</xdr:row>
      <xdr:rowOff>152400</xdr:rowOff>
    </xdr:to>
    <xdr:pic>
      <xdr:nvPicPr>
        <xdr:cNvPr id="204" name="그림 2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B184B6-42C7-4194-A800-935D387BE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59346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812</xdr:row>
      <xdr:rowOff>0</xdr:rowOff>
    </xdr:from>
    <xdr:to>
      <xdr:col>7</xdr:col>
      <xdr:colOff>314325</xdr:colOff>
      <xdr:row>812</xdr:row>
      <xdr:rowOff>152400</xdr:rowOff>
    </xdr:to>
    <xdr:pic>
      <xdr:nvPicPr>
        <xdr:cNvPr id="205" name="그림 2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F772D2-F2AD-4AA6-BCFB-5BE66A910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0632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816</xdr:row>
      <xdr:rowOff>0</xdr:rowOff>
    </xdr:from>
    <xdr:to>
      <xdr:col>7</xdr:col>
      <xdr:colOff>314325</xdr:colOff>
      <xdr:row>816</xdr:row>
      <xdr:rowOff>152400</xdr:rowOff>
    </xdr:to>
    <xdr:pic>
      <xdr:nvPicPr>
        <xdr:cNvPr id="206" name="그림 2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246272-3D81-4D65-BEA7-FAFA235B4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1918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820</xdr:row>
      <xdr:rowOff>0</xdr:rowOff>
    </xdr:from>
    <xdr:to>
      <xdr:col>7</xdr:col>
      <xdr:colOff>314325</xdr:colOff>
      <xdr:row>820</xdr:row>
      <xdr:rowOff>152400</xdr:rowOff>
    </xdr:to>
    <xdr:pic>
      <xdr:nvPicPr>
        <xdr:cNvPr id="207" name="그림 2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5090DB-00EB-42BF-8F2B-2AC8FD5D3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3204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824</xdr:row>
      <xdr:rowOff>0</xdr:rowOff>
    </xdr:from>
    <xdr:to>
      <xdr:col>7</xdr:col>
      <xdr:colOff>314325</xdr:colOff>
      <xdr:row>824</xdr:row>
      <xdr:rowOff>152400</xdr:rowOff>
    </xdr:to>
    <xdr:pic>
      <xdr:nvPicPr>
        <xdr:cNvPr id="208" name="그림 2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15F87B-CE65-4647-A15F-A4FC56036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4490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828</xdr:row>
      <xdr:rowOff>0</xdr:rowOff>
    </xdr:from>
    <xdr:to>
      <xdr:col>7</xdr:col>
      <xdr:colOff>314325</xdr:colOff>
      <xdr:row>828</xdr:row>
      <xdr:rowOff>152400</xdr:rowOff>
    </xdr:to>
    <xdr:pic>
      <xdr:nvPicPr>
        <xdr:cNvPr id="209" name="그림 2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53FFB2-B067-48DE-AD1A-9430B08DA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5776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832</xdr:row>
      <xdr:rowOff>0</xdr:rowOff>
    </xdr:from>
    <xdr:to>
      <xdr:col>7</xdr:col>
      <xdr:colOff>314325</xdr:colOff>
      <xdr:row>832</xdr:row>
      <xdr:rowOff>152400</xdr:rowOff>
    </xdr:to>
    <xdr:pic>
      <xdr:nvPicPr>
        <xdr:cNvPr id="210" name="그림 2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E6F38D-962D-4438-9D13-B127E38F2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7061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836</xdr:row>
      <xdr:rowOff>0</xdr:rowOff>
    </xdr:from>
    <xdr:to>
      <xdr:col>7</xdr:col>
      <xdr:colOff>314325</xdr:colOff>
      <xdr:row>836</xdr:row>
      <xdr:rowOff>152400</xdr:rowOff>
    </xdr:to>
    <xdr:pic>
      <xdr:nvPicPr>
        <xdr:cNvPr id="211" name="그림 2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59C24D-D2E5-4B78-A3BE-A921320C7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8347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840</xdr:row>
      <xdr:rowOff>0</xdr:rowOff>
    </xdr:from>
    <xdr:to>
      <xdr:col>7</xdr:col>
      <xdr:colOff>314325</xdr:colOff>
      <xdr:row>840</xdr:row>
      <xdr:rowOff>152400</xdr:rowOff>
    </xdr:to>
    <xdr:pic>
      <xdr:nvPicPr>
        <xdr:cNvPr id="212" name="그림 2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E9D946-5B13-406A-BD2A-6A31C92C5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9633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844</xdr:row>
      <xdr:rowOff>0</xdr:rowOff>
    </xdr:from>
    <xdr:to>
      <xdr:col>7</xdr:col>
      <xdr:colOff>314325</xdr:colOff>
      <xdr:row>844</xdr:row>
      <xdr:rowOff>152400</xdr:rowOff>
    </xdr:to>
    <xdr:pic>
      <xdr:nvPicPr>
        <xdr:cNvPr id="213" name="그림 2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78700D-CD51-496D-B110-7B4000A82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0919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848</xdr:row>
      <xdr:rowOff>0</xdr:rowOff>
    </xdr:from>
    <xdr:to>
      <xdr:col>7</xdr:col>
      <xdr:colOff>314325</xdr:colOff>
      <xdr:row>848</xdr:row>
      <xdr:rowOff>152400</xdr:rowOff>
    </xdr:to>
    <xdr:pic>
      <xdr:nvPicPr>
        <xdr:cNvPr id="214" name="그림 2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4419F7-88DC-40A6-B66D-DF7FB6306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2205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852</xdr:row>
      <xdr:rowOff>0</xdr:rowOff>
    </xdr:from>
    <xdr:to>
      <xdr:col>7</xdr:col>
      <xdr:colOff>314325</xdr:colOff>
      <xdr:row>852</xdr:row>
      <xdr:rowOff>152400</xdr:rowOff>
    </xdr:to>
    <xdr:pic>
      <xdr:nvPicPr>
        <xdr:cNvPr id="215" name="그림 2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0B7904-3B89-4463-B035-919DB4B19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3491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856</xdr:row>
      <xdr:rowOff>0</xdr:rowOff>
    </xdr:from>
    <xdr:to>
      <xdr:col>7</xdr:col>
      <xdr:colOff>314325</xdr:colOff>
      <xdr:row>856</xdr:row>
      <xdr:rowOff>152400</xdr:rowOff>
    </xdr:to>
    <xdr:pic>
      <xdr:nvPicPr>
        <xdr:cNvPr id="216" name="그림 2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A5A18-4686-4F4D-AA4A-CD7F5834B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4777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860</xdr:row>
      <xdr:rowOff>0</xdr:rowOff>
    </xdr:from>
    <xdr:to>
      <xdr:col>7</xdr:col>
      <xdr:colOff>314325</xdr:colOff>
      <xdr:row>860</xdr:row>
      <xdr:rowOff>152400</xdr:rowOff>
    </xdr:to>
    <xdr:pic>
      <xdr:nvPicPr>
        <xdr:cNvPr id="217" name="그림 2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C56BD1-7BAF-42A7-AE8D-F5282D962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6063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864</xdr:row>
      <xdr:rowOff>0</xdr:rowOff>
    </xdr:from>
    <xdr:to>
      <xdr:col>7</xdr:col>
      <xdr:colOff>314325</xdr:colOff>
      <xdr:row>864</xdr:row>
      <xdr:rowOff>152400</xdr:rowOff>
    </xdr:to>
    <xdr:pic>
      <xdr:nvPicPr>
        <xdr:cNvPr id="218" name="그림 2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6ABDAC-9566-4C0F-863B-B58BE39F5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7348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868</xdr:row>
      <xdr:rowOff>0</xdr:rowOff>
    </xdr:from>
    <xdr:to>
      <xdr:col>7</xdr:col>
      <xdr:colOff>314325</xdr:colOff>
      <xdr:row>868</xdr:row>
      <xdr:rowOff>152400</xdr:rowOff>
    </xdr:to>
    <xdr:pic>
      <xdr:nvPicPr>
        <xdr:cNvPr id="219" name="그림 2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C5982C-1B11-46FE-B570-8E1BF6161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8634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872</xdr:row>
      <xdr:rowOff>0</xdr:rowOff>
    </xdr:from>
    <xdr:to>
      <xdr:col>7</xdr:col>
      <xdr:colOff>314325</xdr:colOff>
      <xdr:row>872</xdr:row>
      <xdr:rowOff>152400</xdr:rowOff>
    </xdr:to>
    <xdr:pic>
      <xdr:nvPicPr>
        <xdr:cNvPr id="220" name="그림 2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A18B58-A6F5-4E71-BF16-11D09EF50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9920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876</xdr:row>
      <xdr:rowOff>0</xdr:rowOff>
    </xdr:from>
    <xdr:to>
      <xdr:col>7</xdr:col>
      <xdr:colOff>314325</xdr:colOff>
      <xdr:row>876</xdr:row>
      <xdr:rowOff>152400</xdr:rowOff>
    </xdr:to>
    <xdr:pic>
      <xdr:nvPicPr>
        <xdr:cNvPr id="221" name="그림 2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AF477B-6636-4051-A77D-9BFC80F73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1206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880</xdr:row>
      <xdr:rowOff>0</xdr:rowOff>
    </xdr:from>
    <xdr:to>
      <xdr:col>7</xdr:col>
      <xdr:colOff>314325</xdr:colOff>
      <xdr:row>880</xdr:row>
      <xdr:rowOff>152400</xdr:rowOff>
    </xdr:to>
    <xdr:pic>
      <xdr:nvPicPr>
        <xdr:cNvPr id="222" name="그림 2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21D7D1-4EF9-4F72-911F-E0A8EAA90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2492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884</xdr:row>
      <xdr:rowOff>0</xdr:rowOff>
    </xdr:from>
    <xdr:to>
      <xdr:col>7</xdr:col>
      <xdr:colOff>314325</xdr:colOff>
      <xdr:row>884</xdr:row>
      <xdr:rowOff>152400</xdr:rowOff>
    </xdr:to>
    <xdr:pic>
      <xdr:nvPicPr>
        <xdr:cNvPr id="223" name="그림 2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022C19-4718-4F69-A911-C98FB389A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3778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888</xdr:row>
      <xdr:rowOff>0</xdr:rowOff>
    </xdr:from>
    <xdr:to>
      <xdr:col>7</xdr:col>
      <xdr:colOff>314325</xdr:colOff>
      <xdr:row>888</xdr:row>
      <xdr:rowOff>152400</xdr:rowOff>
    </xdr:to>
    <xdr:pic>
      <xdr:nvPicPr>
        <xdr:cNvPr id="224" name="그림 2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B014BE-3E9C-4538-9A47-A862EBE77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5064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892</xdr:row>
      <xdr:rowOff>0</xdr:rowOff>
    </xdr:from>
    <xdr:to>
      <xdr:col>7</xdr:col>
      <xdr:colOff>314325</xdr:colOff>
      <xdr:row>892</xdr:row>
      <xdr:rowOff>152400</xdr:rowOff>
    </xdr:to>
    <xdr:pic>
      <xdr:nvPicPr>
        <xdr:cNvPr id="225" name="그림 2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CF009A-609C-4992-8202-BAE07A6FB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6216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896</xdr:row>
      <xdr:rowOff>0</xdr:rowOff>
    </xdr:from>
    <xdr:to>
      <xdr:col>7</xdr:col>
      <xdr:colOff>314325</xdr:colOff>
      <xdr:row>896</xdr:row>
      <xdr:rowOff>152400</xdr:rowOff>
    </xdr:to>
    <xdr:pic>
      <xdr:nvPicPr>
        <xdr:cNvPr id="226" name="그림 2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787C49-2469-49A6-8A43-969663DDF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7502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900</xdr:row>
      <xdr:rowOff>0</xdr:rowOff>
    </xdr:from>
    <xdr:to>
      <xdr:col>7</xdr:col>
      <xdr:colOff>314325</xdr:colOff>
      <xdr:row>900</xdr:row>
      <xdr:rowOff>152400</xdr:rowOff>
    </xdr:to>
    <xdr:pic>
      <xdr:nvPicPr>
        <xdr:cNvPr id="227" name="그림 2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5EAF94-C1AD-4F13-889F-F39FE5AF2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8788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904</xdr:row>
      <xdr:rowOff>0</xdr:rowOff>
    </xdr:from>
    <xdr:to>
      <xdr:col>7</xdr:col>
      <xdr:colOff>314325</xdr:colOff>
      <xdr:row>904</xdr:row>
      <xdr:rowOff>152400</xdr:rowOff>
    </xdr:to>
    <xdr:pic>
      <xdr:nvPicPr>
        <xdr:cNvPr id="228" name="그림 2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0FD0FE-0D0F-446F-9F53-728C00836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0074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908</xdr:row>
      <xdr:rowOff>0</xdr:rowOff>
    </xdr:from>
    <xdr:to>
      <xdr:col>7</xdr:col>
      <xdr:colOff>314325</xdr:colOff>
      <xdr:row>908</xdr:row>
      <xdr:rowOff>152400</xdr:rowOff>
    </xdr:to>
    <xdr:pic>
      <xdr:nvPicPr>
        <xdr:cNvPr id="229" name="그림 2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352BC6-7FE6-4FA4-B2A8-0CC88058D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1360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912</xdr:row>
      <xdr:rowOff>0</xdr:rowOff>
    </xdr:from>
    <xdr:to>
      <xdr:col>7</xdr:col>
      <xdr:colOff>314325</xdr:colOff>
      <xdr:row>912</xdr:row>
      <xdr:rowOff>152400</xdr:rowOff>
    </xdr:to>
    <xdr:pic>
      <xdr:nvPicPr>
        <xdr:cNvPr id="230" name="그림 2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79C6CA-D756-422F-BD41-A89A64B9A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2646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916</xdr:row>
      <xdr:rowOff>0</xdr:rowOff>
    </xdr:from>
    <xdr:to>
      <xdr:col>7</xdr:col>
      <xdr:colOff>314325</xdr:colOff>
      <xdr:row>916</xdr:row>
      <xdr:rowOff>152400</xdr:rowOff>
    </xdr:to>
    <xdr:pic>
      <xdr:nvPicPr>
        <xdr:cNvPr id="231" name="그림 2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718BE4-727E-4A4D-8BE2-A3F221D11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3931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920</xdr:row>
      <xdr:rowOff>0</xdr:rowOff>
    </xdr:from>
    <xdr:to>
      <xdr:col>7</xdr:col>
      <xdr:colOff>314325</xdr:colOff>
      <xdr:row>920</xdr:row>
      <xdr:rowOff>152400</xdr:rowOff>
    </xdr:to>
    <xdr:pic>
      <xdr:nvPicPr>
        <xdr:cNvPr id="232" name="그림 2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EA52EE-7250-4315-B2D3-AA613D4F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5217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924</xdr:row>
      <xdr:rowOff>0</xdr:rowOff>
    </xdr:from>
    <xdr:to>
      <xdr:col>7</xdr:col>
      <xdr:colOff>314325</xdr:colOff>
      <xdr:row>924</xdr:row>
      <xdr:rowOff>152400</xdr:rowOff>
    </xdr:to>
    <xdr:pic>
      <xdr:nvPicPr>
        <xdr:cNvPr id="233" name="그림 2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FF20B-959F-459B-B47B-B086D14B0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6503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928</xdr:row>
      <xdr:rowOff>0</xdr:rowOff>
    </xdr:from>
    <xdr:to>
      <xdr:col>7</xdr:col>
      <xdr:colOff>314325</xdr:colOff>
      <xdr:row>928</xdr:row>
      <xdr:rowOff>152400</xdr:rowOff>
    </xdr:to>
    <xdr:pic>
      <xdr:nvPicPr>
        <xdr:cNvPr id="234" name="그림 2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FF580D-5D64-457F-A64A-908ABD81B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7789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932</xdr:row>
      <xdr:rowOff>0</xdr:rowOff>
    </xdr:from>
    <xdr:to>
      <xdr:col>7</xdr:col>
      <xdr:colOff>314325</xdr:colOff>
      <xdr:row>932</xdr:row>
      <xdr:rowOff>152400</xdr:rowOff>
    </xdr:to>
    <xdr:pic>
      <xdr:nvPicPr>
        <xdr:cNvPr id="235" name="그림 2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2F3F38-067B-406B-A2EF-5EC38DA54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8942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936</xdr:row>
      <xdr:rowOff>0</xdr:rowOff>
    </xdr:from>
    <xdr:to>
      <xdr:col>7</xdr:col>
      <xdr:colOff>314325</xdr:colOff>
      <xdr:row>936</xdr:row>
      <xdr:rowOff>152400</xdr:rowOff>
    </xdr:to>
    <xdr:pic>
      <xdr:nvPicPr>
        <xdr:cNvPr id="236" name="그림 2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D7D073-2A84-42F0-B3D4-68639DEEA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0228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940</xdr:row>
      <xdr:rowOff>0</xdr:rowOff>
    </xdr:from>
    <xdr:to>
      <xdr:col>7</xdr:col>
      <xdr:colOff>314325</xdr:colOff>
      <xdr:row>940</xdr:row>
      <xdr:rowOff>152400</xdr:rowOff>
    </xdr:to>
    <xdr:pic>
      <xdr:nvPicPr>
        <xdr:cNvPr id="237" name="그림 2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5355EE-7693-4569-8DE9-7C8D76F89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1513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944</xdr:row>
      <xdr:rowOff>0</xdr:rowOff>
    </xdr:from>
    <xdr:to>
      <xdr:col>7</xdr:col>
      <xdr:colOff>314325</xdr:colOff>
      <xdr:row>944</xdr:row>
      <xdr:rowOff>152400</xdr:rowOff>
    </xdr:to>
    <xdr:pic>
      <xdr:nvPicPr>
        <xdr:cNvPr id="238" name="그림 2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32771D-201B-4A4A-8CBF-EB1B1D070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2799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948</xdr:row>
      <xdr:rowOff>0</xdr:rowOff>
    </xdr:from>
    <xdr:to>
      <xdr:col>7</xdr:col>
      <xdr:colOff>314325</xdr:colOff>
      <xdr:row>948</xdr:row>
      <xdr:rowOff>152400</xdr:rowOff>
    </xdr:to>
    <xdr:pic>
      <xdr:nvPicPr>
        <xdr:cNvPr id="239" name="그림 2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85ED69-2F6F-4360-BC17-5A9E09CC2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4085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952</xdr:row>
      <xdr:rowOff>0</xdr:rowOff>
    </xdr:from>
    <xdr:to>
      <xdr:col>7</xdr:col>
      <xdr:colOff>314325</xdr:colOff>
      <xdr:row>952</xdr:row>
      <xdr:rowOff>152400</xdr:rowOff>
    </xdr:to>
    <xdr:pic>
      <xdr:nvPicPr>
        <xdr:cNvPr id="240" name="그림 2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040A71-E308-4553-AE1D-56F70A917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5371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956</xdr:row>
      <xdr:rowOff>0</xdr:rowOff>
    </xdr:from>
    <xdr:to>
      <xdr:col>7</xdr:col>
      <xdr:colOff>314325</xdr:colOff>
      <xdr:row>956</xdr:row>
      <xdr:rowOff>152400</xdr:rowOff>
    </xdr:to>
    <xdr:pic>
      <xdr:nvPicPr>
        <xdr:cNvPr id="241" name="그림 2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B50944-85D2-4A5E-B3FA-34BB1A24F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6657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960</xdr:row>
      <xdr:rowOff>0</xdr:rowOff>
    </xdr:from>
    <xdr:to>
      <xdr:col>7</xdr:col>
      <xdr:colOff>314325</xdr:colOff>
      <xdr:row>960</xdr:row>
      <xdr:rowOff>152400</xdr:rowOff>
    </xdr:to>
    <xdr:pic>
      <xdr:nvPicPr>
        <xdr:cNvPr id="242" name="그림 2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D71915-986F-4433-84DA-618684B5D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7943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964</xdr:row>
      <xdr:rowOff>0</xdr:rowOff>
    </xdr:from>
    <xdr:to>
      <xdr:col>7</xdr:col>
      <xdr:colOff>314325</xdr:colOff>
      <xdr:row>964</xdr:row>
      <xdr:rowOff>152400</xdr:rowOff>
    </xdr:to>
    <xdr:pic>
      <xdr:nvPicPr>
        <xdr:cNvPr id="243" name="그림 2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52CE20-FA6C-4654-8BD1-EAB1A7D78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922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968</xdr:row>
      <xdr:rowOff>0</xdr:rowOff>
    </xdr:from>
    <xdr:to>
      <xdr:col>7</xdr:col>
      <xdr:colOff>314325</xdr:colOff>
      <xdr:row>968</xdr:row>
      <xdr:rowOff>152400</xdr:rowOff>
    </xdr:to>
    <xdr:pic>
      <xdr:nvPicPr>
        <xdr:cNvPr id="244" name="그림 2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EF61FE-13B5-427D-8B95-33ECA98CE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051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972</xdr:row>
      <xdr:rowOff>0</xdr:rowOff>
    </xdr:from>
    <xdr:to>
      <xdr:col>7</xdr:col>
      <xdr:colOff>314325</xdr:colOff>
      <xdr:row>972</xdr:row>
      <xdr:rowOff>152400</xdr:rowOff>
    </xdr:to>
    <xdr:pic>
      <xdr:nvPicPr>
        <xdr:cNvPr id="245" name="그림 2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79F663-91D1-4472-A890-FBEA8E0BD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180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976</xdr:row>
      <xdr:rowOff>0</xdr:rowOff>
    </xdr:from>
    <xdr:to>
      <xdr:col>7</xdr:col>
      <xdr:colOff>314325</xdr:colOff>
      <xdr:row>976</xdr:row>
      <xdr:rowOff>152400</xdr:rowOff>
    </xdr:to>
    <xdr:pic>
      <xdr:nvPicPr>
        <xdr:cNvPr id="246" name="그림 2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B5B2C8-6392-4AE7-95D6-1439B6859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308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980</xdr:row>
      <xdr:rowOff>0</xdr:rowOff>
    </xdr:from>
    <xdr:to>
      <xdr:col>7</xdr:col>
      <xdr:colOff>314325</xdr:colOff>
      <xdr:row>980</xdr:row>
      <xdr:rowOff>152400</xdr:rowOff>
    </xdr:to>
    <xdr:pic>
      <xdr:nvPicPr>
        <xdr:cNvPr id="247" name="그림 2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3BEEE8-4B02-4C6D-9753-230120820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437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984</xdr:row>
      <xdr:rowOff>0</xdr:rowOff>
    </xdr:from>
    <xdr:to>
      <xdr:col>7</xdr:col>
      <xdr:colOff>314325</xdr:colOff>
      <xdr:row>984</xdr:row>
      <xdr:rowOff>152400</xdr:rowOff>
    </xdr:to>
    <xdr:pic>
      <xdr:nvPicPr>
        <xdr:cNvPr id="248" name="그림 2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3F7BA9-FA61-4175-BF8A-44F068104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5658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988</xdr:row>
      <xdr:rowOff>0</xdr:rowOff>
    </xdr:from>
    <xdr:to>
      <xdr:col>7</xdr:col>
      <xdr:colOff>314325</xdr:colOff>
      <xdr:row>988</xdr:row>
      <xdr:rowOff>152400</xdr:rowOff>
    </xdr:to>
    <xdr:pic>
      <xdr:nvPicPr>
        <xdr:cNvPr id="249" name="그림 2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8DBEBE-99B4-4D56-9530-EBF3DF0FA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6944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992</xdr:row>
      <xdr:rowOff>0</xdr:rowOff>
    </xdr:from>
    <xdr:to>
      <xdr:col>7</xdr:col>
      <xdr:colOff>314325</xdr:colOff>
      <xdr:row>992</xdr:row>
      <xdr:rowOff>152400</xdr:rowOff>
    </xdr:to>
    <xdr:pic>
      <xdr:nvPicPr>
        <xdr:cNvPr id="250" name="그림 2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A03B1E-1299-4D73-A757-185BBEB4B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8230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996</xdr:row>
      <xdr:rowOff>0</xdr:rowOff>
    </xdr:from>
    <xdr:to>
      <xdr:col>7</xdr:col>
      <xdr:colOff>314325</xdr:colOff>
      <xdr:row>996</xdr:row>
      <xdr:rowOff>152400</xdr:rowOff>
    </xdr:to>
    <xdr:pic>
      <xdr:nvPicPr>
        <xdr:cNvPr id="251" name="그림 2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3BE7EA-75A1-42B9-9B47-B236EAD73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9516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1000</xdr:row>
      <xdr:rowOff>0</xdr:rowOff>
    </xdr:from>
    <xdr:to>
      <xdr:col>7</xdr:col>
      <xdr:colOff>314325</xdr:colOff>
      <xdr:row>1000</xdr:row>
      <xdr:rowOff>152400</xdr:rowOff>
    </xdr:to>
    <xdr:pic>
      <xdr:nvPicPr>
        <xdr:cNvPr id="252" name="그림 2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A6B98E-7992-494E-B378-B0EDE7A18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0802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1004</xdr:row>
      <xdr:rowOff>0</xdr:rowOff>
    </xdr:from>
    <xdr:to>
      <xdr:col>7</xdr:col>
      <xdr:colOff>314325</xdr:colOff>
      <xdr:row>1004</xdr:row>
      <xdr:rowOff>152400</xdr:rowOff>
    </xdr:to>
    <xdr:pic>
      <xdr:nvPicPr>
        <xdr:cNvPr id="253" name="그림 2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A0F6B1-2305-4381-8772-BA13853BC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2087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1008</xdr:row>
      <xdr:rowOff>0</xdr:rowOff>
    </xdr:from>
    <xdr:to>
      <xdr:col>7</xdr:col>
      <xdr:colOff>314325</xdr:colOff>
      <xdr:row>1008</xdr:row>
      <xdr:rowOff>152400</xdr:rowOff>
    </xdr:to>
    <xdr:pic>
      <xdr:nvPicPr>
        <xdr:cNvPr id="254" name="그림 2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9D90D1-48BE-4879-B4B6-1BFCFA9BD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3373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1012</xdr:row>
      <xdr:rowOff>0</xdr:rowOff>
    </xdr:from>
    <xdr:to>
      <xdr:col>7</xdr:col>
      <xdr:colOff>314325</xdr:colOff>
      <xdr:row>1012</xdr:row>
      <xdr:rowOff>152400</xdr:rowOff>
    </xdr:to>
    <xdr:pic>
      <xdr:nvPicPr>
        <xdr:cNvPr id="255" name="그림 2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ADC5F9-4A6F-44F7-80C4-AA7D87E33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4659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1016</xdr:row>
      <xdr:rowOff>0</xdr:rowOff>
    </xdr:from>
    <xdr:to>
      <xdr:col>7</xdr:col>
      <xdr:colOff>314325</xdr:colOff>
      <xdr:row>1016</xdr:row>
      <xdr:rowOff>152400</xdr:rowOff>
    </xdr:to>
    <xdr:pic>
      <xdr:nvPicPr>
        <xdr:cNvPr id="256" name="그림 2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BA7A2A-A808-4C68-85B5-21CE7A9D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5945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1020</xdr:row>
      <xdr:rowOff>0</xdr:rowOff>
    </xdr:from>
    <xdr:to>
      <xdr:col>7</xdr:col>
      <xdr:colOff>314325</xdr:colOff>
      <xdr:row>1020</xdr:row>
      <xdr:rowOff>152400</xdr:rowOff>
    </xdr:to>
    <xdr:pic>
      <xdr:nvPicPr>
        <xdr:cNvPr id="257" name="그림 2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245337-1A53-4A6F-86C5-56275A130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7098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1024</xdr:row>
      <xdr:rowOff>0</xdr:rowOff>
    </xdr:from>
    <xdr:to>
      <xdr:col>7</xdr:col>
      <xdr:colOff>314325</xdr:colOff>
      <xdr:row>1024</xdr:row>
      <xdr:rowOff>152400</xdr:rowOff>
    </xdr:to>
    <xdr:pic>
      <xdr:nvPicPr>
        <xdr:cNvPr id="258" name="그림 2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D4CA44-A4B5-4DBE-B418-166CBCC0C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8383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1028</xdr:row>
      <xdr:rowOff>0</xdr:rowOff>
    </xdr:from>
    <xdr:to>
      <xdr:col>7</xdr:col>
      <xdr:colOff>314325</xdr:colOff>
      <xdr:row>1028</xdr:row>
      <xdr:rowOff>152400</xdr:rowOff>
    </xdr:to>
    <xdr:pic>
      <xdr:nvPicPr>
        <xdr:cNvPr id="259" name="그림 2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D72E72-9A07-44E5-B2C0-631A55F6F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9669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1032</xdr:row>
      <xdr:rowOff>0</xdr:rowOff>
    </xdr:from>
    <xdr:to>
      <xdr:col>7</xdr:col>
      <xdr:colOff>314325</xdr:colOff>
      <xdr:row>1032</xdr:row>
      <xdr:rowOff>152400</xdr:rowOff>
    </xdr:to>
    <xdr:pic>
      <xdr:nvPicPr>
        <xdr:cNvPr id="260" name="그림 2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F9B636-0FF5-4647-8577-31B681E29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0955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1036</xdr:row>
      <xdr:rowOff>0</xdr:rowOff>
    </xdr:from>
    <xdr:to>
      <xdr:col>7</xdr:col>
      <xdr:colOff>314325</xdr:colOff>
      <xdr:row>1036</xdr:row>
      <xdr:rowOff>152400</xdr:rowOff>
    </xdr:to>
    <xdr:pic>
      <xdr:nvPicPr>
        <xdr:cNvPr id="261" name="그림 2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1F317B-CDC4-4A40-878E-AC74EF7C1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2241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1040</xdr:row>
      <xdr:rowOff>0</xdr:rowOff>
    </xdr:from>
    <xdr:to>
      <xdr:col>7</xdr:col>
      <xdr:colOff>314325</xdr:colOff>
      <xdr:row>1040</xdr:row>
      <xdr:rowOff>152400</xdr:rowOff>
    </xdr:to>
    <xdr:pic>
      <xdr:nvPicPr>
        <xdr:cNvPr id="262" name="그림 2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4832D6-5A2F-48F1-BF54-B851C6B81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3527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1044</xdr:row>
      <xdr:rowOff>0</xdr:rowOff>
    </xdr:from>
    <xdr:to>
      <xdr:col>7</xdr:col>
      <xdr:colOff>314325</xdr:colOff>
      <xdr:row>1044</xdr:row>
      <xdr:rowOff>152400</xdr:rowOff>
    </xdr:to>
    <xdr:pic>
      <xdr:nvPicPr>
        <xdr:cNvPr id="263" name="그림 2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3CF521-1C0A-44CB-81C2-C8FF11C65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4813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1048</xdr:row>
      <xdr:rowOff>0</xdr:rowOff>
    </xdr:from>
    <xdr:to>
      <xdr:col>7</xdr:col>
      <xdr:colOff>314325</xdr:colOff>
      <xdr:row>1048</xdr:row>
      <xdr:rowOff>152400</xdr:rowOff>
    </xdr:to>
    <xdr:pic>
      <xdr:nvPicPr>
        <xdr:cNvPr id="264" name="그림 2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087A7B-7AB8-42C8-9735-AFA7149A6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6099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1052</xdr:row>
      <xdr:rowOff>0</xdr:rowOff>
    </xdr:from>
    <xdr:to>
      <xdr:col>7</xdr:col>
      <xdr:colOff>314325</xdr:colOff>
      <xdr:row>1052</xdr:row>
      <xdr:rowOff>152400</xdr:rowOff>
    </xdr:to>
    <xdr:pic>
      <xdr:nvPicPr>
        <xdr:cNvPr id="265" name="그림 2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758D2B-35D3-43F6-A081-4869FC301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7385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1056</xdr:row>
      <xdr:rowOff>0</xdr:rowOff>
    </xdr:from>
    <xdr:to>
      <xdr:col>7</xdr:col>
      <xdr:colOff>314325</xdr:colOff>
      <xdr:row>1056</xdr:row>
      <xdr:rowOff>152400</xdr:rowOff>
    </xdr:to>
    <xdr:pic>
      <xdr:nvPicPr>
        <xdr:cNvPr id="266" name="그림 2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94FEBF-9A44-49F7-A445-1253E5190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8670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1060</xdr:row>
      <xdr:rowOff>0</xdr:rowOff>
    </xdr:from>
    <xdr:to>
      <xdr:col>7</xdr:col>
      <xdr:colOff>314325</xdr:colOff>
      <xdr:row>1060</xdr:row>
      <xdr:rowOff>152400</xdr:rowOff>
    </xdr:to>
    <xdr:pic>
      <xdr:nvPicPr>
        <xdr:cNvPr id="267" name="그림 2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280043-EED5-4DD5-A21A-1F42E48D5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9956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1064</xdr:row>
      <xdr:rowOff>0</xdr:rowOff>
    </xdr:from>
    <xdr:to>
      <xdr:col>7</xdr:col>
      <xdr:colOff>314325</xdr:colOff>
      <xdr:row>1064</xdr:row>
      <xdr:rowOff>152400</xdr:rowOff>
    </xdr:to>
    <xdr:pic>
      <xdr:nvPicPr>
        <xdr:cNvPr id="268" name="그림 2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919B9B-28E0-45C1-BE43-6676F3DE1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1242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1068</xdr:row>
      <xdr:rowOff>0</xdr:rowOff>
    </xdr:from>
    <xdr:to>
      <xdr:col>7</xdr:col>
      <xdr:colOff>314325</xdr:colOff>
      <xdr:row>1068</xdr:row>
      <xdr:rowOff>152400</xdr:rowOff>
    </xdr:to>
    <xdr:pic>
      <xdr:nvPicPr>
        <xdr:cNvPr id="269" name="그림 2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CAB0BF-9F12-4BAE-8D9B-5FF31D2CE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2528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1072</xdr:row>
      <xdr:rowOff>0</xdr:rowOff>
    </xdr:from>
    <xdr:to>
      <xdr:col>7</xdr:col>
      <xdr:colOff>314325</xdr:colOff>
      <xdr:row>1072</xdr:row>
      <xdr:rowOff>152400</xdr:rowOff>
    </xdr:to>
    <xdr:pic>
      <xdr:nvPicPr>
        <xdr:cNvPr id="270" name="그림 2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195B29-5749-4496-9088-D590AD876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3814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1076</xdr:row>
      <xdr:rowOff>0</xdr:rowOff>
    </xdr:from>
    <xdr:to>
      <xdr:col>7</xdr:col>
      <xdr:colOff>314325</xdr:colOff>
      <xdr:row>1076</xdr:row>
      <xdr:rowOff>152400</xdr:rowOff>
    </xdr:to>
    <xdr:pic>
      <xdr:nvPicPr>
        <xdr:cNvPr id="271" name="그림 2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6853B8-EA3B-44B4-A889-125177B52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5100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1080</xdr:row>
      <xdr:rowOff>0</xdr:rowOff>
    </xdr:from>
    <xdr:to>
      <xdr:col>7</xdr:col>
      <xdr:colOff>314325</xdr:colOff>
      <xdr:row>1080</xdr:row>
      <xdr:rowOff>152400</xdr:rowOff>
    </xdr:to>
    <xdr:pic>
      <xdr:nvPicPr>
        <xdr:cNvPr id="272" name="그림 2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6BF0DD-A081-4C08-B9C3-41CCB3D75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6386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1084</xdr:row>
      <xdr:rowOff>0</xdr:rowOff>
    </xdr:from>
    <xdr:to>
      <xdr:col>7</xdr:col>
      <xdr:colOff>314325</xdr:colOff>
      <xdr:row>1084</xdr:row>
      <xdr:rowOff>152400</xdr:rowOff>
    </xdr:to>
    <xdr:pic>
      <xdr:nvPicPr>
        <xdr:cNvPr id="273" name="그림 2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7B7E08-C735-49AD-9BD2-339A8A64B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7672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1088</xdr:row>
      <xdr:rowOff>0</xdr:rowOff>
    </xdr:from>
    <xdr:to>
      <xdr:col>7</xdr:col>
      <xdr:colOff>314325</xdr:colOff>
      <xdr:row>1088</xdr:row>
      <xdr:rowOff>152400</xdr:rowOff>
    </xdr:to>
    <xdr:pic>
      <xdr:nvPicPr>
        <xdr:cNvPr id="274" name="그림 2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520994-6595-4A33-9B84-40A69C07C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8957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1092</xdr:row>
      <xdr:rowOff>0</xdr:rowOff>
    </xdr:from>
    <xdr:to>
      <xdr:col>7</xdr:col>
      <xdr:colOff>314325</xdr:colOff>
      <xdr:row>1092</xdr:row>
      <xdr:rowOff>152400</xdr:rowOff>
    </xdr:to>
    <xdr:pic>
      <xdr:nvPicPr>
        <xdr:cNvPr id="275" name="그림 2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93CBB4-6855-4C12-BAF1-86E4CB096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0243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1096</xdr:row>
      <xdr:rowOff>0</xdr:rowOff>
    </xdr:from>
    <xdr:to>
      <xdr:col>7</xdr:col>
      <xdr:colOff>314325</xdr:colOff>
      <xdr:row>1096</xdr:row>
      <xdr:rowOff>152400</xdr:rowOff>
    </xdr:to>
    <xdr:pic>
      <xdr:nvPicPr>
        <xdr:cNvPr id="276" name="그림 2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D37064-9F98-49BB-A521-BFAAB09DD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1396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1100</xdr:row>
      <xdr:rowOff>0</xdr:rowOff>
    </xdr:from>
    <xdr:to>
      <xdr:col>7</xdr:col>
      <xdr:colOff>314325</xdr:colOff>
      <xdr:row>1100</xdr:row>
      <xdr:rowOff>152400</xdr:rowOff>
    </xdr:to>
    <xdr:pic>
      <xdr:nvPicPr>
        <xdr:cNvPr id="277" name="그림 2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733998-2DFA-4069-B175-A09873BD4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268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1104</xdr:row>
      <xdr:rowOff>0</xdr:rowOff>
    </xdr:from>
    <xdr:to>
      <xdr:col>7</xdr:col>
      <xdr:colOff>314325</xdr:colOff>
      <xdr:row>1104</xdr:row>
      <xdr:rowOff>152400</xdr:rowOff>
    </xdr:to>
    <xdr:pic>
      <xdr:nvPicPr>
        <xdr:cNvPr id="278" name="그림 2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2D011C-8354-4947-8B2A-1D455A98A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396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1108</xdr:row>
      <xdr:rowOff>0</xdr:rowOff>
    </xdr:from>
    <xdr:to>
      <xdr:col>7</xdr:col>
      <xdr:colOff>314325</xdr:colOff>
      <xdr:row>1108</xdr:row>
      <xdr:rowOff>152400</xdr:rowOff>
    </xdr:to>
    <xdr:pic>
      <xdr:nvPicPr>
        <xdr:cNvPr id="279" name="그림 2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53C6B7-0EE2-4125-A02D-FF432405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525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1112</xdr:row>
      <xdr:rowOff>0</xdr:rowOff>
    </xdr:from>
    <xdr:to>
      <xdr:col>7</xdr:col>
      <xdr:colOff>314325</xdr:colOff>
      <xdr:row>1112</xdr:row>
      <xdr:rowOff>152400</xdr:rowOff>
    </xdr:to>
    <xdr:pic>
      <xdr:nvPicPr>
        <xdr:cNvPr id="280" name="그림 2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7F4CFE-0ABC-4658-B838-A1A57643F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6539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1116</xdr:row>
      <xdr:rowOff>0</xdr:rowOff>
    </xdr:from>
    <xdr:to>
      <xdr:col>7</xdr:col>
      <xdr:colOff>314325</xdr:colOff>
      <xdr:row>1116</xdr:row>
      <xdr:rowOff>152400</xdr:rowOff>
    </xdr:to>
    <xdr:pic>
      <xdr:nvPicPr>
        <xdr:cNvPr id="281" name="그림 2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57D8EB-D5D1-4EC7-97E1-E420A3EF7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782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1120</xdr:row>
      <xdr:rowOff>0</xdr:rowOff>
    </xdr:from>
    <xdr:to>
      <xdr:col>7</xdr:col>
      <xdr:colOff>314325</xdr:colOff>
      <xdr:row>1120</xdr:row>
      <xdr:rowOff>152400</xdr:rowOff>
    </xdr:to>
    <xdr:pic>
      <xdr:nvPicPr>
        <xdr:cNvPr id="282" name="그림 2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064515-13A7-47A7-BC05-5FB919C80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911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1124</xdr:row>
      <xdr:rowOff>0</xdr:rowOff>
    </xdr:from>
    <xdr:to>
      <xdr:col>7</xdr:col>
      <xdr:colOff>314325</xdr:colOff>
      <xdr:row>1124</xdr:row>
      <xdr:rowOff>152400</xdr:rowOff>
    </xdr:to>
    <xdr:pic>
      <xdr:nvPicPr>
        <xdr:cNvPr id="283" name="그림 2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987812-3703-41F4-BDE9-96293BA31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0397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1128</xdr:row>
      <xdr:rowOff>0</xdr:rowOff>
    </xdr:from>
    <xdr:to>
      <xdr:col>7</xdr:col>
      <xdr:colOff>314325</xdr:colOff>
      <xdr:row>1128</xdr:row>
      <xdr:rowOff>152400</xdr:rowOff>
    </xdr:to>
    <xdr:pic>
      <xdr:nvPicPr>
        <xdr:cNvPr id="284" name="그림 2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744E38-40B4-4A0D-9F18-7EFF6148E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1683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1132</xdr:row>
      <xdr:rowOff>0</xdr:rowOff>
    </xdr:from>
    <xdr:to>
      <xdr:col>7</xdr:col>
      <xdr:colOff>314325</xdr:colOff>
      <xdr:row>1132</xdr:row>
      <xdr:rowOff>152400</xdr:rowOff>
    </xdr:to>
    <xdr:pic>
      <xdr:nvPicPr>
        <xdr:cNvPr id="285" name="그림 2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C75A25-655B-4C7E-B68A-AA8BCD26B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2969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1136</xdr:row>
      <xdr:rowOff>0</xdr:rowOff>
    </xdr:from>
    <xdr:to>
      <xdr:col>7</xdr:col>
      <xdr:colOff>314325</xdr:colOff>
      <xdr:row>1136</xdr:row>
      <xdr:rowOff>152400</xdr:rowOff>
    </xdr:to>
    <xdr:pic>
      <xdr:nvPicPr>
        <xdr:cNvPr id="286" name="그림 2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E8FF81-C5EC-409C-803D-43C5699BB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4255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1140</xdr:row>
      <xdr:rowOff>0</xdr:rowOff>
    </xdr:from>
    <xdr:to>
      <xdr:col>7</xdr:col>
      <xdr:colOff>314325</xdr:colOff>
      <xdr:row>1140</xdr:row>
      <xdr:rowOff>152400</xdr:rowOff>
    </xdr:to>
    <xdr:pic>
      <xdr:nvPicPr>
        <xdr:cNvPr id="287" name="그림 2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7071BF-83BA-4298-90F5-D8DE99848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5540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1144</xdr:row>
      <xdr:rowOff>0</xdr:rowOff>
    </xdr:from>
    <xdr:to>
      <xdr:col>7</xdr:col>
      <xdr:colOff>314325</xdr:colOff>
      <xdr:row>1144</xdr:row>
      <xdr:rowOff>152400</xdr:rowOff>
    </xdr:to>
    <xdr:pic>
      <xdr:nvPicPr>
        <xdr:cNvPr id="288" name="그림 2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C28C24-D510-4BE6-B821-D567DBBF5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6826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1148</xdr:row>
      <xdr:rowOff>0</xdr:rowOff>
    </xdr:from>
    <xdr:to>
      <xdr:col>7</xdr:col>
      <xdr:colOff>314325</xdr:colOff>
      <xdr:row>1148</xdr:row>
      <xdr:rowOff>152400</xdr:rowOff>
    </xdr:to>
    <xdr:pic>
      <xdr:nvPicPr>
        <xdr:cNvPr id="289" name="그림 2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FEE021-7FC3-44C3-91FF-E68FCBB3C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8112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1152</xdr:row>
      <xdr:rowOff>0</xdr:rowOff>
    </xdr:from>
    <xdr:to>
      <xdr:col>7</xdr:col>
      <xdr:colOff>314325</xdr:colOff>
      <xdr:row>1152</xdr:row>
      <xdr:rowOff>152400</xdr:rowOff>
    </xdr:to>
    <xdr:pic>
      <xdr:nvPicPr>
        <xdr:cNvPr id="290" name="그림 2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717BF-5E5F-4B3D-9DD3-B7547180E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9265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1156</xdr:row>
      <xdr:rowOff>0</xdr:rowOff>
    </xdr:from>
    <xdr:to>
      <xdr:col>7</xdr:col>
      <xdr:colOff>314325</xdr:colOff>
      <xdr:row>1156</xdr:row>
      <xdr:rowOff>152400</xdr:rowOff>
    </xdr:to>
    <xdr:pic>
      <xdr:nvPicPr>
        <xdr:cNvPr id="291" name="그림 2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E9C6C4-9A96-4897-BAC6-515795940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0551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1160</xdr:row>
      <xdr:rowOff>0</xdr:rowOff>
    </xdr:from>
    <xdr:to>
      <xdr:col>7</xdr:col>
      <xdr:colOff>314325</xdr:colOff>
      <xdr:row>1160</xdr:row>
      <xdr:rowOff>152400</xdr:rowOff>
    </xdr:to>
    <xdr:pic>
      <xdr:nvPicPr>
        <xdr:cNvPr id="292" name="그림 2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BEE619-BAFC-4CA8-BA04-528BBE2A3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1836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1164</xdr:row>
      <xdr:rowOff>0</xdr:rowOff>
    </xdr:from>
    <xdr:to>
      <xdr:col>7</xdr:col>
      <xdr:colOff>314325</xdr:colOff>
      <xdr:row>1164</xdr:row>
      <xdr:rowOff>152400</xdr:rowOff>
    </xdr:to>
    <xdr:pic>
      <xdr:nvPicPr>
        <xdr:cNvPr id="293" name="그림 2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C5AF4D-F257-496D-A327-2FC010F90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3122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1168</xdr:row>
      <xdr:rowOff>0</xdr:rowOff>
    </xdr:from>
    <xdr:to>
      <xdr:col>7</xdr:col>
      <xdr:colOff>314325</xdr:colOff>
      <xdr:row>1168</xdr:row>
      <xdr:rowOff>152400</xdr:rowOff>
    </xdr:to>
    <xdr:pic>
      <xdr:nvPicPr>
        <xdr:cNvPr id="294" name="그림 2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F16F88-C1CE-4DDC-976B-8F714AF5C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4408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1172</xdr:row>
      <xdr:rowOff>0</xdr:rowOff>
    </xdr:from>
    <xdr:to>
      <xdr:col>7</xdr:col>
      <xdr:colOff>314325</xdr:colOff>
      <xdr:row>1172</xdr:row>
      <xdr:rowOff>152400</xdr:rowOff>
    </xdr:to>
    <xdr:pic>
      <xdr:nvPicPr>
        <xdr:cNvPr id="295" name="그림 2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4C2C24-5031-4E0D-B767-4E4A76B3E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5694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1176</xdr:row>
      <xdr:rowOff>0</xdr:rowOff>
    </xdr:from>
    <xdr:to>
      <xdr:col>7</xdr:col>
      <xdr:colOff>314325</xdr:colOff>
      <xdr:row>1176</xdr:row>
      <xdr:rowOff>152400</xdr:rowOff>
    </xdr:to>
    <xdr:pic>
      <xdr:nvPicPr>
        <xdr:cNvPr id="296" name="그림 2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4E2DA5-705C-46B4-8E7D-21D7C69C8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6980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1180</xdr:row>
      <xdr:rowOff>0</xdr:rowOff>
    </xdr:from>
    <xdr:to>
      <xdr:col>7</xdr:col>
      <xdr:colOff>314325</xdr:colOff>
      <xdr:row>1180</xdr:row>
      <xdr:rowOff>152400</xdr:rowOff>
    </xdr:to>
    <xdr:pic>
      <xdr:nvPicPr>
        <xdr:cNvPr id="297" name="그림 2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F2B59F-7579-4008-A710-8900296CB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8266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1184</xdr:row>
      <xdr:rowOff>0</xdr:rowOff>
    </xdr:from>
    <xdr:to>
      <xdr:col>7</xdr:col>
      <xdr:colOff>314325</xdr:colOff>
      <xdr:row>1184</xdr:row>
      <xdr:rowOff>152400</xdr:rowOff>
    </xdr:to>
    <xdr:pic>
      <xdr:nvPicPr>
        <xdr:cNvPr id="298" name="그림 2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272C20-98BF-4B48-B017-70E78A1EE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9552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1188</xdr:row>
      <xdr:rowOff>0</xdr:rowOff>
    </xdr:from>
    <xdr:to>
      <xdr:col>7</xdr:col>
      <xdr:colOff>314325</xdr:colOff>
      <xdr:row>1188</xdr:row>
      <xdr:rowOff>152400</xdr:rowOff>
    </xdr:to>
    <xdr:pic>
      <xdr:nvPicPr>
        <xdr:cNvPr id="299" name="그림 2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B3BB6B-A8F3-4F30-9EFF-F8EAC8CEB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0838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1192</xdr:row>
      <xdr:rowOff>0</xdr:rowOff>
    </xdr:from>
    <xdr:to>
      <xdr:col>7</xdr:col>
      <xdr:colOff>314325</xdr:colOff>
      <xdr:row>1192</xdr:row>
      <xdr:rowOff>152400</xdr:rowOff>
    </xdr:to>
    <xdr:pic>
      <xdr:nvPicPr>
        <xdr:cNvPr id="300" name="그림 2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277278-5FC6-417F-A0EE-E5264F426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990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1196</xdr:row>
      <xdr:rowOff>0</xdr:rowOff>
    </xdr:from>
    <xdr:to>
      <xdr:col>7</xdr:col>
      <xdr:colOff>314325</xdr:colOff>
      <xdr:row>1196</xdr:row>
      <xdr:rowOff>152400</xdr:rowOff>
    </xdr:to>
    <xdr:pic>
      <xdr:nvPicPr>
        <xdr:cNvPr id="301" name="그림 3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C492F1-079E-4849-96E4-24250EC6E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3143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1200</xdr:row>
      <xdr:rowOff>0</xdr:rowOff>
    </xdr:from>
    <xdr:to>
      <xdr:col>7</xdr:col>
      <xdr:colOff>314325</xdr:colOff>
      <xdr:row>1200</xdr:row>
      <xdr:rowOff>152400</xdr:rowOff>
    </xdr:to>
    <xdr:pic>
      <xdr:nvPicPr>
        <xdr:cNvPr id="302" name="그림 3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D2C4F9-B141-490E-95C0-20D847FD8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4429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1204</xdr:row>
      <xdr:rowOff>0</xdr:rowOff>
    </xdr:from>
    <xdr:to>
      <xdr:col>7</xdr:col>
      <xdr:colOff>314325</xdr:colOff>
      <xdr:row>1204</xdr:row>
      <xdr:rowOff>152400</xdr:rowOff>
    </xdr:to>
    <xdr:pic>
      <xdr:nvPicPr>
        <xdr:cNvPr id="303" name="그림 3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1AFCC4-8D47-47FF-9A60-15DF5C60B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5714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1208</xdr:row>
      <xdr:rowOff>0</xdr:rowOff>
    </xdr:from>
    <xdr:to>
      <xdr:col>7</xdr:col>
      <xdr:colOff>314325</xdr:colOff>
      <xdr:row>1208</xdr:row>
      <xdr:rowOff>152400</xdr:rowOff>
    </xdr:to>
    <xdr:pic>
      <xdr:nvPicPr>
        <xdr:cNvPr id="304" name="그림 3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95DACE-0AD0-4773-B335-FD8507462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7000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1212</xdr:row>
      <xdr:rowOff>0</xdr:rowOff>
    </xdr:from>
    <xdr:to>
      <xdr:col>7</xdr:col>
      <xdr:colOff>314325</xdr:colOff>
      <xdr:row>1212</xdr:row>
      <xdr:rowOff>152400</xdr:rowOff>
    </xdr:to>
    <xdr:pic>
      <xdr:nvPicPr>
        <xdr:cNvPr id="305" name="그림 3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2F51034-C844-4F80-B251-1E3F3D4F6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8286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1216</xdr:row>
      <xdr:rowOff>0</xdr:rowOff>
    </xdr:from>
    <xdr:to>
      <xdr:col>7</xdr:col>
      <xdr:colOff>314325</xdr:colOff>
      <xdr:row>1216</xdr:row>
      <xdr:rowOff>152400</xdr:rowOff>
    </xdr:to>
    <xdr:pic>
      <xdr:nvPicPr>
        <xdr:cNvPr id="306" name="그림 3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9CE464-CB6F-46A5-B1DB-A77732E9F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9572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1220</xdr:row>
      <xdr:rowOff>0</xdr:rowOff>
    </xdr:from>
    <xdr:to>
      <xdr:col>7</xdr:col>
      <xdr:colOff>314325</xdr:colOff>
      <xdr:row>1220</xdr:row>
      <xdr:rowOff>152400</xdr:rowOff>
    </xdr:to>
    <xdr:pic>
      <xdr:nvPicPr>
        <xdr:cNvPr id="307" name="그림 3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B71D38-8A56-4B48-B43C-1936B121F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0858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1224</xdr:row>
      <xdr:rowOff>0</xdr:rowOff>
    </xdr:from>
    <xdr:to>
      <xdr:col>7</xdr:col>
      <xdr:colOff>314325</xdr:colOff>
      <xdr:row>1224</xdr:row>
      <xdr:rowOff>152400</xdr:rowOff>
    </xdr:to>
    <xdr:pic>
      <xdr:nvPicPr>
        <xdr:cNvPr id="308" name="그림 3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5CDD8F-1D90-455D-B7DA-B00692691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2144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1228</xdr:row>
      <xdr:rowOff>0</xdr:rowOff>
    </xdr:from>
    <xdr:to>
      <xdr:col>7</xdr:col>
      <xdr:colOff>314325</xdr:colOff>
      <xdr:row>1228</xdr:row>
      <xdr:rowOff>152400</xdr:rowOff>
    </xdr:to>
    <xdr:pic>
      <xdr:nvPicPr>
        <xdr:cNvPr id="309" name="그림 3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41C9C9-E0D3-47D8-9848-BB3E2E1EB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3430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1232</xdr:row>
      <xdr:rowOff>0</xdr:rowOff>
    </xdr:from>
    <xdr:to>
      <xdr:col>7</xdr:col>
      <xdr:colOff>314325</xdr:colOff>
      <xdr:row>1232</xdr:row>
      <xdr:rowOff>152400</xdr:rowOff>
    </xdr:to>
    <xdr:pic>
      <xdr:nvPicPr>
        <xdr:cNvPr id="310" name="그림 3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39439B-08E3-4265-93AC-782557213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4716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1236</xdr:row>
      <xdr:rowOff>0</xdr:rowOff>
    </xdr:from>
    <xdr:to>
      <xdr:col>7</xdr:col>
      <xdr:colOff>314325</xdr:colOff>
      <xdr:row>1236</xdr:row>
      <xdr:rowOff>152400</xdr:rowOff>
    </xdr:to>
    <xdr:pic>
      <xdr:nvPicPr>
        <xdr:cNvPr id="311" name="그림 3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ED41E7-FCFD-4EA3-A729-A17ECC3A4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5868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1240</xdr:row>
      <xdr:rowOff>0</xdr:rowOff>
    </xdr:from>
    <xdr:to>
      <xdr:col>7</xdr:col>
      <xdr:colOff>314325</xdr:colOff>
      <xdr:row>1240</xdr:row>
      <xdr:rowOff>152400</xdr:rowOff>
    </xdr:to>
    <xdr:pic>
      <xdr:nvPicPr>
        <xdr:cNvPr id="312" name="그림 3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99D871-FB3F-43DE-A2C7-8776E1368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702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1244</xdr:row>
      <xdr:rowOff>0</xdr:rowOff>
    </xdr:from>
    <xdr:to>
      <xdr:col>7</xdr:col>
      <xdr:colOff>314325</xdr:colOff>
      <xdr:row>1244</xdr:row>
      <xdr:rowOff>152400</xdr:rowOff>
    </xdr:to>
    <xdr:pic>
      <xdr:nvPicPr>
        <xdr:cNvPr id="313" name="그림 3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228BA2-F13D-4F6F-87CF-4713F909C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8306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1248</xdr:row>
      <xdr:rowOff>0</xdr:rowOff>
    </xdr:from>
    <xdr:to>
      <xdr:col>7</xdr:col>
      <xdr:colOff>314325</xdr:colOff>
      <xdr:row>1248</xdr:row>
      <xdr:rowOff>152400</xdr:rowOff>
    </xdr:to>
    <xdr:pic>
      <xdr:nvPicPr>
        <xdr:cNvPr id="314" name="그림 3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61591A-8FA7-4EDD-BCF2-F650F2F70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99592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1252</xdr:row>
      <xdr:rowOff>0</xdr:rowOff>
    </xdr:from>
    <xdr:to>
      <xdr:col>7</xdr:col>
      <xdr:colOff>314325</xdr:colOff>
      <xdr:row>1252</xdr:row>
      <xdr:rowOff>152400</xdr:rowOff>
    </xdr:to>
    <xdr:pic>
      <xdr:nvPicPr>
        <xdr:cNvPr id="315" name="그림 3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C684F0-1C43-4647-9D31-77B656707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0745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1256</xdr:row>
      <xdr:rowOff>0</xdr:rowOff>
    </xdr:from>
    <xdr:to>
      <xdr:col>7</xdr:col>
      <xdr:colOff>314325</xdr:colOff>
      <xdr:row>1256</xdr:row>
      <xdr:rowOff>152400</xdr:rowOff>
    </xdr:to>
    <xdr:pic>
      <xdr:nvPicPr>
        <xdr:cNvPr id="316" name="그림 3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0FCE6E-FAB5-460C-BDCE-CC0A414C6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2031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1260</xdr:row>
      <xdr:rowOff>0</xdr:rowOff>
    </xdr:from>
    <xdr:to>
      <xdr:col>7</xdr:col>
      <xdr:colOff>314325</xdr:colOff>
      <xdr:row>1260</xdr:row>
      <xdr:rowOff>152400</xdr:rowOff>
    </xdr:to>
    <xdr:pic>
      <xdr:nvPicPr>
        <xdr:cNvPr id="317" name="그림 3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2EFB28-A046-46EE-8383-AC56672CC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3317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1264</xdr:row>
      <xdr:rowOff>0</xdr:rowOff>
    </xdr:from>
    <xdr:to>
      <xdr:col>7</xdr:col>
      <xdr:colOff>314325</xdr:colOff>
      <xdr:row>1264</xdr:row>
      <xdr:rowOff>152400</xdr:rowOff>
    </xdr:to>
    <xdr:pic>
      <xdr:nvPicPr>
        <xdr:cNvPr id="318" name="그림 3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56681F-CA85-43CB-BBA5-0B34F7BA9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4602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1268</xdr:row>
      <xdr:rowOff>0</xdr:rowOff>
    </xdr:from>
    <xdr:to>
      <xdr:col>7</xdr:col>
      <xdr:colOff>314325</xdr:colOff>
      <xdr:row>1268</xdr:row>
      <xdr:rowOff>152400</xdr:rowOff>
    </xdr:to>
    <xdr:pic>
      <xdr:nvPicPr>
        <xdr:cNvPr id="319" name="그림 3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03AF3F-4E79-4BBD-9299-0CB661C2C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5888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1272</xdr:row>
      <xdr:rowOff>0</xdr:rowOff>
    </xdr:from>
    <xdr:to>
      <xdr:col>7</xdr:col>
      <xdr:colOff>314325</xdr:colOff>
      <xdr:row>1272</xdr:row>
      <xdr:rowOff>152400</xdr:rowOff>
    </xdr:to>
    <xdr:pic>
      <xdr:nvPicPr>
        <xdr:cNvPr id="320" name="그림 3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1BFEB7-98E7-4168-883A-12C51E030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7174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1276</xdr:row>
      <xdr:rowOff>0</xdr:rowOff>
    </xdr:from>
    <xdr:to>
      <xdr:col>7</xdr:col>
      <xdr:colOff>314325</xdr:colOff>
      <xdr:row>1276</xdr:row>
      <xdr:rowOff>152400</xdr:rowOff>
    </xdr:to>
    <xdr:pic>
      <xdr:nvPicPr>
        <xdr:cNvPr id="321" name="그림 3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288232-2942-4509-AB13-B26A96A43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8460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1280</xdr:row>
      <xdr:rowOff>0</xdr:rowOff>
    </xdr:from>
    <xdr:to>
      <xdr:col>7</xdr:col>
      <xdr:colOff>314325</xdr:colOff>
      <xdr:row>1280</xdr:row>
      <xdr:rowOff>152400</xdr:rowOff>
    </xdr:to>
    <xdr:pic>
      <xdr:nvPicPr>
        <xdr:cNvPr id="322" name="그림 3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34C4F3-5241-4B69-910B-8FE73B618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9613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1284</xdr:row>
      <xdr:rowOff>0</xdr:rowOff>
    </xdr:from>
    <xdr:to>
      <xdr:col>7</xdr:col>
      <xdr:colOff>314325</xdr:colOff>
      <xdr:row>1284</xdr:row>
      <xdr:rowOff>152400</xdr:rowOff>
    </xdr:to>
    <xdr:pic>
      <xdr:nvPicPr>
        <xdr:cNvPr id="323" name="그림 3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EDEDA5-31F3-4D24-93BB-8B0723D7D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089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1288</xdr:row>
      <xdr:rowOff>0</xdr:rowOff>
    </xdr:from>
    <xdr:to>
      <xdr:col>7</xdr:col>
      <xdr:colOff>314325</xdr:colOff>
      <xdr:row>1288</xdr:row>
      <xdr:rowOff>152400</xdr:rowOff>
    </xdr:to>
    <xdr:pic>
      <xdr:nvPicPr>
        <xdr:cNvPr id="324" name="그림 3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D1B5BB-DC8F-420D-8716-99C13A23E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218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1292</xdr:row>
      <xdr:rowOff>0</xdr:rowOff>
    </xdr:from>
    <xdr:to>
      <xdr:col>7</xdr:col>
      <xdr:colOff>314325</xdr:colOff>
      <xdr:row>1292</xdr:row>
      <xdr:rowOff>152400</xdr:rowOff>
    </xdr:to>
    <xdr:pic>
      <xdr:nvPicPr>
        <xdr:cNvPr id="325" name="그림 3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C5D1B3-FDEC-452C-A3E5-36E2AD79D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3337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1296</xdr:row>
      <xdr:rowOff>0</xdr:rowOff>
    </xdr:from>
    <xdr:to>
      <xdr:col>7</xdr:col>
      <xdr:colOff>314325</xdr:colOff>
      <xdr:row>1296</xdr:row>
      <xdr:rowOff>152400</xdr:rowOff>
    </xdr:to>
    <xdr:pic>
      <xdr:nvPicPr>
        <xdr:cNvPr id="326" name="그림 3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10535D-39B5-452D-B58F-4A5098E37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4623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1300</xdr:row>
      <xdr:rowOff>0</xdr:rowOff>
    </xdr:from>
    <xdr:to>
      <xdr:col>7</xdr:col>
      <xdr:colOff>314325</xdr:colOff>
      <xdr:row>1300</xdr:row>
      <xdr:rowOff>152400</xdr:rowOff>
    </xdr:to>
    <xdr:pic>
      <xdr:nvPicPr>
        <xdr:cNvPr id="327" name="그림 3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0134BA-3C38-45B0-BADF-6DD99B4F4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590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1304</xdr:row>
      <xdr:rowOff>0</xdr:rowOff>
    </xdr:from>
    <xdr:to>
      <xdr:col>7</xdr:col>
      <xdr:colOff>314325</xdr:colOff>
      <xdr:row>1304</xdr:row>
      <xdr:rowOff>152400</xdr:rowOff>
    </xdr:to>
    <xdr:pic>
      <xdr:nvPicPr>
        <xdr:cNvPr id="328" name="그림 3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AA21A0-16F4-4E59-A54C-1E82B101E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719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1308</xdr:row>
      <xdr:rowOff>0</xdr:rowOff>
    </xdr:from>
    <xdr:to>
      <xdr:col>7</xdr:col>
      <xdr:colOff>314325</xdr:colOff>
      <xdr:row>1308</xdr:row>
      <xdr:rowOff>152400</xdr:rowOff>
    </xdr:to>
    <xdr:pic>
      <xdr:nvPicPr>
        <xdr:cNvPr id="329" name="그림 3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57C62B-0DDE-4D46-9A10-1BBB61F02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848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1312</xdr:row>
      <xdr:rowOff>0</xdr:rowOff>
    </xdr:from>
    <xdr:to>
      <xdr:col>7</xdr:col>
      <xdr:colOff>314325</xdr:colOff>
      <xdr:row>1312</xdr:row>
      <xdr:rowOff>152400</xdr:rowOff>
    </xdr:to>
    <xdr:pic>
      <xdr:nvPicPr>
        <xdr:cNvPr id="330" name="그림 3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BF5917-4D0D-4E56-836A-4476F3BA5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976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1316</xdr:row>
      <xdr:rowOff>0</xdr:rowOff>
    </xdr:from>
    <xdr:to>
      <xdr:col>7</xdr:col>
      <xdr:colOff>314325</xdr:colOff>
      <xdr:row>1316</xdr:row>
      <xdr:rowOff>152400</xdr:rowOff>
    </xdr:to>
    <xdr:pic>
      <xdr:nvPicPr>
        <xdr:cNvPr id="331" name="그림 3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2C54C3-F160-43B4-B413-B2423D0CD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105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1320</xdr:row>
      <xdr:rowOff>0</xdr:rowOff>
    </xdr:from>
    <xdr:to>
      <xdr:col>7</xdr:col>
      <xdr:colOff>314325</xdr:colOff>
      <xdr:row>1320</xdr:row>
      <xdr:rowOff>152400</xdr:rowOff>
    </xdr:to>
    <xdr:pic>
      <xdr:nvPicPr>
        <xdr:cNvPr id="332" name="그림 3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20E8E7-8946-4120-A50D-5BE153C72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220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1324</xdr:row>
      <xdr:rowOff>0</xdr:rowOff>
    </xdr:from>
    <xdr:to>
      <xdr:col>7</xdr:col>
      <xdr:colOff>314325</xdr:colOff>
      <xdr:row>1324</xdr:row>
      <xdr:rowOff>152400</xdr:rowOff>
    </xdr:to>
    <xdr:pic>
      <xdr:nvPicPr>
        <xdr:cNvPr id="333" name="그림 3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B0464-F85C-4CAC-A0D2-EE2389262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349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1328</xdr:row>
      <xdr:rowOff>0</xdr:rowOff>
    </xdr:from>
    <xdr:to>
      <xdr:col>7</xdr:col>
      <xdr:colOff>314325</xdr:colOff>
      <xdr:row>1328</xdr:row>
      <xdr:rowOff>152400</xdr:rowOff>
    </xdr:to>
    <xdr:pic>
      <xdr:nvPicPr>
        <xdr:cNvPr id="334" name="그림 3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13AFEE-AD27-48CE-B9D4-E1823E470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477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1332</xdr:row>
      <xdr:rowOff>0</xdr:rowOff>
    </xdr:from>
    <xdr:to>
      <xdr:col>7</xdr:col>
      <xdr:colOff>314325</xdr:colOff>
      <xdr:row>1332</xdr:row>
      <xdr:rowOff>152400</xdr:rowOff>
    </xdr:to>
    <xdr:pic>
      <xdr:nvPicPr>
        <xdr:cNvPr id="335" name="그림 3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B174C4-7423-4EBA-9FB7-233D494B3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6062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1336</xdr:row>
      <xdr:rowOff>0</xdr:rowOff>
    </xdr:from>
    <xdr:to>
      <xdr:col>7</xdr:col>
      <xdr:colOff>314325</xdr:colOff>
      <xdr:row>1336</xdr:row>
      <xdr:rowOff>152400</xdr:rowOff>
    </xdr:to>
    <xdr:pic>
      <xdr:nvPicPr>
        <xdr:cNvPr id="336" name="그림 3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E289C4-8743-4587-A17A-6AC56401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7348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1340</xdr:row>
      <xdr:rowOff>0</xdr:rowOff>
    </xdr:from>
    <xdr:to>
      <xdr:col>7</xdr:col>
      <xdr:colOff>314325</xdr:colOff>
      <xdr:row>1340</xdr:row>
      <xdr:rowOff>152400</xdr:rowOff>
    </xdr:to>
    <xdr:pic>
      <xdr:nvPicPr>
        <xdr:cNvPr id="337" name="그림 3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452C01-BBA8-41D6-9F3D-925BBF663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8634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1344</xdr:row>
      <xdr:rowOff>0</xdr:rowOff>
    </xdr:from>
    <xdr:to>
      <xdr:col>7</xdr:col>
      <xdr:colOff>314325</xdr:colOff>
      <xdr:row>1344</xdr:row>
      <xdr:rowOff>152400</xdr:rowOff>
    </xdr:to>
    <xdr:pic>
      <xdr:nvPicPr>
        <xdr:cNvPr id="338" name="그림 3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6BC9A7-B512-4E44-B675-D994753C5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9920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1348</xdr:row>
      <xdr:rowOff>0</xdr:rowOff>
    </xdr:from>
    <xdr:to>
      <xdr:col>7</xdr:col>
      <xdr:colOff>314325</xdr:colOff>
      <xdr:row>1348</xdr:row>
      <xdr:rowOff>152400</xdr:rowOff>
    </xdr:to>
    <xdr:pic>
      <xdr:nvPicPr>
        <xdr:cNvPr id="339" name="그림 3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F73E7D-89FB-4F5B-8CE5-9AEFCFC8A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1206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1352</xdr:row>
      <xdr:rowOff>0</xdr:rowOff>
    </xdr:from>
    <xdr:to>
      <xdr:col>7</xdr:col>
      <xdr:colOff>314325</xdr:colOff>
      <xdr:row>1352</xdr:row>
      <xdr:rowOff>152400</xdr:rowOff>
    </xdr:to>
    <xdr:pic>
      <xdr:nvPicPr>
        <xdr:cNvPr id="340" name="그림 3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8DD607-0B62-4C7A-8AD7-2AEE58FAC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2492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1356</xdr:row>
      <xdr:rowOff>0</xdr:rowOff>
    </xdr:from>
    <xdr:to>
      <xdr:col>7</xdr:col>
      <xdr:colOff>314325</xdr:colOff>
      <xdr:row>1356</xdr:row>
      <xdr:rowOff>152400</xdr:rowOff>
    </xdr:to>
    <xdr:pic>
      <xdr:nvPicPr>
        <xdr:cNvPr id="341" name="그림 3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67715B-8114-4530-8FE1-F35449297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3778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1360</xdr:row>
      <xdr:rowOff>0</xdr:rowOff>
    </xdr:from>
    <xdr:to>
      <xdr:col>7</xdr:col>
      <xdr:colOff>314325</xdr:colOff>
      <xdr:row>1360</xdr:row>
      <xdr:rowOff>152400</xdr:rowOff>
    </xdr:to>
    <xdr:pic>
      <xdr:nvPicPr>
        <xdr:cNvPr id="342" name="그림 3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53F86E-83A5-4201-8BB8-F67CC2CA1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5063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1364</xdr:row>
      <xdr:rowOff>0</xdr:rowOff>
    </xdr:from>
    <xdr:to>
      <xdr:col>7</xdr:col>
      <xdr:colOff>314325</xdr:colOff>
      <xdr:row>1364</xdr:row>
      <xdr:rowOff>152400</xdr:rowOff>
    </xdr:to>
    <xdr:pic>
      <xdr:nvPicPr>
        <xdr:cNvPr id="343" name="그림 3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8DE166-9EE1-4A5F-A9E4-F352D1363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6216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1368</xdr:row>
      <xdr:rowOff>0</xdr:rowOff>
    </xdr:from>
    <xdr:to>
      <xdr:col>7</xdr:col>
      <xdr:colOff>314325</xdr:colOff>
      <xdr:row>1368</xdr:row>
      <xdr:rowOff>152400</xdr:rowOff>
    </xdr:to>
    <xdr:pic>
      <xdr:nvPicPr>
        <xdr:cNvPr id="344" name="그림 3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B6F188-8CCF-4B65-9128-D50D63E86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7502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1372</xdr:row>
      <xdr:rowOff>0</xdr:rowOff>
    </xdr:from>
    <xdr:to>
      <xdr:col>7</xdr:col>
      <xdr:colOff>314325</xdr:colOff>
      <xdr:row>1372</xdr:row>
      <xdr:rowOff>152400</xdr:rowOff>
    </xdr:to>
    <xdr:pic>
      <xdr:nvPicPr>
        <xdr:cNvPr id="345" name="그림 3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A04A48-2676-40DB-979C-6DC472F38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8788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1376</xdr:row>
      <xdr:rowOff>0</xdr:rowOff>
    </xdr:from>
    <xdr:to>
      <xdr:col>7</xdr:col>
      <xdr:colOff>314325</xdr:colOff>
      <xdr:row>1376</xdr:row>
      <xdr:rowOff>152400</xdr:rowOff>
    </xdr:to>
    <xdr:pic>
      <xdr:nvPicPr>
        <xdr:cNvPr id="346" name="그림 3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596304-7140-45A7-AB86-B3693466A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0074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1380</xdr:row>
      <xdr:rowOff>0</xdr:rowOff>
    </xdr:from>
    <xdr:to>
      <xdr:col>7</xdr:col>
      <xdr:colOff>314325</xdr:colOff>
      <xdr:row>1380</xdr:row>
      <xdr:rowOff>152400</xdr:rowOff>
    </xdr:to>
    <xdr:pic>
      <xdr:nvPicPr>
        <xdr:cNvPr id="347" name="그림 3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E3B3B2-871F-4FE5-B280-F2F9F94B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1359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1384</xdr:row>
      <xdr:rowOff>0</xdr:rowOff>
    </xdr:from>
    <xdr:to>
      <xdr:col>7</xdr:col>
      <xdr:colOff>314325</xdr:colOff>
      <xdr:row>1384</xdr:row>
      <xdr:rowOff>152400</xdr:rowOff>
    </xdr:to>
    <xdr:pic>
      <xdr:nvPicPr>
        <xdr:cNvPr id="348" name="그림 3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9F39CD-938D-4DCA-9663-13F630E8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264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1388</xdr:row>
      <xdr:rowOff>0</xdr:rowOff>
    </xdr:from>
    <xdr:to>
      <xdr:col>7</xdr:col>
      <xdr:colOff>314325</xdr:colOff>
      <xdr:row>1388</xdr:row>
      <xdr:rowOff>152400</xdr:rowOff>
    </xdr:to>
    <xdr:pic>
      <xdr:nvPicPr>
        <xdr:cNvPr id="349" name="그림 3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D3D6BD-51AB-4643-AE73-E00277305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3931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1392</xdr:row>
      <xdr:rowOff>0</xdr:rowOff>
    </xdr:from>
    <xdr:to>
      <xdr:col>7</xdr:col>
      <xdr:colOff>314325</xdr:colOff>
      <xdr:row>1392</xdr:row>
      <xdr:rowOff>152400</xdr:rowOff>
    </xdr:to>
    <xdr:pic>
      <xdr:nvPicPr>
        <xdr:cNvPr id="350" name="그림 3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46B0EA-8F29-43C9-9EFE-6EC772DE1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5217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1396</xdr:row>
      <xdr:rowOff>0</xdr:rowOff>
    </xdr:from>
    <xdr:to>
      <xdr:col>7</xdr:col>
      <xdr:colOff>314325</xdr:colOff>
      <xdr:row>1396</xdr:row>
      <xdr:rowOff>152400</xdr:rowOff>
    </xdr:to>
    <xdr:pic>
      <xdr:nvPicPr>
        <xdr:cNvPr id="351" name="그림 3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9F152D-4AEC-4551-9277-2CF4350C5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6370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1400</xdr:row>
      <xdr:rowOff>0</xdr:rowOff>
    </xdr:from>
    <xdr:to>
      <xdr:col>7</xdr:col>
      <xdr:colOff>314325</xdr:colOff>
      <xdr:row>1400</xdr:row>
      <xdr:rowOff>152400</xdr:rowOff>
    </xdr:to>
    <xdr:pic>
      <xdr:nvPicPr>
        <xdr:cNvPr id="352" name="그림 3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093AA-1D2E-4955-B39E-0EF524D92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7522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1404</xdr:row>
      <xdr:rowOff>0</xdr:rowOff>
    </xdr:from>
    <xdr:to>
      <xdr:col>7</xdr:col>
      <xdr:colOff>314325</xdr:colOff>
      <xdr:row>1404</xdr:row>
      <xdr:rowOff>152400</xdr:rowOff>
    </xdr:to>
    <xdr:pic>
      <xdr:nvPicPr>
        <xdr:cNvPr id="353" name="그림 3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EEE204-F372-4716-A0FC-A01808B03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8808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1408</xdr:row>
      <xdr:rowOff>0</xdr:rowOff>
    </xdr:from>
    <xdr:to>
      <xdr:col>7</xdr:col>
      <xdr:colOff>314325</xdr:colOff>
      <xdr:row>1408</xdr:row>
      <xdr:rowOff>152400</xdr:rowOff>
    </xdr:to>
    <xdr:pic>
      <xdr:nvPicPr>
        <xdr:cNvPr id="354" name="그림 3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EDA524-88A4-4B1E-AA7F-CF91A9DFE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9961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1412</xdr:row>
      <xdr:rowOff>0</xdr:rowOff>
    </xdr:from>
    <xdr:to>
      <xdr:col>7</xdr:col>
      <xdr:colOff>314325</xdr:colOff>
      <xdr:row>1412</xdr:row>
      <xdr:rowOff>152400</xdr:rowOff>
    </xdr:to>
    <xdr:pic>
      <xdr:nvPicPr>
        <xdr:cNvPr id="355" name="그림 3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B97344-505F-4678-B0AA-A0872725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1246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1416</xdr:row>
      <xdr:rowOff>0</xdr:rowOff>
    </xdr:from>
    <xdr:to>
      <xdr:col>7</xdr:col>
      <xdr:colOff>314325</xdr:colOff>
      <xdr:row>1416</xdr:row>
      <xdr:rowOff>152400</xdr:rowOff>
    </xdr:to>
    <xdr:pic>
      <xdr:nvPicPr>
        <xdr:cNvPr id="356" name="그림 3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052376-B41A-4232-A8A0-35746F1FC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2532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1420</xdr:row>
      <xdr:rowOff>0</xdr:rowOff>
    </xdr:from>
    <xdr:to>
      <xdr:col>7</xdr:col>
      <xdr:colOff>314325</xdr:colOff>
      <xdr:row>1420</xdr:row>
      <xdr:rowOff>152400</xdr:rowOff>
    </xdr:to>
    <xdr:pic>
      <xdr:nvPicPr>
        <xdr:cNvPr id="357" name="그림 3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E997AD-9E55-432F-9D0D-43C8CD793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3818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1424</xdr:row>
      <xdr:rowOff>0</xdr:rowOff>
    </xdr:from>
    <xdr:to>
      <xdr:col>7</xdr:col>
      <xdr:colOff>314325</xdr:colOff>
      <xdr:row>1424</xdr:row>
      <xdr:rowOff>152400</xdr:rowOff>
    </xdr:to>
    <xdr:pic>
      <xdr:nvPicPr>
        <xdr:cNvPr id="358" name="그림 3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62A63C-FF72-433E-995B-63AE6668F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5104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1428</xdr:row>
      <xdr:rowOff>0</xdr:rowOff>
    </xdr:from>
    <xdr:to>
      <xdr:col>7</xdr:col>
      <xdr:colOff>314325</xdr:colOff>
      <xdr:row>1428</xdr:row>
      <xdr:rowOff>152400</xdr:rowOff>
    </xdr:to>
    <xdr:pic>
      <xdr:nvPicPr>
        <xdr:cNvPr id="359" name="그림 3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3FB41-8995-4C5C-B369-50B6EFDD7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6390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1432</xdr:row>
      <xdr:rowOff>0</xdr:rowOff>
    </xdr:from>
    <xdr:to>
      <xdr:col>7</xdr:col>
      <xdr:colOff>314325</xdr:colOff>
      <xdr:row>1432</xdr:row>
      <xdr:rowOff>152400</xdr:rowOff>
    </xdr:to>
    <xdr:pic>
      <xdr:nvPicPr>
        <xdr:cNvPr id="360" name="그림 3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AFD083-C93B-4A36-B66A-1B000DF17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7542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1436</xdr:row>
      <xdr:rowOff>0</xdr:rowOff>
    </xdr:from>
    <xdr:to>
      <xdr:col>7</xdr:col>
      <xdr:colOff>314325</xdr:colOff>
      <xdr:row>1436</xdr:row>
      <xdr:rowOff>152400</xdr:rowOff>
    </xdr:to>
    <xdr:pic>
      <xdr:nvPicPr>
        <xdr:cNvPr id="361" name="그림 3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A6DCD7-DA32-4FF6-9657-440774D84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8828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1440</xdr:row>
      <xdr:rowOff>0</xdr:rowOff>
    </xdr:from>
    <xdr:to>
      <xdr:col>7</xdr:col>
      <xdr:colOff>314325</xdr:colOff>
      <xdr:row>1440</xdr:row>
      <xdr:rowOff>152400</xdr:rowOff>
    </xdr:to>
    <xdr:pic>
      <xdr:nvPicPr>
        <xdr:cNvPr id="362" name="그림 3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E7029-1E37-498D-B456-98885C3EC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0114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1444</xdr:row>
      <xdr:rowOff>0</xdr:rowOff>
    </xdr:from>
    <xdr:to>
      <xdr:col>7</xdr:col>
      <xdr:colOff>314325</xdr:colOff>
      <xdr:row>1444</xdr:row>
      <xdr:rowOff>152400</xdr:rowOff>
    </xdr:to>
    <xdr:pic>
      <xdr:nvPicPr>
        <xdr:cNvPr id="363" name="그림 3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27090D-2B13-478F-86FD-F86EF22B5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1400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1448</xdr:row>
      <xdr:rowOff>0</xdr:rowOff>
    </xdr:from>
    <xdr:to>
      <xdr:col>7</xdr:col>
      <xdr:colOff>314325</xdr:colOff>
      <xdr:row>1448</xdr:row>
      <xdr:rowOff>152400</xdr:rowOff>
    </xdr:to>
    <xdr:pic>
      <xdr:nvPicPr>
        <xdr:cNvPr id="364" name="그림 3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4FFCEF-F2DF-4982-AF5D-1F656FE9F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2686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1452</xdr:row>
      <xdr:rowOff>0</xdr:rowOff>
    </xdr:from>
    <xdr:to>
      <xdr:col>7</xdr:col>
      <xdr:colOff>314325</xdr:colOff>
      <xdr:row>1452</xdr:row>
      <xdr:rowOff>152400</xdr:rowOff>
    </xdr:to>
    <xdr:pic>
      <xdr:nvPicPr>
        <xdr:cNvPr id="365" name="그림 3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35F5A0-CAF5-4112-BF61-90D12140C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3838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1456</xdr:row>
      <xdr:rowOff>0</xdr:rowOff>
    </xdr:from>
    <xdr:to>
      <xdr:col>7</xdr:col>
      <xdr:colOff>314325</xdr:colOff>
      <xdr:row>1456</xdr:row>
      <xdr:rowOff>152400</xdr:rowOff>
    </xdr:to>
    <xdr:pic>
      <xdr:nvPicPr>
        <xdr:cNvPr id="366" name="그림 3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919435-9320-48A9-9F31-C633FA7BB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5124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1460</xdr:row>
      <xdr:rowOff>0</xdr:rowOff>
    </xdr:from>
    <xdr:to>
      <xdr:col>7</xdr:col>
      <xdr:colOff>314325</xdr:colOff>
      <xdr:row>1460</xdr:row>
      <xdr:rowOff>152400</xdr:rowOff>
    </xdr:to>
    <xdr:pic>
      <xdr:nvPicPr>
        <xdr:cNvPr id="367" name="그림 3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CC3D30-5A16-424D-9201-8FC68B948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6410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1464</xdr:row>
      <xdr:rowOff>0</xdr:rowOff>
    </xdr:from>
    <xdr:to>
      <xdr:col>7</xdr:col>
      <xdr:colOff>314325</xdr:colOff>
      <xdr:row>1464</xdr:row>
      <xdr:rowOff>152400</xdr:rowOff>
    </xdr:to>
    <xdr:pic>
      <xdr:nvPicPr>
        <xdr:cNvPr id="368" name="그림 3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1BC5E3-34F6-45A8-A667-6F2A2BD43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7696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1468</xdr:row>
      <xdr:rowOff>0</xdr:rowOff>
    </xdr:from>
    <xdr:to>
      <xdr:col>7</xdr:col>
      <xdr:colOff>314325</xdr:colOff>
      <xdr:row>1468</xdr:row>
      <xdr:rowOff>152400</xdr:rowOff>
    </xdr:to>
    <xdr:pic>
      <xdr:nvPicPr>
        <xdr:cNvPr id="369" name="그림 3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3952D4-0CDB-4EA1-B4FC-932CA98C4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8982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1472</xdr:row>
      <xdr:rowOff>0</xdr:rowOff>
    </xdr:from>
    <xdr:to>
      <xdr:col>7</xdr:col>
      <xdr:colOff>314325</xdr:colOff>
      <xdr:row>1472</xdr:row>
      <xdr:rowOff>152400</xdr:rowOff>
    </xdr:to>
    <xdr:pic>
      <xdr:nvPicPr>
        <xdr:cNvPr id="370" name="그림 3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293500-135A-42A0-82F6-85A4DC4A1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0268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1476</xdr:row>
      <xdr:rowOff>0</xdr:rowOff>
    </xdr:from>
    <xdr:to>
      <xdr:col>7</xdr:col>
      <xdr:colOff>314325</xdr:colOff>
      <xdr:row>1476</xdr:row>
      <xdr:rowOff>152400</xdr:rowOff>
    </xdr:to>
    <xdr:pic>
      <xdr:nvPicPr>
        <xdr:cNvPr id="371" name="그림 3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410FF2-D780-428E-A3C8-DF47624B9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1554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1480</xdr:row>
      <xdr:rowOff>0</xdr:rowOff>
    </xdr:from>
    <xdr:to>
      <xdr:col>7</xdr:col>
      <xdr:colOff>314325</xdr:colOff>
      <xdr:row>1480</xdr:row>
      <xdr:rowOff>152400</xdr:rowOff>
    </xdr:to>
    <xdr:pic>
      <xdr:nvPicPr>
        <xdr:cNvPr id="372" name="그림 3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D2E8AB-AF86-454A-A3CE-3F6FEE058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2706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1484</xdr:row>
      <xdr:rowOff>0</xdr:rowOff>
    </xdr:from>
    <xdr:to>
      <xdr:col>7</xdr:col>
      <xdr:colOff>314325</xdr:colOff>
      <xdr:row>1484</xdr:row>
      <xdr:rowOff>152400</xdr:rowOff>
    </xdr:to>
    <xdr:pic>
      <xdr:nvPicPr>
        <xdr:cNvPr id="373" name="그림 3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79ED45-A55F-4BD6-A2E3-2AC3DEBC9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3992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1488</xdr:row>
      <xdr:rowOff>0</xdr:rowOff>
    </xdr:from>
    <xdr:to>
      <xdr:col>7</xdr:col>
      <xdr:colOff>314325</xdr:colOff>
      <xdr:row>1488</xdr:row>
      <xdr:rowOff>152400</xdr:rowOff>
    </xdr:to>
    <xdr:pic>
      <xdr:nvPicPr>
        <xdr:cNvPr id="374" name="그림 3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94EE94-B440-40D7-8DEC-13B15605F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5278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1492</xdr:row>
      <xdr:rowOff>0</xdr:rowOff>
    </xdr:from>
    <xdr:to>
      <xdr:col>7</xdr:col>
      <xdr:colOff>314325</xdr:colOff>
      <xdr:row>1492</xdr:row>
      <xdr:rowOff>152400</xdr:rowOff>
    </xdr:to>
    <xdr:pic>
      <xdr:nvPicPr>
        <xdr:cNvPr id="375" name="그림 3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F24EEE-87DC-4D64-B11F-562FAF93A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6430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1496</xdr:row>
      <xdr:rowOff>0</xdr:rowOff>
    </xdr:from>
    <xdr:to>
      <xdr:col>7</xdr:col>
      <xdr:colOff>314325</xdr:colOff>
      <xdr:row>1496</xdr:row>
      <xdr:rowOff>152400</xdr:rowOff>
    </xdr:to>
    <xdr:pic>
      <xdr:nvPicPr>
        <xdr:cNvPr id="376" name="그림 3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281AB5-B2E1-48F9-8ABC-182C486FD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7583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1500</xdr:row>
      <xdr:rowOff>0</xdr:rowOff>
    </xdr:from>
    <xdr:to>
      <xdr:col>7</xdr:col>
      <xdr:colOff>314325</xdr:colOff>
      <xdr:row>1500</xdr:row>
      <xdr:rowOff>152400</xdr:rowOff>
    </xdr:to>
    <xdr:pic>
      <xdr:nvPicPr>
        <xdr:cNvPr id="377" name="그림 3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E31B8-4E3F-4189-A70F-B29505B3C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8869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1504</xdr:row>
      <xdr:rowOff>0</xdr:rowOff>
    </xdr:from>
    <xdr:to>
      <xdr:col>7</xdr:col>
      <xdr:colOff>314325</xdr:colOff>
      <xdr:row>1504</xdr:row>
      <xdr:rowOff>152400</xdr:rowOff>
    </xdr:to>
    <xdr:pic>
      <xdr:nvPicPr>
        <xdr:cNvPr id="378" name="그림 3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4360EE-A6BD-48A6-9839-6FB65253E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0155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1508</xdr:row>
      <xdr:rowOff>0</xdr:rowOff>
    </xdr:from>
    <xdr:to>
      <xdr:col>7</xdr:col>
      <xdr:colOff>314325</xdr:colOff>
      <xdr:row>1508</xdr:row>
      <xdr:rowOff>152400</xdr:rowOff>
    </xdr:to>
    <xdr:pic>
      <xdr:nvPicPr>
        <xdr:cNvPr id="379" name="그림 3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D36A12-BD9A-439E-BC0A-D2FAF7FF1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1441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1512</xdr:row>
      <xdr:rowOff>0</xdr:rowOff>
    </xdr:from>
    <xdr:to>
      <xdr:col>7</xdr:col>
      <xdr:colOff>314325</xdr:colOff>
      <xdr:row>1512</xdr:row>
      <xdr:rowOff>152400</xdr:rowOff>
    </xdr:to>
    <xdr:pic>
      <xdr:nvPicPr>
        <xdr:cNvPr id="380" name="그림 3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A4FA4F-14DA-4844-9A4E-2A9A91840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2727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1516</xdr:row>
      <xdr:rowOff>0</xdr:rowOff>
    </xdr:from>
    <xdr:to>
      <xdr:col>7</xdr:col>
      <xdr:colOff>314325</xdr:colOff>
      <xdr:row>1516</xdr:row>
      <xdr:rowOff>152400</xdr:rowOff>
    </xdr:to>
    <xdr:pic>
      <xdr:nvPicPr>
        <xdr:cNvPr id="381" name="그림 3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E48314-1F35-4705-9F53-D5B0F1862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4012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1520</xdr:row>
      <xdr:rowOff>0</xdr:rowOff>
    </xdr:from>
    <xdr:to>
      <xdr:col>7</xdr:col>
      <xdr:colOff>314325</xdr:colOff>
      <xdr:row>1520</xdr:row>
      <xdr:rowOff>152400</xdr:rowOff>
    </xdr:to>
    <xdr:pic>
      <xdr:nvPicPr>
        <xdr:cNvPr id="382" name="그림 3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19916A-B2CC-4E67-B00D-9F631A943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5298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1524</xdr:row>
      <xdr:rowOff>0</xdr:rowOff>
    </xdr:from>
    <xdr:to>
      <xdr:col>7</xdr:col>
      <xdr:colOff>314325</xdr:colOff>
      <xdr:row>1524</xdr:row>
      <xdr:rowOff>152400</xdr:rowOff>
    </xdr:to>
    <xdr:pic>
      <xdr:nvPicPr>
        <xdr:cNvPr id="383" name="그림 3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CADE37-B8F2-4F9A-89C1-2158A769C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6451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1528</xdr:row>
      <xdr:rowOff>0</xdr:rowOff>
    </xdr:from>
    <xdr:to>
      <xdr:col>7</xdr:col>
      <xdr:colOff>314325</xdr:colOff>
      <xdr:row>1528</xdr:row>
      <xdr:rowOff>152400</xdr:rowOff>
    </xdr:to>
    <xdr:pic>
      <xdr:nvPicPr>
        <xdr:cNvPr id="384" name="그림 3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C4F1E5-3879-469C-90CF-A451D6C9B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7737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1532</xdr:row>
      <xdr:rowOff>0</xdr:rowOff>
    </xdr:from>
    <xdr:to>
      <xdr:col>7</xdr:col>
      <xdr:colOff>314325</xdr:colOff>
      <xdr:row>1532</xdr:row>
      <xdr:rowOff>152400</xdr:rowOff>
    </xdr:to>
    <xdr:pic>
      <xdr:nvPicPr>
        <xdr:cNvPr id="385" name="그림 3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0E9530-B3E1-4251-9D5F-9D80CFCD8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8889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1536</xdr:row>
      <xdr:rowOff>0</xdr:rowOff>
    </xdr:from>
    <xdr:to>
      <xdr:col>7</xdr:col>
      <xdr:colOff>314325</xdr:colOff>
      <xdr:row>1536</xdr:row>
      <xdr:rowOff>152400</xdr:rowOff>
    </xdr:to>
    <xdr:pic>
      <xdr:nvPicPr>
        <xdr:cNvPr id="386" name="그림 3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A3E504-562B-48A5-B842-BEB1AF7E6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0042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1540</xdr:row>
      <xdr:rowOff>0</xdr:rowOff>
    </xdr:from>
    <xdr:to>
      <xdr:col>7</xdr:col>
      <xdr:colOff>314325</xdr:colOff>
      <xdr:row>1540</xdr:row>
      <xdr:rowOff>152400</xdr:rowOff>
    </xdr:to>
    <xdr:pic>
      <xdr:nvPicPr>
        <xdr:cNvPr id="387" name="그림 3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50146D-9C3C-43AB-BF4C-074E3B676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1328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1544</xdr:row>
      <xdr:rowOff>0</xdr:rowOff>
    </xdr:from>
    <xdr:to>
      <xdr:col>7</xdr:col>
      <xdr:colOff>314325</xdr:colOff>
      <xdr:row>1544</xdr:row>
      <xdr:rowOff>152400</xdr:rowOff>
    </xdr:to>
    <xdr:pic>
      <xdr:nvPicPr>
        <xdr:cNvPr id="388" name="그림 3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9BF4D8-B823-44FB-BD42-CC5776A63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2613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1548</xdr:row>
      <xdr:rowOff>0</xdr:rowOff>
    </xdr:from>
    <xdr:to>
      <xdr:col>7</xdr:col>
      <xdr:colOff>314325</xdr:colOff>
      <xdr:row>1548</xdr:row>
      <xdr:rowOff>152400</xdr:rowOff>
    </xdr:to>
    <xdr:pic>
      <xdr:nvPicPr>
        <xdr:cNvPr id="389" name="그림 3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E57B0B-5143-4007-A9BF-0143E7B0E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389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1552</xdr:row>
      <xdr:rowOff>0</xdr:rowOff>
    </xdr:from>
    <xdr:to>
      <xdr:col>7</xdr:col>
      <xdr:colOff>314325</xdr:colOff>
      <xdr:row>1552</xdr:row>
      <xdr:rowOff>152400</xdr:rowOff>
    </xdr:to>
    <xdr:pic>
      <xdr:nvPicPr>
        <xdr:cNvPr id="390" name="그림 3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C6789C-AC35-4E89-BA12-EE1034A9F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5185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1556</xdr:row>
      <xdr:rowOff>0</xdr:rowOff>
    </xdr:from>
    <xdr:to>
      <xdr:col>7</xdr:col>
      <xdr:colOff>314325</xdr:colOff>
      <xdr:row>1556</xdr:row>
      <xdr:rowOff>152400</xdr:rowOff>
    </xdr:to>
    <xdr:pic>
      <xdr:nvPicPr>
        <xdr:cNvPr id="391" name="그림 3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02DBF8-72AD-4108-86A4-22E729039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6471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1560</xdr:row>
      <xdr:rowOff>0</xdr:rowOff>
    </xdr:from>
    <xdr:to>
      <xdr:col>7</xdr:col>
      <xdr:colOff>314325</xdr:colOff>
      <xdr:row>1560</xdr:row>
      <xdr:rowOff>152400</xdr:rowOff>
    </xdr:to>
    <xdr:pic>
      <xdr:nvPicPr>
        <xdr:cNvPr id="392" name="그림 3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CFC26A-A53C-4983-A9E5-47FFBCE93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7757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1564</xdr:row>
      <xdr:rowOff>0</xdr:rowOff>
    </xdr:from>
    <xdr:to>
      <xdr:col>7</xdr:col>
      <xdr:colOff>314325</xdr:colOff>
      <xdr:row>1564</xdr:row>
      <xdr:rowOff>152400</xdr:rowOff>
    </xdr:to>
    <xdr:pic>
      <xdr:nvPicPr>
        <xdr:cNvPr id="393" name="그림 3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B5BB88-914F-49F4-8E10-056749A5D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9043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1568</xdr:row>
      <xdr:rowOff>0</xdr:rowOff>
    </xdr:from>
    <xdr:to>
      <xdr:col>7</xdr:col>
      <xdr:colOff>314325</xdr:colOff>
      <xdr:row>1568</xdr:row>
      <xdr:rowOff>152400</xdr:rowOff>
    </xdr:to>
    <xdr:pic>
      <xdr:nvPicPr>
        <xdr:cNvPr id="394" name="그림 3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C188CD-72BF-4F86-9EF5-74B40D282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0329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1572</xdr:row>
      <xdr:rowOff>0</xdr:rowOff>
    </xdr:from>
    <xdr:to>
      <xdr:col>7</xdr:col>
      <xdr:colOff>314325</xdr:colOff>
      <xdr:row>1572</xdr:row>
      <xdr:rowOff>152400</xdr:rowOff>
    </xdr:to>
    <xdr:pic>
      <xdr:nvPicPr>
        <xdr:cNvPr id="395" name="그림 3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1441A0-A13F-4E3E-8959-5FECDE06B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1481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1576</xdr:row>
      <xdr:rowOff>0</xdr:rowOff>
    </xdr:from>
    <xdr:to>
      <xdr:col>7</xdr:col>
      <xdr:colOff>314325</xdr:colOff>
      <xdr:row>1576</xdr:row>
      <xdr:rowOff>152400</xdr:rowOff>
    </xdr:to>
    <xdr:pic>
      <xdr:nvPicPr>
        <xdr:cNvPr id="396" name="그림 3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0DB67A-16AF-4B57-9CD8-AFC05A914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2767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1580</xdr:row>
      <xdr:rowOff>0</xdr:rowOff>
    </xdr:from>
    <xdr:to>
      <xdr:col>7</xdr:col>
      <xdr:colOff>314325</xdr:colOff>
      <xdr:row>1580</xdr:row>
      <xdr:rowOff>152400</xdr:rowOff>
    </xdr:to>
    <xdr:pic>
      <xdr:nvPicPr>
        <xdr:cNvPr id="397" name="그림 3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515A-207B-4462-9747-AEBF1779D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4053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1584</xdr:row>
      <xdr:rowOff>0</xdr:rowOff>
    </xdr:from>
    <xdr:to>
      <xdr:col>7</xdr:col>
      <xdr:colOff>314325</xdr:colOff>
      <xdr:row>1584</xdr:row>
      <xdr:rowOff>152400</xdr:rowOff>
    </xdr:to>
    <xdr:pic>
      <xdr:nvPicPr>
        <xdr:cNvPr id="398" name="그림 3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701524-A678-42AB-82D1-8EF41BD20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5339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1588</xdr:row>
      <xdr:rowOff>0</xdr:rowOff>
    </xdr:from>
    <xdr:to>
      <xdr:col>7</xdr:col>
      <xdr:colOff>314325</xdr:colOff>
      <xdr:row>1588</xdr:row>
      <xdr:rowOff>152400</xdr:rowOff>
    </xdr:to>
    <xdr:pic>
      <xdr:nvPicPr>
        <xdr:cNvPr id="399" name="그림 3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70864-FAA8-4E93-9FFB-507BAD205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662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1592</xdr:row>
      <xdr:rowOff>0</xdr:rowOff>
    </xdr:from>
    <xdr:to>
      <xdr:col>7</xdr:col>
      <xdr:colOff>314325</xdr:colOff>
      <xdr:row>1592</xdr:row>
      <xdr:rowOff>152400</xdr:rowOff>
    </xdr:to>
    <xdr:pic>
      <xdr:nvPicPr>
        <xdr:cNvPr id="400" name="그림 3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56E1DC-8BD8-4235-85A7-20E083ACA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7911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1596</xdr:row>
      <xdr:rowOff>0</xdr:rowOff>
    </xdr:from>
    <xdr:to>
      <xdr:col>7</xdr:col>
      <xdr:colOff>314325</xdr:colOff>
      <xdr:row>1596</xdr:row>
      <xdr:rowOff>152400</xdr:rowOff>
    </xdr:to>
    <xdr:pic>
      <xdr:nvPicPr>
        <xdr:cNvPr id="401" name="그림 4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47061B-6906-41C6-A8D4-8FEF3A292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9196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1600</xdr:row>
      <xdr:rowOff>0</xdr:rowOff>
    </xdr:from>
    <xdr:to>
      <xdr:col>7</xdr:col>
      <xdr:colOff>314325</xdr:colOff>
      <xdr:row>1600</xdr:row>
      <xdr:rowOff>152400</xdr:rowOff>
    </xdr:to>
    <xdr:pic>
      <xdr:nvPicPr>
        <xdr:cNvPr id="402" name="그림 4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B8F4DE-90B0-4653-9F22-FC057D0F6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0482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1604</xdr:row>
      <xdr:rowOff>0</xdr:rowOff>
    </xdr:from>
    <xdr:to>
      <xdr:col>7</xdr:col>
      <xdr:colOff>314325</xdr:colOff>
      <xdr:row>1604</xdr:row>
      <xdr:rowOff>152400</xdr:rowOff>
    </xdr:to>
    <xdr:pic>
      <xdr:nvPicPr>
        <xdr:cNvPr id="403" name="그림 4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C360D3-6B2F-4D51-B7C4-7943FEDD1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1768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1608</xdr:row>
      <xdr:rowOff>0</xdr:rowOff>
    </xdr:from>
    <xdr:to>
      <xdr:col>7</xdr:col>
      <xdr:colOff>314325</xdr:colOff>
      <xdr:row>1608</xdr:row>
      <xdr:rowOff>152400</xdr:rowOff>
    </xdr:to>
    <xdr:pic>
      <xdr:nvPicPr>
        <xdr:cNvPr id="404" name="그림 4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9F2358-3184-4B3E-8317-73E42A84E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3054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1612</xdr:row>
      <xdr:rowOff>0</xdr:rowOff>
    </xdr:from>
    <xdr:to>
      <xdr:col>7</xdr:col>
      <xdr:colOff>314325</xdr:colOff>
      <xdr:row>1612</xdr:row>
      <xdr:rowOff>152400</xdr:rowOff>
    </xdr:to>
    <xdr:pic>
      <xdr:nvPicPr>
        <xdr:cNvPr id="405" name="그림 4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81F15C-C08E-43C3-93FB-B1E1F80CF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4340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1616</xdr:row>
      <xdr:rowOff>0</xdr:rowOff>
    </xdr:from>
    <xdr:to>
      <xdr:col>7</xdr:col>
      <xdr:colOff>314325</xdr:colOff>
      <xdr:row>1616</xdr:row>
      <xdr:rowOff>152400</xdr:rowOff>
    </xdr:to>
    <xdr:pic>
      <xdr:nvPicPr>
        <xdr:cNvPr id="406" name="그림 4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D6F7E6-317C-4184-8896-717465CA1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5626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1620</xdr:row>
      <xdr:rowOff>0</xdr:rowOff>
    </xdr:from>
    <xdr:to>
      <xdr:col>7</xdr:col>
      <xdr:colOff>314325</xdr:colOff>
      <xdr:row>1620</xdr:row>
      <xdr:rowOff>152400</xdr:rowOff>
    </xdr:to>
    <xdr:pic>
      <xdr:nvPicPr>
        <xdr:cNvPr id="407" name="그림 4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D1673F-E353-42F7-A673-E44B81B15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6912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1624</xdr:row>
      <xdr:rowOff>0</xdr:rowOff>
    </xdr:from>
    <xdr:to>
      <xdr:col>7</xdr:col>
      <xdr:colOff>314325</xdr:colOff>
      <xdr:row>1624</xdr:row>
      <xdr:rowOff>152400</xdr:rowOff>
    </xdr:to>
    <xdr:pic>
      <xdr:nvPicPr>
        <xdr:cNvPr id="408" name="그림 4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8F3FA8-7101-49A3-B2F5-62FB7D92C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8064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1628</xdr:row>
      <xdr:rowOff>0</xdr:rowOff>
    </xdr:from>
    <xdr:to>
      <xdr:col>7</xdr:col>
      <xdr:colOff>314325</xdr:colOff>
      <xdr:row>1628</xdr:row>
      <xdr:rowOff>152400</xdr:rowOff>
    </xdr:to>
    <xdr:pic>
      <xdr:nvPicPr>
        <xdr:cNvPr id="409" name="그림 4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BBCCCC-771A-47B1-9F44-D855C8F39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9350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1632</xdr:row>
      <xdr:rowOff>0</xdr:rowOff>
    </xdr:from>
    <xdr:to>
      <xdr:col>7</xdr:col>
      <xdr:colOff>314325</xdr:colOff>
      <xdr:row>1632</xdr:row>
      <xdr:rowOff>152400</xdr:rowOff>
    </xdr:to>
    <xdr:pic>
      <xdr:nvPicPr>
        <xdr:cNvPr id="410" name="그림 4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D03470-01D2-4317-9EB8-5FBC1FF79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0636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1636</xdr:row>
      <xdr:rowOff>0</xdr:rowOff>
    </xdr:from>
    <xdr:to>
      <xdr:col>7</xdr:col>
      <xdr:colOff>314325</xdr:colOff>
      <xdr:row>1636</xdr:row>
      <xdr:rowOff>152400</xdr:rowOff>
    </xdr:to>
    <xdr:pic>
      <xdr:nvPicPr>
        <xdr:cNvPr id="411" name="그림 4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881D6-DCA8-495E-9671-9694C2E82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1922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1640</xdr:row>
      <xdr:rowOff>0</xdr:rowOff>
    </xdr:from>
    <xdr:to>
      <xdr:col>7</xdr:col>
      <xdr:colOff>314325</xdr:colOff>
      <xdr:row>1640</xdr:row>
      <xdr:rowOff>152400</xdr:rowOff>
    </xdr:to>
    <xdr:pic>
      <xdr:nvPicPr>
        <xdr:cNvPr id="412" name="그림 4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4214C9-5376-4FD8-B7B9-08F94681C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3074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1644</xdr:row>
      <xdr:rowOff>0</xdr:rowOff>
    </xdr:from>
    <xdr:to>
      <xdr:col>7</xdr:col>
      <xdr:colOff>314325</xdr:colOff>
      <xdr:row>1644</xdr:row>
      <xdr:rowOff>152400</xdr:rowOff>
    </xdr:to>
    <xdr:pic>
      <xdr:nvPicPr>
        <xdr:cNvPr id="413" name="그림 4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6FD22F-E96C-4656-A23E-4676DE9B4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4360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1648</xdr:row>
      <xdr:rowOff>0</xdr:rowOff>
    </xdr:from>
    <xdr:to>
      <xdr:col>7</xdr:col>
      <xdr:colOff>314325</xdr:colOff>
      <xdr:row>1648</xdr:row>
      <xdr:rowOff>152400</xdr:rowOff>
    </xdr:to>
    <xdr:pic>
      <xdr:nvPicPr>
        <xdr:cNvPr id="414" name="그림 4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358738-FAD1-48F1-BC24-34041D6D4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5646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1652</xdr:row>
      <xdr:rowOff>0</xdr:rowOff>
    </xdr:from>
    <xdr:to>
      <xdr:col>7</xdr:col>
      <xdr:colOff>314325</xdr:colOff>
      <xdr:row>1652</xdr:row>
      <xdr:rowOff>152400</xdr:rowOff>
    </xdr:to>
    <xdr:pic>
      <xdr:nvPicPr>
        <xdr:cNvPr id="415" name="그림 4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95504B-CEF1-4F6E-9C6A-15F11D8D7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6932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1656</xdr:row>
      <xdr:rowOff>0</xdr:rowOff>
    </xdr:from>
    <xdr:to>
      <xdr:col>7</xdr:col>
      <xdr:colOff>314325</xdr:colOff>
      <xdr:row>1656</xdr:row>
      <xdr:rowOff>152400</xdr:rowOff>
    </xdr:to>
    <xdr:pic>
      <xdr:nvPicPr>
        <xdr:cNvPr id="416" name="그림 4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A40DF4-FF23-4E08-B2A8-BD4C067DE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8218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1660</xdr:row>
      <xdr:rowOff>0</xdr:rowOff>
    </xdr:from>
    <xdr:to>
      <xdr:col>7</xdr:col>
      <xdr:colOff>314325</xdr:colOff>
      <xdr:row>1660</xdr:row>
      <xdr:rowOff>152400</xdr:rowOff>
    </xdr:to>
    <xdr:pic>
      <xdr:nvPicPr>
        <xdr:cNvPr id="417" name="그림 4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DA139E-1905-4FC0-97F2-DE097D8A2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9504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1664</xdr:row>
      <xdr:rowOff>0</xdr:rowOff>
    </xdr:from>
    <xdr:to>
      <xdr:col>7</xdr:col>
      <xdr:colOff>314325</xdr:colOff>
      <xdr:row>1664</xdr:row>
      <xdr:rowOff>152400</xdr:rowOff>
    </xdr:to>
    <xdr:pic>
      <xdr:nvPicPr>
        <xdr:cNvPr id="418" name="그림 4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40E50B-E11E-4BFD-980F-302AD65F5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0656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1668</xdr:row>
      <xdr:rowOff>0</xdr:rowOff>
    </xdr:from>
    <xdr:to>
      <xdr:col>7</xdr:col>
      <xdr:colOff>314325</xdr:colOff>
      <xdr:row>1668</xdr:row>
      <xdr:rowOff>152400</xdr:rowOff>
    </xdr:to>
    <xdr:pic>
      <xdr:nvPicPr>
        <xdr:cNvPr id="419" name="그림 4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C95C03-ED56-4F89-9AA9-488A08D2B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1809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1672</xdr:row>
      <xdr:rowOff>0</xdr:rowOff>
    </xdr:from>
    <xdr:to>
      <xdr:col>7</xdr:col>
      <xdr:colOff>314325</xdr:colOff>
      <xdr:row>1672</xdr:row>
      <xdr:rowOff>152400</xdr:rowOff>
    </xdr:to>
    <xdr:pic>
      <xdr:nvPicPr>
        <xdr:cNvPr id="420" name="그림 4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BCF19D-E6B1-4BB9-9B88-5C20A96DB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3095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1676</xdr:row>
      <xdr:rowOff>0</xdr:rowOff>
    </xdr:from>
    <xdr:to>
      <xdr:col>7</xdr:col>
      <xdr:colOff>314325</xdr:colOff>
      <xdr:row>1676</xdr:row>
      <xdr:rowOff>152400</xdr:rowOff>
    </xdr:to>
    <xdr:pic>
      <xdr:nvPicPr>
        <xdr:cNvPr id="421" name="그림 4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2A4181-AABF-4816-9F39-0A59DC695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4247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1680</xdr:row>
      <xdr:rowOff>0</xdr:rowOff>
    </xdr:from>
    <xdr:to>
      <xdr:col>7</xdr:col>
      <xdr:colOff>314325</xdr:colOff>
      <xdr:row>1680</xdr:row>
      <xdr:rowOff>152400</xdr:rowOff>
    </xdr:to>
    <xdr:pic>
      <xdr:nvPicPr>
        <xdr:cNvPr id="422" name="그림 4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71AF11-A0C5-4D82-8C85-6D7E6BDB0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5533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1684</xdr:row>
      <xdr:rowOff>0</xdr:rowOff>
    </xdr:from>
    <xdr:to>
      <xdr:col>7</xdr:col>
      <xdr:colOff>314325</xdr:colOff>
      <xdr:row>1684</xdr:row>
      <xdr:rowOff>152400</xdr:rowOff>
    </xdr:to>
    <xdr:pic>
      <xdr:nvPicPr>
        <xdr:cNvPr id="423" name="그림 4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869B70-4AF5-48E3-B213-4142AF7A1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6819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1688</xdr:row>
      <xdr:rowOff>0</xdr:rowOff>
    </xdr:from>
    <xdr:to>
      <xdr:col>7</xdr:col>
      <xdr:colOff>314325</xdr:colOff>
      <xdr:row>1688</xdr:row>
      <xdr:rowOff>152400</xdr:rowOff>
    </xdr:to>
    <xdr:pic>
      <xdr:nvPicPr>
        <xdr:cNvPr id="424" name="그림 4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4311CE-FDE3-4F09-A4E1-94A46B913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8105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1692</xdr:row>
      <xdr:rowOff>0</xdr:rowOff>
    </xdr:from>
    <xdr:to>
      <xdr:col>7</xdr:col>
      <xdr:colOff>314325</xdr:colOff>
      <xdr:row>1692</xdr:row>
      <xdr:rowOff>152400</xdr:rowOff>
    </xdr:to>
    <xdr:pic>
      <xdr:nvPicPr>
        <xdr:cNvPr id="425" name="그림 4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424B18-E3F4-4569-B095-9ABECC62E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39391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1696</xdr:row>
      <xdr:rowOff>0</xdr:rowOff>
    </xdr:from>
    <xdr:to>
      <xdr:col>7</xdr:col>
      <xdr:colOff>314325</xdr:colOff>
      <xdr:row>1696</xdr:row>
      <xdr:rowOff>152400</xdr:rowOff>
    </xdr:to>
    <xdr:pic>
      <xdr:nvPicPr>
        <xdr:cNvPr id="426" name="그림 4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EBA2BC-82AF-49AF-AE45-4A92FA6DB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0543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1700</xdr:row>
      <xdr:rowOff>0</xdr:rowOff>
    </xdr:from>
    <xdr:to>
      <xdr:col>7</xdr:col>
      <xdr:colOff>314325</xdr:colOff>
      <xdr:row>1700</xdr:row>
      <xdr:rowOff>152400</xdr:rowOff>
    </xdr:to>
    <xdr:pic>
      <xdr:nvPicPr>
        <xdr:cNvPr id="427" name="그림 4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48A820-1C87-4D90-A0F4-D29912AE9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1696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1704</xdr:row>
      <xdr:rowOff>0</xdr:rowOff>
    </xdr:from>
    <xdr:to>
      <xdr:col>7</xdr:col>
      <xdr:colOff>314325</xdr:colOff>
      <xdr:row>1704</xdr:row>
      <xdr:rowOff>152400</xdr:rowOff>
    </xdr:to>
    <xdr:pic>
      <xdr:nvPicPr>
        <xdr:cNvPr id="428" name="그림 4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7584C0-41D8-4629-ADF5-F48D614D7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2982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1708</xdr:row>
      <xdr:rowOff>0</xdr:rowOff>
    </xdr:from>
    <xdr:to>
      <xdr:col>7</xdr:col>
      <xdr:colOff>314325</xdr:colOff>
      <xdr:row>1708</xdr:row>
      <xdr:rowOff>152400</xdr:rowOff>
    </xdr:to>
    <xdr:pic>
      <xdr:nvPicPr>
        <xdr:cNvPr id="429" name="그림 4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02267B-B0A9-4E8D-BD84-09E1F225E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4268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1712</xdr:row>
      <xdr:rowOff>0</xdr:rowOff>
    </xdr:from>
    <xdr:to>
      <xdr:col>7</xdr:col>
      <xdr:colOff>314325</xdr:colOff>
      <xdr:row>1712</xdr:row>
      <xdr:rowOff>152400</xdr:rowOff>
    </xdr:to>
    <xdr:pic>
      <xdr:nvPicPr>
        <xdr:cNvPr id="430" name="그림 4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2F000-D509-40A4-BCB8-CD9CCAEC9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5553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1716</xdr:row>
      <xdr:rowOff>0</xdr:rowOff>
    </xdr:from>
    <xdr:to>
      <xdr:col>7</xdr:col>
      <xdr:colOff>314325</xdr:colOff>
      <xdr:row>1716</xdr:row>
      <xdr:rowOff>152400</xdr:rowOff>
    </xdr:to>
    <xdr:pic>
      <xdr:nvPicPr>
        <xdr:cNvPr id="431" name="그림 4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CB2E0F-CB16-4F44-B62F-27B3908FC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6839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1720</xdr:row>
      <xdr:rowOff>0</xdr:rowOff>
    </xdr:from>
    <xdr:to>
      <xdr:col>7</xdr:col>
      <xdr:colOff>314325</xdr:colOff>
      <xdr:row>1720</xdr:row>
      <xdr:rowOff>152400</xdr:rowOff>
    </xdr:to>
    <xdr:pic>
      <xdr:nvPicPr>
        <xdr:cNvPr id="432" name="그림 4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6F520E-70A6-4DAD-8A5C-311DBCC82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8125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1724</xdr:row>
      <xdr:rowOff>0</xdr:rowOff>
    </xdr:from>
    <xdr:to>
      <xdr:col>7</xdr:col>
      <xdr:colOff>314325</xdr:colOff>
      <xdr:row>1724</xdr:row>
      <xdr:rowOff>152400</xdr:rowOff>
    </xdr:to>
    <xdr:pic>
      <xdr:nvPicPr>
        <xdr:cNvPr id="433" name="그림 4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3B95D4-B104-4B7B-A039-D04C5726D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49278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1728</xdr:row>
      <xdr:rowOff>0</xdr:rowOff>
    </xdr:from>
    <xdr:to>
      <xdr:col>7</xdr:col>
      <xdr:colOff>314325</xdr:colOff>
      <xdr:row>1728</xdr:row>
      <xdr:rowOff>152400</xdr:rowOff>
    </xdr:to>
    <xdr:pic>
      <xdr:nvPicPr>
        <xdr:cNvPr id="434" name="그림 4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C8187E-179C-4D4F-99F6-442DB5280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0564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1732</xdr:row>
      <xdr:rowOff>0</xdr:rowOff>
    </xdr:from>
    <xdr:to>
      <xdr:col>7</xdr:col>
      <xdr:colOff>314325</xdr:colOff>
      <xdr:row>1732</xdr:row>
      <xdr:rowOff>152400</xdr:rowOff>
    </xdr:to>
    <xdr:pic>
      <xdr:nvPicPr>
        <xdr:cNvPr id="435" name="그림 4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BBDDB0-7852-4A0D-BEAB-78CFE5B0F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1849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1736</xdr:row>
      <xdr:rowOff>0</xdr:rowOff>
    </xdr:from>
    <xdr:to>
      <xdr:col>7</xdr:col>
      <xdr:colOff>314325</xdr:colOff>
      <xdr:row>1736</xdr:row>
      <xdr:rowOff>152400</xdr:rowOff>
    </xdr:to>
    <xdr:pic>
      <xdr:nvPicPr>
        <xdr:cNvPr id="436" name="그림 4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EE9591-C684-40E3-9837-CECD88CE8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313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1740</xdr:row>
      <xdr:rowOff>0</xdr:rowOff>
    </xdr:from>
    <xdr:to>
      <xdr:col>7</xdr:col>
      <xdr:colOff>314325</xdr:colOff>
      <xdr:row>1740</xdr:row>
      <xdr:rowOff>152400</xdr:rowOff>
    </xdr:to>
    <xdr:pic>
      <xdr:nvPicPr>
        <xdr:cNvPr id="437" name="그림 4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C8618C-19A5-409F-8D7B-5138F9F8C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4288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1744</xdr:row>
      <xdr:rowOff>0</xdr:rowOff>
    </xdr:from>
    <xdr:to>
      <xdr:col>7</xdr:col>
      <xdr:colOff>314325</xdr:colOff>
      <xdr:row>1744</xdr:row>
      <xdr:rowOff>152400</xdr:rowOff>
    </xdr:to>
    <xdr:pic>
      <xdr:nvPicPr>
        <xdr:cNvPr id="438" name="그림 4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1308B8-898E-479D-A6C2-D8D178FF5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5574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1748</xdr:row>
      <xdr:rowOff>0</xdr:rowOff>
    </xdr:from>
    <xdr:to>
      <xdr:col>7</xdr:col>
      <xdr:colOff>314325</xdr:colOff>
      <xdr:row>1748</xdr:row>
      <xdr:rowOff>152400</xdr:rowOff>
    </xdr:to>
    <xdr:pic>
      <xdr:nvPicPr>
        <xdr:cNvPr id="439" name="그림 4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9DAF49-834D-458E-91E3-15EC63793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6860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1752</xdr:row>
      <xdr:rowOff>0</xdr:rowOff>
    </xdr:from>
    <xdr:to>
      <xdr:col>7</xdr:col>
      <xdr:colOff>314325</xdr:colOff>
      <xdr:row>1752</xdr:row>
      <xdr:rowOff>152400</xdr:rowOff>
    </xdr:to>
    <xdr:pic>
      <xdr:nvPicPr>
        <xdr:cNvPr id="440" name="그림 4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8EBFAB-1AA2-41C3-94FB-1F172E530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8145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1756</xdr:row>
      <xdr:rowOff>0</xdr:rowOff>
    </xdr:from>
    <xdr:to>
      <xdr:col>7</xdr:col>
      <xdr:colOff>314325</xdr:colOff>
      <xdr:row>1756</xdr:row>
      <xdr:rowOff>152400</xdr:rowOff>
    </xdr:to>
    <xdr:pic>
      <xdr:nvPicPr>
        <xdr:cNvPr id="441" name="그림 4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1C30B6-F8D1-4C92-9255-3635670D5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59431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1760</xdr:row>
      <xdr:rowOff>0</xdr:rowOff>
    </xdr:from>
    <xdr:to>
      <xdr:col>7</xdr:col>
      <xdr:colOff>314325</xdr:colOff>
      <xdr:row>1760</xdr:row>
      <xdr:rowOff>152400</xdr:rowOff>
    </xdr:to>
    <xdr:pic>
      <xdr:nvPicPr>
        <xdr:cNvPr id="442" name="그림 4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E6718E-12DF-4BDF-8995-05EEF6BB2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0717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1764</xdr:row>
      <xdr:rowOff>0</xdr:rowOff>
    </xdr:from>
    <xdr:to>
      <xdr:col>7</xdr:col>
      <xdr:colOff>314325</xdr:colOff>
      <xdr:row>1764</xdr:row>
      <xdr:rowOff>152400</xdr:rowOff>
    </xdr:to>
    <xdr:pic>
      <xdr:nvPicPr>
        <xdr:cNvPr id="443" name="그림 4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EDBC51-C118-4814-905F-2CA411D04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2003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1768</xdr:row>
      <xdr:rowOff>0</xdr:rowOff>
    </xdr:from>
    <xdr:to>
      <xdr:col>7</xdr:col>
      <xdr:colOff>314325</xdr:colOff>
      <xdr:row>1768</xdr:row>
      <xdr:rowOff>152400</xdr:rowOff>
    </xdr:to>
    <xdr:pic>
      <xdr:nvPicPr>
        <xdr:cNvPr id="444" name="그림 4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FEE0D6-01AB-4458-AF9F-6BBC367B6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3156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1772</xdr:row>
      <xdr:rowOff>0</xdr:rowOff>
    </xdr:from>
    <xdr:to>
      <xdr:col>7</xdr:col>
      <xdr:colOff>314325</xdr:colOff>
      <xdr:row>1772</xdr:row>
      <xdr:rowOff>152400</xdr:rowOff>
    </xdr:to>
    <xdr:pic>
      <xdr:nvPicPr>
        <xdr:cNvPr id="445" name="그림 4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EFFA77-B70C-4B54-AB1E-6A6ED556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4441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1776</xdr:row>
      <xdr:rowOff>0</xdr:rowOff>
    </xdr:from>
    <xdr:to>
      <xdr:col>7</xdr:col>
      <xdr:colOff>314325</xdr:colOff>
      <xdr:row>1776</xdr:row>
      <xdr:rowOff>152400</xdr:rowOff>
    </xdr:to>
    <xdr:pic>
      <xdr:nvPicPr>
        <xdr:cNvPr id="446" name="그림 4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E9C8F7-A840-449F-9FCE-8542F07BF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5727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1780</xdr:row>
      <xdr:rowOff>0</xdr:rowOff>
    </xdr:from>
    <xdr:to>
      <xdr:col>7</xdr:col>
      <xdr:colOff>314325</xdr:colOff>
      <xdr:row>1780</xdr:row>
      <xdr:rowOff>152400</xdr:rowOff>
    </xdr:to>
    <xdr:pic>
      <xdr:nvPicPr>
        <xdr:cNvPr id="447" name="그림 4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99676E-D9DC-4DD1-825B-E2F6D0BA2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7013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1784</xdr:row>
      <xdr:rowOff>0</xdr:rowOff>
    </xdr:from>
    <xdr:to>
      <xdr:col>7</xdr:col>
      <xdr:colOff>314325</xdr:colOff>
      <xdr:row>1784</xdr:row>
      <xdr:rowOff>152400</xdr:rowOff>
    </xdr:to>
    <xdr:pic>
      <xdr:nvPicPr>
        <xdr:cNvPr id="448" name="그림 4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82CF7D-5E2D-41DA-ADF4-3BC130EF8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8299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1788</xdr:row>
      <xdr:rowOff>0</xdr:rowOff>
    </xdr:from>
    <xdr:to>
      <xdr:col>7</xdr:col>
      <xdr:colOff>314325</xdr:colOff>
      <xdr:row>1788</xdr:row>
      <xdr:rowOff>152400</xdr:rowOff>
    </xdr:to>
    <xdr:pic>
      <xdr:nvPicPr>
        <xdr:cNvPr id="449" name="그림 4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78B054-FEAC-43CC-BE7E-29E19A920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9452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1792</xdr:row>
      <xdr:rowOff>0</xdr:rowOff>
    </xdr:from>
    <xdr:to>
      <xdr:col>7</xdr:col>
      <xdr:colOff>314325</xdr:colOff>
      <xdr:row>1792</xdr:row>
      <xdr:rowOff>152400</xdr:rowOff>
    </xdr:to>
    <xdr:pic>
      <xdr:nvPicPr>
        <xdr:cNvPr id="450" name="그림 4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BB6706-E4A3-4790-8D38-61986AA6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0604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1796</xdr:row>
      <xdr:rowOff>0</xdr:rowOff>
    </xdr:from>
    <xdr:to>
      <xdr:col>7</xdr:col>
      <xdr:colOff>314325</xdr:colOff>
      <xdr:row>1796</xdr:row>
      <xdr:rowOff>152400</xdr:rowOff>
    </xdr:to>
    <xdr:pic>
      <xdr:nvPicPr>
        <xdr:cNvPr id="451" name="그림 4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A0302A-9350-4078-B177-8EC547AB0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1890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1800</xdr:row>
      <xdr:rowOff>0</xdr:rowOff>
    </xdr:from>
    <xdr:to>
      <xdr:col>7</xdr:col>
      <xdr:colOff>314325</xdr:colOff>
      <xdr:row>1800</xdr:row>
      <xdr:rowOff>152400</xdr:rowOff>
    </xdr:to>
    <xdr:pic>
      <xdr:nvPicPr>
        <xdr:cNvPr id="452" name="그림 4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BB18B9-2F19-4C0B-B8BB-4B2A4F75B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3176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1804</xdr:row>
      <xdr:rowOff>0</xdr:rowOff>
    </xdr:from>
    <xdr:to>
      <xdr:col>7</xdr:col>
      <xdr:colOff>314325</xdr:colOff>
      <xdr:row>1804</xdr:row>
      <xdr:rowOff>152400</xdr:rowOff>
    </xdr:to>
    <xdr:pic>
      <xdr:nvPicPr>
        <xdr:cNvPr id="453" name="그림 4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5818BB-4688-4562-94FA-011C06C61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4462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1808</xdr:row>
      <xdr:rowOff>0</xdr:rowOff>
    </xdr:from>
    <xdr:to>
      <xdr:col>7</xdr:col>
      <xdr:colOff>314325</xdr:colOff>
      <xdr:row>1808</xdr:row>
      <xdr:rowOff>152400</xdr:rowOff>
    </xdr:to>
    <xdr:pic>
      <xdr:nvPicPr>
        <xdr:cNvPr id="454" name="그림 4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AB1794-EA59-458B-8471-095E21842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5748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1812</xdr:row>
      <xdr:rowOff>0</xdr:rowOff>
    </xdr:from>
    <xdr:to>
      <xdr:col>7</xdr:col>
      <xdr:colOff>314325</xdr:colOff>
      <xdr:row>1812</xdr:row>
      <xdr:rowOff>152400</xdr:rowOff>
    </xdr:to>
    <xdr:pic>
      <xdr:nvPicPr>
        <xdr:cNvPr id="455" name="그림 4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A955F3-6D60-4473-A038-58B97D11F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7034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1816</xdr:row>
      <xdr:rowOff>0</xdr:rowOff>
    </xdr:from>
    <xdr:to>
      <xdr:col>7</xdr:col>
      <xdr:colOff>314325</xdr:colOff>
      <xdr:row>1816</xdr:row>
      <xdr:rowOff>152400</xdr:rowOff>
    </xdr:to>
    <xdr:pic>
      <xdr:nvPicPr>
        <xdr:cNvPr id="456" name="그림 4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8903B6-1A5B-4D41-8331-56A863C40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8319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1820</xdr:row>
      <xdr:rowOff>0</xdr:rowOff>
    </xdr:from>
    <xdr:to>
      <xdr:col>7</xdr:col>
      <xdr:colOff>314325</xdr:colOff>
      <xdr:row>1820</xdr:row>
      <xdr:rowOff>152400</xdr:rowOff>
    </xdr:to>
    <xdr:pic>
      <xdr:nvPicPr>
        <xdr:cNvPr id="457" name="그림 4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4EB692-3DF2-4377-A0A9-A20439C7E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9605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1824</xdr:row>
      <xdr:rowOff>0</xdr:rowOff>
    </xdr:from>
    <xdr:to>
      <xdr:col>7</xdr:col>
      <xdr:colOff>314325</xdr:colOff>
      <xdr:row>1824</xdr:row>
      <xdr:rowOff>152400</xdr:rowOff>
    </xdr:to>
    <xdr:pic>
      <xdr:nvPicPr>
        <xdr:cNvPr id="458" name="그림 4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B74AD8-F568-4C7D-B66F-9A987700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0891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1828</xdr:row>
      <xdr:rowOff>0</xdr:rowOff>
    </xdr:from>
    <xdr:to>
      <xdr:col>7</xdr:col>
      <xdr:colOff>314325</xdr:colOff>
      <xdr:row>1828</xdr:row>
      <xdr:rowOff>152400</xdr:rowOff>
    </xdr:to>
    <xdr:pic>
      <xdr:nvPicPr>
        <xdr:cNvPr id="459" name="그림 4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2CE22C-69DF-4679-A74D-FB4DD0398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2177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1832</xdr:row>
      <xdr:rowOff>0</xdr:rowOff>
    </xdr:from>
    <xdr:to>
      <xdr:col>7</xdr:col>
      <xdr:colOff>314325</xdr:colOff>
      <xdr:row>1832</xdr:row>
      <xdr:rowOff>152400</xdr:rowOff>
    </xdr:to>
    <xdr:pic>
      <xdr:nvPicPr>
        <xdr:cNvPr id="460" name="그림 4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C90381-0E3B-4103-B151-F0E0993E3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3463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1836</xdr:row>
      <xdr:rowOff>0</xdr:rowOff>
    </xdr:from>
    <xdr:to>
      <xdr:col>7</xdr:col>
      <xdr:colOff>314325</xdr:colOff>
      <xdr:row>1836</xdr:row>
      <xdr:rowOff>152400</xdr:rowOff>
    </xdr:to>
    <xdr:pic>
      <xdr:nvPicPr>
        <xdr:cNvPr id="461" name="그림 4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00B184-E134-43C0-AC54-535A5B152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4749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1840</xdr:row>
      <xdr:rowOff>0</xdr:rowOff>
    </xdr:from>
    <xdr:to>
      <xdr:col>7</xdr:col>
      <xdr:colOff>314325</xdr:colOff>
      <xdr:row>1840</xdr:row>
      <xdr:rowOff>152400</xdr:rowOff>
    </xdr:to>
    <xdr:pic>
      <xdr:nvPicPr>
        <xdr:cNvPr id="462" name="그림 4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9A7936-F7AA-4C64-8F72-E6C1769B1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603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1844</xdr:row>
      <xdr:rowOff>0</xdr:rowOff>
    </xdr:from>
    <xdr:to>
      <xdr:col>7</xdr:col>
      <xdr:colOff>314325</xdr:colOff>
      <xdr:row>1844</xdr:row>
      <xdr:rowOff>152400</xdr:rowOff>
    </xdr:to>
    <xdr:pic>
      <xdr:nvPicPr>
        <xdr:cNvPr id="463" name="그림 4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9B683E-FE1A-4759-8A30-6176B4C2D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732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1848</xdr:row>
      <xdr:rowOff>0</xdr:rowOff>
    </xdr:from>
    <xdr:to>
      <xdr:col>7</xdr:col>
      <xdr:colOff>314325</xdr:colOff>
      <xdr:row>1848</xdr:row>
      <xdr:rowOff>152400</xdr:rowOff>
    </xdr:to>
    <xdr:pic>
      <xdr:nvPicPr>
        <xdr:cNvPr id="464" name="그림 4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61A371-75E8-438B-9769-BBE7C6C35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860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1852</xdr:row>
      <xdr:rowOff>0</xdr:rowOff>
    </xdr:from>
    <xdr:to>
      <xdr:col>7</xdr:col>
      <xdr:colOff>314325</xdr:colOff>
      <xdr:row>1852</xdr:row>
      <xdr:rowOff>152400</xdr:rowOff>
    </xdr:to>
    <xdr:pic>
      <xdr:nvPicPr>
        <xdr:cNvPr id="465" name="그림 4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DFE29-3DDE-4FAA-B8BA-3C3E3533A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8975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1856</xdr:row>
      <xdr:rowOff>0</xdr:rowOff>
    </xdr:from>
    <xdr:to>
      <xdr:col>7</xdr:col>
      <xdr:colOff>314325</xdr:colOff>
      <xdr:row>1856</xdr:row>
      <xdr:rowOff>152400</xdr:rowOff>
    </xdr:to>
    <xdr:pic>
      <xdr:nvPicPr>
        <xdr:cNvPr id="466" name="그림 4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EC448D-07AB-42A2-947A-3DCCEDA66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0911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1860</xdr:row>
      <xdr:rowOff>0</xdr:rowOff>
    </xdr:from>
    <xdr:to>
      <xdr:col>7</xdr:col>
      <xdr:colOff>314325</xdr:colOff>
      <xdr:row>1860</xdr:row>
      <xdr:rowOff>152400</xdr:rowOff>
    </xdr:to>
    <xdr:pic>
      <xdr:nvPicPr>
        <xdr:cNvPr id="467" name="그림 4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6F3AC2-EDAD-45F3-9F57-ED3EE9275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2197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1864</xdr:row>
      <xdr:rowOff>0</xdr:rowOff>
    </xdr:from>
    <xdr:to>
      <xdr:col>7</xdr:col>
      <xdr:colOff>314325</xdr:colOff>
      <xdr:row>1864</xdr:row>
      <xdr:rowOff>152400</xdr:rowOff>
    </xdr:to>
    <xdr:pic>
      <xdr:nvPicPr>
        <xdr:cNvPr id="468" name="그림 4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8C83DD-27AC-40BA-A731-87D9E79A7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3483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1868</xdr:row>
      <xdr:rowOff>0</xdr:rowOff>
    </xdr:from>
    <xdr:to>
      <xdr:col>7</xdr:col>
      <xdr:colOff>314325</xdr:colOff>
      <xdr:row>1868</xdr:row>
      <xdr:rowOff>152400</xdr:rowOff>
    </xdr:to>
    <xdr:pic>
      <xdr:nvPicPr>
        <xdr:cNvPr id="469" name="그림 4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467F55-8069-4815-BCB0-CD7A2C7BF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4769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1872</xdr:row>
      <xdr:rowOff>0</xdr:rowOff>
    </xdr:from>
    <xdr:to>
      <xdr:col>7</xdr:col>
      <xdr:colOff>314325</xdr:colOff>
      <xdr:row>1872</xdr:row>
      <xdr:rowOff>152400</xdr:rowOff>
    </xdr:to>
    <xdr:pic>
      <xdr:nvPicPr>
        <xdr:cNvPr id="470" name="그림 4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ABFEA2-E6B0-4DE4-9308-F222EEA64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6055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1876</xdr:row>
      <xdr:rowOff>0</xdr:rowOff>
    </xdr:from>
    <xdr:to>
      <xdr:col>7</xdr:col>
      <xdr:colOff>314325</xdr:colOff>
      <xdr:row>1876</xdr:row>
      <xdr:rowOff>152400</xdr:rowOff>
    </xdr:to>
    <xdr:pic>
      <xdr:nvPicPr>
        <xdr:cNvPr id="471" name="그림 4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41E286-9E59-46BA-A7DF-BDD6E4F07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7207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1880</xdr:row>
      <xdr:rowOff>0</xdr:rowOff>
    </xdr:from>
    <xdr:to>
      <xdr:col>7</xdr:col>
      <xdr:colOff>314325</xdr:colOff>
      <xdr:row>1880</xdr:row>
      <xdr:rowOff>152400</xdr:rowOff>
    </xdr:to>
    <xdr:pic>
      <xdr:nvPicPr>
        <xdr:cNvPr id="472" name="그림 4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ACFF6D-77EB-4674-8B59-52FDFAB56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8360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1884</xdr:row>
      <xdr:rowOff>0</xdr:rowOff>
    </xdr:from>
    <xdr:to>
      <xdr:col>7</xdr:col>
      <xdr:colOff>314325</xdr:colOff>
      <xdr:row>1884</xdr:row>
      <xdr:rowOff>152400</xdr:rowOff>
    </xdr:to>
    <xdr:pic>
      <xdr:nvPicPr>
        <xdr:cNvPr id="473" name="그림 4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A2DE0F-3B99-4D2A-BFD5-9488EEA41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9513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1888</xdr:row>
      <xdr:rowOff>0</xdr:rowOff>
    </xdr:from>
    <xdr:to>
      <xdr:col>7</xdr:col>
      <xdr:colOff>314325</xdr:colOff>
      <xdr:row>1888</xdr:row>
      <xdr:rowOff>152400</xdr:rowOff>
    </xdr:to>
    <xdr:pic>
      <xdr:nvPicPr>
        <xdr:cNvPr id="474" name="그림 4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D043CE-E96B-480A-A6C8-9ABCE47A3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0798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1892</xdr:row>
      <xdr:rowOff>0</xdr:rowOff>
    </xdr:from>
    <xdr:to>
      <xdr:col>7</xdr:col>
      <xdr:colOff>314325</xdr:colOff>
      <xdr:row>1892</xdr:row>
      <xdr:rowOff>152400</xdr:rowOff>
    </xdr:to>
    <xdr:pic>
      <xdr:nvPicPr>
        <xdr:cNvPr id="475" name="그림 4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73F764-B715-4D02-8F3C-A78DE52B5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2084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1896</xdr:row>
      <xdr:rowOff>0</xdr:rowOff>
    </xdr:from>
    <xdr:to>
      <xdr:col>7</xdr:col>
      <xdr:colOff>314325</xdr:colOff>
      <xdr:row>1896</xdr:row>
      <xdr:rowOff>152400</xdr:rowOff>
    </xdr:to>
    <xdr:pic>
      <xdr:nvPicPr>
        <xdr:cNvPr id="476" name="그림 4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9D2576-4F66-46E4-9204-12ED7A8D6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3237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1900</xdr:row>
      <xdr:rowOff>0</xdr:rowOff>
    </xdr:from>
    <xdr:to>
      <xdr:col>7</xdr:col>
      <xdr:colOff>314325</xdr:colOff>
      <xdr:row>1900</xdr:row>
      <xdr:rowOff>152400</xdr:rowOff>
    </xdr:to>
    <xdr:pic>
      <xdr:nvPicPr>
        <xdr:cNvPr id="477" name="그림 4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428054-2105-4EDC-A8BA-5C0F4DFB5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4523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1904</xdr:row>
      <xdr:rowOff>0</xdr:rowOff>
    </xdr:from>
    <xdr:to>
      <xdr:col>7</xdr:col>
      <xdr:colOff>314325</xdr:colOff>
      <xdr:row>1904</xdr:row>
      <xdr:rowOff>152400</xdr:rowOff>
    </xdr:to>
    <xdr:pic>
      <xdr:nvPicPr>
        <xdr:cNvPr id="478" name="그림 4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E2B196-9FD2-44EC-BEAC-B47C95EF7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5809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1908</xdr:row>
      <xdr:rowOff>0</xdr:rowOff>
    </xdr:from>
    <xdr:to>
      <xdr:col>7</xdr:col>
      <xdr:colOff>314325</xdr:colOff>
      <xdr:row>1908</xdr:row>
      <xdr:rowOff>152400</xdr:rowOff>
    </xdr:to>
    <xdr:pic>
      <xdr:nvPicPr>
        <xdr:cNvPr id="479" name="그림 4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51BA13-BBDB-4553-8714-925F6CFC5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7094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1912</xdr:row>
      <xdr:rowOff>0</xdr:rowOff>
    </xdr:from>
    <xdr:to>
      <xdr:col>7</xdr:col>
      <xdr:colOff>314325</xdr:colOff>
      <xdr:row>1912</xdr:row>
      <xdr:rowOff>152400</xdr:rowOff>
    </xdr:to>
    <xdr:pic>
      <xdr:nvPicPr>
        <xdr:cNvPr id="480" name="그림 4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02AABE-49DB-4291-8C6C-1C7475F94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8380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1916</xdr:row>
      <xdr:rowOff>0</xdr:rowOff>
    </xdr:from>
    <xdr:to>
      <xdr:col>7</xdr:col>
      <xdr:colOff>314325</xdr:colOff>
      <xdr:row>1916</xdr:row>
      <xdr:rowOff>152400</xdr:rowOff>
    </xdr:to>
    <xdr:pic>
      <xdr:nvPicPr>
        <xdr:cNvPr id="481" name="그림 4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BC968C-AB2A-4491-B4B1-E535C535A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09666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1920</xdr:row>
      <xdr:rowOff>0</xdr:rowOff>
    </xdr:from>
    <xdr:to>
      <xdr:col>7</xdr:col>
      <xdr:colOff>314325</xdr:colOff>
      <xdr:row>1920</xdr:row>
      <xdr:rowOff>152400</xdr:rowOff>
    </xdr:to>
    <xdr:pic>
      <xdr:nvPicPr>
        <xdr:cNvPr id="482" name="그림 4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5E7C66-1293-41A4-9501-B7FD9097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0952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1924</xdr:row>
      <xdr:rowOff>0</xdr:rowOff>
    </xdr:from>
    <xdr:to>
      <xdr:col>7</xdr:col>
      <xdr:colOff>314325</xdr:colOff>
      <xdr:row>1924</xdr:row>
      <xdr:rowOff>152400</xdr:rowOff>
    </xdr:to>
    <xdr:pic>
      <xdr:nvPicPr>
        <xdr:cNvPr id="483" name="그림 4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36557C-90F8-402C-9E32-0D8B22127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2238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1928</xdr:row>
      <xdr:rowOff>0</xdr:rowOff>
    </xdr:from>
    <xdr:to>
      <xdr:col>7</xdr:col>
      <xdr:colOff>314325</xdr:colOff>
      <xdr:row>1928</xdr:row>
      <xdr:rowOff>152400</xdr:rowOff>
    </xdr:to>
    <xdr:pic>
      <xdr:nvPicPr>
        <xdr:cNvPr id="484" name="그림 4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7D149C-35C7-45DB-B2AB-D137F082A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3524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1932</xdr:row>
      <xdr:rowOff>0</xdr:rowOff>
    </xdr:from>
    <xdr:to>
      <xdr:col>7</xdr:col>
      <xdr:colOff>314325</xdr:colOff>
      <xdr:row>1932</xdr:row>
      <xdr:rowOff>152400</xdr:rowOff>
    </xdr:to>
    <xdr:pic>
      <xdr:nvPicPr>
        <xdr:cNvPr id="485" name="그림 4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154AA8-89BE-45D9-90F6-999FF9B69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4810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1936</xdr:row>
      <xdr:rowOff>0</xdr:rowOff>
    </xdr:from>
    <xdr:to>
      <xdr:col>7</xdr:col>
      <xdr:colOff>314325</xdr:colOff>
      <xdr:row>1936</xdr:row>
      <xdr:rowOff>152400</xdr:rowOff>
    </xdr:to>
    <xdr:pic>
      <xdr:nvPicPr>
        <xdr:cNvPr id="486" name="그림 4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BC36B9-0F49-4402-A6D3-839251B50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6096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1940</xdr:row>
      <xdr:rowOff>0</xdr:rowOff>
    </xdr:from>
    <xdr:to>
      <xdr:col>7</xdr:col>
      <xdr:colOff>314325</xdr:colOff>
      <xdr:row>1940</xdr:row>
      <xdr:rowOff>152400</xdr:rowOff>
    </xdr:to>
    <xdr:pic>
      <xdr:nvPicPr>
        <xdr:cNvPr id="487" name="그림 4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049437-3ED9-477F-B688-394DCC58C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7381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1944</xdr:row>
      <xdr:rowOff>0</xdr:rowOff>
    </xdr:from>
    <xdr:to>
      <xdr:col>7</xdr:col>
      <xdr:colOff>314325</xdr:colOff>
      <xdr:row>1944</xdr:row>
      <xdr:rowOff>152400</xdr:rowOff>
    </xdr:to>
    <xdr:pic>
      <xdr:nvPicPr>
        <xdr:cNvPr id="488" name="그림 4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E2CBE5-E930-4D38-AF89-A38EEF1B6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8534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1948</xdr:row>
      <xdr:rowOff>0</xdr:rowOff>
    </xdr:from>
    <xdr:to>
      <xdr:col>7</xdr:col>
      <xdr:colOff>314325</xdr:colOff>
      <xdr:row>1948</xdr:row>
      <xdr:rowOff>152400</xdr:rowOff>
    </xdr:to>
    <xdr:pic>
      <xdr:nvPicPr>
        <xdr:cNvPr id="489" name="그림 4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800B38-C98E-406A-ABE6-FAD567654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9820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1952</xdr:row>
      <xdr:rowOff>0</xdr:rowOff>
    </xdr:from>
    <xdr:to>
      <xdr:col>7</xdr:col>
      <xdr:colOff>314325</xdr:colOff>
      <xdr:row>1952</xdr:row>
      <xdr:rowOff>152400</xdr:rowOff>
    </xdr:to>
    <xdr:pic>
      <xdr:nvPicPr>
        <xdr:cNvPr id="490" name="그림 4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ED7355-5169-4319-9330-5135DEA08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1106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1956</xdr:row>
      <xdr:rowOff>0</xdr:rowOff>
    </xdr:from>
    <xdr:to>
      <xdr:col>7</xdr:col>
      <xdr:colOff>314325</xdr:colOff>
      <xdr:row>1956</xdr:row>
      <xdr:rowOff>152400</xdr:rowOff>
    </xdr:to>
    <xdr:pic>
      <xdr:nvPicPr>
        <xdr:cNvPr id="491" name="그림 4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E99CFA-FC6A-46C0-8F96-D3DB4645F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2258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1960</xdr:row>
      <xdr:rowOff>0</xdr:rowOff>
    </xdr:from>
    <xdr:to>
      <xdr:col>7</xdr:col>
      <xdr:colOff>314325</xdr:colOff>
      <xdr:row>1960</xdr:row>
      <xdr:rowOff>152400</xdr:rowOff>
    </xdr:to>
    <xdr:pic>
      <xdr:nvPicPr>
        <xdr:cNvPr id="492" name="그림 4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C232A6-F992-47A2-87C4-16B843202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3544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1964</xdr:row>
      <xdr:rowOff>0</xdr:rowOff>
    </xdr:from>
    <xdr:to>
      <xdr:col>7</xdr:col>
      <xdr:colOff>314325</xdr:colOff>
      <xdr:row>1964</xdr:row>
      <xdr:rowOff>152400</xdr:rowOff>
    </xdr:to>
    <xdr:pic>
      <xdr:nvPicPr>
        <xdr:cNvPr id="493" name="그림 4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26F8DA-6ACC-4A8F-9D7F-D0C5CDF4B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4697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1968</xdr:row>
      <xdr:rowOff>0</xdr:rowOff>
    </xdr:from>
    <xdr:to>
      <xdr:col>7</xdr:col>
      <xdr:colOff>314325</xdr:colOff>
      <xdr:row>1968</xdr:row>
      <xdr:rowOff>152400</xdr:rowOff>
    </xdr:to>
    <xdr:pic>
      <xdr:nvPicPr>
        <xdr:cNvPr id="494" name="그림 4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B48B1D-8DC8-4258-A178-F42474DEA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5983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1972</xdr:row>
      <xdr:rowOff>0</xdr:rowOff>
    </xdr:from>
    <xdr:to>
      <xdr:col>7</xdr:col>
      <xdr:colOff>314325</xdr:colOff>
      <xdr:row>1972</xdr:row>
      <xdr:rowOff>152400</xdr:rowOff>
    </xdr:to>
    <xdr:pic>
      <xdr:nvPicPr>
        <xdr:cNvPr id="495" name="그림 4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1F47AC-72D1-4CA4-9245-9DDE3D3D2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7135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1976</xdr:row>
      <xdr:rowOff>0</xdr:rowOff>
    </xdr:from>
    <xdr:to>
      <xdr:col>7</xdr:col>
      <xdr:colOff>314325</xdr:colOff>
      <xdr:row>1976</xdr:row>
      <xdr:rowOff>152400</xdr:rowOff>
    </xdr:to>
    <xdr:pic>
      <xdr:nvPicPr>
        <xdr:cNvPr id="496" name="그림 4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7A3043-DF25-4282-A5B5-0F8667D71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8421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1980</xdr:row>
      <xdr:rowOff>0</xdr:rowOff>
    </xdr:from>
    <xdr:to>
      <xdr:col>7</xdr:col>
      <xdr:colOff>314325</xdr:colOff>
      <xdr:row>1980</xdr:row>
      <xdr:rowOff>152400</xdr:rowOff>
    </xdr:to>
    <xdr:pic>
      <xdr:nvPicPr>
        <xdr:cNvPr id="497" name="그림 4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55DE8C-2B1F-4B72-97CB-C3F7577EB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957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1984</xdr:row>
      <xdr:rowOff>0</xdr:rowOff>
    </xdr:from>
    <xdr:to>
      <xdr:col>7</xdr:col>
      <xdr:colOff>314325</xdr:colOff>
      <xdr:row>1984</xdr:row>
      <xdr:rowOff>152400</xdr:rowOff>
    </xdr:to>
    <xdr:pic>
      <xdr:nvPicPr>
        <xdr:cNvPr id="498" name="그림 4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525C14-715C-4C1E-9E9A-F0C29E2E4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0859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1988</xdr:row>
      <xdr:rowOff>0</xdr:rowOff>
    </xdr:from>
    <xdr:to>
      <xdr:col>7</xdr:col>
      <xdr:colOff>314325</xdr:colOff>
      <xdr:row>1988</xdr:row>
      <xdr:rowOff>152400</xdr:rowOff>
    </xdr:to>
    <xdr:pic>
      <xdr:nvPicPr>
        <xdr:cNvPr id="499" name="그림 4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4957DB-3528-4D63-A21F-2ABA6EEA6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214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1992</xdr:row>
      <xdr:rowOff>0</xdr:rowOff>
    </xdr:from>
    <xdr:to>
      <xdr:col>7</xdr:col>
      <xdr:colOff>314325</xdr:colOff>
      <xdr:row>1992</xdr:row>
      <xdr:rowOff>152400</xdr:rowOff>
    </xdr:to>
    <xdr:pic>
      <xdr:nvPicPr>
        <xdr:cNvPr id="500" name="그림 4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6749EE-D10F-4416-A0F6-276EDAE2D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343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1996</xdr:row>
      <xdr:rowOff>0</xdr:rowOff>
    </xdr:from>
    <xdr:to>
      <xdr:col>7</xdr:col>
      <xdr:colOff>314325</xdr:colOff>
      <xdr:row>1996</xdr:row>
      <xdr:rowOff>152400</xdr:rowOff>
    </xdr:to>
    <xdr:pic>
      <xdr:nvPicPr>
        <xdr:cNvPr id="501" name="그림 5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720746-D3F7-4FDA-8930-06FA075F0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4584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2000</xdr:row>
      <xdr:rowOff>0</xdr:rowOff>
    </xdr:from>
    <xdr:to>
      <xdr:col>7</xdr:col>
      <xdr:colOff>314325</xdr:colOff>
      <xdr:row>2000</xdr:row>
      <xdr:rowOff>152400</xdr:rowOff>
    </xdr:to>
    <xdr:pic>
      <xdr:nvPicPr>
        <xdr:cNvPr id="502" name="그림 5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9E5E69-18F3-46A1-B44E-ADD0F6499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5869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2004</xdr:row>
      <xdr:rowOff>0</xdr:rowOff>
    </xdr:from>
    <xdr:to>
      <xdr:col>7</xdr:col>
      <xdr:colOff>314325</xdr:colOff>
      <xdr:row>2004</xdr:row>
      <xdr:rowOff>152400</xdr:rowOff>
    </xdr:to>
    <xdr:pic>
      <xdr:nvPicPr>
        <xdr:cNvPr id="503" name="그림 5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174C40-BAFF-4AA5-93E8-0C9519097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7155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2008</xdr:row>
      <xdr:rowOff>0</xdr:rowOff>
    </xdr:from>
    <xdr:to>
      <xdr:col>7</xdr:col>
      <xdr:colOff>314325</xdr:colOff>
      <xdr:row>2008</xdr:row>
      <xdr:rowOff>152400</xdr:rowOff>
    </xdr:to>
    <xdr:pic>
      <xdr:nvPicPr>
        <xdr:cNvPr id="504" name="그림 5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94FADF-2559-4B72-8872-942777B98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8308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2012</xdr:row>
      <xdr:rowOff>0</xdr:rowOff>
    </xdr:from>
    <xdr:to>
      <xdr:col>7</xdr:col>
      <xdr:colOff>314325</xdr:colOff>
      <xdr:row>2012</xdr:row>
      <xdr:rowOff>152400</xdr:rowOff>
    </xdr:to>
    <xdr:pic>
      <xdr:nvPicPr>
        <xdr:cNvPr id="505" name="그림 5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C3B527-E2E4-40C9-8EE3-1AD38034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39594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2016</xdr:row>
      <xdr:rowOff>0</xdr:rowOff>
    </xdr:from>
    <xdr:to>
      <xdr:col>7</xdr:col>
      <xdr:colOff>314325</xdr:colOff>
      <xdr:row>2016</xdr:row>
      <xdr:rowOff>152400</xdr:rowOff>
    </xdr:to>
    <xdr:pic>
      <xdr:nvPicPr>
        <xdr:cNvPr id="506" name="그림 5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339443-2A5B-4816-9A99-ECCC6DD2A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0880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2020</xdr:row>
      <xdr:rowOff>0</xdr:rowOff>
    </xdr:from>
    <xdr:to>
      <xdr:col>7</xdr:col>
      <xdr:colOff>314325</xdr:colOff>
      <xdr:row>2020</xdr:row>
      <xdr:rowOff>152400</xdr:rowOff>
    </xdr:to>
    <xdr:pic>
      <xdr:nvPicPr>
        <xdr:cNvPr id="507" name="그림 5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D6655E-20D3-44B4-A3E8-956054461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2165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2024</xdr:row>
      <xdr:rowOff>0</xdr:rowOff>
    </xdr:from>
    <xdr:to>
      <xdr:col>7</xdr:col>
      <xdr:colOff>314325</xdr:colOff>
      <xdr:row>2024</xdr:row>
      <xdr:rowOff>152400</xdr:rowOff>
    </xdr:to>
    <xdr:pic>
      <xdr:nvPicPr>
        <xdr:cNvPr id="508" name="그림 5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B06195-738E-4217-AA78-563C70609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3451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2028</xdr:row>
      <xdr:rowOff>0</xdr:rowOff>
    </xdr:from>
    <xdr:to>
      <xdr:col>7</xdr:col>
      <xdr:colOff>314325</xdr:colOff>
      <xdr:row>2028</xdr:row>
      <xdr:rowOff>152400</xdr:rowOff>
    </xdr:to>
    <xdr:pic>
      <xdr:nvPicPr>
        <xdr:cNvPr id="509" name="그림 5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395047-3C54-4119-BA21-E5A1CC725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4737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2032</xdr:row>
      <xdr:rowOff>0</xdr:rowOff>
    </xdr:from>
    <xdr:to>
      <xdr:col>7</xdr:col>
      <xdr:colOff>314325</xdr:colOff>
      <xdr:row>2032</xdr:row>
      <xdr:rowOff>152400</xdr:rowOff>
    </xdr:to>
    <xdr:pic>
      <xdr:nvPicPr>
        <xdr:cNvPr id="510" name="그림 5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AB28D4-AF1F-4B2E-B348-DE7B92C3B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6023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2036</xdr:row>
      <xdr:rowOff>0</xdr:rowOff>
    </xdr:from>
    <xdr:to>
      <xdr:col>7</xdr:col>
      <xdr:colOff>314325</xdr:colOff>
      <xdr:row>2036</xdr:row>
      <xdr:rowOff>152400</xdr:rowOff>
    </xdr:to>
    <xdr:pic>
      <xdr:nvPicPr>
        <xdr:cNvPr id="511" name="그림 5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8B25F6-28FA-4DFA-BF8E-DC4B8C436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7176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2040</xdr:row>
      <xdr:rowOff>0</xdr:rowOff>
    </xdr:from>
    <xdr:to>
      <xdr:col>7</xdr:col>
      <xdr:colOff>314325</xdr:colOff>
      <xdr:row>2040</xdr:row>
      <xdr:rowOff>152400</xdr:rowOff>
    </xdr:to>
    <xdr:pic>
      <xdr:nvPicPr>
        <xdr:cNvPr id="512" name="그림 5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84721B-F1A3-49C8-9A03-E48DEDABD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8462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2044</xdr:row>
      <xdr:rowOff>0</xdr:rowOff>
    </xdr:from>
    <xdr:to>
      <xdr:col>7</xdr:col>
      <xdr:colOff>314325</xdr:colOff>
      <xdr:row>2044</xdr:row>
      <xdr:rowOff>152400</xdr:rowOff>
    </xdr:to>
    <xdr:pic>
      <xdr:nvPicPr>
        <xdr:cNvPr id="513" name="그림 5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C7E272-5285-4D75-B764-C84FE7E78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49747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2048</xdr:row>
      <xdr:rowOff>0</xdr:rowOff>
    </xdr:from>
    <xdr:to>
      <xdr:col>7</xdr:col>
      <xdr:colOff>314325</xdr:colOff>
      <xdr:row>2048</xdr:row>
      <xdr:rowOff>152400</xdr:rowOff>
    </xdr:to>
    <xdr:pic>
      <xdr:nvPicPr>
        <xdr:cNvPr id="514" name="그림 5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216D07-E570-4888-8E85-191F73738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1033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2052</xdr:row>
      <xdr:rowOff>0</xdr:rowOff>
    </xdr:from>
    <xdr:to>
      <xdr:col>7</xdr:col>
      <xdr:colOff>314325</xdr:colOff>
      <xdr:row>2052</xdr:row>
      <xdr:rowOff>152400</xdr:rowOff>
    </xdr:to>
    <xdr:pic>
      <xdr:nvPicPr>
        <xdr:cNvPr id="515" name="그림 5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833646-A3AC-42D8-9BA3-2EC6A631E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2319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2056</xdr:row>
      <xdr:rowOff>0</xdr:rowOff>
    </xdr:from>
    <xdr:to>
      <xdr:col>7</xdr:col>
      <xdr:colOff>314325</xdr:colOff>
      <xdr:row>2056</xdr:row>
      <xdr:rowOff>152400</xdr:rowOff>
    </xdr:to>
    <xdr:pic>
      <xdr:nvPicPr>
        <xdr:cNvPr id="516" name="그림 5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B6CE50-EAD5-424F-8272-08AC90D68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3605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2060</xdr:row>
      <xdr:rowOff>0</xdr:rowOff>
    </xdr:from>
    <xdr:to>
      <xdr:col>7</xdr:col>
      <xdr:colOff>314325</xdr:colOff>
      <xdr:row>2060</xdr:row>
      <xdr:rowOff>152400</xdr:rowOff>
    </xdr:to>
    <xdr:pic>
      <xdr:nvPicPr>
        <xdr:cNvPr id="517" name="그림 5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BC8F4B-BAF3-4038-BD61-C23568E3C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4891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2064</xdr:row>
      <xdr:rowOff>0</xdr:rowOff>
    </xdr:from>
    <xdr:to>
      <xdr:col>7</xdr:col>
      <xdr:colOff>314325</xdr:colOff>
      <xdr:row>2064</xdr:row>
      <xdr:rowOff>152400</xdr:rowOff>
    </xdr:to>
    <xdr:pic>
      <xdr:nvPicPr>
        <xdr:cNvPr id="518" name="그림 5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E77D25-BDCB-43AF-8773-6FD744ED1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6177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2068</xdr:row>
      <xdr:rowOff>0</xdr:rowOff>
    </xdr:from>
    <xdr:to>
      <xdr:col>7</xdr:col>
      <xdr:colOff>314325</xdr:colOff>
      <xdr:row>2068</xdr:row>
      <xdr:rowOff>152400</xdr:rowOff>
    </xdr:to>
    <xdr:pic>
      <xdr:nvPicPr>
        <xdr:cNvPr id="519" name="그림 5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FC6BA8-F7BD-4BD0-A9A7-7E8916F35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7463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2072</xdr:row>
      <xdr:rowOff>0</xdr:rowOff>
    </xdr:from>
    <xdr:to>
      <xdr:col>7</xdr:col>
      <xdr:colOff>314325</xdr:colOff>
      <xdr:row>2072</xdr:row>
      <xdr:rowOff>152400</xdr:rowOff>
    </xdr:to>
    <xdr:pic>
      <xdr:nvPicPr>
        <xdr:cNvPr id="520" name="그림 5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99C665-FDC3-4A29-923C-D15D40DB1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8749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2076</xdr:row>
      <xdr:rowOff>0</xdr:rowOff>
    </xdr:from>
    <xdr:to>
      <xdr:col>7</xdr:col>
      <xdr:colOff>314325</xdr:colOff>
      <xdr:row>2076</xdr:row>
      <xdr:rowOff>152400</xdr:rowOff>
    </xdr:to>
    <xdr:pic>
      <xdr:nvPicPr>
        <xdr:cNvPr id="521" name="그림 5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799EC8-6E3A-4242-B461-DC84943D8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0034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2080</xdr:row>
      <xdr:rowOff>0</xdr:rowOff>
    </xdr:from>
    <xdr:to>
      <xdr:col>7</xdr:col>
      <xdr:colOff>314325</xdr:colOff>
      <xdr:row>2080</xdr:row>
      <xdr:rowOff>152400</xdr:rowOff>
    </xdr:to>
    <xdr:pic>
      <xdr:nvPicPr>
        <xdr:cNvPr id="522" name="그림 5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7D4401-4E3F-43DE-88EF-FCEF92ED8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1187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2084</xdr:row>
      <xdr:rowOff>0</xdr:rowOff>
    </xdr:from>
    <xdr:to>
      <xdr:col>7</xdr:col>
      <xdr:colOff>314325</xdr:colOff>
      <xdr:row>2084</xdr:row>
      <xdr:rowOff>152400</xdr:rowOff>
    </xdr:to>
    <xdr:pic>
      <xdr:nvPicPr>
        <xdr:cNvPr id="523" name="그림 5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BBBC17-F9BC-4952-928E-E35E0E41D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2473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2088</xdr:row>
      <xdr:rowOff>0</xdr:rowOff>
    </xdr:from>
    <xdr:to>
      <xdr:col>7</xdr:col>
      <xdr:colOff>314325</xdr:colOff>
      <xdr:row>2088</xdr:row>
      <xdr:rowOff>152400</xdr:rowOff>
    </xdr:to>
    <xdr:pic>
      <xdr:nvPicPr>
        <xdr:cNvPr id="524" name="그림 5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B9EC51-A0CF-4009-8A70-9DCB084CD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362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2092</xdr:row>
      <xdr:rowOff>0</xdr:rowOff>
    </xdr:from>
    <xdr:to>
      <xdr:col>7</xdr:col>
      <xdr:colOff>314325</xdr:colOff>
      <xdr:row>2092</xdr:row>
      <xdr:rowOff>152400</xdr:rowOff>
    </xdr:to>
    <xdr:pic>
      <xdr:nvPicPr>
        <xdr:cNvPr id="525" name="그림 5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E733F4-FCF7-429C-A9CE-9A389735B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4911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2096</xdr:row>
      <xdr:rowOff>0</xdr:rowOff>
    </xdr:from>
    <xdr:to>
      <xdr:col>7</xdr:col>
      <xdr:colOff>314325</xdr:colOff>
      <xdr:row>2096</xdr:row>
      <xdr:rowOff>152400</xdr:rowOff>
    </xdr:to>
    <xdr:pic>
      <xdr:nvPicPr>
        <xdr:cNvPr id="526" name="그림 5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ABDB53-AF6F-49DF-B259-39643CB16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6197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2100</xdr:row>
      <xdr:rowOff>0</xdr:rowOff>
    </xdr:from>
    <xdr:to>
      <xdr:col>7</xdr:col>
      <xdr:colOff>314325</xdr:colOff>
      <xdr:row>2100</xdr:row>
      <xdr:rowOff>152400</xdr:rowOff>
    </xdr:to>
    <xdr:pic>
      <xdr:nvPicPr>
        <xdr:cNvPr id="527" name="그림 5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7410CF-7620-4F64-BF37-05957B5AA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7483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2104</xdr:row>
      <xdr:rowOff>0</xdr:rowOff>
    </xdr:from>
    <xdr:to>
      <xdr:col>7</xdr:col>
      <xdr:colOff>314325</xdr:colOff>
      <xdr:row>2104</xdr:row>
      <xdr:rowOff>152400</xdr:rowOff>
    </xdr:to>
    <xdr:pic>
      <xdr:nvPicPr>
        <xdr:cNvPr id="528" name="그림 5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C4A450-0C11-4413-9DD2-F877E06C0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68769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2108</xdr:row>
      <xdr:rowOff>0</xdr:rowOff>
    </xdr:from>
    <xdr:to>
      <xdr:col>7</xdr:col>
      <xdr:colOff>314325</xdr:colOff>
      <xdr:row>2108</xdr:row>
      <xdr:rowOff>152400</xdr:rowOff>
    </xdr:to>
    <xdr:pic>
      <xdr:nvPicPr>
        <xdr:cNvPr id="529" name="그림 5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E522DF-85D5-4A7F-A9B1-6B2592F2B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0055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2112</xdr:row>
      <xdr:rowOff>0</xdr:rowOff>
    </xdr:from>
    <xdr:to>
      <xdr:col>7</xdr:col>
      <xdr:colOff>314325</xdr:colOff>
      <xdr:row>2112</xdr:row>
      <xdr:rowOff>152400</xdr:rowOff>
    </xdr:to>
    <xdr:pic>
      <xdr:nvPicPr>
        <xdr:cNvPr id="530" name="그림 5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BD4B17-BC35-4A74-A38B-825DF0491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134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2116</xdr:row>
      <xdr:rowOff>0</xdr:rowOff>
    </xdr:from>
    <xdr:to>
      <xdr:col>7</xdr:col>
      <xdr:colOff>314325</xdr:colOff>
      <xdr:row>2116</xdr:row>
      <xdr:rowOff>152400</xdr:rowOff>
    </xdr:to>
    <xdr:pic>
      <xdr:nvPicPr>
        <xdr:cNvPr id="531" name="그림 5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FD4BB0-5153-4267-8598-0C5316682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2493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2120</xdr:row>
      <xdr:rowOff>0</xdr:rowOff>
    </xdr:from>
    <xdr:to>
      <xdr:col>7</xdr:col>
      <xdr:colOff>314325</xdr:colOff>
      <xdr:row>2120</xdr:row>
      <xdr:rowOff>152400</xdr:rowOff>
    </xdr:to>
    <xdr:pic>
      <xdr:nvPicPr>
        <xdr:cNvPr id="532" name="그림 5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D6F939-DC16-4933-9370-381370836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3646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2124</xdr:row>
      <xdr:rowOff>0</xdr:rowOff>
    </xdr:from>
    <xdr:to>
      <xdr:col>7</xdr:col>
      <xdr:colOff>314325</xdr:colOff>
      <xdr:row>2124</xdr:row>
      <xdr:rowOff>152400</xdr:rowOff>
    </xdr:to>
    <xdr:pic>
      <xdr:nvPicPr>
        <xdr:cNvPr id="533" name="그림 5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AC1ADD-D3DB-46A7-9407-16368EA13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4931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2128</xdr:row>
      <xdr:rowOff>0</xdr:rowOff>
    </xdr:from>
    <xdr:to>
      <xdr:col>7</xdr:col>
      <xdr:colOff>314325</xdr:colOff>
      <xdr:row>2128</xdr:row>
      <xdr:rowOff>152400</xdr:rowOff>
    </xdr:to>
    <xdr:pic>
      <xdr:nvPicPr>
        <xdr:cNvPr id="534" name="그림 5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1B1E7F-6157-4E42-BC40-2534EF0B2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6084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2132</xdr:row>
      <xdr:rowOff>0</xdr:rowOff>
    </xdr:from>
    <xdr:to>
      <xdr:col>7</xdr:col>
      <xdr:colOff>314325</xdr:colOff>
      <xdr:row>2132</xdr:row>
      <xdr:rowOff>152400</xdr:rowOff>
    </xdr:to>
    <xdr:pic>
      <xdr:nvPicPr>
        <xdr:cNvPr id="535" name="그림 5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988968-73E9-407C-986C-3BBC0ACE7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7237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2136</xdr:row>
      <xdr:rowOff>0</xdr:rowOff>
    </xdr:from>
    <xdr:to>
      <xdr:col>7</xdr:col>
      <xdr:colOff>314325</xdr:colOff>
      <xdr:row>2136</xdr:row>
      <xdr:rowOff>152400</xdr:rowOff>
    </xdr:to>
    <xdr:pic>
      <xdr:nvPicPr>
        <xdr:cNvPr id="536" name="그림 5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972DCB-4AEF-4790-9B86-1D8577E19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8389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2140</xdr:row>
      <xdr:rowOff>0</xdr:rowOff>
    </xdr:from>
    <xdr:to>
      <xdr:col>7</xdr:col>
      <xdr:colOff>314325</xdr:colOff>
      <xdr:row>2140</xdr:row>
      <xdr:rowOff>152400</xdr:rowOff>
    </xdr:to>
    <xdr:pic>
      <xdr:nvPicPr>
        <xdr:cNvPr id="537" name="그림 5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5BDFB3-AFFF-4E27-A253-CA08566CB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79542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2144</xdr:row>
      <xdr:rowOff>0</xdr:rowOff>
    </xdr:from>
    <xdr:to>
      <xdr:col>7</xdr:col>
      <xdr:colOff>314325</xdr:colOff>
      <xdr:row>2144</xdr:row>
      <xdr:rowOff>152400</xdr:rowOff>
    </xdr:to>
    <xdr:pic>
      <xdr:nvPicPr>
        <xdr:cNvPr id="538" name="그림 5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619066-B145-4C82-99D6-242D21F0F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0827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2148</xdr:row>
      <xdr:rowOff>0</xdr:rowOff>
    </xdr:from>
    <xdr:to>
      <xdr:col>7</xdr:col>
      <xdr:colOff>314325</xdr:colOff>
      <xdr:row>2148</xdr:row>
      <xdr:rowOff>152400</xdr:rowOff>
    </xdr:to>
    <xdr:pic>
      <xdr:nvPicPr>
        <xdr:cNvPr id="539" name="그림 5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EF8363-9204-4257-AFFC-6AF02A28C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2113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2152</xdr:row>
      <xdr:rowOff>0</xdr:rowOff>
    </xdr:from>
    <xdr:to>
      <xdr:col>7</xdr:col>
      <xdr:colOff>314325</xdr:colOff>
      <xdr:row>2152</xdr:row>
      <xdr:rowOff>152400</xdr:rowOff>
    </xdr:to>
    <xdr:pic>
      <xdr:nvPicPr>
        <xdr:cNvPr id="540" name="그림 5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5D2B53-92B9-471D-AC36-BA6D7EA21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3266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2156</xdr:row>
      <xdr:rowOff>0</xdr:rowOff>
    </xdr:from>
    <xdr:to>
      <xdr:col>7</xdr:col>
      <xdr:colOff>314325</xdr:colOff>
      <xdr:row>2156</xdr:row>
      <xdr:rowOff>152400</xdr:rowOff>
    </xdr:to>
    <xdr:pic>
      <xdr:nvPicPr>
        <xdr:cNvPr id="541" name="그림 5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547E98-B3A7-4238-9E68-AB3F34EA6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4552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2160</xdr:row>
      <xdr:rowOff>0</xdr:rowOff>
    </xdr:from>
    <xdr:to>
      <xdr:col>7</xdr:col>
      <xdr:colOff>314325</xdr:colOff>
      <xdr:row>2160</xdr:row>
      <xdr:rowOff>152400</xdr:rowOff>
    </xdr:to>
    <xdr:pic>
      <xdr:nvPicPr>
        <xdr:cNvPr id="542" name="그림 5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270427A-590E-4178-9131-16CCA8B76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5838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2164</xdr:row>
      <xdr:rowOff>0</xdr:rowOff>
    </xdr:from>
    <xdr:to>
      <xdr:col>7</xdr:col>
      <xdr:colOff>314325</xdr:colOff>
      <xdr:row>2164</xdr:row>
      <xdr:rowOff>152400</xdr:rowOff>
    </xdr:to>
    <xdr:pic>
      <xdr:nvPicPr>
        <xdr:cNvPr id="543" name="그림 5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DD0F3A-8C1D-45F8-802B-0D3DBA28D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7123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2168</xdr:row>
      <xdr:rowOff>0</xdr:rowOff>
    </xdr:from>
    <xdr:to>
      <xdr:col>7</xdr:col>
      <xdr:colOff>314325</xdr:colOff>
      <xdr:row>2168</xdr:row>
      <xdr:rowOff>152400</xdr:rowOff>
    </xdr:to>
    <xdr:pic>
      <xdr:nvPicPr>
        <xdr:cNvPr id="544" name="그림 5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869D57-A786-419B-A781-E35E83375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8409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2172</xdr:row>
      <xdr:rowOff>0</xdr:rowOff>
    </xdr:from>
    <xdr:to>
      <xdr:col>7</xdr:col>
      <xdr:colOff>314325</xdr:colOff>
      <xdr:row>2172</xdr:row>
      <xdr:rowOff>152400</xdr:rowOff>
    </xdr:to>
    <xdr:pic>
      <xdr:nvPicPr>
        <xdr:cNvPr id="545" name="그림 5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6114C1-3299-40EA-8BAE-67D681E18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89562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2176</xdr:row>
      <xdr:rowOff>0</xdr:rowOff>
    </xdr:from>
    <xdr:to>
      <xdr:col>7</xdr:col>
      <xdr:colOff>314325</xdr:colOff>
      <xdr:row>2176</xdr:row>
      <xdr:rowOff>152400</xdr:rowOff>
    </xdr:to>
    <xdr:pic>
      <xdr:nvPicPr>
        <xdr:cNvPr id="546" name="그림 5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B55017-AFD7-409F-A7D8-A41DB7ABF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0848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2180</xdr:row>
      <xdr:rowOff>0</xdr:rowOff>
    </xdr:from>
    <xdr:to>
      <xdr:col>7</xdr:col>
      <xdr:colOff>314325</xdr:colOff>
      <xdr:row>2180</xdr:row>
      <xdr:rowOff>152400</xdr:rowOff>
    </xdr:to>
    <xdr:pic>
      <xdr:nvPicPr>
        <xdr:cNvPr id="547" name="그림 5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041B97-E31B-4EB0-B9B7-8763534B1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2134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2184</xdr:row>
      <xdr:rowOff>0</xdr:rowOff>
    </xdr:from>
    <xdr:to>
      <xdr:col>7</xdr:col>
      <xdr:colOff>314325</xdr:colOff>
      <xdr:row>2184</xdr:row>
      <xdr:rowOff>152400</xdr:rowOff>
    </xdr:to>
    <xdr:pic>
      <xdr:nvPicPr>
        <xdr:cNvPr id="548" name="그림 5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D4D88D-4793-4E07-AC27-7725308E7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3420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2188</xdr:row>
      <xdr:rowOff>0</xdr:rowOff>
    </xdr:from>
    <xdr:to>
      <xdr:col>7</xdr:col>
      <xdr:colOff>314325</xdr:colOff>
      <xdr:row>2188</xdr:row>
      <xdr:rowOff>152400</xdr:rowOff>
    </xdr:to>
    <xdr:pic>
      <xdr:nvPicPr>
        <xdr:cNvPr id="549" name="그림 5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9261F4-3E41-4D71-976A-6EE64068C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4705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2192</xdr:row>
      <xdr:rowOff>0</xdr:rowOff>
    </xdr:from>
    <xdr:to>
      <xdr:col>7</xdr:col>
      <xdr:colOff>314325</xdr:colOff>
      <xdr:row>2192</xdr:row>
      <xdr:rowOff>152400</xdr:rowOff>
    </xdr:to>
    <xdr:pic>
      <xdr:nvPicPr>
        <xdr:cNvPr id="550" name="그림 5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267369-2C6C-4BD1-BFFA-79FFCFD73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5991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2196</xdr:row>
      <xdr:rowOff>0</xdr:rowOff>
    </xdr:from>
    <xdr:to>
      <xdr:col>7</xdr:col>
      <xdr:colOff>314325</xdr:colOff>
      <xdr:row>2196</xdr:row>
      <xdr:rowOff>152400</xdr:rowOff>
    </xdr:to>
    <xdr:pic>
      <xdr:nvPicPr>
        <xdr:cNvPr id="551" name="그림 5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E05951-C75F-427A-A197-766A22426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7144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2200</xdr:row>
      <xdr:rowOff>0</xdr:rowOff>
    </xdr:from>
    <xdr:to>
      <xdr:col>7</xdr:col>
      <xdr:colOff>314325</xdr:colOff>
      <xdr:row>2200</xdr:row>
      <xdr:rowOff>152400</xdr:rowOff>
    </xdr:to>
    <xdr:pic>
      <xdr:nvPicPr>
        <xdr:cNvPr id="552" name="그림 5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45A833-7633-440A-A65E-2E80F1DEF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8430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2204</xdr:row>
      <xdr:rowOff>0</xdr:rowOff>
    </xdr:from>
    <xdr:to>
      <xdr:col>7</xdr:col>
      <xdr:colOff>314325</xdr:colOff>
      <xdr:row>2204</xdr:row>
      <xdr:rowOff>152400</xdr:rowOff>
    </xdr:to>
    <xdr:pic>
      <xdr:nvPicPr>
        <xdr:cNvPr id="553" name="그림 5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34A444-5267-467E-9130-4E9837CDD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9716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2208</xdr:row>
      <xdr:rowOff>0</xdr:rowOff>
    </xdr:from>
    <xdr:to>
      <xdr:col>7</xdr:col>
      <xdr:colOff>314325</xdr:colOff>
      <xdr:row>2208</xdr:row>
      <xdr:rowOff>152400</xdr:rowOff>
    </xdr:to>
    <xdr:pic>
      <xdr:nvPicPr>
        <xdr:cNvPr id="554" name="그림 5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49559B-608A-4A6C-8D0B-644EABEF4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1001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2212</xdr:row>
      <xdr:rowOff>0</xdr:rowOff>
    </xdr:from>
    <xdr:to>
      <xdr:col>7</xdr:col>
      <xdr:colOff>314325</xdr:colOff>
      <xdr:row>2212</xdr:row>
      <xdr:rowOff>152400</xdr:rowOff>
    </xdr:to>
    <xdr:pic>
      <xdr:nvPicPr>
        <xdr:cNvPr id="555" name="그림 5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7FB669D-4E5F-4014-A98F-7CF8FA208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2287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2216</xdr:row>
      <xdr:rowOff>0</xdr:rowOff>
    </xdr:from>
    <xdr:to>
      <xdr:col>7</xdr:col>
      <xdr:colOff>314325</xdr:colOff>
      <xdr:row>2216</xdr:row>
      <xdr:rowOff>152400</xdr:rowOff>
    </xdr:to>
    <xdr:pic>
      <xdr:nvPicPr>
        <xdr:cNvPr id="556" name="그림 5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90634D-5589-42EF-AFE4-F00EFCAED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3440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2220</xdr:row>
      <xdr:rowOff>0</xdr:rowOff>
    </xdr:from>
    <xdr:to>
      <xdr:col>7</xdr:col>
      <xdr:colOff>314325</xdr:colOff>
      <xdr:row>2220</xdr:row>
      <xdr:rowOff>152400</xdr:rowOff>
    </xdr:to>
    <xdr:pic>
      <xdr:nvPicPr>
        <xdr:cNvPr id="557" name="그림 5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84FD7F-38C4-4F90-8AEF-C7BBEAE76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4592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2224</xdr:row>
      <xdr:rowOff>0</xdr:rowOff>
    </xdr:from>
    <xdr:to>
      <xdr:col>7</xdr:col>
      <xdr:colOff>314325</xdr:colOff>
      <xdr:row>2224</xdr:row>
      <xdr:rowOff>152400</xdr:rowOff>
    </xdr:to>
    <xdr:pic>
      <xdr:nvPicPr>
        <xdr:cNvPr id="558" name="그림 5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94D248-B32A-460B-AFCA-4B68FB5E9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5878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2228</xdr:row>
      <xdr:rowOff>0</xdr:rowOff>
    </xdr:from>
    <xdr:to>
      <xdr:col>7</xdr:col>
      <xdr:colOff>314325</xdr:colOff>
      <xdr:row>2228</xdr:row>
      <xdr:rowOff>152400</xdr:rowOff>
    </xdr:to>
    <xdr:pic>
      <xdr:nvPicPr>
        <xdr:cNvPr id="559" name="그림 5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3766FB-5C3E-4BDE-AEE9-9DB8C9062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7164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2232</xdr:row>
      <xdr:rowOff>0</xdr:rowOff>
    </xdr:from>
    <xdr:to>
      <xdr:col>7</xdr:col>
      <xdr:colOff>314325</xdr:colOff>
      <xdr:row>2232</xdr:row>
      <xdr:rowOff>152400</xdr:rowOff>
    </xdr:to>
    <xdr:pic>
      <xdr:nvPicPr>
        <xdr:cNvPr id="560" name="그림 5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89A1A3-E109-4998-9C59-77F55724C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8317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2236</xdr:row>
      <xdr:rowOff>0</xdr:rowOff>
    </xdr:from>
    <xdr:to>
      <xdr:col>7</xdr:col>
      <xdr:colOff>314325</xdr:colOff>
      <xdr:row>2236</xdr:row>
      <xdr:rowOff>152400</xdr:rowOff>
    </xdr:to>
    <xdr:pic>
      <xdr:nvPicPr>
        <xdr:cNvPr id="561" name="그림 5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FEB0FF-5CAE-4E0F-8A38-3F6A79F2D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09469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2240</xdr:row>
      <xdr:rowOff>0</xdr:rowOff>
    </xdr:from>
    <xdr:to>
      <xdr:col>7</xdr:col>
      <xdr:colOff>314325</xdr:colOff>
      <xdr:row>2240</xdr:row>
      <xdr:rowOff>152400</xdr:rowOff>
    </xdr:to>
    <xdr:pic>
      <xdr:nvPicPr>
        <xdr:cNvPr id="562" name="그림 5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0E9B53-5EEA-4B94-91FE-FA3A4BFEB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0755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2244</xdr:row>
      <xdr:rowOff>0</xdr:rowOff>
    </xdr:from>
    <xdr:to>
      <xdr:col>7</xdr:col>
      <xdr:colOff>314325</xdr:colOff>
      <xdr:row>2244</xdr:row>
      <xdr:rowOff>152400</xdr:rowOff>
    </xdr:to>
    <xdr:pic>
      <xdr:nvPicPr>
        <xdr:cNvPr id="563" name="그림 5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24E508-6060-48FC-AD39-D43C2754E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2041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2248</xdr:row>
      <xdr:rowOff>0</xdr:rowOff>
    </xdr:from>
    <xdr:to>
      <xdr:col>7</xdr:col>
      <xdr:colOff>314325</xdr:colOff>
      <xdr:row>2248</xdr:row>
      <xdr:rowOff>152400</xdr:rowOff>
    </xdr:to>
    <xdr:pic>
      <xdr:nvPicPr>
        <xdr:cNvPr id="564" name="그림 5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FF5A1-5D1B-426F-A0CE-A40E1D3B6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3327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2252</xdr:row>
      <xdr:rowOff>0</xdr:rowOff>
    </xdr:from>
    <xdr:to>
      <xdr:col>7</xdr:col>
      <xdr:colOff>314325</xdr:colOff>
      <xdr:row>2252</xdr:row>
      <xdr:rowOff>152400</xdr:rowOff>
    </xdr:to>
    <xdr:pic>
      <xdr:nvPicPr>
        <xdr:cNvPr id="565" name="그림 5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C62033-EA3B-4136-9965-615599996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4479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2256</xdr:row>
      <xdr:rowOff>0</xdr:rowOff>
    </xdr:from>
    <xdr:to>
      <xdr:col>7</xdr:col>
      <xdr:colOff>314325</xdr:colOff>
      <xdr:row>2256</xdr:row>
      <xdr:rowOff>152400</xdr:rowOff>
    </xdr:to>
    <xdr:pic>
      <xdr:nvPicPr>
        <xdr:cNvPr id="566" name="그림 5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447F3E-7843-4620-B881-91580408D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5765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2260</xdr:row>
      <xdr:rowOff>0</xdr:rowOff>
    </xdr:from>
    <xdr:to>
      <xdr:col>7</xdr:col>
      <xdr:colOff>314325</xdr:colOff>
      <xdr:row>2260</xdr:row>
      <xdr:rowOff>152400</xdr:rowOff>
    </xdr:to>
    <xdr:pic>
      <xdr:nvPicPr>
        <xdr:cNvPr id="567" name="그림 5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63873F-AB75-4295-AE77-B58672CED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7051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2264</xdr:row>
      <xdr:rowOff>0</xdr:rowOff>
    </xdr:from>
    <xdr:to>
      <xdr:col>7</xdr:col>
      <xdr:colOff>314325</xdr:colOff>
      <xdr:row>2264</xdr:row>
      <xdr:rowOff>152400</xdr:rowOff>
    </xdr:to>
    <xdr:pic>
      <xdr:nvPicPr>
        <xdr:cNvPr id="568" name="그림 5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C2C01A-4485-42D2-9B3B-A4A478D42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8337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2268</xdr:row>
      <xdr:rowOff>0</xdr:rowOff>
    </xdr:from>
    <xdr:to>
      <xdr:col>7</xdr:col>
      <xdr:colOff>314325</xdr:colOff>
      <xdr:row>2268</xdr:row>
      <xdr:rowOff>152400</xdr:rowOff>
    </xdr:to>
    <xdr:pic>
      <xdr:nvPicPr>
        <xdr:cNvPr id="569" name="그림 5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E7B38A-5C91-48D4-B081-0815715A3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9623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2272</xdr:row>
      <xdr:rowOff>0</xdr:rowOff>
    </xdr:from>
    <xdr:to>
      <xdr:col>7</xdr:col>
      <xdr:colOff>314325</xdr:colOff>
      <xdr:row>2272</xdr:row>
      <xdr:rowOff>152400</xdr:rowOff>
    </xdr:to>
    <xdr:pic>
      <xdr:nvPicPr>
        <xdr:cNvPr id="570" name="그림 5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083C62-3AF9-4AE9-8216-66E64E6EF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0775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2276</xdr:row>
      <xdr:rowOff>0</xdr:rowOff>
    </xdr:from>
    <xdr:to>
      <xdr:col>7</xdr:col>
      <xdr:colOff>314325</xdr:colOff>
      <xdr:row>2276</xdr:row>
      <xdr:rowOff>152400</xdr:rowOff>
    </xdr:to>
    <xdr:pic>
      <xdr:nvPicPr>
        <xdr:cNvPr id="571" name="그림 5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60B17A-A2BA-406A-9766-CA75400EC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2061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2280</xdr:row>
      <xdr:rowOff>0</xdr:rowOff>
    </xdr:from>
    <xdr:to>
      <xdr:col>7</xdr:col>
      <xdr:colOff>314325</xdr:colOff>
      <xdr:row>2280</xdr:row>
      <xdr:rowOff>152400</xdr:rowOff>
    </xdr:to>
    <xdr:pic>
      <xdr:nvPicPr>
        <xdr:cNvPr id="572" name="그림 5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56E3E6-8DA6-44DD-AAE8-4F4A45F0E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3347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2284</xdr:row>
      <xdr:rowOff>0</xdr:rowOff>
    </xdr:from>
    <xdr:to>
      <xdr:col>7</xdr:col>
      <xdr:colOff>314325</xdr:colOff>
      <xdr:row>2284</xdr:row>
      <xdr:rowOff>152400</xdr:rowOff>
    </xdr:to>
    <xdr:pic>
      <xdr:nvPicPr>
        <xdr:cNvPr id="573" name="그림 5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0BD4B8-32EE-42BE-A654-08AC239BF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4500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2288</xdr:row>
      <xdr:rowOff>0</xdr:rowOff>
    </xdr:from>
    <xdr:to>
      <xdr:col>7</xdr:col>
      <xdr:colOff>314325</xdr:colOff>
      <xdr:row>2288</xdr:row>
      <xdr:rowOff>152400</xdr:rowOff>
    </xdr:to>
    <xdr:pic>
      <xdr:nvPicPr>
        <xdr:cNvPr id="574" name="그림 5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9D9A2D-DA57-4554-A69C-DFC6C9BE1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5652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2292</xdr:row>
      <xdr:rowOff>0</xdr:rowOff>
    </xdr:from>
    <xdr:to>
      <xdr:col>7</xdr:col>
      <xdr:colOff>314325</xdr:colOff>
      <xdr:row>2292</xdr:row>
      <xdr:rowOff>152400</xdr:rowOff>
    </xdr:to>
    <xdr:pic>
      <xdr:nvPicPr>
        <xdr:cNvPr id="575" name="그림 5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3EB2C7-4FD6-47A1-B270-E0A96A0D6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6938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2296</xdr:row>
      <xdr:rowOff>0</xdr:rowOff>
    </xdr:from>
    <xdr:to>
      <xdr:col>7</xdr:col>
      <xdr:colOff>314325</xdr:colOff>
      <xdr:row>2296</xdr:row>
      <xdr:rowOff>152400</xdr:rowOff>
    </xdr:to>
    <xdr:pic>
      <xdr:nvPicPr>
        <xdr:cNvPr id="576" name="그림 5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52CC9-3ECD-46EF-BFA2-0B891BD6D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8224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2300</xdr:row>
      <xdr:rowOff>0</xdr:rowOff>
    </xdr:from>
    <xdr:to>
      <xdr:col>7</xdr:col>
      <xdr:colOff>314325</xdr:colOff>
      <xdr:row>2300</xdr:row>
      <xdr:rowOff>152400</xdr:rowOff>
    </xdr:to>
    <xdr:pic>
      <xdr:nvPicPr>
        <xdr:cNvPr id="577" name="그림 5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E1A5A8-BA21-487F-AF9E-6547D262C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9510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2304</xdr:row>
      <xdr:rowOff>0</xdr:rowOff>
    </xdr:from>
    <xdr:to>
      <xdr:col>7</xdr:col>
      <xdr:colOff>314325</xdr:colOff>
      <xdr:row>2304</xdr:row>
      <xdr:rowOff>152400</xdr:rowOff>
    </xdr:to>
    <xdr:pic>
      <xdr:nvPicPr>
        <xdr:cNvPr id="578" name="그림 5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877CCF-5A66-48E1-B21E-6945B7F98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0796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2308</xdr:row>
      <xdr:rowOff>0</xdr:rowOff>
    </xdr:from>
    <xdr:to>
      <xdr:col>7</xdr:col>
      <xdr:colOff>314325</xdr:colOff>
      <xdr:row>2308</xdr:row>
      <xdr:rowOff>152400</xdr:rowOff>
    </xdr:to>
    <xdr:pic>
      <xdr:nvPicPr>
        <xdr:cNvPr id="579" name="그림 5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981F19-11DA-4148-90CB-4AEFE5CF1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2081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2312</xdr:row>
      <xdr:rowOff>0</xdr:rowOff>
    </xdr:from>
    <xdr:to>
      <xdr:col>7</xdr:col>
      <xdr:colOff>314325</xdr:colOff>
      <xdr:row>2312</xdr:row>
      <xdr:rowOff>152400</xdr:rowOff>
    </xdr:to>
    <xdr:pic>
      <xdr:nvPicPr>
        <xdr:cNvPr id="580" name="그림 5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DF66FC-3946-4F74-9DB9-E0A52ACFA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3234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2316</xdr:row>
      <xdr:rowOff>0</xdr:rowOff>
    </xdr:from>
    <xdr:to>
      <xdr:col>7</xdr:col>
      <xdr:colOff>314325</xdr:colOff>
      <xdr:row>2316</xdr:row>
      <xdr:rowOff>152400</xdr:rowOff>
    </xdr:to>
    <xdr:pic>
      <xdr:nvPicPr>
        <xdr:cNvPr id="581" name="그림 5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79EBAE-8801-4A53-8FD1-6AE1144CA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4520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2320</xdr:row>
      <xdr:rowOff>0</xdr:rowOff>
    </xdr:from>
    <xdr:to>
      <xdr:col>7</xdr:col>
      <xdr:colOff>314325</xdr:colOff>
      <xdr:row>2320</xdr:row>
      <xdr:rowOff>152400</xdr:rowOff>
    </xdr:to>
    <xdr:pic>
      <xdr:nvPicPr>
        <xdr:cNvPr id="582" name="그림 5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6714D6-FE69-4703-91B8-0330D86C0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5672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2324</xdr:row>
      <xdr:rowOff>0</xdr:rowOff>
    </xdr:from>
    <xdr:to>
      <xdr:col>7</xdr:col>
      <xdr:colOff>314325</xdr:colOff>
      <xdr:row>2324</xdr:row>
      <xdr:rowOff>152400</xdr:rowOff>
    </xdr:to>
    <xdr:pic>
      <xdr:nvPicPr>
        <xdr:cNvPr id="583" name="그림 5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FA25A5-3F25-4D1E-A7FB-436962FD4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6958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2328</xdr:row>
      <xdr:rowOff>0</xdr:rowOff>
    </xdr:from>
    <xdr:to>
      <xdr:col>7</xdr:col>
      <xdr:colOff>314325</xdr:colOff>
      <xdr:row>2328</xdr:row>
      <xdr:rowOff>152400</xdr:rowOff>
    </xdr:to>
    <xdr:pic>
      <xdr:nvPicPr>
        <xdr:cNvPr id="584" name="그림 5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22F93F-4B41-4A91-9915-BDEE8D2E8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8111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2332</xdr:row>
      <xdr:rowOff>0</xdr:rowOff>
    </xdr:from>
    <xdr:to>
      <xdr:col>7</xdr:col>
      <xdr:colOff>314325</xdr:colOff>
      <xdr:row>2332</xdr:row>
      <xdr:rowOff>152400</xdr:rowOff>
    </xdr:to>
    <xdr:pic>
      <xdr:nvPicPr>
        <xdr:cNvPr id="585" name="그림 5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0365F7-85FB-4449-8B67-64DE6B3C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39263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2336</xdr:row>
      <xdr:rowOff>0</xdr:rowOff>
    </xdr:from>
    <xdr:to>
      <xdr:col>7</xdr:col>
      <xdr:colOff>314325</xdr:colOff>
      <xdr:row>2336</xdr:row>
      <xdr:rowOff>152400</xdr:rowOff>
    </xdr:to>
    <xdr:pic>
      <xdr:nvPicPr>
        <xdr:cNvPr id="586" name="그림 5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1D96AB-0E03-418A-BC2F-A0EEFB9A3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0416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2340</xdr:row>
      <xdr:rowOff>0</xdr:rowOff>
    </xdr:from>
    <xdr:to>
      <xdr:col>7</xdr:col>
      <xdr:colOff>314325</xdr:colOff>
      <xdr:row>2340</xdr:row>
      <xdr:rowOff>152400</xdr:rowOff>
    </xdr:to>
    <xdr:pic>
      <xdr:nvPicPr>
        <xdr:cNvPr id="587" name="그림 5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098A7A-CE57-452E-9CB3-10BDE32D8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1568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2344</xdr:row>
      <xdr:rowOff>0</xdr:rowOff>
    </xdr:from>
    <xdr:to>
      <xdr:col>7</xdr:col>
      <xdr:colOff>314325</xdr:colOff>
      <xdr:row>2344</xdr:row>
      <xdr:rowOff>152400</xdr:rowOff>
    </xdr:to>
    <xdr:pic>
      <xdr:nvPicPr>
        <xdr:cNvPr id="588" name="그림 5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0458F5-0282-4465-9516-EC1F52387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2721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2348</xdr:row>
      <xdr:rowOff>0</xdr:rowOff>
    </xdr:from>
    <xdr:to>
      <xdr:col>7</xdr:col>
      <xdr:colOff>314325</xdr:colOff>
      <xdr:row>2348</xdr:row>
      <xdr:rowOff>152400</xdr:rowOff>
    </xdr:to>
    <xdr:pic>
      <xdr:nvPicPr>
        <xdr:cNvPr id="589" name="그림 5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E96EFA-0F12-4790-B31D-9DF0DD04F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387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2352</xdr:row>
      <xdr:rowOff>0</xdr:rowOff>
    </xdr:from>
    <xdr:to>
      <xdr:col>7</xdr:col>
      <xdr:colOff>314325</xdr:colOff>
      <xdr:row>2352</xdr:row>
      <xdr:rowOff>152400</xdr:rowOff>
    </xdr:to>
    <xdr:pic>
      <xdr:nvPicPr>
        <xdr:cNvPr id="590" name="그림 5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450591-69A1-4121-BB44-1D0C8C00F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5026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2356</xdr:row>
      <xdr:rowOff>0</xdr:rowOff>
    </xdr:from>
    <xdr:to>
      <xdr:col>7</xdr:col>
      <xdr:colOff>314325</xdr:colOff>
      <xdr:row>2356</xdr:row>
      <xdr:rowOff>152400</xdr:rowOff>
    </xdr:to>
    <xdr:pic>
      <xdr:nvPicPr>
        <xdr:cNvPr id="591" name="그림 5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8C533F-DC44-44B6-8305-074A669E9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617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2360</xdr:row>
      <xdr:rowOff>0</xdr:rowOff>
    </xdr:from>
    <xdr:to>
      <xdr:col>7</xdr:col>
      <xdr:colOff>314325</xdr:colOff>
      <xdr:row>2360</xdr:row>
      <xdr:rowOff>152400</xdr:rowOff>
    </xdr:to>
    <xdr:pic>
      <xdr:nvPicPr>
        <xdr:cNvPr id="592" name="그림 5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D5AA59-47ED-4F0A-B87A-2D752B10C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746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2364</xdr:row>
      <xdr:rowOff>0</xdr:rowOff>
    </xdr:from>
    <xdr:to>
      <xdr:col>7</xdr:col>
      <xdr:colOff>314325</xdr:colOff>
      <xdr:row>2364</xdr:row>
      <xdr:rowOff>152400</xdr:rowOff>
    </xdr:to>
    <xdr:pic>
      <xdr:nvPicPr>
        <xdr:cNvPr id="593" name="그림 5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541A23-45EB-453C-939D-4ECA44BF9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8617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2368</xdr:row>
      <xdr:rowOff>0</xdr:rowOff>
    </xdr:from>
    <xdr:to>
      <xdr:col>7</xdr:col>
      <xdr:colOff>314325</xdr:colOff>
      <xdr:row>2368</xdr:row>
      <xdr:rowOff>152400</xdr:rowOff>
    </xdr:to>
    <xdr:pic>
      <xdr:nvPicPr>
        <xdr:cNvPr id="594" name="그림 5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5922D4-BB5B-4E0D-A92C-E874B4ECE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49903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2372</xdr:row>
      <xdr:rowOff>0</xdr:rowOff>
    </xdr:from>
    <xdr:to>
      <xdr:col>7</xdr:col>
      <xdr:colOff>314325</xdr:colOff>
      <xdr:row>2372</xdr:row>
      <xdr:rowOff>152400</xdr:rowOff>
    </xdr:to>
    <xdr:pic>
      <xdr:nvPicPr>
        <xdr:cNvPr id="595" name="그림 5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FE7C1C-5697-4EB9-9B8F-CE02BC245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118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2376</xdr:row>
      <xdr:rowOff>0</xdr:rowOff>
    </xdr:from>
    <xdr:to>
      <xdr:col>7</xdr:col>
      <xdr:colOff>314325</xdr:colOff>
      <xdr:row>2376</xdr:row>
      <xdr:rowOff>152400</xdr:rowOff>
    </xdr:to>
    <xdr:pic>
      <xdr:nvPicPr>
        <xdr:cNvPr id="596" name="그림 5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8CEC5B-1DE7-474D-8CAF-8E09A0CCF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247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2380</xdr:row>
      <xdr:rowOff>0</xdr:rowOff>
    </xdr:from>
    <xdr:to>
      <xdr:col>7</xdr:col>
      <xdr:colOff>314325</xdr:colOff>
      <xdr:row>2380</xdr:row>
      <xdr:rowOff>152400</xdr:rowOff>
    </xdr:to>
    <xdr:pic>
      <xdr:nvPicPr>
        <xdr:cNvPr id="597" name="그림 5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0F0B93-78AF-465A-9FAD-56895239B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376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2384</xdr:row>
      <xdr:rowOff>0</xdr:rowOff>
    </xdr:from>
    <xdr:to>
      <xdr:col>7</xdr:col>
      <xdr:colOff>314325</xdr:colOff>
      <xdr:row>2384</xdr:row>
      <xdr:rowOff>152400</xdr:rowOff>
    </xdr:to>
    <xdr:pic>
      <xdr:nvPicPr>
        <xdr:cNvPr id="598" name="그림 5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A45974-09DE-49E0-A965-AB1C96004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504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2388</xdr:row>
      <xdr:rowOff>0</xdr:rowOff>
    </xdr:from>
    <xdr:to>
      <xdr:col>7</xdr:col>
      <xdr:colOff>314325</xdr:colOff>
      <xdr:row>2388</xdr:row>
      <xdr:rowOff>152400</xdr:rowOff>
    </xdr:to>
    <xdr:pic>
      <xdr:nvPicPr>
        <xdr:cNvPr id="599" name="그림 5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53E42A-9E37-4897-8F9A-9B89893D3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633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2392</xdr:row>
      <xdr:rowOff>0</xdr:rowOff>
    </xdr:from>
    <xdr:to>
      <xdr:col>7</xdr:col>
      <xdr:colOff>314325</xdr:colOff>
      <xdr:row>2392</xdr:row>
      <xdr:rowOff>152400</xdr:rowOff>
    </xdr:to>
    <xdr:pic>
      <xdr:nvPicPr>
        <xdr:cNvPr id="600" name="그림 5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3FF3D5-6219-499C-9CC2-69ADA9EE2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7618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2396</xdr:row>
      <xdr:rowOff>0</xdr:rowOff>
    </xdr:from>
    <xdr:to>
      <xdr:col>7</xdr:col>
      <xdr:colOff>314325</xdr:colOff>
      <xdr:row>2396</xdr:row>
      <xdr:rowOff>152400</xdr:rowOff>
    </xdr:to>
    <xdr:pic>
      <xdr:nvPicPr>
        <xdr:cNvPr id="601" name="그림 6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E9776D-89F7-49AE-94EC-35A9762B1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58904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2400</xdr:row>
      <xdr:rowOff>0</xdr:rowOff>
    </xdr:from>
    <xdr:to>
      <xdr:col>7</xdr:col>
      <xdr:colOff>314325</xdr:colOff>
      <xdr:row>2400</xdr:row>
      <xdr:rowOff>152400</xdr:rowOff>
    </xdr:to>
    <xdr:pic>
      <xdr:nvPicPr>
        <xdr:cNvPr id="602" name="그림 6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5C3574-DC12-44AA-A516-E63A3C28A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005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2404</xdr:row>
      <xdr:rowOff>0</xdr:rowOff>
    </xdr:from>
    <xdr:to>
      <xdr:col>7</xdr:col>
      <xdr:colOff>314325</xdr:colOff>
      <xdr:row>2404</xdr:row>
      <xdr:rowOff>152400</xdr:rowOff>
    </xdr:to>
    <xdr:pic>
      <xdr:nvPicPr>
        <xdr:cNvPr id="603" name="그림 6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C12F8C-FB3A-4605-80BB-E8C309407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120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2408</xdr:row>
      <xdr:rowOff>0</xdr:rowOff>
    </xdr:from>
    <xdr:to>
      <xdr:col>7</xdr:col>
      <xdr:colOff>314325</xdr:colOff>
      <xdr:row>2408</xdr:row>
      <xdr:rowOff>152400</xdr:rowOff>
    </xdr:to>
    <xdr:pic>
      <xdr:nvPicPr>
        <xdr:cNvPr id="604" name="그림 6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891168-394C-4E6B-8C09-CA5EEEFEB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2361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2412</xdr:row>
      <xdr:rowOff>0</xdr:rowOff>
    </xdr:from>
    <xdr:to>
      <xdr:col>7</xdr:col>
      <xdr:colOff>314325</xdr:colOff>
      <xdr:row>2412</xdr:row>
      <xdr:rowOff>152400</xdr:rowOff>
    </xdr:to>
    <xdr:pic>
      <xdr:nvPicPr>
        <xdr:cNvPr id="605" name="그림 6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704427-5562-435A-9753-35C8F4297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3647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2416</xdr:row>
      <xdr:rowOff>0</xdr:rowOff>
    </xdr:from>
    <xdr:to>
      <xdr:col>7</xdr:col>
      <xdr:colOff>314325</xdr:colOff>
      <xdr:row>2416</xdr:row>
      <xdr:rowOff>152400</xdr:rowOff>
    </xdr:to>
    <xdr:pic>
      <xdr:nvPicPr>
        <xdr:cNvPr id="606" name="그림 6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E7E592-AD08-4911-A70F-F7739494B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4800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2420</xdr:row>
      <xdr:rowOff>0</xdr:rowOff>
    </xdr:from>
    <xdr:to>
      <xdr:col>7</xdr:col>
      <xdr:colOff>314325</xdr:colOff>
      <xdr:row>2420</xdr:row>
      <xdr:rowOff>152400</xdr:rowOff>
    </xdr:to>
    <xdr:pic>
      <xdr:nvPicPr>
        <xdr:cNvPr id="607" name="그림 6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3E96D2-4331-49C4-AFE4-52153AE52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6086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2424</xdr:row>
      <xdr:rowOff>0</xdr:rowOff>
    </xdr:from>
    <xdr:to>
      <xdr:col>7</xdr:col>
      <xdr:colOff>314325</xdr:colOff>
      <xdr:row>2424</xdr:row>
      <xdr:rowOff>152400</xdr:rowOff>
    </xdr:to>
    <xdr:pic>
      <xdr:nvPicPr>
        <xdr:cNvPr id="608" name="그림 6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F5B23-B0B4-4ED5-8833-1AC52CDC6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7372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2428</xdr:row>
      <xdr:rowOff>0</xdr:rowOff>
    </xdr:from>
    <xdr:to>
      <xdr:col>7</xdr:col>
      <xdr:colOff>314325</xdr:colOff>
      <xdr:row>2428</xdr:row>
      <xdr:rowOff>152400</xdr:rowOff>
    </xdr:to>
    <xdr:pic>
      <xdr:nvPicPr>
        <xdr:cNvPr id="609" name="그림 6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0F2FA-B408-4B71-9316-40C3D5CF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8657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2432</xdr:row>
      <xdr:rowOff>0</xdr:rowOff>
    </xdr:from>
    <xdr:to>
      <xdr:col>7</xdr:col>
      <xdr:colOff>314325</xdr:colOff>
      <xdr:row>2432</xdr:row>
      <xdr:rowOff>152400</xdr:rowOff>
    </xdr:to>
    <xdr:pic>
      <xdr:nvPicPr>
        <xdr:cNvPr id="610" name="그림 6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3F790F-D122-44B5-BE40-226769BC5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9943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2436</xdr:row>
      <xdr:rowOff>0</xdr:rowOff>
    </xdr:from>
    <xdr:to>
      <xdr:col>7</xdr:col>
      <xdr:colOff>314325</xdr:colOff>
      <xdr:row>2436</xdr:row>
      <xdr:rowOff>152400</xdr:rowOff>
    </xdr:to>
    <xdr:pic>
      <xdr:nvPicPr>
        <xdr:cNvPr id="611" name="그림 6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4179B4-02BE-420B-8B97-96F15A6BC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1096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2440</xdr:row>
      <xdr:rowOff>0</xdr:rowOff>
    </xdr:from>
    <xdr:to>
      <xdr:col>7</xdr:col>
      <xdr:colOff>314325</xdr:colOff>
      <xdr:row>2440</xdr:row>
      <xdr:rowOff>152400</xdr:rowOff>
    </xdr:to>
    <xdr:pic>
      <xdr:nvPicPr>
        <xdr:cNvPr id="612" name="그림 6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766359-C98A-4896-9C2D-35DE499FB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2382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2444</xdr:row>
      <xdr:rowOff>0</xdr:rowOff>
    </xdr:from>
    <xdr:to>
      <xdr:col>7</xdr:col>
      <xdr:colOff>314325</xdr:colOff>
      <xdr:row>2444</xdr:row>
      <xdr:rowOff>152400</xdr:rowOff>
    </xdr:to>
    <xdr:pic>
      <xdr:nvPicPr>
        <xdr:cNvPr id="613" name="그림 6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968608-ADD2-4E7B-8951-598D1CB4C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3668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2448</xdr:row>
      <xdr:rowOff>0</xdr:rowOff>
    </xdr:from>
    <xdr:to>
      <xdr:col>7</xdr:col>
      <xdr:colOff>314325</xdr:colOff>
      <xdr:row>2448</xdr:row>
      <xdr:rowOff>152400</xdr:rowOff>
    </xdr:to>
    <xdr:pic>
      <xdr:nvPicPr>
        <xdr:cNvPr id="614" name="그림 6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AD54B3-E16A-47D4-9E6D-80A8917C2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4820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2452</xdr:row>
      <xdr:rowOff>0</xdr:rowOff>
    </xdr:from>
    <xdr:to>
      <xdr:col>7</xdr:col>
      <xdr:colOff>314325</xdr:colOff>
      <xdr:row>2452</xdr:row>
      <xdr:rowOff>152400</xdr:rowOff>
    </xdr:to>
    <xdr:pic>
      <xdr:nvPicPr>
        <xdr:cNvPr id="615" name="그림 6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4A075-BFE8-4334-BDB1-08BC5EDFE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6106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2456</xdr:row>
      <xdr:rowOff>0</xdr:rowOff>
    </xdr:from>
    <xdr:to>
      <xdr:col>7</xdr:col>
      <xdr:colOff>314325</xdr:colOff>
      <xdr:row>2456</xdr:row>
      <xdr:rowOff>152400</xdr:rowOff>
    </xdr:to>
    <xdr:pic>
      <xdr:nvPicPr>
        <xdr:cNvPr id="616" name="그림 6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D7E6EF-BF3D-4997-BBCD-F0BDB8DE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7259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2460</xdr:row>
      <xdr:rowOff>0</xdr:rowOff>
    </xdr:from>
    <xdr:to>
      <xdr:col>7</xdr:col>
      <xdr:colOff>314325</xdr:colOff>
      <xdr:row>2460</xdr:row>
      <xdr:rowOff>152400</xdr:rowOff>
    </xdr:to>
    <xdr:pic>
      <xdr:nvPicPr>
        <xdr:cNvPr id="617" name="그림 6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7BAB7-2A1E-4C3F-BE5B-1E57D3131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8544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2464</xdr:row>
      <xdr:rowOff>0</xdr:rowOff>
    </xdr:from>
    <xdr:to>
      <xdr:col>7</xdr:col>
      <xdr:colOff>314325</xdr:colOff>
      <xdr:row>2464</xdr:row>
      <xdr:rowOff>152400</xdr:rowOff>
    </xdr:to>
    <xdr:pic>
      <xdr:nvPicPr>
        <xdr:cNvPr id="618" name="그림 6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46E866-0B7C-429F-88EF-B01631CA1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79830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2468</xdr:row>
      <xdr:rowOff>0</xdr:rowOff>
    </xdr:from>
    <xdr:to>
      <xdr:col>7</xdr:col>
      <xdr:colOff>314325</xdr:colOff>
      <xdr:row>2468</xdr:row>
      <xdr:rowOff>152400</xdr:rowOff>
    </xdr:to>
    <xdr:pic>
      <xdr:nvPicPr>
        <xdr:cNvPr id="619" name="그림 6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AAC987-AB53-437A-BEF6-F5692B96F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0983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2472</xdr:row>
      <xdr:rowOff>0</xdr:rowOff>
    </xdr:from>
    <xdr:to>
      <xdr:col>7</xdr:col>
      <xdr:colOff>314325</xdr:colOff>
      <xdr:row>2472</xdr:row>
      <xdr:rowOff>152400</xdr:rowOff>
    </xdr:to>
    <xdr:pic>
      <xdr:nvPicPr>
        <xdr:cNvPr id="620" name="그림 6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70EE03-62FB-47D7-8F2E-D3FC95E86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2135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2476</xdr:row>
      <xdr:rowOff>0</xdr:rowOff>
    </xdr:from>
    <xdr:to>
      <xdr:col>7</xdr:col>
      <xdr:colOff>314325</xdr:colOff>
      <xdr:row>2476</xdr:row>
      <xdr:rowOff>152400</xdr:rowOff>
    </xdr:to>
    <xdr:pic>
      <xdr:nvPicPr>
        <xdr:cNvPr id="621" name="그림 6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B16E13-8946-4D6B-B302-6ED1277B9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3421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2480</xdr:row>
      <xdr:rowOff>0</xdr:rowOff>
    </xdr:from>
    <xdr:to>
      <xdr:col>7</xdr:col>
      <xdr:colOff>314325</xdr:colOff>
      <xdr:row>2480</xdr:row>
      <xdr:rowOff>152400</xdr:rowOff>
    </xdr:to>
    <xdr:pic>
      <xdr:nvPicPr>
        <xdr:cNvPr id="622" name="그림 6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50250F-EE6B-445A-8D68-9A2ECBC9C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4707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2484</xdr:row>
      <xdr:rowOff>0</xdr:rowOff>
    </xdr:from>
    <xdr:to>
      <xdr:col>7</xdr:col>
      <xdr:colOff>314325</xdr:colOff>
      <xdr:row>2484</xdr:row>
      <xdr:rowOff>152400</xdr:rowOff>
    </xdr:to>
    <xdr:pic>
      <xdr:nvPicPr>
        <xdr:cNvPr id="623" name="그림 6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3D35B6-C19D-4F2E-BC27-0CA193987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5993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2488</xdr:row>
      <xdr:rowOff>0</xdr:rowOff>
    </xdr:from>
    <xdr:to>
      <xdr:col>7</xdr:col>
      <xdr:colOff>314325</xdr:colOff>
      <xdr:row>2488</xdr:row>
      <xdr:rowOff>152400</xdr:rowOff>
    </xdr:to>
    <xdr:pic>
      <xdr:nvPicPr>
        <xdr:cNvPr id="624" name="그림 6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3F265D-5219-450F-AC5F-72C829D74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7279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2492</xdr:row>
      <xdr:rowOff>0</xdr:rowOff>
    </xdr:from>
    <xdr:to>
      <xdr:col>7</xdr:col>
      <xdr:colOff>314325</xdr:colOff>
      <xdr:row>2492</xdr:row>
      <xdr:rowOff>152400</xdr:rowOff>
    </xdr:to>
    <xdr:pic>
      <xdr:nvPicPr>
        <xdr:cNvPr id="625" name="그림 6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ED2D80-789F-472E-9D1C-B558E560B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856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2496</xdr:row>
      <xdr:rowOff>0</xdr:rowOff>
    </xdr:from>
    <xdr:to>
      <xdr:col>7</xdr:col>
      <xdr:colOff>314325</xdr:colOff>
      <xdr:row>2496</xdr:row>
      <xdr:rowOff>152400</xdr:rowOff>
    </xdr:to>
    <xdr:pic>
      <xdr:nvPicPr>
        <xdr:cNvPr id="626" name="그림 6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9EA111-D6CE-4C83-AF10-41B5F0FA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89851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2500</xdr:row>
      <xdr:rowOff>0</xdr:rowOff>
    </xdr:from>
    <xdr:to>
      <xdr:col>7</xdr:col>
      <xdr:colOff>314325</xdr:colOff>
      <xdr:row>2500</xdr:row>
      <xdr:rowOff>152400</xdr:rowOff>
    </xdr:to>
    <xdr:pic>
      <xdr:nvPicPr>
        <xdr:cNvPr id="627" name="그림 6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A1D577-F630-42A9-AF2D-0466E63AC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1136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2504</xdr:row>
      <xdr:rowOff>0</xdr:rowOff>
    </xdr:from>
    <xdr:to>
      <xdr:col>7</xdr:col>
      <xdr:colOff>314325</xdr:colOff>
      <xdr:row>2504</xdr:row>
      <xdr:rowOff>152400</xdr:rowOff>
    </xdr:to>
    <xdr:pic>
      <xdr:nvPicPr>
        <xdr:cNvPr id="628" name="그림 6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4C5A15-B395-40E8-85D9-C8C129991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2422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2508</xdr:row>
      <xdr:rowOff>0</xdr:rowOff>
    </xdr:from>
    <xdr:to>
      <xdr:col>7</xdr:col>
      <xdr:colOff>314325</xdr:colOff>
      <xdr:row>2508</xdr:row>
      <xdr:rowOff>152400</xdr:rowOff>
    </xdr:to>
    <xdr:pic>
      <xdr:nvPicPr>
        <xdr:cNvPr id="629" name="그림 6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A3AF5C-775D-429F-9E57-1EDDAD19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3708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2512</xdr:row>
      <xdr:rowOff>0</xdr:rowOff>
    </xdr:from>
    <xdr:to>
      <xdr:col>7</xdr:col>
      <xdr:colOff>314325</xdr:colOff>
      <xdr:row>2512</xdr:row>
      <xdr:rowOff>152400</xdr:rowOff>
    </xdr:to>
    <xdr:pic>
      <xdr:nvPicPr>
        <xdr:cNvPr id="630" name="그림 6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8329FA-B5EA-45E8-9D92-4C0783790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4994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2516</xdr:row>
      <xdr:rowOff>0</xdr:rowOff>
    </xdr:from>
    <xdr:to>
      <xdr:col>7</xdr:col>
      <xdr:colOff>314325</xdr:colOff>
      <xdr:row>2516</xdr:row>
      <xdr:rowOff>152400</xdr:rowOff>
    </xdr:to>
    <xdr:pic>
      <xdr:nvPicPr>
        <xdr:cNvPr id="631" name="그림 6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FCE2C4-8FA1-4440-8CF5-B156ED258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6147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2520</xdr:row>
      <xdr:rowOff>0</xdr:rowOff>
    </xdr:from>
    <xdr:to>
      <xdr:col>7</xdr:col>
      <xdr:colOff>314325</xdr:colOff>
      <xdr:row>2520</xdr:row>
      <xdr:rowOff>152400</xdr:rowOff>
    </xdr:to>
    <xdr:pic>
      <xdr:nvPicPr>
        <xdr:cNvPr id="632" name="그림 6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CC1D8A-7C11-4923-9752-58D35B81A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7299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2524</xdr:row>
      <xdr:rowOff>0</xdr:rowOff>
    </xdr:from>
    <xdr:to>
      <xdr:col>7</xdr:col>
      <xdr:colOff>314325</xdr:colOff>
      <xdr:row>2524</xdr:row>
      <xdr:rowOff>152400</xdr:rowOff>
    </xdr:to>
    <xdr:pic>
      <xdr:nvPicPr>
        <xdr:cNvPr id="633" name="그림 6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81DA36-9ACF-4391-8F3C-0848DD367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845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2528</xdr:row>
      <xdr:rowOff>0</xdr:rowOff>
    </xdr:from>
    <xdr:to>
      <xdr:col>7</xdr:col>
      <xdr:colOff>314325</xdr:colOff>
      <xdr:row>2528</xdr:row>
      <xdr:rowOff>152400</xdr:rowOff>
    </xdr:to>
    <xdr:pic>
      <xdr:nvPicPr>
        <xdr:cNvPr id="634" name="그림 6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EE582-A2F0-4F6C-BC47-9C9AEEE2A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9973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2532</xdr:row>
      <xdr:rowOff>0</xdr:rowOff>
    </xdr:from>
    <xdr:to>
      <xdr:col>7</xdr:col>
      <xdr:colOff>314325</xdr:colOff>
      <xdr:row>2532</xdr:row>
      <xdr:rowOff>152400</xdr:rowOff>
    </xdr:to>
    <xdr:pic>
      <xdr:nvPicPr>
        <xdr:cNvPr id="635" name="그림 6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D7B3AB-94AB-4F1D-8DF2-FAB966FF7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102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2536</xdr:row>
      <xdr:rowOff>0</xdr:rowOff>
    </xdr:from>
    <xdr:to>
      <xdr:col>7</xdr:col>
      <xdr:colOff>314325</xdr:colOff>
      <xdr:row>2536</xdr:row>
      <xdr:rowOff>152400</xdr:rowOff>
    </xdr:to>
    <xdr:pic>
      <xdr:nvPicPr>
        <xdr:cNvPr id="636" name="그림 6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2786F4-6E03-4241-8842-3F424ADBE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2309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2540</xdr:row>
      <xdr:rowOff>0</xdr:rowOff>
    </xdr:from>
    <xdr:to>
      <xdr:col>7</xdr:col>
      <xdr:colOff>314325</xdr:colOff>
      <xdr:row>2540</xdr:row>
      <xdr:rowOff>152400</xdr:rowOff>
    </xdr:to>
    <xdr:pic>
      <xdr:nvPicPr>
        <xdr:cNvPr id="637" name="그림 6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1B5BE9-3342-4487-B731-5AE5CE962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359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2544</xdr:row>
      <xdr:rowOff>0</xdr:rowOff>
    </xdr:from>
    <xdr:to>
      <xdr:col>7</xdr:col>
      <xdr:colOff>314325</xdr:colOff>
      <xdr:row>2544</xdr:row>
      <xdr:rowOff>152400</xdr:rowOff>
    </xdr:to>
    <xdr:pic>
      <xdr:nvPicPr>
        <xdr:cNvPr id="638" name="그림 6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59099B-261F-4A46-9FE1-3624260F7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488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2548</xdr:row>
      <xdr:rowOff>0</xdr:rowOff>
    </xdr:from>
    <xdr:to>
      <xdr:col>7</xdr:col>
      <xdr:colOff>314325</xdr:colOff>
      <xdr:row>2548</xdr:row>
      <xdr:rowOff>152400</xdr:rowOff>
    </xdr:to>
    <xdr:pic>
      <xdr:nvPicPr>
        <xdr:cNvPr id="639" name="그림 6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035BBF-79CE-4624-B09B-B59C6C775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6034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2552</xdr:row>
      <xdr:rowOff>0</xdr:rowOff>
    </xdr:from>
    <xdr:to>
      <xdr:col>7</xdr:col>
      <xdr:colOff>314325</xdr:colOff>
      <xdr:row>2552</xdr:row>
      <xdr:rowOff>152400</xdr:rowOff>
    </xdr:to>
    <xdr:pic>
      <xdr:nvPicPr>
        <xdr:cNvPr id="640" name="그림 6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9B2236-B7A2-4E14-AF02-1B40806C0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7186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2556</xdr:row>
      <xdr:rowOff>0</xdr:rowOff>
    </xdr:from>
    <xdr:to>
      <xdr:col>7</xdr:col>
      <xdr:colOff>314325</xdr:colOff>
      <xdr:row>2556</xdr:row>
      <xdr:rowOff>152400</xdr:rowOff>
    </xdr:to>
    <xdr:pic>
      <xdr:nvPicPr>
        <xdr:cNvPr id="641" name="그림 6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F08A4B-37A1-49D4-B583-6B3C1B947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8472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2560</xdr:row>
      <xdr:rowOff>0</xdr:rowOff>
    </xdr:from>
    <xdr:to>
      <xdr:col>7</xdr:col>
      <xdr:colOff>314325</xdr:colOff>
      <xdr:row>2560</xdr:row>
      <xdr:rowOff>152400</xdr:rowOff>
    </xdr:to>
    <xdr:pic>
      <xdr:nvPicPr>
        <xdr:cNvPr id="642" name="그림 6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0810A3-65AE-4701-AB70-812B837C2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09758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2564</xdr:row>
      <xdr:rowOff>0</xdr:rowOff>
    </xdr:from>
    <xdr:to>
      <xdr:col>7</xdr:col>
      <xdr:colOff>314325</xdr:colOff>
      <xdr:row>2564</xdr:row>
      <xdr:rowOff>152400</xdr:rowOff>
    </xdr:to>
    <xdr:pic>
      <xdr:nvPicPr>
        <xdr:cNvPr id="643" name="그림 6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7C92D2-24D3-4123-9376-AE8DFD471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1044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2568</xdr:row>
      <xdr:rowOff>0</xdr:rowOff>
    </xdr:from>
    <xdr:to>
      <xdr:col>7</xdr:col>
      <xdr:colOff>314325</xdr:colOff>
      <xdr:row>2568</xdr:row>
      <xdr:rowOff>152400</xdr:rowOff>
    </xdr:to>
    <xdr:pic>
      <xdr:nvPicPr>
        <xdr:cNvPr id="644" name="그림 6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EA6C83-F5C5-4768-A0B2-8C0ECFCDF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2330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2572</xdr:row>
      <xdr:rowOff>0</xdr:rowOff>
    </xdr:from>
    <xdr:to>
      <xdr:col>7</xdr:col>
      <xdr:colOff>314325</xdr:colOff>
      <xdr:row>2572</xdr:row>
      <xdr:rowOff>152400</xdr:rowOff>
    </xdr:to>
    <xdr:pic>
      <xdr:nvPicPr>
        <xdr:cNvPr id="645" name="그림 6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F7D4FA-6552-4BA3-8F58-94C5C6933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3615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2576</xdr:row>
      <xdr:rowOff>0</xdr:rowOff>
    </xdr:from>
    <xdr:to>
      <xdr:col>7</xdr:col>
      <xdr:colOff>314325</xdr:colOff>
      <xdr:row>2576</xdr:row>
      <xdr:rowOff>152400</xdr:rowOff>
    </xdr:to>
    <xdr:pic>
      <xdr:nvPicPr>
        <xdr:cNvPr id="646" name="그림 6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EE3951-B090-4260-9C69-40E21A8FA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4901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2580</xdr:row>
      <xdr:rowOff>0</xdr:rowOff>
    </xdr:from>
    <xdr:to>
      <xdr:col>7</xdr:col>
      <xdr:colOff>314325</xdr:colOff>
      <xdr:row>2580</xdr:row>
      <xdr:rowOff>152400</xdr:rowOff>
    </xdr:to>
    <xdr:pic>
      <xdr:nvPicPr>
        <xdr:cNvPr id="647" name="그림 6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E2D17F-32C5-4DC3-9B4F-C37839D19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6054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2584</xdr:row>
      <xdr:rowOff>0</xdr:rowOff>
    </xdr:from>
    <xdr:to>
      <xdr:col>7</xdr:col>
      <xdr:colOff>314325</xdr:colOff>
      <xdr:row>2584</xdr:row>
      <xdr:rowOff>152400</xdr:rowOff>
    </xdr:to>
    <xdr:pic>
      <xdr:nvPicPr>
        <xdr:cNvPr id="648" name="그림 6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1C5C44-30D9-4B68-B6E2-F445DE433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720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2588</xdr:row>
      <xdr:rowOff>0</xdr:rowOff>
    </xdr:from>
    <xdr:to>
      <xdr:col>7</xdr:col>
      <xdr:colOff>314325</xdr:colOff>
      <xdr:row>2588</xdr:row>
      <xdr:rowOff>152400</xdr:rowOff>
    </xdr:to>
    <xdr:pic>
      <xdr:nvPicPr>
        <xdr:cNvPr id="649" name="그림 6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8B73A0-245D-4817-8C9F-C0629FA3D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8492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2592</xdr:row>
      <xdr:rowOff>0</xdr:rowOff>
    </xdr:from>
    <xdr:to>
      <xdr:col>7</xdr:col>
      <xdr:colOff>314325</xdr:colOff>
      <xdr:row>2592</xdr:row>
      <xdr:rowOff>152400</xdr:rowOff>
    </xdr:to>
    <xdr:pic>
      <xdr:nvPicPr>
        <xdr:cNvPr id="650" name="그림 6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0F867E-7D2A-412F-A8C2-B0525972E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19778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2596</xdr:row>
      <xdr:rowOff>0</xdr:rowOff>
    </xdr:from>
    <xdr:to>
      <xdr:col>7</xdr:col>
      <xdr:colOff>314325</xdr:colOff>
      <xdr:row>2596</xdr:row>
      <xdr:rowOff>152400</xdr:rowOff>
    </xdr:to>
    <xdr:pic>
      <xdr:nvPicPr>
        <xdr:cNvPr id="651" name="그림 6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1238E9-4543-40E4-B01D-39ACADF66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0931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2600</xdr:row>
      <xdr:rowOff>0</xdr:rowOff>
    </xdr:from>
    <xdr:to>
      <xdr:col>7</xdr:col>
      <xdr:colOff>314325</xdr:colOff>
      <xdr:row>2600</xdr:row>
      <xdr:rowOff>152400</xdr:rowOff>
    </xdr:to>
    <xdr:pic>
      <xdr:nvPicPr>
        <xdr:cNvPr id="652" name="그림 6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D9AF58-51F7-439E-8DEC-34B8149B6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221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2604</xdr:row>
      <xdr:rowOff>0</xdr:rowOff>
    </xdr:from>
    <xdr:to>
      <xdr:col>7</xdr:col>
      <xdr:colOff>314325</xdr:colOff>
      <xdr:row>2604</xdr:row>
      <xdr:rowOff>152400</xdr:rowOff>
    </xdr:to>
    <xdr:pic>
      <xdr:nvPicPr>
        <xdr:cNvPr id="653" name="그림 6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3199E9-2551-462A-8801-2D9D71E72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3502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2608</xdr:row>
      <xdr:rowOff>0</xdr:rowOff>
    </xdr:from>
    <xdr:to>
      <xdr:col>7</xdr:col>
      <xdr:colOff>314325</xdr:colOff>
      <xdr:row>2608</xdr:row>
      <xdr:rowOff>152400</xdr:rowOff>
    </xdr:to>
    <xdr:pic>
      <xdr:nvPicPr>
        <xdr:cNvPr id="654" name="그림 6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55AC19-AF62-472A-BBE0-2B817EA1D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4788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2612</xdr:row>
      <xdr:rowOff>0</xdr:rowOff>
    </xdr:from>
    <xdr:to>
      <xdr:col>7</xdr:col>
      <xdr:colOff>314325</xdr:colOff>
      <xdr:row>2612</xdr:row>
      <xdr:rowOff>152400</xdr:rowOff>
    </xdr:to>
    <xdr:pic>
      <xdr:nvPicPr>
        <xdr:cNvPr id="655" name="그림 6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019297-3618-441C-8735-E6C26B2AD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5941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2616</xdr:row>
      <xdr:rowOff>0</xdr:rowOff>
    </xdr:from>
    <xdr:to>
      <xdr:col>7</xdr:col>
      <xdr:colOff>314325</xdr:colOff>
      <xdr:row>2616</xdr:row>
      <xdr:rowOff>152400</xdr:rowOff>
    </xdr:to>
    <xdr:pic>
      <xdr:nvPicPr>
        <xdr:cNvPr id="656" name="그림 6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5F013-0B1E-4438-88ED-CBDFDA0A7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7227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2620</xdr:row>
      <xdr:rowOff>0</xdr:rowOff>
    </xdr:from>
    <xdr:to>
      <xdr:col>7</xdr:col>
      <xdr:colOff>314325</xdr:colOff>
      <xdr:row>2620</xdr:row>
      <xdr:rowOff>152400</xdr:rowOff>
    </xdr:to>
    <xdr:pic>
      <xdr:nvPicPr>
        <xdr:cNvPr id="657" name="그림 6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321D89-4A84-4F01-8A6F-AE5771B85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8379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2624</xdr:row>
      <xdr:rowOff>0</xdr:rowOff>
    </xdr:from>
    <xdr:to>
      <xdr:col>7</xdr:col>
      <xdr:colOff>314325</xdr:colOff>
      <xdr:row>2624</xdr:row>
      <xdr:rowOff>152400</xdr:rowOff>
    </xdr:to>
    <xdr:pic>
      <xdr:nvPicPr>
        <xdr:cNvPr id="658" name="그림 6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7D3C20C-CEE9-4F78-877B-27317B06F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9665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2628</xdr:row>
      <xdr:rowOff>0</xdr:rowOff>
    </xdr:from>
    <xdr:to>
      <xdr:col>7</xdr:col>
      <xdr:colOff>314325</xdr:colOff>
      <xdr:row>2628</xdr:row>
      <xdr:rowOff>152400</xdr:rowOff>
    </xdr:to>
    <xdr:pic>
      <xdr:nvPicPr>
        <xdr:cNvPr id="659" name="그림 6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2C26FD-4D5D-4307-975F-F19A6C58D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0951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2632</xdr:row>
      <xdr:rowOff>0</xdr:rowOff>
    </xdr:from>
    <xdr:to>
      <xdr:col>7</xdr:col>
      <xdr:colOff>314325</xdr:colOff>
      <xdr:row>2632</xdr:row>
      <xdr:rowOff>152400</xdr:rowOff>
    </xdr:to>
    <xdr:pic>
      <xdr:nvPicPr>
        <xdr:cNvPr id="660" name="그림 6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3CDB0B-8821-403E-88DD-0CBB12552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2237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2636</xdr:row>
      <xdr:rowOff>0</xdr:rowOff>
    </xdr:from>
    <xdr:to>
      <xdr:col>7</xdr:col>
      <xdr:colOff>314325</xdr:colOff>
      <xdr:row>2636</xdr:row>
      <xdr:rowOff>152400</xdr:rowOff>
    </xdr:to>
    <xdr:pic>
      <xdr:nvPicPr>
        <xdr:cNvPr id="661" name="그림 6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3F4DD5-CC48-4385-8DF7-714446848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3389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2640</xdr:row>
      <xdr:rowOff>0</xdr:rowOff>
    </xdr:from>
    <xdr:to>
      <xdr:col>7</xdr:col>
      <xdr:colOff>314325</xdr:colOff>
      <xdr:row>2640</xdr:row>
      <xdr:rowOff>152400</xdr:rowOff>
    </xdr:to>
    <xdr:pic>
      <xdr:nvPicPr>
        <xdr:cNvPr id="662" name="그림 6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C2E31F-D78A-4D07-A6AA-5AF4AAD2A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4675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2644</xdr:row>
      <xdr:rowOff>0</xdr:rowOff>
    </xdr:from>
    <xdr:to>
      <xdr:col>7</xdr:col>
      <xdr:colOff>314325</xdr:colOff>
      <xdr:row>2644</xdr:row>
      <xdr:rowOff>152400</xdr:rowOff>
    </xdr:to>
    <xdr:pic>
      <xdr:nvPicPr>
        <xdr:cNvPr id="663" name="그림 6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530855-5DF2-4036-9150-E2255A11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5828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2648</xdr:row>
      <xdr:rowOff>0</xdr:rowOff>
    </xdr:from>
    <xdr:to>
      <xdr:col>7</xdr:col>
      <xdr:colOff>314325</xdr:colOff>
      <xdr:row>2648</xdr:row>
      <xdr:rowOff>152400</xdr:rowOff>
    </xdr:to>
    <xdr:pic>
      <xdr:nvPicPr>
        <xdr:cNvPr id="664" name="그림 6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5B6589-CB2C-431D-AC2D-33EF26763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7114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2652</xdr:row>
      <xdr:rowOff>0</xdr:rowOff>
    </xdr:from>
    <xdr:to>
      <xdr:col>7</xdr:col>
      <xdr:colOff>314325</xdr:colOff>
      <xdr:row>2652</xdr:row>
      <xdr:rowOff>152400</xdr:rowOff>
    </xdr:to>
    <xdr:pic>
      <xdr:nvPicPr>
        <xdr:cNvPr id="665" name="그림 6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CD6F22-E14C-4467-9A90-D4226AF86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8400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2656</xdr:row>
      <xdr:rowOff>0</xdr:rowOff>
    </xdr:from>
    <xdr:to>
      <xdr:col>7</xdr:col>
      <xdr:colOff>314325</xdr:colOff>
      <xdr:row>2656</xdr:row>
      <xdr:rowOff>152400</xdr:rowOff>
    </xdr:to>
    <xdr:pic>
      <xdr:nvPicPr>
        <xdr:cNvPr id="666" name="그림 6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5389BF-3A69-4E83-A69F-68209410C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39685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2660</xdr:row>
      <xdr:rowOff>0</xdr:rowOff>
    </xdr:from>
    <xdr:to>
      <xdr:col>7</xdr:col>
      <xdr:colOff>314325</xdr:colOff>
      <xdr:row>2660</xdr:row>
      <xdr:rowOff>152400</xdr:rowOff>
    </xdr:to>
    <xdr:pic>
      <xdr:nvPicPr>
        <xdr:cNvPr id="667" name="그림 6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3ACD58-7704-4C92-B46C-B60B09F72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0971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2664</xdr:row>
      <xdr:rowOff>0</xdr:rowOff>
    </xdr:from>
    <xdr:to>
      <xdr:col>7</xdr:col>
      <xdr:colOff>314325</xdr:colOff>
      <xdr:row>2664</xdr:row>
      <xdr:rowOff>152400</xdr:rowOff>
    </xdr:to>
    <xdr:pic>
      <xdr:nvPicPr>
        <xdr:cNvPr id="668" name="그림 6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3F06AE-5F22-4DBB-93C7-3E7BCBAB8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2257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2668</xdr:row>
      <xdr:rowOff>0</xdr:rowOff>
    </xdr:from>
    <xdr:to>
      <xdr:col>7</xdr:col>
      <xdr:colOff>314325</xdr:colOff>
      <xdr:row>2668</xdr:row>
      <xdr:rowOff>152400</xdr:rowOff>
    </xdr:to>
    <xdr:pic>
      <xdr:nvPicPr>
        <xdr:cNvPr id="669" name="그림 6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7B2CB9-45E3-4128-8509-9FD177910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3543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2672</xdr:row>
      <xdr:rowOff>0</xdr:rowOff>
    </xdr:from>
    <xdr:to>
      <xdr:col>7</xdr:col>
      <xdr:colOff>314325</xdr:colOff>
      <xdr:row>2672</xdr:row>
      <xdr:rowOff>152400</xdr:rowOff>
    </xdr:to>
    <xdr:pic>
      <xdr:nvPicPr>
        <xdr:cNvPr id="670" name="그림 6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19A650-9FBA-4392-8FFD-AFD43250D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4829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2676</xdr:row>
      <xdr:rowOff>0</xdr:rowOff>
    </xdr:from>
    <xdr:to>
      <xdr:col>7</xdr:col>
      <xdr:colOff>314325</xdr:colOff>
      <xdr:row>2676</xdr:row>
      <xdr:rowOff>152400</xdr:rowOff>
    </xdr:to>
    <xdr:pic>
      <xdr:nvPicPr>
        <xdr:cNvPr id="671" name="그림 6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57287F-3386-46CC-9F64-EB73456A3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5981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2680</xdr:row>
      <xdr:rowOff>0</xdr:rowOff>
    </xdr:from>
    <xdr:to>
      <xdr:col>7</xdr:col>
      <xdr:colOff>314325</xdr:colOff>
      <xdr:row>2680</xdr:row>
      <xdr:rowOff>152400</xdr:rowOff>
    </xdr:to>
    <xdr:pic>
      <xdr:nvPicPr>
        <xdr:cNvPr id="672" name="그림 6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F40E18-935B-4B08-B695-2A16292B4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7134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2684</xdr:row>
      <xdr:rowOff>0</xdr:rowOff>
    </xdr:from>
    <xdr:to>
      <xdr:col>7</xdr:col>
      <xdr:colOff>314325</xdr:colOff>
      <xdr:row>2684</xdr:row>
      <xdr:rowOff>152400</xdr:rowOff>
    </xdr:to>
    <xdr:pic>
      <xdr:nvPicPr>
        <xdr:cNvPr id="673" name="그림 6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A0BDA4-C4F2-43C9-AFBE-0EC0385A6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8420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2688</xdr:row>
      <xdr:rowOff>0</xdr:rowOff>
    </xdr:from>
    <xdr:to>
      <xdr:col>7</xdr:col>
      <xdr:colOff>314325</xdr:colOff>
      <xdr:row>2688</xdr:row>
      <xdr:rowOff>152400</xdr:rowOff>
    </xdr:to>
    <xdr:pic>
      <xdr:nvPicPr>
        <xdr:cNvPr id="674" name="그림 6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4819C7-C1AE-4F50-BB7E-57D74E419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49706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2692</xdr:row>
      <xdr:rowOff>0</xdr:rowOff>
    </xdr:from>
    <xdr:to>
      <xdr:col>7</xdr:col>
      <xdr:colOff>314325</xdr:colOff>
      <xdr:row>2692</xdr:row>
      <xdr:rowOff>152400</xdr:rowOff>
    </xdr:to>
    <xdr:pic>
      <xdr:nvPicPr>
        <xdr:cNvPr id="675" name="그림 6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EC7AA3-B046-40C5-A8F6-4A628C022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0992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2696</xdr:row>
      <xdr:rowOff>0</xdr:rowOff>
    </xdr:from>
    <xdr:to>
      <xdr:col>7</xdr:col>
      <xdr:colOff>314325</xdr:colOff>
      <xdr:row>2696</xdr:row>
      <xdr:rowOff>152400</xdr:rowOff>
    </xdr:to>
    <xdr:pic>
      <xdr:nvPicPr>
        <xdr:cNvPr id="676" name="그림 6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52B54F-9414-4116-8329-E8F99FC50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2144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2700</xdr:row>
      <xdr:rowOff>0</xdr:rowOff>
    </xdr:from>
    <xdr:to>
      <xdr:col>7</xdr:col>
      <xdr:colOff>314325</xdr:colOff>
      <xdr:row>2700</xdr:row>
      <xdr:rowOff>152400</xdr:rowOff>
    </xdr:to>
    <xdr:pic>
      <xdr:nvPicPr>
        <xdr:cNvPr id="677" name="그림 6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E7A093-D43B-4B48-800C-DBE679246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3297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2704</xdr:row>
      <xdr:rowOff>0</xdr:rowOff>
    </xdr:from>
    <xdr:to>
      <xdr:col>7</xdr:col>
      <xdr:colOff>314325</xdr:colOff>
      <xdr:row>2704</xdr:row>
      <xdr:rowOff>152400</xdr:rowOff>
    </xdr:to>
    <xdr:pic>
      <xdr:nvPicPr>
        <xdr:cNvPr id="678" name="그림 6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EB1A8C-4CA1-4F4B-87F9-DF6A20E0D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4583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2708</xdr:row>
      <xdr:rowOff>0</xdr:rowOff>
    </xdr:from>
    <xdr:to>
      <xdr:col>7</xdr:col>
      <xdr:colOff>314325</xdr:colOff>
      <xdr:row>2708</xdr:row>
      <xdr:rowOff>152400</xdr:rowOff>
    </xdr:to>
    <xdr:pic>
      <xdr:nvPicPr>
        <xdr:cNvPr id="679" name="그림 6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3FCA74-AA88-4AED-860C-4B190A38F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5868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2712</xdr:row>
      <xdr:rowOff>0</xdr:rowOff>
    </xdr:from>
    <xdr:to>
      <xdr:col>7</xdr:col>
      <xdr:colOff>314325</xdr:colOff>
      <xdr:row>2712</xdr:row>
      <xdr:rowOff>152400</xdr:rowOff>
    </xdr:to>
    <xdr:pic>
      <xdr:nvPicPr>
        <xdr:cNvPr id="680" name="그림 6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5F16A1-231E-4AA7-9DE5-F0F2A31B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7154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2716</xdr:row>
      <xdr:rowOff>0</xdr:rowOff>
    </xdr:from>
    <xdr:to>
      <xdr:col>7</xdr:col>
      <xdr:colOff>314325</xdr:colOff>
      <xdr:row>2716</xdr:row>
      <xdr:rowOff>152400</xdr:rowOff>
    </xdr:to>
    <xdr:pic>
      <xdr:nvPicPr>
        <xdr:cNvPr id="681" name="그림 6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502B43-5E24-4350-917F-5B2211E93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8440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2720</xdr:row>
      <xdr:rowOff>0</xdr:rowOff>
    </xdr:from>
    <xdr:to>
      <xdr:col>7</xdr:col>
      <xdr:colOff>314325</xdr:colOff>
      <xdr:row>2720</xdr:row>
      <xdr:rowOff>152400</xdr:rowOff>
    </xdr:to>
    <xdr:pic>
      <xdr:nvPicPr>
        <xdr:cNvPr id="682" name="그림 6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4A7AEA-815D-4281-BFE9-9A0F758AD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59593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2724</xdr:row>
      <xdr:rowOff>0</xdr:rowOff>
    </xdr:from>
    <xdr:to>
      <xdr:col>7</xdr:col>
      <xdr:colOff>314325</xdr:colOff>
      <xdr:row>2724</xdr:row>
      <xdr:rowOff>152400</xdr:rowOff>
    </xdr:to>
    <xdr:pic>
      <xdr:nvPicPr>
        <xdr:cNvPr id="683" name="그림 6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EDA183-4DA7-438C-B40A-06AD206A1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074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2728</xdr:row>
      <xdr:rowOff>0</xdr:rowOff>
    </xdr:from>
    <xdr:to>
      <xdr:col>7</xdr:col>
      <xdr:colOff>314325</xdr:colOff>
      <xdr:row>2728</xdr:row>
      <xdr:rowOff>152400</xdr:rowOff>
    </xdr:to>
    <xdr:pic>
      <xdr:nvPicPr>
        <xdr:cNvPr id="684" name="그림 6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ABB381-D2BA-4AFB-9CA8-81B5197A3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1898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2732</xdr:row>
      <xdr:rowOff>0</xdr:rowOff>
    </xdr:from>
    <xdr:to>
      <xdr:col>7</xdr:col>
      <xdr:colOff>314325</xdr:colOff>
      <xdr:row>2732</xdr:row>
      <xdr:rowOff>152400</xdr:rowOff>
    </xdr:to>
    <xdr:pic>
      <xdr:nvPicPr>
        <xdr:cNvPr id="685" name="그림 6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58516B-F2F8-4864-9290-01B01668F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3184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2736</xdr:row>
      <xdr:rowOff>0</xdr:rowOff>
    </xdr:from>
    <xdr:to>
      <xdr:col>7</xdr:col>
      <xdr:colOff>314325</xdr:colOff>
      <xdr:row>2736</xdr:row>
      <xdr:rowOff>152400</xdr:rowOff>
    </xdr:to>
    <xdr:pic>
      <xdr:nvPicPr>
        <xdr:cNvPr id="686" name="그림 6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2B44EE-A750-4914-B3A4-7283AF763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4336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2740</xdr:row>
      <xdr:rowOff>0</xdr:rowOff>
    </xdr:from>
    <xdr:to>
      <xdr:col>7</xdr:col>
      <xdr:colOff>314325</xdr:colOff>
      <xdr:row>2740</xdr:row>
      <xdr:rowOff>152400</xdr:rowOff>
    </xdr:to>
    <xdr:pic>
      <xdr:nvPicPr>
        <xdr:cNvPr id="687" name="그림 6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637518-C219-4A63-87AE-001CBB4B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548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2744</xdr:row>
      <xdr:rowOff>0</xdr:rowOff>
    </xdr:from>
    <xdr:to>
      <xdr:col>7</xdr:col>
      <xdr:colOff>314325</xdr:colOff>
      <xdr:row>2744</xdr:row>
      <xdr:rowOff>152400</xdr:rowOff>
    </xdr:to>
    <xdr:pic>
      <xdr:nvPicPr>
        <xdr:cNvPr id="688" name="그림 6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0DF5D3-D907-48A9-9B42-CAD8616A7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6641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2748</xdr:row>
      <xdr:rowOff>0</xdr:rowOff>
    </xdr:from>
    <xdr:to>
      <xdr:col>7</xdr:col>
      <xdr:colOff>314325</xdr:colOff>
      <xdr:row>2748</xdr:row>
      <xdr:rowOff>152400</xdr:rowOff>
    </xdr:to>
    <xdr:pic>
      <xdr:nvPicPr>
        <xdr:cNvPr id="689" name="그림 6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FA33C4-323F-4812-9F35-E29A8AF13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7927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2752</xdr:row>
      <xdr:rowOff>0</xdr:rowOff>
    </xdr:from>
    <xdr:to>
      <xdr:col>7</xdr:col>
      <xdr:colOff>314325</xdr:colOff>
      <xdr:row>2752</xdr:row>
      <xdr:rowOff>152400</xdr:rowOff>
    </xdr:to>
    <xdr:pic>
      <xdr:nvPicPr>
        <xdr:cNvPr id="690" name="그림 6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2269AA-649B-4F8C-A18F-432F402B4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9080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2756</xdr:row>
      <xdr:rowOff>0</xdr:rowOff>
    </xdr:from>
    <xdr:to>
      <xdr:col>7</xdr:col>
      <xdr:colOff>314325</xdr:colOff>
      <xdr:row>2756</xdr:row>
      <xdr:rowOff>152400</xdr:rowOff>
    </xdr:to>
    <xdr:pic>
      <xdr:nvPicPr>
        <xdr:cNvPr id="691" name="그림 6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DA1E7C-CB11-466C-892F-4C21789B1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0232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2760</xdr:row>
      <xdr:rowOff>0</xdr:rowOff>
    </xdr:from>
    <xdr:to>
      <xdr:col>7</xdr:col>
      <xdr:colOff>314325</xdr:colOff>
      <xdr:row>2760</xdr:row>
      <xdr:rowOff>152400</xdr:rowOff>
    </xdr:to>
    <xdr:pic>
      <xdr:nvPicPr>
        <xdr:cNvPr id="692" name="그림 6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8B65FE-E07C-4E54-8BFD-8837ADCE8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1518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2764</xdr:row>
      <xdr:rowOff>0</xdr:rowOff>
    </xdr:from>
    <xdr:to>
      <xdr:col>7</xdr:col>
      <xdr:colOff>314325</xdr:colOff>
      <xdr:row>2764</xdr:row>
      <xdr:rowOff>152400</xdr:rowOff>
    </xdr:to>
    <xdr:pic>
      <xdr:nvPicPr>
        <xdr:cNvPr id="693" name="그림 6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05F7B8-249C-45F2-8684-97C3A2185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2670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2768</xdr:row>
      <xdr:rowOff>0</xdr:rowOff>
    </xdr:from>
    <xdr:to>
      <xdr:col>7</xdr:col>
      <xdr:colOff>314325</xdr:colOff>
      <xdr:row>2768</xdr:row>
      <xdr:rowOff>152400</xdr:rowOff>
    </xdr:to>
    <xdr:pic>
      <xdr:nvPicPr>
        <xdr:cNvPr id="694" name="그림 6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C743EB-B27E-49FF-8C17-15BF184DF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3956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2772</xdr:row>
      <xdr:rowOff>0</xdr:rowOff>
    </xdr:from>
    <xdr:to>
      <xdr:col>7</xdr:col>
      <xdr:colOff>314325</xdr:colOff>
      <xdr:row>2772</xdr:row>
      <xdr:rowOff>152400</xdr:rowOff>
    </xdr:to>
    <xdr:pic>
      <xdr:nvPicPr>
        <xdr:cNvPr id="695" name="그림 6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725BEA-E2C1-4B8C-AFA7-541D5D488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5242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2776</xdr:row>
      <xdr:rowOff>0</xdr:rowOff>
    </xdr:from>
    <xdr:to>
      <xdr:col>7</xdr:col>
      <xdr:colOff>314325</xdr:colOff>
      <xdr:row>2776</xdr:row>
      <xdr:rowOff>152400</xdr:rowOff>
    </xdr:to>
    <xdr:pic>
      <xdr:nvPicPr>
        <xdr:cNvPr id="696" name="그림 6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0CCA97-6821-4063-9E74-0B6D6ADBD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6395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2780</xdr:row>
      <xdr:rowOff>0</xdr:rowOff>
    </xdr:from>
    <xdr:to>
      <xdr:col>7</xdr:col>
      <xdr:colOff>314325</xdr:colOff>
      <xdr:row>2780</xdr:row>
      <xdr:rowOff>152400</xdr:rowOff>
    </xdr:to>
    <xdr:pic>
      <xdr:nvPicPr>
        <xdr:cNvPr id="697" name="그림 6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4602BB-D800-4B29-8B8E-A247C7524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7547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2784</xdr:row>
      <xdr:rowOff>0</xdr:rowOff>
    </xdr:from>
    <xdr:to>
      <xdr:col>7</xdr:col>
      <xdr:colOff>314325</xdr:colOff>
      <xdr:row>2784</xdr:row>
      <xdr:rowOff>152400</xdr:rowOff>
    </xdr:to>
    <xdr:pic>
      <xdr:nvPicPr>
        <xdr:cNvPr id="698" name="그림 6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AFD5B-5BD5-4B4E-B0DA-745AB3B41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8833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2788</xdr:row>
      <xdr:rowOff>0</xdr:rowOff>
    </xdr:from>
    <xdr:to>
      <xdr:col>7</xdr:col>
      <xdr:colOff>314325</xdr:colOff>
      <xdr:row>2788</xdr:row>
      <xdr:rowOff>152400</xdr:rowOff>
    </xdr:to>
    <xdr:pic>
      <xdr:nvPicPr>
        <xdr:cNvPr id="699" name="그림 6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E47D7-67A3-49CC-B112-3BFF05579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0119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2792</xdr:row>
      <xdr:rowOff>0</xdr:rowOff>
    </xdr:from>
    <xdr:to>
      <xdr:col>7</xdr:col>
      <xdr:colOff>314325</xdr:colOff>
      <xdr:row>2792</xdr:row>
      <xdr:rowOff>152400</xdr:rowOff>
    </xdr:to>
    <xdr:pic>
      <xdr:nvPicPr>
        <xdr:cNvPr id="700" name="그림 6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33610D-471A-4890-807D-F48024749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1405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2796</xdr:row>
      <xdr:rowOff>0</xdr:rowOff>
    </xdr:from>
    <xdr:to>
      <xdr:col>7</xdr:col>
      <xdr:colOff>314325</xdr:colOff>
      <xdr:row>2796</xdr:row>
      <xdr:rowOff>152400</xdr:rowOff>
    </xdr:to>
    <xdr:pic>
      <xdr:nvPicPr>
        <xdr:cNvPr id="701" name="그림 7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4DA81F-3F10-40FF-9954-B5CB16009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2557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2800</xdr:row>
      <xdr:rowOff>0</xdr:rowOff>
    </xdr:from>
    <xdr:to>
      <xdr:col>7</xdr:col>
      <xdr:colOff>314325</xdr:colOff>
      <xdr:row>2800</xdr:row>
      <xdr:rowOff>152400</xdr:rowOff>
    </xdr:to>
    <xdr:pic>
      <xdr:nvPicPr>
        <xdr:cNvPr id="702" name="그림 7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963C14-32E0-44B0-A2FD-3621DA21A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3843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2804</xdr:row>
      <xdr:rowOff>0</xdr:rowOff>
    </xdr:from>
    <xdr:to>
      <xdr:col>7</xdr:col>
      <xdr:colOff>314325</xdr:colOff>
      <xdr:row>2804</xdr:row>
      <xdr:rowOff>152400</xdr:rowOff>
    </xdr:to>
    <xdr:pic>
      <xdr:nvPicPr>
        <xdr:cNvPr id="703" name="그림 7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D9BF91-CB90-4476-A46A-2DE3FEE26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5129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2808</xdr:row>
      <xdr:rowOff>0</xdr:rowOff>
    </xdr:from>
    <xdr:to>
      <xdr:col>7</xdr:col>
      <xdr:colOff>314325</xdr:colOff>
      <xdr:row>2808</xdr:row>
      <xdr:rowOff>152400</xdr:rowOff>
    </xdr:to>
    <xdr:pic>
      <xdr:nvPicPr>
        <xdr:cNvPr id="704" name="그림 7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71342F-346C-42DC-B28F-EF75E9F3B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6282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2812</xdr:row>
      <xdr:rowOff>0</xdr:rowOff>
    </xdr:from>
    <xdr:to>
      <xdr:col>7</xdr:col>
      <xdr:colOff>314325</xdr:colOff>
      <xdr:row>2812</xdr:row>
      <xdr:rowOff>152400</xdr:rowOff>
    </xdr:to>
    <xdr:pic>
      <xdr:nvPicPr>
        <xdr:cNvPr id="705" name="그림 7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6F8C3B-05CB-42B2-8D0F-C19E2955E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7568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2816</xdr:row>
      <xdr:rowOff>0</xdr:rowOff>
    </xdr:from>
    <xdr:to>
      <xdr:col>7</xdr:col>
      <xdr:colOff>314325</xdr:colOff>
      <xdr:row>2816</xdr:row>
      <xdr:rowOff>152400</xdr:rowOff>
    </xdr:to>
    <xdr:pic>
      <xdr:nvPicPr>
        <xdr:cNvPr id="706" name="그림 7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FCEF90-A006-48A5-9E96-BBF85E684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8853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2820</xdr:row>
      <xdr:rowOff>0</xdr:rowOff>
    </xdr:from>
    <xdr:to>
      <xdr:col>7</xdr:col>
      <xdr:colOff>314325</xdr:colOff>
      <xdr:row>2820</xdr:row>
      <xdr:rowOff>152400</xdr:rowOff>
    </xdr:to>
    <xdr:pic>
      <xdr:nvPicPr>
        <xdr:cNvPr id="707" name="그림 7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1F7FD4-91F2-4687-B8AA-ADBF67D7D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013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2824</xdr:row>
      <xdr:rowOff>0</xdr:rowOff>
    </xdr:from>
    <xdr:to>
      <xdr:col>7</xdr:col>
      <xdr:colOff>314325</xdr:colOff>
      <xdr:row>2824</xdr:row>
      <xdr:rowOff>152400</xdr:rowOff>
    </xdr:to>
    <xdr:pic>
      <xdr:nvPicPr>
        <xdr:cNvPr id="708" name="그림 7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3A95DA-34C0-4974-B2D3-5BAA0EC4A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1425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2828</xdr:row>
      <xdr:rowOff>0</xdr:rowOff>
    </xdr:from>
    <xdr:to>
      <xdr:col>7</xdr:col>
      <xdr:colOff>314325</xdr:colOff>
      <xdr:row>2828</xdr:row>
      <xdr:rowOff>152400</xdr:rowOff>
    </xdr:to>
    <xdr:pic>
      <xdr:nvPicPr>
        <xdr:cNvPr id="709" name="그림 7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F59568-44C3-4CA8-A863-AF2CC2E6B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2711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2832</xdr:row>
      <xdr:rowOff>0</xdr:rowOff>
    </xdr:from>
    <xdr:to>
      <xdr:col>7</xdr:col>
      <xdr:colOff>314325</xdr:colOff>
      <xdr:row>2832</xdr:row>
      <xdr:rowOff>152400</xdr:rowOff>
    </xdr:to>
    <xdr:pic>
      <xdr:nvPicPr>
        <xdr:cNvPr id="710" name="그림 7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B74E59-B993-4921-98C4-17FA1B022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3997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2836</xdr:row>
      <xdr:rowOff>0</xdr:rowOff>
    </xdr:from>
    <xdr:to>
      <xdr:col>7</xdr:col>
      <xdr:colOff>314325</xdr:colOff>
      <xdr:row>2836</xdr:row>
      <xdr:rowOff>152400</xdr:rowOff>
    </xdr:to>
    <xdr:pic>
      <xdr:nvPicPr>
        <xdr:cNvPr id="711" name="그림 7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58C4CC-A449-47C8-BC10-7B6C4BC7E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5283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2840</xdr:row>
      <xdr:rowOff>0</xdr:rowOff>
    </xdr:from>
    <xdr:to>
      <xdr:col>7</xdr:col>
      <xdr:colOff>314325</xdr:colOff>
      <xdr:row>2840</xdr:row>
      <xdr:rowOff>152400</xdr:rowOff>
    </xdr:to>
    <xdr:pic>
      <xdr:nvPicPr>
        <xdr:cNvPr id="712" name="그림 7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D08285-D76A-4F51-AF3B-D139374B4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6569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2844</xdr:row>
      <xdr:rowOff>0</xdr:rowOff>
    </xdr:from>
    <xdr:to>
      <xdr:col>7</xdr:col>
      <xdr:colOff>314325</xdr:colOff>
      <xdr:row>2844</xdr:row>
      <xdr:rowOff>152400</xdr:rowOff>
    </xdr:to>
    <xdr:pic>
      <xdr:nvPicPr>
        <xdr:cNvPr id="713" name="그림 7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3896B2-255C-4034-91D3-ACDA66743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7855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2848</xdr:row>
      <xdr:rowOff>0</xdr:rowOff>
    </xdr:from>
    <xdr:to>
      <xdr:col>7</xdr:col>
      <xdr:colOff>314325</xdr:colOff>
      <xdr:row>2848</xdr:row>
      <xdr:rowOff>152400</xdr:rowOff>
    </xdr:to>
    <xdr:pic>
      <xdr:nvPicPr>
        <xdr:cNvPr id="714" name="그림 7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71181C-7045-44A9-A183-8926670A8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99140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2852</xdr:row>
      <xdr:rowOff>0</xdr:rowOff>
    </xdr:from>
    <xdr:to>
      <xdr:col>7</xdr:col>
      <xdr:colOff>314325</xdr:colOff>
      <xdr:row>2852</xdr:row>
      <xdr:rowOff>152400</xdr:rowOff>
    </xdr:to>
    <xdr:pic>
      <xdr:nvPicPr>
        <xdr:cNvPr id="715" name="그림 7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4115B0-7FBD-4662-A589-4684BC0FF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0293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2856</xdr:row>
      <xdr:rowOff>0</xdr:rowOff>
    </xdr:from>
    <xdr:to>
      <xdr:col>7</xdr:col>
      <xdr:colOff>314325</xdr:colOff>
      <xdr:row>2856</xdr:row>
      <xdr:rowOff>152400</xdr:rowOff>
    </xdr:to>
    <xdr:pic>
      <xdr:nvPicPr>
        <xdr:cNvPr id="716" name="그림 7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D4B967-5CE4-4641-BCBB-2BB9AAA0F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1579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2860</xdr:row>
      <xdr:rowOff>0</xdr:rowOff>
    </xdr:from>
    <xdr:to>
      <xdr:col>7</xdr:col>
      <xdr:colOff>314325</xdr:colOff>
      <xdr:row>2860</xdr:row>
      <xdr:rowOff>152400</xdr:rowOff>
    </xdr:to>
    <xdr:pic>
      <xdr:nvPicPr>
        <xdr:cNvPr id="717" name="그림 7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3BAEA8-686B-4E8A-AA1D-CDC2A9863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286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2864</xdr:row>
      <xdr:rowOff>0</xdr:rowOff>
    </xdr:from>
    <xdr:to>
      <xdr:col>7</xdr:col>
      <xdr:colOff>314325</xdr:colOff>
      <xdr:row>2864</xdr:row>
      <xdr:rowOff>152400</xdr:rowOff>
    </xdr:to>
    <xdr:pic>
      <xdr:nvPicPr>
        <xdr:cNvPr id="718" name="그림 7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18AAC3-16B6-40AD-A1A2-608918484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4017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2868</xdr:row>
      <xdr:rowOff>0</xdr:rowOff>
    </xdr:from>
    <xdr:to>
      <xdr:col>7</xdr:col>
      <xdr:colOff>314325</xdr:colOff>
      <xdr:row>2868</xdr:row>
      <xdr:rowOff>152400</xdr:rowOff>
    </xdr:to>
    <xdr:pic>
      <xdr:nvPicPr>
        <xdr:cNvPr id="719" name="그림 7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B2D259-969E-49C6-9106-19F56A53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5303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2872</xdr:row>
      <xdr:rowOff>0</xdr:rowOff>
    </xdr:from>
    <xdr:to>
      <xdr:col>7</xdr:col>
      <xdr:colOff>314325</xdr:colOff>
      <xdr:row>2872</xdr:row>
      <xdr:rowOff>152400</xdr:rowOff>
    </xdr:to>
    <xdr:pic>
      <xdr:nvPicPr>
        <xdr:cNvPr id="720" name="그림 7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A86FBB-B958-4E90-B9A0-690DCA771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6589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2876</xdr:row>
      <xdr:rowOff>0</xdr:rowOff>
    </xdr:from>
    <xdr:to>
      <xdr:col>7</xdr:col>
      <xdr:colOff>314325</xdr:colOff>
      <xdr:row>2876</xdr:row>
      <xdr:rowOff>152400</xdr:rowOff>
    </xdr:to>
    <xdr:pic>
      <xdr:nvPicPr>
        <xdr:cNvPr id="721" name="그림 7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5C882A-B9C3-474A-A1C3-DB295DA6C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7742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2880</xdr:row>
      <xdr:rowOff>0</xdr:rowOff>
    </xdr:from>
    <xdr:to>
      <xdr:col>7</xdr:col>
      <xdr:colOff>314325</xdr:colOff>
      <xdr:row>2880</xdr:row>
      <xdr:rowOff>152400</xdr:rowOff>
    </xdr:to>
    <xdr:pic>
      <xdr:nvPicPr>
        <xdr:cNvPr id="722" name="그림 7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97DFCA-153C-41D2-A19A-9F54581A9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09027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2884</xdr:row>
      <xdr:rowOff>0</xdr:rowOff>
    </xdr:from>
    <xdr:to>
      <xdr:col>7</xdr:col>
      <xdr:colOff>314325</xdr:colOff>
      <xdr:row>2884</xdr:row>
      <xdr:rowOff>152400</xdr:rowOff>
    </xdr:to>
    <xdr:pic>
      <xdr:nvPicPr>
        <xdr:cNvPr id="723" name="그림 7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B98293-6D6F-4513-8190-AAE5C8FB1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0313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2888</xdr:row>
      <xdr:rowOff>0</xdr:rowOff>
    </xdr:from>
    <xdr:to>
      <xdr:col>7</xdr:col>
      <xdr:colOff>314325</xdr:colOff>
      <xdr:row>2888</xdr:row>
      <xdr:rowOff>152400</xdr:rowOff>
    </xdr:to>
    <xdr:pic>
      <xdr:nvPicPr>
        <xdr:cNvPr id="724" name="그림 7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DE729-8FA8-43B9-94AF-2C11CA6E8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1466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2892</xdr:row>
      <xdr:rowOff>0</xdr:rowOff>
    </xdr:from>
    <xdr:to>
      <xdr:col>7</xdr:col>
      <xdr:colOff>314325</xdr:colOff>
      <xdr:row>2892</xdr:row>
      <xdr:rowOff>152400</xdr:rowOff>
    </xdr:to>
    <xdr:pic>
      <xdr:nvPicPr>
        <xdr:cNvPr id="725" name="그림 7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6A6BCB-0019-4654-8B79-C1CC208D7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275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2896</xdr:row>
      <xdr:rowOff>0</xdr:rowOff>
    </xdr:from>
    <xdr:to>
      <xdr:col>7</xdr:col>
      <xdr:colOff>314325</xdr:colOff>
      <xdr:row>2896</xdr:row>
      <xdr:rowOff>152400</xdr:rowOff>
    </xdr:to>
    <xdr:pic>
      <xdr:nvPicPr>
        <xdr:cNvPr id="726" name="그림 7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E0FCCF-04D1-419E-BAA5-7487A9713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403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2900</xdr:row>
      <xdr:rowOff>0</xdr:rowOff>
    </xdr:from>
    <xdr:to>
      <xdr:col>7</xdr:col>
      <xdr:colOff>314325</xdr:colOff>
      <xdr:row>2900</xdr:row>
      <xdr:rowOff>152400</xdr:rowOff>
    </xdr:to>
    <xdr:pic>
      <xdr:nvPicPr>
        <xdr:cNvPr id="727" name="그림 7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C6B0B4-CE4B-47F7-8713-CF2868891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5190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2904</xdr:row>
      <xdr:rowOff>0</xdr:rowOff>
    </xdr:from>
    <xdr:to>
      <xdr:col>7</xdr:col>
      <xdr:colOff>314325</xdr:colOff>
      <xdr:row>2904</xdr:row>
      <xdr:rowOff>152400</xdr:rowOff>
    </xdr:to>
    <xdr:pic>
      <xdr:nvPicPr>
        <xdr:cNvPr id="728" name="그림 7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AF44D2-4CCB-43A4-964E-C8B1A78A9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6476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2908</xdr:row>
      <xdr:rowOff>0</xdr:rowOff>
    </xdr:from>
    <xdr:to>
      <xdr:col>7</xdr:col>
      <xdr:colOff>314325</xdr:colOff>
      <xdr:row>2908</xdr:row>
      <xdr:rowOff>152400</xdr:rowOff>
    </xdr:to>
    <xdr:pic>
      <xdr:nvPicPr>
        <xdr:cNvPr id="729" name="그림 7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F9F4E4-CDA0-4BF4-A19A-2C4C345B0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762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2912</xdr:row>
      <xdr:rowOff>0</xdr:rowOff>
    </xdr:from>
    <xdr:to>
      <xdr:col>7</xdr:col>
      <xdr:colOff>314325</xdr:colOff>
      <xdr:row>2912</xdr:row>
      <xdr:rowOff>152400</xdr:rowOff>
    </xdr:to>
    <xdr:pic>
      <xdr:nvPicPr>
        <xdr:cNvPr id="730" name="그림 7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307021-9CA0-4974-B63D-F4A24A368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1891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2916</xdr:row>
      <xdr:rowOff>0</xdr:rowOff>
    </xdr:from>
    <xdr:to>
      <xdr:col>7</xdr:col>
      <xdr:colOff>314325</xdr:colOff>
      <xdr:row>2916</xdr:row>
      <xdr:rowOff>152400</xdr:rowOff>
    </xdr:to>
    <xdr:pic>
      <xdr:nvPicPr>
        <xdr:cNvPr id="731" name="그림 7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61046B-8C6A-4D18-B0A9-F435EAD86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0200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2920</xdr:row>
      <xdr:rowOff>0</xdr:rowOff>
    </xdr:from>
    <xdr:to>
      <xdr:col>7</xdr:col>
      <xdr:colOff>314325</xdr:colOff>
      <xdr:row>2920</xdr:row>
      <xdr:rowOff>152400</xdr:rowOff>
    </xdr:to>
    <xdr:pic>
      <xdr:nvPicPr>
        <xdr:cNvPr id="732" name="그림 7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7D193B-BC8A-490C-A71D-F795F3806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1486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2924</xdr:row>
      <xdr:rowOff>0</xdr:rowOff>
    </xdr:from>
    <xdr:to>
      <xdr:col>7</xdr:col>
      <xdr:colOff>314325</xdr:colOff>
      <xdr:row>2924</xdr:row>
      <xdr:rowOff>152400</xdr:rowOff>
    </xdr:to>
    <xdr:pic>
      <xdr:nvPicPr>
        <xdr:cNvPr id="733" name="그림 7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A7C36C-4066-420B-A70A-C4C8BE9F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2772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2928</xdr:row>
      <xdr:rowOff>0</xdr:rowOff>
    </xdr:from>
    <xdr:to>
      <xdr:col>7</xdr:col>
      <xdr:colOff>314325</xdr:colOff>
      <xdr:row>2928</xdr:row>
      <xdr:rowOff>152400</xdr:rowOff>
    </xdr:to>
    <xdr:pic>
      <xdr:nvPicPr>
        <xdr:cNvPr id="734" name="그림 7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FF0EA8-0D90-4BF2-8B1C-A8D8A24D8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4058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2932</xdr:row>
      <xdr:rowOff>0</xdr:rowOff>
    </xdr:from>
    <xdr:to>
      <xdr:col>7</xdr:col>
      <xdr:colOff>314325</xdr:colOff>
      <xdr:row>2932</xdr:row>
      <xdr:rowOff>152400</xdr:rowOff>
    </xdr:to>
    <xdr:pic>
      <xdr:nvPicPr>
        <xdr:cNvPr id="735" name="그림 7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4A8219-8107-4872-AE3B-0BB2A7346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5344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2936</xdr:row>
      <xdr:rowOff>0</xdr:rowOff>
    </xdr:from>
    <xdr:to>
      <xdr:col>7</xdr:col>
      <xdr:colOff>314325</xdr:colOff>
      <xdr:row>2936</xdr:row>
      <xdr:rowOff>152400</xdr:rowOff>
    </xdr:to>
    <xdr:pic>
      <xdr:nvPicPr>
        <xdr:cNvPr id="736" name="그림 7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690982-79D7-42CF-80D0-511ADCCF3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6630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2940</xdr:row>
      <xdr:rowOff>0</xdr:rowOff>
    </xdr:from>
    <xdr:to>
      <xdr:col>7</xdr:col>
      <xdr:colOff>314325</xdr:colOff>
      <xdr:row>2940</xdr:row>
      <xdr:rowOff>152400</xdr:rowOff>
    </xdr:to>
    <xdr:pic>
      <xdr:nvPicPr>
        <xdr:cNvPr id="737" name="그림 7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683DAC-930C-4638-A3BD-424E1D397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778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2944</xdr:row>
      <xdr:rowOff>0</xdr:rowOff>
    </xdr:from>
    <xdr:to>
      <xdr:col>7</xdr:col>
      <xdr:colOff>314325</xdr:colOff>
      <xdr:row>2944</xdr:row>
      <xdr:rowOff>152400</xdr:rowOff>
    </xdr:to>
    <xdr:pic>
      <xdr:nvPicPr>
        <xdr:cNvPr id="738" name="그림 7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EB504B-70C1-4555-9493-224D8E437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29068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2948</xdr:row>
      <xdr:rowOff>0</xdr:rowOff>
    </xdr:from>
    <xdr:to>
      <xdr:col>7</xdr:col>
      <xdr:colOff>314325</xdr:colOff>
      <xdr:row>2948</xdr:row>
      <xdr:rowOff>152400</xdr:rowOff>
    </xdr:to>
    <xdr:pic>
      <xdr:nvPicPr>
        <xdr:cNvPr id="739" name="그림 7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CC7DE-35A0-41FC-84DE-55179D736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0354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2952</xdr:row>
      <xdr:rowOff>0</xdr:rowOff>
    </xdr:from>
    <xdr:to>
      <xdr:col>7</xdr:col>
      <xdr:colOff>314325</xdr:colOff>
      <xdr:row>2952</xdr:row>
      <xdr:rowOff>152400</xdr:rowOff>
    </xdr:to>
    <xdr:pic>
      <xdr:nvPicPr>
        <xdr:cNvPr id="740" name="그림 7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D0192F-FAFC-409D-BA1C-9EF556E45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1640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2956</xdr:row>
      <xdr:rowOff>0</xdr:rowOff>
    </xdr:from>
    <xdr:to>
      <xdr:col>7</xdr:col>
      <xdr:colOff>314325</xdr:colOff>
      <xdr:row>2956</xdr:row>
      <xdr:rowOff>152400</xdr:rowOff>
    </xdr:to>
    <xdr:pic>
      <xdr:nvPicPr>
        <xdr:cNvPr id="741" name="그림 7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BC5D4A-AF7A-4C6F-9CB2-330913AA2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2926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2960</xdr:row>
      <xdr:rowOff>0</xdr:rowOff>
    </xdr:from>
    <xdr:to>
      <xdr:col>7</xdr:col>
      <xdr:colOff>314325</xdr:colOff>
      <xdr:row>2960</xdr:row>
      <xdr:rowOff>152400</xdr:rowOff>
    </xdr:to>
    <xdr:pic>
      <xdr:nvPicPr>
        <xdr:cNvPr id="742" name="그림 7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721364-78AF-4A31-9141-E801FE4DC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4212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2964</xdr:row>
      <xdr:rowOff>0</xdr:rowOff>
    </xdr:from>
    <xdr:to>
      <xdr:col>7</xdr:col>
      <xdr:colOff>314325</xdr:colOff>
      <xdr:row>2964</xdr:row>
      <xdr:rowOff>152400</xdr:rowOff>
    </xdr:to>
    <xdr:pic>
      <xdr:nvPicPr>
        <xdr:cNvPr id="743" name="그림 7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B4159E-05CF-4E8B-8B2A-0259CF10A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5497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2968</xdr:row>
      <xdr:rowOff>0</xdr:rowOff>
    </xdr:from>
    <xdr:to>
      <xdr:col>7</xdr:col>
      <xdr:colOff>314325</xdr:colOff>
      <xdr:row>2968</xdr:row>
      <xdr:rowOff>152400</xdr:rowOff>
    </xdr:to>
    <xdr:pic>
      <xdr:nvPicPr>
        <xdr:cNvPr id="744" name="그림 7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AEC372-B2F6-44A8-9A70-0E649C936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6783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2972</xdr:row>
      <xdr:rowOff>0</xdr:rowOff>
    </xdr:from>
    <xdr:to>
      <xdr:col>7</xdr:col>
      <xdr:colOff>314325</xdr:colOff>
      <xdr:row>2972</xdr:row>
      <xdr:rowOff>152400</xdr:rowOff>
    </xdr:to>
    <xdr:pic>
      <xdr:nvPicPr>
        <xdr:cNvPr id="745" name="그림 7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41F832-13AF-4548-B15D-A1FB66C7F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8069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2976</xdr:row>
      <xdr:rowOff>0</xdr:rowOff>
    </xdr:from>
    <xdr:to>
      <xdr:col>7</xdr:col>
      <xdr:colOff>314325</xdr:colOff>
      <xdr:row>2976</xdr:row>
      <xdr:rowOff>152400</xdr:rowOff>
    </xdr:to>
    <xdr:pic>
      <xdr:nvPicPr>
        <xdr:cNvPr id="746" name="그림 7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1E5F0B-D7F8-44DF-AC46-F7F649D30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39222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2980</xdr:row>
      <xdr:rowOff>0</xdr:rowOff>
    </xdr:from>
    <xdr:to>
      <xdr:col>7</xdr:col>
      <xdr:colOff>314325</xdr:colOff>
      <xdr:row>2980</xdr:row>
      <xdr:rowOff>152400</xdr:rowOff>
    </xdr:to>
    <xdr:pic>
      <xdr:nvPicPr>
        <xdr:cNvPr id="747" name="그림 7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B3B6C4-D4B3-4945-B1AD-470745C32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0508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2984</xdr:row>
      <xdr:rowOff>0</xdr:rowOff>
    </xdr:from>
    <xdr:to>
      <xdr:col>7</xdr:col>
      <xdr:colOff>314325</xdr:colOff>
      <xdr:row>2984</xdr:row>
      <xdr:rowOff>152400</xdr:rowOff>
    </xdr:to>
    <xdr:pic>
      <xdr:nvPicPr>
        <xdr:cNvPr id="748" name="그림 7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D49A8D-E2B9-4077-89D2-50824E933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1793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2988</xdr:row>
      <xdr:rowOff>0</xdr:rowOff>
    </xdr:from>
    <xdr:to>
      <xdr:col>7</xdr:col>
      <xdr:colOff>314325</xdr:colOff>
      <xdr:row>2988</xdr:row>
      <xdr:rowOff>152400</xdr:rowOff>
    </xdr:to>
    <xdr:pic>
      <xdr:nvPicPr>
        <xdr:cNvPr id="749" name="그림 7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8F21B0-0E36-4B99-BDE7-819B2916C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2946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2992</xdr:row>
      <xdr:rowOff>0</xdr:rowOff>
    </xdr:from>
    <xdr:to>
      <xdr:col>7</xdr:col>
      <xdr:colOff>314325</xdr:colOff>
      <xdr:row>2992</xdr:row>
      <xdr:rowOff>152400</xdr:rowOff>
    </xdr:to>
    <xdr:pic>
      <xdr:nvPicPr>
        <xdr:cNvPr id="750" name="그림 7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F78BB3-4953-487B-BFCD-7029C9DD1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4232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2996</xdr:row>
      <xdr:rowOff>0</xdr:rowOff>
    </xdr:from>
    <xdr:to>
      <xdr:col>7</xdr:col>
      <xdr:colOff>314325</xdr:colOff>
      <xdr:row>2996</xdr:row>
      <xdr:rowOff>152400</xdr:rowOff>
    </xdr:to>
    <xdr:pic>
      <xdr:nvPicPr>
        <xdr:cNvPr id="751" name="그림 7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845CE7-0117-4719-B656-E8A332705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5384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3000</xdr:row>
      <xdr:rowOff>0</xdr:rowOff>
    </xdr:from>
    <xdr:to>
      <xdr:col>7</xdr:col>
      <xdr:colOff>314325</xdr:colOff>
      <xdr:row>3000</xdr:row>
      <xdr:rowOff>152400</xdr:rowOff>
    </xdr:to>
    <xdr:pic>
      <xdr:nvPicPr>
        <xdr:cNvPr id="752" name="그림 7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84E329-18DC-4FC9-9C59-03DEC5CCA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6670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3004</xdr:row>
      <xdr:rowOff>0</xdr:rowOff>
    </xdr:from>
    <xdr:to>
      <xdr:col>7</xdr:col>
      <xdr:colOff>314325</xdr:colOff>
      <xdr:row>3004</xdr:row>
      <xdr:rowOff>152400</xdr:rowOff>
    </xdr:to>
    <xdr:pic>
      <xdr:nvPicPr>
        <xdr:cNvPr id="753" name="그림 7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724BC1-AC8D-449F-8935-576CC586B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7956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3008</xdr:row>
      <xdr:rowOff>0</xdr:rowOff>
    </xdr:from>
    <xdr:to>
      <xdr:col>7</xdr:col>
      <xdr:colOff>314325</xdr:colOff>
      <xdr:row>3008</xdr:row>
      <xdr:rowOff>152400</xdr:rowOff>
    </xdr:to>
    <xdr:pic>
      <xdr:nvPicPr>
        <xdr:cNvPr id="754" name="그림 7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EC5504-05B7-4365-BF20-58B4EC959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49109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3012</xdr:row>
      <xdr:rowOff>0</xdr:rowOff>
    </xdr:from>
    <xdr:to>
      <xdr:col>7</xdr:col>
      <xdr:colOff>314325</xdr:colOff>
      <xdr:row>3012</xdr:row>
      <xdr:rowOff>152400</xdr:rowOff>
    </xdr:to>
    <xdr:pic>
      <xdr:nvPicPr>
        <xdr:cNvPr id="755" name="그림 7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EAAAF3-94AF-40A0-9EF6-359617C76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0394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3016</xdr:row>
      <xdr:rowOff>0</xdr:rowOff>
    </xdr:from>
    <xdr:to>
      <xdr:col>7</xdr:col>
      <xdr:colOff>314325</xdr:colOff>
      <xdr:row>3016</xdr:row>
      <xdr:rowOff>152400</xdr:rowOff>
    </xdr:to>
    <xdr:pic>
      <xdr:nvPicPr>
        <xdr:cNvPr id="756" name="그림 7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1101F6-FB52-41B9-B18F-BB19CCD7C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1547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3020</xdr:row>
      <xdr:rowOff>0</xdr:rowOff>
    </xdr:from>
    <xdr:to>
      <xdr:col>7</xdr:col>
      <xdr:colOff>314325</xdr:colOff>
      <xdr:row>3020</xdr:row>
      <xdr:rowOff>152400</xdr:rowOff>
    </xdr:to>
    <xdr:pic>
      <xdr:nvPicPr>
        <xdr:cNvPr id="757" name="그림 7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5D3A3A-020C-47FA-9702-4D76FDD93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2833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3024</xdr:row>
      <xdr:rowOff>0</xdr:rowOff>
    </xdr:from>
    <xdr:to>
      <xdr:col>7</xdr:col>
      <xdr:colOff>314325</xdr:colOff>
      <xdr:row>3024</xdr:row>
      <xdr:rowOff>152400</xdr:rowOff>
    </xdr:to>
    <xdr:pic>
      <xdr:nvPicPr>
        <xdr:cNvPr id="758" name="그림 7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C7D131-CD69-4469-B9F2-878B5B418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4119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3028</xdr:row>
      <xdr:rowOff>0</xdr:rowOff>
    </xdr:from>
    <xdr:to>
      <xdr:col>7</xdr:col>
      <xdr:colOff>314325</xdr:colOff>
      <xdr:row>3028</xdr:row>
      <xdr:rowOff>152400</xdr:rowOff>
    </xdr:to>
    <xdr:pic>
      <xdr:nvPicPr>
        <xdr:cNvPr id="759" name="그림 7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6BFCF7-A69E-4AC5-ACBF-3307A1276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5405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3032</xdr:row>
      <xdr:rowOff>0</xdr:rowOff>
    </xdr:from>
    <xdr:to>
      <xdr:col>7</xdr:col>
      <xdr:colOff>314325</xdr:colOff>
      <xdr:row>3032</xdr:row>
      <xdr:rowOff>152400</xdr:rowOff>
    </xdr:to>
    <xdr:pic>
      <xdr:nvPicPr>
        <xdr:cNvPr id="760" name="그림 7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D34A07-AB47-48FC-ADCE-45A3B8A17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6691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3036</xdr:row>
      <xdr:rowOff>0</xdr:rowOff>
    </xdr:from>
    <xdr:to>
      <xdr:col>7</xdr:col>
      <xdr:colOff>314325</xdr:colOff>
      <xdr:row>3036</xdr:row>
      <xdr:rowOff>152400</xdr:rowOff>
    </xdr:to>
    <xdr:pic>
      <xdr:nvPicPr>
        <xdr:cNvPr id="761" name="그림 7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EB5265-7CD8-4A2D-B8A9-10DBE5588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7843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3040</xdr:row>
      <xdr:rowOff>0</xdr:rowOff>
    </xdr:from>
    <xdr:to>
      <xdr:col>7</xdr:col>
      <xdr:colOff>314325</xdr:colOff>
      <xdr:row>3040</xdr:row>
      <xdr:rowOff>152400</xdr:rowOff>
    </xdr:to>
    <xdr:pic>
      <xdr:nvPicPr>
        <xdr:cNvPr id="762" name="그림 7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6E5514-7978-49C9-9219-87FE62DBA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59129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3044</xdr:row>
      <xdr:rowOff>0</xdr:rowOff>
    </xdr:from>
    <xdr:to>
      <xdr:col>7</xdr:col>
      <xdr:colOff>314325</xdr:colOff>
      <xdr:row>3044</xdr:row>
      <xdr:rowOff>152400</xdr:rowOff>
    </xdr:to>
    <xdr:pic>
      <xdr:nvPicPr>
        <xdr:cNvPr id="763" name="그림 7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180555-7609-4C7D-939A-CFABABB49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0415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3048</xdr:row>
      <xdr:rowOff>0</xdr:rowOff>
    </xdr:from>
    <xdr:to>
      <xdr:col>7</xdr:col>
      <xdr:colOff>314325</xdr:colOff>
      <xdr:row>3048</xdr:row>
      <xdr:rowOff>152400</xdr:rowOff>
    </xdr:to>
    <xdr:pic>
      <xdr:nvPicPr>
        <xdr:cNvPr id="764" name="그림 7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D6DC05-37B2-4192-B741-68997B9AC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1701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3052</xdr:row>
      <xdr:rowOff>0</xdr:rowOff>
    </xdr:from>
    <xdr:to>
      <xdr:col>7</xdr:col>
      <xdr:colOff>314325</xdr:colOff>
      <xdr:row>3052</xdr:row>
      <xdr:rowOff>152400</xdr:rowOff>
    </xdr:to>
    <xdr:pic>
      <xdr:nvPicPr>
        <xdr:cNvPr id="765" name="그림 7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D3E50B-13F3-4B5C-87CF-F565523F8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2987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3056</xdr:row>
      <xdr:rowOff>0</xdr:rowOff>
    </xdr:from>
    <xdr:to>
      <xdr:col>7</xdr:col>
      <xdr:colOff>314325</xdr:colOff>
      <xdr:row>3056</xdr:row>
      <xdr:rowOff>152400</xdr:rowOff>
    </xdr:to>
    <xdr:pic>
      <xdr:nvPicPr>
        <xdr:cNvPr id="766" name="그림 7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668792-EA97-4074-8A84-0F84CEAC1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4272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3060</xdr:row>
      <xdr:rowOff>0</xdr:rowOff>
    </xdr:from>
    <xdr:to>
      <xdr:col>7</xdr:col>
      <xdr:colOff>314325</xdr:colOff>
      <xdr:row>3060</xdr:row>
      <xdr:rowOff>152400</xdr:rowOff>
    </xdr:to>
    <xdr:pic>
      <xdr:nvPicPr>
        <xdr:cNvPr id="767" name="그림 7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B33AB2-5BEC-47A2-B2B5-2D2C136DB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5558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3064</xdr:row>
      <xdr:rowOff>0</xdr:rowOff>
    </xdr:from>
    <xdr:to>
      <xdr:col>7</xdr:col>
      <xdr:colOff>314325</xdr:colOff>
      <xdr:row>3064</xdr:row>
      <xdr:rowOff>152400</xdr:rowOff>
    </xdr:to>
    <xdr:pic>
      <xdr:nvPicPr>
        <xdr:cNvPr id="768" name="그림 7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58DB54-FD00-448C-A0B5-1704B799D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6844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3068</xdr:row>
      <xdr:rowOff>0</xdr:rowOff>
    </xdr:from>
    <xdr:to>
      <xdr:col>7</xdr:col>
      <xdr:colOff>314325</xdr:colOff>
      <xdr:row>3068</xdr:row>
      <xdr:rowOff>152400</xdr:rowOff>
    </xdr:to>
    <xdr:pic>
      <xdr:nvPicPr>
        <xdr:cNvPr id="769" name="그림 7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82FC06-8903-48A7-81FA-3F5FA0B9E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8130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3072</xdr:row>
      <xdr:rowOff>0</xdr:rowOff>
    </xdr:from>
    <xdr:to>
      <xdr:col>7</xdr:col>
      <xdr:colOff>314325</xdr:colOff>
      <xdr:row>3072</xdr:row>
      <xdr:rowOff>152400</xdr:rowOff>
    </xdr:to>
    <xdr:pic>
      <xdr:nvPicPr>
        <xdr:cNvPr id="770" name="그림 7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9C8EBA-ADD9-4226-B1F8-CBADF9223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9416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3076</xdr:row>
      <xdr:rowOff>0</xdr:rowOff>
    </xdr:from>
    <xdr:to>
      <xdr:col>7</xdr:col>
      <xdr:colOff>314325</xdr:colOff>
      <xdr:row>3076</xdr:row>
      <xdr:rowOff>152400</xdr:rowOff>
    </xdr:to>
    <xdr:pic>
      <xdr:nvPicPr>
        <xdr:cNvPr id="771" name="그림 7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E6A71E-06B1-401C-A887-CFDD57ABB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0568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3080</xdr:row>
      <xdr:rowOff>0</xdr:rowOff>
    </xdr:from>
    <xdr:to>
      <xdr:col>7</xdr:col>
      <xdr:colOff>314325</xdr:colOff>
      <xdr:row>3080</xdr:row>
      <xdr:rowOff>152400</xdr:rowOff>
    </xdr:to>
    <xdr:pic>
      <xdr:nvPicPr>
        <xdr:cNvPr id="772" name="그림 7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EE4AEF-082A-45C1-BC8D-3E5CD3B3E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1721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3084</xdr:row>
      <xdr:rowOff>0</xdr:rowOff>
    </xdr:from>
    <xdr:to>
      <xdr:col>7</xdr:col>
      <xdr:colOff>314325</xdr:colOff>
      <xdr:row>3084</xdr:row>
      <xdr:rowOff>152400</xdr:rowOff>
    </xdr:to>
    <xdr:pic>
      <xdr:nvPicPr>
        <xdr:cNvPr id="773" name="그림 7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7B9E47-64FB-4A53-B184-00F94EBDA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3007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3088</xdr:row>
      <xdr:rowOff>0</xdr:rowOff>
    </xdr:from>
    <xdr:to>
      <xdr:col>7</xdr:col>
      <xdr:colOff>314325</xdr:colOff>
      <xdr:row>3088</xdr:row>
      <xdr:rowOff>152400</xdr:rowOff>
    </xdr:to>
    <xdr:pic>
      <xdr:nvPicPr>
        <xdr:cNvPr id="774" name="그림 7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1D4A78-0966-4B1E-B28E-B9763A12E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4159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3092</xdr:row>
      <xdr:rowOff>0</xdr:rowOff>
    </xdr:from>
    <xdr:to>
      <xdr:col>7</xdr:col>
      <xdr:colOff>314325</xdr:colOff>
      <xdr:row>3092</xdr:row>
      <xdr:rowOff>152400</xdr:rowOff>
    </xdr:to>
    <xdr:pic>
      <xdr:nvPicPr>
        <xdr:cNvPr id="775" name="그림 7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2AEE03-CD9E-482A-8503-3D43065E2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5445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3096</xdr:row>
      <xdr:rowOff>0</xdr:rowOff>
    </xdr:from>
    <xdr:to>
      <xdr:col>7</xdr:col>
      <xdr:colOff>314325</xdr:colOff>
      <xdr:row>3096</xdr:row>
      <xdr:rowOff>152400</xdr:rowOff>
    </xdr:to>
    <xdr:pic>
      <xdr:nvPicPr>
        <xdr:cNvPr id="776" name="그림 7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1EF8CC-B4E7-4F4F-8802-8D33CEC36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6731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3100</xdr:row>
      <xdr:rowOff>0</xdr:rowOff>
    </xdr:from>
    <xdr:to>
      <xdr:col>7</xdr:col>
      <xdr:colOff>314325</xdr:colOff>
      <xdr:row>3100</xdr:row>
      <xdr:rowOff>152400</xdr:rowOff>
    </xdr:to>
    <xdr:pic>
      <xdr:nvPicPr>
        <xdr:cNvPr id="777" name="그림 7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7D2D6B-83BC-4EBD-A3B2-3E1E1CCAA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8017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3104</xdr:row>
      <xdr:rowOff>0</xdr:rowOff>
    </xdr:from>
    <xdr:to>
      <xdr:col>7</xdr:col>
      <xdr:colOff>314325</xdr:colOff>
      <xdr:row>3104</xdr:row>
      <xdr:rowOff>152400</xdr:rowOff>
    </xdr:to>
    <xdr:pic>
      <xdr:nvPicPr>
        <xdr:cNvPr id="778" name="그림 7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23C7DC-8ABA-4C0D-AE28-2B1DC17F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79303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3108</xdr:row>
      <xdr:rowOff>0</xdr:rowOff>
    </xdr:from>
    <xdr:to>
      <xdr:col>7</xdr:col>
      <xdr:colOff>314325</xdr:colOff>
      <xdr:row>3108</xdr:row>
      <xdr:rowOff>152400</xdr:rowOff>
    </xdr:to>
    <xdr:pic>
      <xdr:nvPicPr>
        <xdr:cNvPr id="779" name="그림 7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8A402A-A3F2-48A2-8F52-4E1BFA08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0455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3112</xdr:row>
      <xdr:rowOff>0</xdr:rowOff>
    </xdr:from>
    <xdr:to>
      <xdr:col>7</xdr:col>
      <xdr:colOff>314325</xdr:colOff>
      <xdr:row>3112</xdr:row>
      <xdr:rowOff>152400</xdr:rowOff>
    </xdr:to>
    <xdr:pic>
      <xdr:nvPicPr>
        <xdr:cNvPr id="780" name="그림 7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8AEB76-3988-4120-A4F7-2653388F3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1741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3116</xdr:row>
      <xdr:rowOff>0</xdr:rowOff>
    </xdr:from>
    <xdr:to>
      <xdr:col>7</xdr:col>
      <xdr:colOff>314325</xdr:colOff>
      <xdr:row>3116</xdr:row>
      <xdr:rowOff>152400</xdr:rowOff>
    </xdr:to>
    <xdr:pic>
      <xdr:nvPicPr>
        <xdr:cNvPr id="781" name="그림 7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42A5D1-CCB2-44B7-874E-72B3BE59E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3027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3120</xdr:row>
      <xdr:rowOff>0</xdr:rowOff>
    </xdr:from>
    <xdr:to>
      <xdr:col>7</xdr:col>
      <xdr:colOff>314325</xdr:colOff>
      <xdr:row>3120</xdr:row>
      <xdr:rowOff>152400</xdr:rowOff>
    </xdr:to>
    <xdr:pic>
      <xdr:nvPicPr>
        <xdr:cNvPr id="782" name="그림 7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12D3FE-0F30-4CCC-A0E2-C20B0FF76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4313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3124</xdr:row>
      <xdr:rowOff>0</xdr:rowOff>
    </xdr:from>
    <xdr:to>
      <xdr:col>7</xdr:col>
      <xdr:colOff>314325</xdr:colOff>
      <xdr:row>3124</xdr:row>
      <xdr:rowOff>152400</xdr:rowOff>
    </xdr:to>
    <xdr:pic>
      <xdr:nvPicPr>
        <xdr:cNvPr id="783" name="그림 7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CE9485-26A8-40B6-A31B-41D98E1B6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5466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3128</xdr:row>
      <xdr:rowOff>0</xdr:rowOff>
    </xdr:from>
    <xdr:to>
      <xdr:col>7</xdr:col>
      <xdr:colOff>314325</xdr:colOff>
      <xdr:row>3128</xdr:row>
      <xdr:rowOff>152400</xdr:rowOff>
    </xdr:to>
    <xdr:pic>
      <xdr:nvPicPr>
        <xdr:cNvPr id="784" name="그림 7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BE940-3C04-48AB-94BD-3357D8455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6751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3132</xdr:row>
      <xdr:rowOff>0</xdr:rowOff>
    </xdr:from>
    <xdr:to>
      <xdr:col>7</xdr:col>
      <xdr:colOff>314325</xdr:colOff>
      <xdr:row>3132</xdr:row>
      <xdr:rowOff>152400</xdr:rowOff>
    </xdr:to>
    <xdr:pic>
      <xdr:nvPicPr>
        <xdr:cNvPr id="785" name="그림 7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F16AAF-63F4-4D36-AFEF-EB4931B8B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8037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3136</xdr:row>
      <xdr:rowOff>0</xdr:rowOff>
    </xdr:from>
    <xdr:to>
      <xdr:col>7</xdr:col>
      <xdr:colOff>314325</xdr:colOff>
      <xdr:row>3136</xdr:row>
      <xdr:rowOff>152400</xdr:rowOff>
    </xdr:to>
    <xdr:pic>
      <xdr:nvPicPr>
        <xdr:cNvPr id="786" name="그림 7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28896C-41D5-4B7E-9B3E-B485D9362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9323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3140</xdr:row>
      <xdr:rowOff>0</xdr:rowOff>
    </xdr:from>
    <xdr:to>
      <xdr:col>7</xdr:col>
      <xdr:colOff>314325</xdr:colOff>
      <xdr:row>3140</xdr:row>
      <xdr:rowOff>152400</xdr:rowOff>
    </xdr:to>
    <xdr:pic>
      <xdr:nvPicPr>
        <xdr:cNvPr id="787" name="그림 7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5618CB-FAEB-4C62-BC5E-D7347BDF8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0609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3144</xdr:row>
      <xdr:rowOff>0</xdr:rowOff>
    </xdr:from>
    <xdr:to>
      <xdr:col>7</xdr:col>
      <xdr:colOff>314325</xdr:colOff>
      <xdr:row>3144</xdr:row>
      <xdr:rowOff>152400</xdr:rowOff>
    </xdr:to>
    <xdr:pic>
      <xdr:nvPicPr>
        <xdr:cNvPr id="788" name="그림 7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902D85-111D-4F33-8E4A-658491BF4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1895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3148</xdr:row>
      <xdr:rowOff>0</xdr:rowOff>
    </xdr:from>
    <xdr:to>
      <xdr:col>7</xdr:col>
      <xdr:colOff>314325</xdr:colOff>
      <xdr:row>3148</xdr:row>
      <xdr:rowOff>152400</xdr:rowOff>
    </xdr:to>
    <xdr:pic>
      <xdr:nvPicPr>
        <xdr:cNvPr id="789" name="그림 7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54E535-CC7E-4925-A0C4-E7A9EA79D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3181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3152</xdr:row>
      <xdr:rowOff>0</xdr:rowOff>
    </xdr:from>
    <xdr:to>
      <xdr:col>7</xdr:col>
      <xdr:colOff>314325</xdr:colOff>
      <xdr:row>3152</xdr:row>
      <xdr:rowOff>152400</xdr:rowOff>
    </xdr:to>
    <xdr:pic>
      <xdr:nvPicPr>
        <xdr:cNvPr id="790" name="그림 7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A30822-8505-4336-A2D8-07ACF786D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4467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3156</xdr:row>
      <xdr:rowOff>0</xdr:rowOff>
    </xdr:from>
    <xdr:to>
      <xdr:col>7</xdr:col>
      <xdr:colOff>314325</xdr:colOff>
      <xdr:row>3156</xdr:row>
      <xdr:rowOff>152400</xdr:rowOff>
    </xdr:to>
    <xdr:pic>
      <xdr:nvPicPr>
        <xdr:cNvPr id="791" name="그림 7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D0F01E-A835-43F9-B4DC-CACF3D962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5753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3160</xdr:row>
      <xdr:rowOff>0</xdr:rowOff>
    </xdr:from>
    <xdr:to>
      <xdr:col>7</xdr:col>
      <xdr:colOff>314325</xdr:colOff>
      <xdr:row>3160</xdr:row>
      <xdr:rowOff>152400</xdr:rowOff>
    </xdr:to>
    <xdr:pic>
      <xdr:nvPicPr>
        <xdr:cNvPr id="792" name="그림 7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CB5AC0-9F7E-49C0-B20D-4E8E328EC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6905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3164</xdr:row>
      <xdr:rowOff>0</xdr:rowOff>
    </xdr:from>
    <xdr:to>
      <xdr:col>7</xdr:col>
      <xdr:colOff>314325</xdr:colOff>
      <xdr:row>3164</xdr:row>
      <xdr:rowOff>152400</xdr:rowOff>
    </xdr:to>
    <xdr:pic>
      <xdr:nvPicPr>
        <xdr:cNvPr id="793" name="그림 7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D315DD-B47E-43F4-8833-ABE8EC837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8191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3168</xdr:row>
      <xdr:rowOff>0</xdr:rowOff>
    </xdr:from>
    <xdr:to>
      <xdr:col>7</xdr:col>
      <xdr:colOff>314325</xdr:colOff>
      <xdr:row>3168</xdr:row>
      <xdr:rowOff>152400</xdr:rowOff>
    </xdr:to>
    <xdr:pic>
      <xdr:nvPicPr>
        <xdr:cNvPr id="794" name="그림 7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BBA67D-4E02-46B3-8739-6E98F302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99477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3172</xdr:row>
      <xdr:rowOff>0</xdr:rowOff>
    </xdr:from>
    <xdr:to>
      <xdr:col>7</xdr:col>
      <xdr:colOff>314325</xdr:colOff>
      <xdr:row>3172</xdr:row>
      <xdr:rowOff>152400</xdr:rowOff>
    </xdr:to>
    <xdr:pic>
      <xdr:nvPicPr>
        <xdr:cNvPr id="795" name="그림 7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55C8A8-1767-467D-BDD7-BD0B9E531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062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3176</xdr:row>
      <xdr:rowOff>0</xdr:rowOff>
    </xdr:from>
    <xdr:to>
      <xdr:col>7</xdr:col>
      <xdr:colOff>314325</xdr:colOff>
      <xdr:row>3176</xdr:row>
      <xdr:rowOff>152400</xdr:rowOff>
    </xdr:to>
    <xdr:pic>
      <xdr:nvPicPr>
        <xdr:cNvPr id="796" name="그림 7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E34118-67BE-4A57-82F4-210689ACC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1915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3180</xdr:row>
      <xdr:rowOff>0</xdr:rowOff>
    </xdr:from>
    <xdr:to>
      <xdr:col>7</xdr:col>
      <xdr:colOff>314325</xdr:colOff>
      <xdr:row>3180</xdr:row>
      <xdr:rowOff>152400</xdr:rowOff>
    </xdr:to>
    <xdr:pic>
      <xdr:nvPicPr>
        <xdr:cNvPr id="797" name="그림 7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FDAFCE-677C-47A3-8428-CCD05A72A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3068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3184</xdr:row>
      <xdr:rowOff>0</xdr:rowOff>
    </xdr:from>
    <xdr:to>
      <xdr:col>7</xdr:col>
      <xdr:colOff>314325</xdr:colOff>
      <xdr:row>3184</xdr:row>
      <xdr:rowOff>152400</xdr:rowOff>
    </xdr:to>
    <xdr:pic>
      <xdr:nvPicPr>
        <xdr:cNvPr id="798" name="그림 7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47070B-EA0F-437C-A2DC-F74BFCE02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4354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3188</xdr:row>
      <xdr:rowOff>0</xdr:rowOff>
    </xdr:from>
    <xdr:to>
      <xdr:col>7</xdr:col>
      <xdr:colOff>314325</xdr:colOff>
      <xdr:row>3188</xdr:row>
      <xdr:rowOff>152400</xdr:rowOff>
    </xdr:to>
    <xdr:pic>
      <xdr:nvPicPr>
        <xdr:cNvPr id="799" name="그림 7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555FCB-17BC-4DFC-BC10-B24ABB9E9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5506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3192</xdr:row>
      <xdr:rowOff>0</xdr:rowOff>
    </xdr:from>
    <xdr:to>
      <xdr:col>7</xdr:col>
      <xdr:colOff>314325</xdr:colOff>
      <xdr:row>3192</xdr:row>
      <xdr:rowOff>152400</xdr:rowOff>
    </xdr:to>
    <xdr:pic>
      <xdr:nvPicPr>
        <xdr:cNvPr id="800" name="그림 7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A2F8D6-40E3-4AD2-9499-BAA321706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6792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3196</xdr:row>
      <xdr:rowOff>0</xdr:rowOff>
    </xdr:from>
    <xdr:to>
      <xdr:col>7</xdr:col>
      <xdr:colOff>314325</xdr:colOff>
      <xdr:row>3196</xdr:row>
      <xdr:rowOff>152400</xdr:rowOff>
    </xdr:to>
    <xdr:pic>
      <xdr:nvPicPr>
        <xdr:cNvPr id="801" name="그림 8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1705E4-5778-48E1-89AE-78BCF50B7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8078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3200</xdr:row>
      <xdr:rowOff>0</xdr:rowOff>
    </xdr:from>
    <xdr:to>
      <xdr:col>7</xdr:col>
      <xdr:colOff>314325</xdr:colOff>
      <xdr:row>3200</xdr:row>
      <xdr:rowOff>152400</xdr:rowOff>
    </xdr:to>
    <xdr:pic>
      <xdr:nvPicPr>
        <xdr:cNvPr id="802" name="그림 8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30703C-66D2-48F3-8900-2961F60C5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09364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3204</xdr:row>
      <xdr:rowOff>0</xdr:rowOff>
    </xdr:from>
    <xdr:to>
      <xdr:col>7</xdr:col>
      <xdr:colOff>314325</xdr:colOff>
      <xdr:row>3204</xdr:row>
      <xdr:rowOff>152400</xdr:rowOff>
    </xdr:to>
    <xdr:pic>
      <xdr:nvPicPr>
        <xdr:cNvPr id="803" name="그림 8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C40625-F41B-4675-94B7-704BBFD64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0650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3208</xdr:row>
      <xdr:rowOff>0</xdr:rowOff>
    </xdr:from>
    <xdr:to>
      <xdr:col>7</xdr:col>
      <xdr:colOff>314325</xdr:colOff>
      <xdr:row>3208</xdr:row>
      <xdr:rowOff>152400</xdr:rowOff>
    </xdr:to>
    <xdr:pic>
      <xdr:nvPicPr>
        <xdr:cNvPr id="804" name="그림 8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5D8EB8-F328-4FC7-9D82-B3FFFA35F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1936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3212</xdr:row>
      <xdr:rowOff>0</xdr:rowOff>
    </xdr:from>
    <xdr:to>
      <xdr:col>7</xdr:col>
      <xdr:colOff>314325</xdr:colOff>
      <xdr:row>3212</xdr:row>
      <xdr:rowOff>152400</xdr:rowOff>
    </xdr:to>
    <xdr:pic>
      <xdr:nvPicPr>
        <xdr:cNvPr id="805" name="그림 8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8FDD43-8AA5-41B0-90A6-EABEFD5D1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3221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3216</xdr:row>
      <xdr:rowOff>0</xdr:rowOff>
    </xdr:from>
    <xdr:to>
      <xdr:col>7</xdr:col>
      <xdr:colOff>314325</xdr:colOff>
      <xdr:row>3216</xdr:row>
      <xdr:rowOff>152400</xdr:rowOff>
    </xdr:to>
    <xdr:pic>
      <xdr:nvPicPr>
        <xdr:cNvPr id="806" name="그림 8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AE9069-6DE1-4A0F-8444-FC52C59D8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4507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3220</xdr:row>
      <xdr:rowOff>0</xdr:rowOff>
    </xdr:from>
    <xdr:to>
      <xdr:col>7</xdr:col>
      <xdr:colOff>314325</xdr:colOff>
      <xdr:row>3220</xdr:row>
      <xdr:rowOff>152400</xdr:rowOff>
    </xdr:to>
    <xdr:pic>
      <xdr:nvPicPr>
        <xdr:cNvPr id="807" name="그림 8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45F1B0-DF31-449D-A8AE-F90AC62EA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5793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3224</xdr:row>
      <xdr:rowOff>0</xdr:rowOff>
    </xdr:from>
    <xdr:to>
      <xdr:col>7</xdr:col>
      <xdr:colOff>314325</xdr:colOff>
      <xdr:row>3224</xdr:row>
      <xdr:rowOff>152400</xdr:rowOff>
    </xdr:to>
    <xdr:pic>
      <xdr:nvPicPr>
        <xdr:cNvPr id="808" name="그림 8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F237D2-BA47-496B-872D-AF67D4873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6946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3228</xdr:row>
      <xdr:rowOff>0</xdr:rowOff>
    </xdr:from>
    <xdr:to>
      <xdr:col>7</xdr:col>
      <xdr:colOff>314325</xdr:colOff>
      <xdr:row>3228</xdr:row>
      <xdr:rowOff>152400</xdr:rowOff>
    </xdr:to>
    <xdr:pic>
      <xdr:nvPicPr>
        <xdr:cNvPr id="809" name="그림 8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895504-2F7B-4497-8693-CE1A50DA0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8232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3232</xdr:row>
      <xdr:rowOff>0</xdr:rowOff>
    </xdr:from>
    <xdr:to>
      <xdr:col>7</xdr:col>
      <xdr:colOff>314325</xdr:colOff>
      <xdr:row>3232</xdr:row>
      <xdr:rowOff>152400</xdr:rowOff>
    </xdr:to>
    <xdr:pic>
      <xdr:nvPicPr>
        <xdr:cNvPr id="810" name="그림 8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E16A5C-0738-41F7-8638-A9473B284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19384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3236</xdr:row>
      <xdr:rowOff>0</xdr:rowOff>
    </xdr:from>
    <xdr:to>
      <xdr:col>7</xdr:col>
      <xdr:colOff>314325</xdr:colOff>
      <xdr:row>3236</xdr:row>
      <xdr:rowOff>152400</xdr:rowOff>
    </xdr:to>
    <xdr:pic>
      <xdr:nvPicPr>
        <xdr:cNvPr id="811" name="그림 8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97823F-9644-4A7C-B480-1CDF579B8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0670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3240</xdr:row>
      <xdr:rowOff>0</xdr:rowOff>
    </xdr:from>
    <xdr:to>
      <xdr:col>7</xdr:col>
      <xdr:colOff>314325</xdr:colOff>
      <xdr:row>3240</xdr:row>
      <xdr:rowOff>152400</xdr:rowOff>
    </xdr:to>
    <xdr:pic>
      <xdr:nvPicPr>
        <xdr:cNvPr id="812" name="그림 8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D1684B-0091-4387-9728-8518DFD78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1822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3244</xdr:row>
      <xdr:rowOff>0</xdr:rowOff>
    </xdr:from>
    <xdr:to>
      <xdr:col>7</xdr:col>
      <xdr:colOff>314325</xdr:colOff>
      <xdr:row>3244</xdr:row>
      <xdr:rowOff>152400</xdr:rowOff>
    </xdr:to>
    <xdr:pic>
      <xdr:nvPicPr>
        <xdr:cNvPr id="813" name="그림 8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3E058C-B01D-4DCE-810B-6545D3461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3108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3248</xdr:row>
      <xdr:rowOff>0</xdr:rowOff>
    </xdr:from>
    <xdr:to>
      <xdr:col>7</xdr:col>
      <xdr:colOff>314325</xdr:colOff>
      <xdr:row>3248</xdr:row>
      <xdr:rowOff>152400</xdr:rowOff>
    </xdr:to>
    <xdr:pic>
      <xdr:nvPicPr>
        <xdr:cNvPr id="814" name="그림 8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FCB940-1AB4-4F5C-B75C-E75499BD0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4261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3252</xdr:row>
      <xdr:rowOff>0</xdr:rowOff>
    </xdr:from>
    <xdr:to>
      <xdr:col>7</xdr:col>
      <xdr:colOff>314325</xdr:colOff>
      <xdr:row>3252</xdr:row>
      <xdr:rowOff>152400</xdr:rowOff>
    </xdr:to>
    <xdr:pic>
      <xdr:nvPicPr>
        <xdr:cNvPr id="815" name="그림 8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BC1BD1-975F-43FA-B6A6-48CB9F8B9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5547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3256</xdr:row>
      <xdr:rowOff>0</xdr:rowOff>
    </xdr:from>
    <xdr:to>
      <xdr:col>7</xdr:col>
      <xdr:colOff>314325</xdr:colOff>
      <xdr:row>3256</xdr:row>
      <xdr:rowOff>152400</xdr:rowOff>
    </xdr:to>
    <xdr:pic>
      <xdr:nvPicPr>
        <xdr:cNvPr id="816" name="그림 8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DD5D68-B8EF-46F6-884E-9683564BC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6833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3260</xdr:row>
      <xdr:rowOff>0</xdr:rowOff>
    </xdr:from>
    <xdr:to>
      <xdr:col>7</xdr:col>
      <xdr:colOff>314325</xdr:colOff>
      <xdr:row>3260</xdr:row>
      <xdr:rowOff>152400</xdr:rowOff>
    </xdr:to>
    <xdr:pic>
      <xdr:nvPicPr>
        <xdr:cNvPr id="817" name="그림 8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5A8FCC-AA9F-41A7-8042-62AAEC3A6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811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3264</xdr:row>
      <xdr:rowOff>0</xdr:rowOff>
    </xdr:from>
    <xdr:to>
      <xdr:col>7</xdr:col>
      <xdr:colOff>314325</xdr:colOff>
      <xdr:row>3264</xdr:row>
      <xdr:rowOff>152400</xdr:rowOff>
    </xdr:to>
    <xdr:pic>
      <xdr:nvPicPr>
        <xdr:cNvPr id="818" name="그림 8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120204-4686-439A-A551-E9C4C8179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2940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3268</xdr:row>
      <xdr:rowOff>0</xdr:rowOff>
    </xdr:from>
    <xdr:to>
      <xdr:col>7</xdr:col>
      <xdr:colOff>314325</xdr:colOff>
      <xdr:row>3268</xdr:row>
      <xdr:rowOff>152400</xdr:rowOff>
    </xdr:to>
    <xdr:pic>
      <xdr:nvPicPr>
        <xdr:cNvPr id="819" name="그림 8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F1C823-1223-4005-B8B6-50998EF9B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0690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3272</xdr:row>
      <xdr:rowOff>0</xdr:rowOff>
    </xdr:from>
    <xdr:to>
      <xdr:col>7</xdr:col>
      <xdr:colOff>314325</xdr:colOff>
      <xdr:row>3272</xdr:row>
      <xdr:rowOff>152400</xdr:rowOff>
    </xdr:to>
    <xdr:pic>
      <xdr:nvPicPr>
        <xdr:cNvPr id="820" name="그림 8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E5D17B-15EB-459C-8EC1-E04C30308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1976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3276</xdr:row>
      <xdr:rowOff>0</xdr:rowOff>
    </xdr:from>
    <xdr:to>
      <xdr:col>7</xdr:col>
      <xdr:colOff>314325</xdr:colOff>
      <xdr:row>3276</xdr:row>
      <xdr:rowOff>152400</xdr:rowOff>
    </xdr:to>
    <xdr:pic>
      <xdr:nvPicPr>
        <xdr:cNvPr id="821" name="그림 8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A891E8-2760-4C01-A421-6CB30E746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312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3280</xdr:row>
      <xdr:rowOff>0</xdr:rowOff>
    </xdr:from>
    <xdr:to>
      <xdr:col>7</xdr:col>
      <xdr:colOff>314325</xdr:colOff>
      <xdr:row>3280</xdr:row>
      <xdr:rowOff>152400</xdr:rowOff>
    </xdr:to>
    <xdr:pic>
      <xdr:nvPicPr>
        <xdr:cNvPr id="822" name="그림 8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2F4F65-16DB-4CC7-8C9C-AEDBD4D64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441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3284</xdr:row>
      <xdr:rowOff>0</xdr:rowOff>
    </xdr:from>
    <xdr:to>
      <xdr:col>7</xdr:col>
      <xdr:colOff>314325</xdr:colOff>
      <xdr:row>3284</xdr:row>
      <xdr:rowOff>152400</xdr:rowOff>
    </xdr:to>
    <xdr:pic>
      <xdr:nvPicPr>
        <xdr:cNvPr id="823" name="그림 8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73AED5-C8C1-4FA5-BD9A-15B34CC9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570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3288</xdr:row>
      <xdr:rowOff>0</xdr:rowOff>
    </xdr:from>
    <xdr:to>
      <xdr:col>7</xdr:col>
      <xdr:colOff>314325</xdr:colOff>
      <xdr:row>3288</xdr:row>
      <xdr:rowOff>152400</xdr:rowOff>
    </xdr:to>
    <xdr:pic>
      <xdr:nvPicPr>
        <xdr:cNvPr id="824" name="그림 8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4C255B-4CB6-4098-955D-0EE0664E9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698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3292</xdr:row>
      <xdr:rowOff>0</xdr:rowOff>
    </xdr:from>
    <xdr:to>
      <xdr:col>7</xdr:col>
      <xdr:colOff>314325</xdr:colOff>
      <xdr:row>3292</xdr:row>
      <xdr:rowOff>152400</xdr:rowOff>
    </xdr:to>
    <xdr:pic>
      <xdr:nvPicPr>
        <xdr:cNvPr id="825" name="그림 8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92942B-FAE9-4E26-B417-5F9656E6B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827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3296</xdr:row>
      <xdr:rowOff>0</xdr:rowOff>
    </xdr:from>
    <xdr:to>
      <xdr:col>7</xdr:col>
      <xdr:colOff>314325</xdr:colOff>
      <xdr:row>3296</xdr:row>
      <xdr:rowOff>152400</xdr:rowOff>
    </xdr:to>
    <xdr:pic>
      <xdr:nvPicPr>
        <xdr:cNvPr id="826" name="그림 8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DF353-F1B1-4A32-B669-DA38B846A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39558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3300</xdr:row>
      <xdr:rowOff>0</xdr:rowOff>
    </xdr:from>
    <xdr:to>
      <xdr:col>7</xdr:col>
      <xdr:colOff>314325</xdr:colOff>
      <xdr:row>3300</xdr:row>
      <xdr:rowOff>152400</xdr:rowOff>
    </xdr:to>
    <xdr:pic>
      <xdr:nvPicPr>
        <xdr:cNvPr id="827" name="그림 8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49FA24-6EF5-430D-A88D-36A9964AA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071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3304</xdr:row>
      <xdr:rowOff>0</xdr:rowOff>
    </xdr:from>
    <xdr:to>
      <xdr:col>7</xdr:col>
      <xdr:colOff>314325</xdr:colOff>
      <xdr:row>3304</xdr:row>
      <xdr:rowOff>152400</xdr:rowOff>
    </xdr:to>
    <xdr:pic>
      <xdr:nvPicPr>
        <xdr:cNvPr id="828" name="그림 8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17BDF61-D549-46A8-85CB-4C04AB96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199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3308</xdr:row>
      <xdr:rowOff>0</xdr:rowOff>
    </xdr:from>
    <xdr:to>
      <xdr:col>7</xdr:col>
      <xdr:colOff>314325</xdr:colOff>
      <xdr:row>3308</xdr:row>
      <xdr:rowOff>152400</xdr:rowOff>
    </xdr:to>
    <xdr:pic>
      <xdr:nvPicPr>
        <xdr:cNvPr id="829" name="그림 8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A9BDFD-CD09-4B4F-A31C-8DBE74AF4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3282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3312</xdr:row>
      <xdr:rowOff>0</xdr:rowOff>
    </xdr:from>
    <xdr:to>
      <xdr:col>7</xdr:col>
      <xdr:colOff>314325</xdr:colOff>
      <xdr:row>3312</xdr:row>
      <xdr:rowOff>152400</xdr:rowOff>
    </xdr:to>
    <xdr:pic>
      <xdr:nvPicPr>
        <xdr:cNvPr id="830" name="그림 8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176F59-5F80-43EB-A79C-86DC40193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443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3316</xdr:row>
      <xdr:rowOff>0</xdr:rowOff>
    </xdr:from>
    <xdr:to>
      <xdr:col>7</xdr:col>
      <xdr:colOff>314325</xdr:colOff>
      <xdr:row>3316</xdr:row>
      <xdr:rowOff>152400</xdr:rowOff>
    </xdr:to>
    <xdr:pic>
      <xdr:nvPicPr>
        <xdr:cNvPr id="831" name="그림 8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19FDDA-DA54-4AB9-B163-F71595E80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5587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3320</xdr:row>
      <xdr:rowOff>0</xdr:rowOff>
    </xdr:from>
    <xdr:to>
      <xdr:col>7</xdr:col>
      <xdr:colOff>314325</xdr:colOff>
      <xdr:row>3320</xdr:row>
      <xdr:rowOff>152400</xdr:rowOff>
    </xdr:to>
    <xdr:pic>
      <xdr:nvPicPr>
        <xdr:cNvPr id="832" name="그림 8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863676-09E6-468B-B364-61C2F27B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6873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3324</xdr:row>
      <xdr:rowOff>0</xdr:rowOff>
    </xdr:from>
    <xdr:to>
      <xdr:col>7</xdr:col>
      <xdr:colOff>314325</xdr:colOff>
      <xdr:row>3324</xdr:row>
      <xdr:rowOff>152400</xdr:rowOff>
    </xdr:to>
    <xdr:pic>
      <xdr:nvPicPr>
        <xdr:cNvPr id="833" name="그림 8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D90ED1-D450-4A64-9F47-2BA90AA38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8026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3328</xdr:row>
      <xdr:rowOff>0</xdr:rowOff>
    </xdr:from>
    <xdr:to>
      <xdr:col>7</xdr:col>
      <xdr:colOff>314325</xdr:colOff>
      <xdr:row>3328</xdr:row>
      <xdr:rowOff>152400</xdr:rowOff>
    </xdr:to>
    <xdr:pic>
      <xdr:nvPicPr>
        <xdr:cNvPr id="834" name="그림 8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5DB46B-6B4D-4071-A67E-47F8F9987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49178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3332</xdr:row>
      <xdr:rowOff>0</xdr:rowOff>
    </xdr:from>
    <xdr:to>
      <xdr:col>7</xdr:col>
      <xdr:colOff>314325</xdr:colOff>
      <xdr:row>3332</xdr:row>
      <xdr:rowOff>152400</xdr:rowOff>
    </xdr:to>
    <xdr:pic>
      <xdr:nvPicPr>
        <xdr:cNvPr id="835" name="그림 8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6D29D6-C967-4799-9CAB-518072F67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0464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3336</xdr:row>
      <xdr:rowOff>0</xdr:rowOff>
    </xdr:from>
    <xdr:to>
      <xdr:col>7</xdr:col>
      <xdr:colOff>314325</xdr:colOff>
      <xdr:row>3336</xdr:row>
      <xdr:rowOff>152400</xdr:rowOff>
    </xdr:to>
    <xdr:pic>
      <xdr:nvPicPr>
        <xdr:cNvPr id="836" name="그림 8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865A9D-0240-4E3F-BC12-C4F535731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1750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3340</xdr:row>
      <xdr:rowOff>0</xdr:rowOff>
    </xdr:from>
    <xdr:to>
      <xdr:col>7</xdr:col>
      <xdr:colOff>314325</xdr:colOff>
      <xdr:row>3340</xdr:row>
      <xdr:rowOff>152400</xdr:rowOff>
    </xdr:to>
    <xdr:pic>
      <xdr:nvPicPr>
        <xdr:cNvPr id="837" name="그림 8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FB36A4-8E6F-4056-A97C-4B8EA7FA3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3036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3344</xdr:row>
      <xdr:rowOff>0</xdr:rowOff>
    </xdr:from>
    <xdr:to>
      <xdr:col>7</xdr:col>
      <xdr:colOff>314325</xdr:colOff>
      <xdr:row>3344</xdr:row>
      <xdr:rowOff>152400</xdr:rowOff>
    </xdr:to>
    <xdr:pic>
      <xdr:nvPicPr>
        <xdr:cNvPr id="838" name="그림 8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7DBC48-A9CE-43C3-9ADC-D7C5487E1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4188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3348</xdr:row>
      <xdr:rowOff>0</xdr:rowOff>
    </xdr:from>
    <xdr:to>
      <xdr:col>7</xdr:col>
      <xdr:colOff>314325</xdr:colOff>
      <xdr:row>3348</xdr:row>
      <xdr:rowOff>152400</xdr:rowOff>
    </xdr:to>
    <xdr:pic>
      <xdr:nvPicPr>
        <xdr:cNvPr id="839" name="그림 8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595B8E-AB65-4D41-816A-1B0E33355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5474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3352</xdr:row>
      <xdr:rowOff>0</xdr:rowOff>
    </xdr:from>
    <xdr:to>
      <xdr:col>7</xdr:col>
      <xdr:colOff>314325</xdr:colOff>
      <xdr:row>3352</xdr:row>
      <xdr:rowOff>152400</xdr:rowOff>
    </xdr:to>
    <xdr:pic>
      <xdr:nvPicPr>
        <xdr:cNvPr id="840" name="그림 8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1CF0DF-9C43-42B6-BC4D-ABC5DDA7F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6627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3356</xdr:row>
      <xdr:rowOff>0</xdr:rowOff>
    </xdr:from>
    <xdr:to>
      <xdr:col>7</xdr:col>
      <xdr:colOff>314325</xdr:colOff>
      <xdr:row>3356</xdr:row>
      <xdr:rowOff>152400</xdr:rowOff>
    </xdr:to>
    <xdr:pic>
      <xdr:nvPicPr>
        <xdr:cNvPr id="841" name="그림 8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75996E-A63D-422B-88B7-BF54DD9F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777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3360</xdr:row>
      <xdr:rowOff>0</xdr:rowOff>
    </xdr:from>
    <xdr:to>
      <xdr:col>7</xdr:col>
      <xdr:colOff>314325</xdr:colOff>
      <xdr:row>3360</xdr:row>
      <xdr:rowOff>152400</xdr:rowOff>
    </xdr:to>
    <xdr:pic>
      <xdr:nvPicPr>
        <xdr:cNvPr id="842" name="그림 8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7898FA-EC7E-42B4-BEF1-A9AC4AC10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59065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3364</xdr:row>
      <xdr:rowOff>0</xdr:rowOff>
    </xdr:from>
    <xdr:to>
      <xdr:col>7</xdr:col>
      <xdr:colOff>314325</xdr:colOff>
      <xdr:row>3364</xdr:row>
      <xdr:rowOff>152400</xdr:rowOff>
    </xdr:to>
    <xdr:pic>
      <xdr:nvPicPr>
        <xdr:cNvPr id="843" name="그림 8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29352A-C399-48F3-B1DB-12EB98A76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0351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3368</xdr:row>
      <xdr:rowOff>0</xdr:rowOff>
    </xdr:from>
    <xdr:to>
      <xdr:col>7</xdr:col>
      <xdr:colOff>314325</xdr:colOff>
      <xdr:row>3368</xdr:row>
      <xdr:rowOff>152400</xdr:rowOff>
    </xdr:to>
    <xdr:pic>
      <xdr:nvPicPr>
        <xdr:cNvPr id="844" name="그림 8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1D2703-5F4E-41CE-8BE4-DB429BF9E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1504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3372</xdr:row>
      <xdr:rowOff>0</xdr:rowOff>
    </xdr:from>
    <xdr:to>
      <xdr:col>7</xdr:col>
      <xdr:colOff>314325</xdr:colOff>
      <xdr:row>3372</xdr:row>
      <xdr:rowOff>152400</xdr:rowOff>
    </xdr:to>
    <xdr:pic>
      <xdr:nvPicPr>
        <xdr:cNvPr id="845" name="그림 8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7E42DE-29C7-4453-8D63-8D826A942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2789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3376</xdr:row>
      <xdr:rowOff>0</xdr:rowOff>
    </xdr:from>
    <xdr:to>
      <xdr:col>7</xdr:col>
      <xdr:colOff>314325</xdr:colOff>
      <xdr:row>3376</xdr:row>
      <xdr:rowOff>152400</xdr:rowOff>
    </xdr:to>
    <xdr:pic>
      <xdr:nvPicPr>
        <xdr:cNvPr id="846" name="그림 8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5427B9-83D1-402A-B100-D922DE7A7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4075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3380</xdr:row>
      <xdr:rowOff>0</xdr:rowOff>
    </xdr:from>
    <xdr:to>
      <xdr:col>7</xdr:col>
      <xdr:colOff>314325</xdr:colOff>
      <xdr:row>3380</xdr:row>
      <xdr:rowOff>152400</xdr:rowOff>
    </xdr:to>
    <xdr:pic>
      <xdr:nvPicPr>
        <xdr:cNvPr id="847" name="그림 8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846396-E6EA-4058-AFCA-3C0FB8482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5361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3384</xdr:row>
      <xdr:rowOff>0</xdr:rowOff>
    </xdr:from>
    <xdr:to>
      <xdr:col>7</xdr:col>
      <xdr:colOff>314325</xdr:colOff>
      <xdr:row>3384</xdr:row>
      <xdr:rowOff>152400</xdr:rowOff>
    </xdr:to>
    <xdr:pic>
      <xdr:nvPicPr>
        <xdr:cNvPr id="848" name="그림 8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0E38D9-CD4D-4E75-943D-B932082C4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6514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3388</xdr:row>
      <xdr:rowOff>0</xdr:rowOff>
    </xdr:from>
    <xdr:to>
      <xdr:col>7</xdr:col>
      <xdr:colOff>314325</xdr:colOff>
      <xdr:row>3388</xdr:row>
      <xdr:rowOff>152400</xdr:rowOff>
    </xdr:to>
    <xdr:pic>
      <xdr:nvPicPr>
        <xdr:cNvPr id="849" name="그림 8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F9703C-0E2E-4999-A35D-925B3699C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7800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3392</xdr:row>
      <xdr:rowOff>0</xdr:rowOff>
    </xdr:from>
    <xdr:to>
      <xdr:col>7</xdr:col>
      <xdr:colOff>314325</xdr:colOff>
      <xdr:row>3392</xdr:row>
      <xdr:rowOff>152400</xdr:rowOff>
    </xdr:to>
    <xdr:pic>
      <xdr:nvPicPr>
        <xdr:cNvPr id="850" name="그림 8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E64D66-EFA4-48E9-806F-71165607D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69086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3396</xdr:row>
      <xdr:rowOff>0</xdr:rowOff>
    </xdr:from>
    <xdr:to>
      <xdr:col>7</xdr:col>
      <xdr:colOff>314325</xdr:colOff>
      <xdr:row>3396</xdr:row>
      <xdr:rowOff>152400</xdr:rowOff>
    </xdr:to>
    <xdr:pic>
      <xdr:nvPicPr>
        <xdr:cNvPr id="851" name="그림 8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93C1BE-C859-4B9E-B28B-4BCD01003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0238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3400</xdr:row>
      <xdr:rowOff>0</xdr:rowOff>
    </xdr:from>
    <xdr:to>
      <xdr:col>7</xdr:col>
      <xdr:colOff>314325</xdr:colOff>
      <xdr:row>3400</xdr:row>
      <xdr:rowOff>152400</xdr:rowOff>
    </xdr:to>
    <xdr:pic>
      <xdr:nvPicPr>
        <xdr:cNvPr id="852" name="그림 8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FF5880-2CFD-4CFE-A297-2DB8E5FCC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139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3404</xdr:row>
      <xdr:rowOff>0</xdr:rowOff>
    </xdr:from>
    <xdr:to>
      <xdr:col>7</xdr:col>
      <xdr:colOff>314325</xdr:colOff>
      <xdr:row>3404</xdr:row>
      <xdr:rowOff>152400</xdr:rowOff>
    </xdr:to>
    <xdr:pic>
      <xdr:nvPicPr>
        <xdr:cNvPr id="853" name="그림 8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86467E-F346-4EBF-8AB0-48356662A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2676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3408</xdr:row>
      <xdr:rowOff>0</xdr:rowOff>
    </xdr:from>
    <xdr:to>
      <xdr:col>7</xdr:col>
      <xdr:colOff>314325</xdr:colOff>
      <xdr:row>3408</xdr:row>
      <xdr:rowOff>152400</xdr:rowOff>
    </xdr:to>
    <xdr:pic>
      <xdr:nvPicPr>
        <xdr:cNvPr id="854" name="그림 8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CBFF1A-95EE-45D9-A7C4-22AB4A8E2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3962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3412</xdr:row>
      <xdr:rowOff>0</xdr:rowOff>
    </xdr:from>
    <xdr:to>
      <xdr:col>7</xdr:col>
      <xdr:colOff>314325</xdr:colOff>
      <xdr:row>3412</xdr:row>
      <xdr:rowOff>152400</xdr:rowOff>
    </xdr:to>
    <xdr:pic>
      <xdr:nvPicPr>
        <xdr:cNvPr id="855" name="그림 8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8C5A3A-6FF7-4342-B692-77C340FCC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5115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3416</xdr:row>
      <xdr:rowOff>0</xdr:rowOff>
    </xdr:from>
    <xdr:to>
      <xdr:col>7</xdr:col>
      <xdr:colOff>314325</xdr:colOff>
      <xdr:row>3416</xdr:row>
      <xdr:rowOff>152400</xdr:rowOff>
    </xdr:to>
    <xdr:pic>
      <xdr:nvPicPr>
        <xdr:cNvPr id="856" name="그림 8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BFCF1A-C173-4CAB-B94C-504D237D3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6267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3420</xdr:row>
      <xdr:rowOff>0</xdr:rowOff>
    </xdr:from>
    <xdr:to>
      <xdr:col>7</xdr:col>
      <xdr:colOff>314325</xdr:colOff>
      <xdr:row>3420</xdr:row>
      <xdr:rowOff>152400</xdr:rowOff>
    </xdr:to>
    <xdr:pic>
      <xdr:nvPicPr>
        <xdr:cNvPr id="857" name="그림 8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33BBDA-9A98-45D9-9749-51B53FB4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7553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3424</xdr:row>
      <xdr:rowOff>0</xdr:rowOff>
    </xdr:from>
    <xdr:to>
      <xdr:col>7</xdr:col>
      <xdr:colOff>314325</xdr:colOff>
      <xdr:row>3424</xdr:row>
      <xdr:rowOff>152400</xdr:rowOff>
    </xdr:to>
    <xdr:pic>
      <xdr:nvPicPr>
        <xdr:cNvPr id="858" name="그림 8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BB5A6B-A8DD-4F77-BA48-B207A90AC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78839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3428</xdr:row>
      <xdr:rowOff>0</xdr:rowOff>
    </xdr:from>
    <xdr:to>
      <xdr:col>7</xdr:col>
      <xdr:colOff>314325</xdr:colOff>
      <xdr:row>3428</xdr:row>
      <xdr:rowOff>152400</xdr:rowOff>
    </xdr:to>
    <xdr:pic>
      <xdr:nvPicPr>
        <xdr:cNvPr id="859" name="그림 8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FEBAD-A2BF-4112-A178-C583B7ECC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0125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3432</xdr:row>
      <xdr:rowOff>0</xdr:rowOff>
    </xdr:from>
    <xdr:to>
      <xdr:col>7</xdr:col>
      <xdr:colOff>314325</xdr:colOff>
      <xdr:row>3432</xdr:row>
      <xdr:rowOff>152400</xdr:rowOff>
    </xdr:to>
    <xdr:pic>
      <xdr:nvPicPr>
        <xdr:cNvPr id="860" name="그림 8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048EA1-947E-484A-9419-7CF98DD5A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1411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3436</xdr:row>
      <xdr:rowOff>0</xdr:rowOff>
    </xdr:from>
    <xdr:to>
      <xdr:col>7</xdr:col>
      <xdr:colOff>314325</xdr:colOff>
      <xdr:row>3436</xdr:row>
      <xdr:rowOff>152400</xdr:rowOff>
    </xdr:to>
    <xdr:pic>
      <xdr:nvPicPr>
        <xdr:cNvPr id="861" name="그림 8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05A2C6-66CA-44CE-87ED-5866D2E7C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2697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3440</xdr:row>
      <xdr:rowOff>0</xdr:rowOff>
    </xdr:from>
    <xdr:to>
      <xdr:col>7</xdr:col>
      <xdr:colOff>314325</xdr:colOff>
      <xdr:row>3440</xdr:row>
      <xdr:rowOff>152400</xdr:rowOff>
    </xdr:to>
    <xdr:pic>
      <xdr:nvPicPr>
        <xdr:cNvPr id="862" name="그림 8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22632F-6C66-4857-8A77-1212B8307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3983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3444</xdr:row>
      <xdr:rowOff>0</xdr:rowOff>
    </xdr:from>
    <xdr:to>
      <xdr:col>7</xdr:col>
      <xdr:colOff>314325</xdr:colOff>
      <xdr:row>3444</xdr:row>
      <xdr:rowOff>152400</xdr:rowOff>
    </xdr:to>
    <xdr:pic>
      <xdr:nvPicPr>
        <xdr:cNvPr id="863" name="그림 8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4B221F-05DD-4E65-A775-11AD4874C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526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3448</xdr:row>
      <xdr:rowOff>0</xdr:rowOff>
    </xdr:from>
    <xdr:to>
      <xdr:col>7</xdr:col>
      <xdr:colOff>314325</xdr:colOff>
      <xdr:row>3448</xdr:row>
      <xdr:rowOff>152400</xdr:rowOff>
    </xdr:to>
    <xdr:pic>
      <xdr:nvPicPr>
        <xdr:cNvPr id="864" name="그림 8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03B343-4451-4586-89B7-6CFAB825A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655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3452</xdr:row>
      <xdr:rowOff>0</xdr:rowOff>
    </xdr:from>
    <xdr:to>
      <xdr:col>7</xdr:col>
      <xdr:colOff>314325</xdr:colOff>
      <xdr:row>3452</xdr:row>
      <xdr:rowOff>152400</xdr:rowOff>
    </xdr:to>
    <xdr:pic>
      <xdr:nvPicPr>
        <xdr:cNvPr id="865" name="그림 8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A84D62-2814-4462-B574-E75905D50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7707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3456</xdr:row>
      <xdr:rowOff>0</xdr:rowOff>
    </xdr:from>
    <xdr:to>
      <xdr:col>7</xdr:col>
      <xdr:colOff>314325</xdr:colOff>
      <xdr:row>3456</xdr:row>
      <xdr:rowOff>152400</xdr:rowOff>
    </xdr:to>
    <xdr:pic>
      <xdr:nvPicPr>
        <xdr:cNvPr id="866" name="그림 8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E824BB-D9DB-409B-A395-0AC1D40E2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8993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3460</xdr:row>
      <xdr:rowOff>0</xdr:rowOff>
    </xdr:from>
    <xdr:to>
      <xdr:col>7</xdr:col>
      <xdr:colOff>314325</xdr:colOff>
      <xdr:row>3460</xdr:row>
      <xdr:rowOff>152400</xdr:rowOff>
    </xdr:to>
    <xdr:pic>
      <xdr:nvPicPr>
        <xdr:cNvPr id="867" name="그림 8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A5728F-EDAF-4ED4-8B53-DC7844127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027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3464</xdr:row>
      <xdr:rowOff>0</xdr:rowOff>
    </xdr:from>
    <xdr:to>
      <xdr:col>7</xdr:col>
      <xdr:colOff>314325</xdr:colOff>
      <xdr:row>3464</xdr:row>
      <xdr:rowOff>152400</xdr:rowOff>
    </xdr:to>
    <xdr:pic>
      <xdr:nvPicPr>
        <xdr:cNvPr id="868" name="그림 8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E5FE5-BB35-4A14-8BAD-FE97C67EB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156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3468</xdr:row>
      <xdr:rowOff>0</xdr:rowOff>
    </xdr:from>
    <xdr:to>
      <xdr:col>7</xdr:col>
      <xdr:colOff>314325</xdr:colOff>
      <xdr:row>3468</xdr:row>
      <xdr:rowOff>152400</xdr:rowOff>
    </xdr:to>
    <xdr:pic>
      <xdr:nvPicPr>
        <xdr:cNvPr id="869" name="그림 8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60AC58-DF1D-4337-B2D5-B1584769D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285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3472</xdr:row>
      <xdr:rowOff>0</xdr:rowOff>
    </xdr:from>
    <xdr:to>
      <xdr:col>7</xdr:col>
      <xdr:colOff>314325</xdr:colOff>
      <xdr:row>3472</xdr:row>
      <xdr:rowOff>152400</xdr:rowOff>
    </xdr:to>
    <xdr:pic>
      <xdr:nvPicPr>
        <xdr:cNvPr id="870" name="그림 8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510863-2094-446A-AA16-61FAD9847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4003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3476</xdr:row>
      <xdr:rowOff>0</xdr:rowOff>
    </xdr:from>
    <xdr:to>
      <xdr:col>7</xdr:col>
      <xdr:colOff>314325</xdr:colOff>
      <xdr:row>3476</xdr:row>
      <xdr:rowOff>152400</xdr:rowOff>
    </xdr:to>
    <xdr:pic>
      <xdr:nvPicPr>
        <xdr:cNvPr id="871" name="그림 8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296DDE-CA0C-450E-B636-8051EC0E2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5289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3480</xdr:row>
      <xdr:rowOff>0</xdr:rowOff>
    </xdr:from>
    <xdr:to>
      <xdr:col>7</xdr:col>
      <xdr:colOff>314325</xdr:colOff>
      <xdr:row>3480</xdr:row>
      <xdr:rowOff>152400</xdr:rowOff>
    </xdr:to>
    <xdr:pic>
      <xdr:nvPicPr>
        <xdr:cNvPr id="872" name="그림 8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E33C4-5F95-4E8E-89A3-CF4C0006E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657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3484</xdr:row>
      <xdr:rowOff>0</xdr:rowOff>
    </xdr:from>
    <xdr:to>
      <xdr:col>7</xdr:col>
      <xdr:colOff>314325</xdr:colOff>
      <xdr:row>3484</xdr:row>
      <xdr:rowOff>152400</xdr:rowOff>
    </xdr:to>
    <xdr:pic>
      <xdr:nvPicPr>
        <xdr:cNvPr id="873" name="그림 8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C9FEB-3620-409F-B6B9-4FFC45576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786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3488</xdr:row>
      <xdr:rowOff>0</xdr:rowOff>
    </xdr:from>
    <xdr:to>
      <xdr:col>7</xdr:col>
      <xdr:colOff>314325</xdr:colOff>
      <xdr:row>3488</xdr:row>
      <xdr:rowOff>152400</xdr:rowOff>
    </xdr:to>
    <xdr:pic>
      <xdr:nvPicPr>
        <xdr:cNvPr id="874" name="그림 8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5A863F-88BF-43B6-96BF-E59D72C1C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9914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3492</xdr:row>
      <xdr:rowOff>0</xdr:rowOff>
    </xdr:from>
    <xdr:to>
      <xdr:col>7</xdr:col>
      <xdr:colOff>314325</xdr:colOff>
      <xdr:row>3492</xdr:row>
      <xdr:rowOff>152400</xdr:rowOff>
    </xdr:to>
    <xdr:pic>
      <xdr:nvPicPr>
        <xdr:cNvPr id="875" name="그림 8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B1B399-5CB0-4F81-BB3E-9DEE8485D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0432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3496</xdr:row>
      <xdr:rowOff>0</xdr:rowOff>
    </xdr:from>
    <xdr:to>
      <xdr:col>7</xdr:col>
      <xdr:colOff>314325</xdr:colOff>
      <xdr:row>3496</xdr:row>
      <xdr:rowOff>152400</xdr:rowOff>
    </xdr:to>
    <xdr:pic>
      <xdr:nvPicPr>
        <xdr:cNvPr id="876" name="그림 8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AB7C81-1418-4624-A9E9-4D8EF3F98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158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3500</xdr:row>
      <xdr:rowOff>0</xdr:rowOff>
    </xdr:from>
    <xdr:to>
      <xdr:col>7</xdr:col>
      <xdr:colOff>314325</xdr:colOff>
      <xdr:row>3500</xdr:row>
      <xdr:rowOff>152400</xdr:rowOff>
    </xdr:to>
    <xdr:pic>
      <xdr:nvPicPr>
        <xdr:cNvPr id="877" name="그림 8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F62122-E66D-4520-BB66-A523AEB67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2737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3504</xdr:row>
      <xdr:rowOff>0</xdr:rowOff>
    </xdr:from>
    <xdr:to>
      <xdr:col>7</xdr:col>
      <xdr:colOff>314325</xdr:colOff>
      <xdr:row>3504</xdr:row>
      <xdr:rowOff>152400</xdr:rowOff>
    </xdr:to>
    <xdr:pic>
      <xdr:nvPicPr>
        <xdr:cNvPr id="878" name="그림 8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C49D52-3CBB-419B-8823-D8B21B0C9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4023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3508</xdr:row>
      <xdr:rowOff>0</xdr:rowOff>
    </xdr:from>
    <xdr:to>
      <xdr:col>7</xdr:col>
      <xdr:colOff>314325</xdr:colOff>
      <xdr:row>3508</xdr:row>
      <xdr:rowOff>152400</xdr:rowOff>
    </xdr:to>
    <xdr:pic>
      <xdr:nvPicPr>
        <xdr:cNvPr id="879" name="그림 8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EBED0C-760E-4DD4-9C94-131CD2A00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5309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3512</xdr:row>
      <xdr:rowOff>0</xdr:rowOff>
    </xdr:from>
    <xdr:to>
      <xdr:col>7</xdr:col>
      <xdr:colOff>314325</xdr:colOff>
      <xdr:row>3512</xdr:row>
      <xdr:rowOff>152400</xdr:rowOff>
    </xdr:to>
    <xdr:pic>
      <xdr:nvPicPr>
        <xdr:cNvPr id="880" name="그림 8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B8EA70-217F-49D5-9506-DAEF2A992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6595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3516</xdr:row>
      <xdr:rowOff>0</xdr:rowOff>
    </xdr:from>
    <xdr:to>
      <xdr:col>7</xdr:col>
      <xdr:colOff>314325</xdr:colOff>
      <xdr:row>3516</xdr:row>
      <xdr:rowOff>152400</xdr:rowOff>
    </xdr:to>
    <xdr:pic>
      <xdr:nvPicPr>
        <xdr:cNvPr id="881" name="그림 8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545928-3F3C-4CB9-9A75-536308E2F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7881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3520</xdr:row>
      <xdr:rowOff>0</xdr:rowOff>
    </xdr:from>
    <xdr:to>
      <xdr:col>7</xdr:col>
      <xdr:colOff>314325</xdr:colOff>
      <xdr:row>3520</xdr:row>
      <xdr:rowOff>152400</xdr:rowOff>
    </xdr:to>
    <xdr:pic>
      <xdr:nvPicPr>
        <xdr:cNvPr id="882" name="그림 8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A00594-B079-475D-AA78-400513C8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09167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3524</xdr:row>
      <xdr:rowOff>0</xdr:rowOff>
    </xdr:from>
    <xdr:to>
      <xdr:col>7</xdr:col>
      <xdr:colOff>314325</xdr:colOff>
      <xdr:row>3524</xdr:row>
      <xdr:rowOff>152400</xdr:rowOff>
    </xdr:to>
    <xdr:pic>
      <xdr:nvPicPr>
        <xdr:cNvPr id="883" name="그림 8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C8EF09-ED1C-47FD-89F2-B55BD024D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0453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3528</xdr:row>
      <xdr:rowOff>0</xdr:rowOff>
    </xdr:from>
    <xdr:to>
      <xdr:col>7</xdr:col>
      <xdr:colOff>314325</xdr:colOff>
      <xdr:row>3528</xdr:row>
      <xdr:rowOff>152400</xdr:rowOff>
    </xdr:to>
    <xdr:pic>
      <xdr:nvPicPr>
        <xdr:cNvPr id="884" name="그림 8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ECBCA4-A13C-421F-925B-710685BE5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1738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3532</xdr:row>
      <xdr:rowOff>0</xdr:rowOff>
    </xdr:from>
    <xdr:to>
      <xdr:col>7</xdr:col>
      <xdr:colOff>314325</xdr:colOff>
      <xdr:row>3532</xdr:row>
      <xdr:rowOff>152400</xdr:rowOff>
    </xdr:to>
    <xdr:pic>
      <xdr:nvPicPr>
        <xdr:cNvPr id="885" name="그림 8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1E5AA0-7EA4-4F61-B4C7-CF77A1D37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3024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3536</xdr:row>
      <xdr:rowOff>0</xdr:rowOff>
    </xdr:from>
    <xdr:to>
      <xdr:col>7</xdr:col>
      <xdr:colOff>314325</xdr:colOff>
      <xdr:row>3536</xdr:row>
      <xdr:rowOff>152400</xdr:rowOff>
    </xdr:to>
    <xdr:pic>
      <xdr:nvPicPr>
        <xdr:cNvPr id="886" name="그림 8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AECEA1-D403-4B45-8147-B50CF1ACB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4177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3540</xdr:row>
      <xdr:rowOff>0</xdr:rowOff>
    </xdr:from>
    <xdr:to>
      <xdr:col>7</xdr:col>
      <xdr:colOff>314325</xdr:colOff>
      <xdr:row>3540</xdr:row>
      <xdr:rowOff>152400</xdr:rowOff>
    </xdr:to>
    <xdr:pic>
      <xdr:nvPicPr>
        <xdr:cNvPr id="887" name="그림 8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C36E79-5A4E-4FE6-AD1B-762D44E96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5329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3544</xdr:row>
      <xdr:rowOff>0</xdr:rowOff>
    </xdr:from>
    <xdr:to>
      <xdr:col>7</xdr:col>
      <xdr:colOff>314325</xdr:colOff>
      <xdr:row>3544</xdr:row>
      <xdr:rowOff>152400</xdr:rowOff>
    </xdr:to>
    <xdr:pic>
      <xdr:nvPicPr>
        <xdr:cNvPr id="888" name="그림 8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8637A9-AB1C-404F-AC9F-37428EE36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6615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3548</xdr:row>
      <xdr:rowOff>0</xdr:rowOff>
    </xdr:from>
    <xdr:to>
      <xdr:col>7</xdr:col>
      <xdr:colOff>314325</xdr:colOff>
      <xdr:row>3548</xdr:row>
      <xdr:rowOff>152400</xdr:rowOff>
    </xdr:to>
    <xdr:pic>
      <xdr:nvPicPr>
        <xdr:cNvPr id="889" name="그림 8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AE367F-9232-43A2-BEEA-BFBC06FA7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7901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3552</xdr:row>
      <xdr:rowOff>0</xdr:rowOff>
    </xdr:from>
    <xdr:to>
      <xdr:col>7</xdr:col>
      <xdr:colOff>314325</xdr:colOff>
      <xdr:row>3552</xdr:row>
      <xdr:rowOff>152400</xdr:rowOff>
    </xdr:to>
    <xdr:pic>
      <xdr:nvPicPr>
        <xdr:cNvPr id="890" name="그림 8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1726A5-B9E5-404C-978D-E52C77579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19054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3556</xdr:row>
      <xdr:rowOff>0</xdr:rowOff>
    </xdr:from>
    <xdr:to>
      <xdr:col>7</xdr:col>
      <xdr:colOff>314325</xdr:colOff>
      <xdr:row>3556</xdr:row>
      <xdr:rowOff>152400</xdr:rowOff>
    </xdr:to>
    <xdr:pic>
      <xdr:nvPicPr>
        <xdr:cNvPr id="891" name="그림 8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1CF94E-7C3E-4C22-9951-DE4C6E4C5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0340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3560</xdr:row>
      <xdr:rowOff>0</xdr:rowOff>
    </xdr:from>
    <xdr:to>
      <xdr:col>7</xdr:col>
      <xdr:colOff>314325</xdr:colOff>
      <xdr:row>3560</xdr:row>
      <xdr:rowOff>152400</xdr:rowOff>
    </xdr:to>
    <xdr:pic>
      <xdr:nvPicPr>
        <xdr:cNvPr id="892" name="그림 8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03498E-D366-4957-9BA3-E031ECE9C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1492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3564</xdr:row>
      <xdr:rowOff>0</xdr:rowOff>
    </xdr:from>
    <xdr:to>
      <xdr:col>7</xdr:col>
      <xdr:colOff>314325</xdr:colOff>
      <xdr:row>3564</xdr:row>
      <xdr:rowOff>152400</xdr:rowOff>
    </xdr:to>
    <xdr:pic>
      <xdr:nvPicPr>
        <xdr:cNvPr id="893" name="그림 8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4450DA-4CF0-474A-939B-160E7F349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2778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3568</xdr:row>
      <xdr:rowOff>0</xdr:rowOff>
    </xdr:from>
    <xdr:to>
      <xdr:col>7</xdr:col>
      <xdr:colOff>314325</xdr:colOff>
      <xdr:row>3568</xdr:row>
      <xdr:rowOff>152400</xdr:rowOff>
    </xdr:to>
    <xdr:pic>
      <xdr:nvPicPr>
        <xdr:cNvPr id="894" name="그림 8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1DF217-AB70-42A9-8C38-AD6396D7B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4064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3572</xdr:row>
      <xdr:rowOff>0</xdr:rowOff>
    </xdr:from>
    <xdr:to>
      <xdr:col>7</xdr:col>
      <xdr:colOff>314325</xdr:colOff>
      <xdr:row>3572</xdr:row>
      <xdr:rowOff>152400</xdr:rowOff>
    </xdr:to>
    <xdr:pic>
      <xdr:nvPicPr>
        <xdr:cNvPr id="895" name="그림 8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039546-8EE2-4434-9BFB-5B21B56B3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5350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3576</xdr:row>
      <xdr:rowOff>0</xdr:rowOff>
    </xdr:from>
    <xdr:to>
      <xdr:col>7</xdr:col>
      <xdr:colOff>314325</xdr:colOff>
      <xdr:row>3576</xdr:row>
      <xdr:rowOff>152400</xdr:rowOff>
    </xdr:to>
    <xdr:pic>
      <xdr:nvPicPr>
        <xdr:cNvPr id="896" name="그림 8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2B859F-FB08-4F82-BFF7-53D41A105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6502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3580</xdr:row>
      <xdr:rowOff>0</xdr:rowOff>
    </xdr:from>
    <xdr:to>
      <xdr:col>7</xdr:col>
      <xdr:colOff>314325</xdr:colOff>
      <xdr:row>3580</xdr:row>
      <xdr:rowOff>152400</xdr:rowOff>
    </xdr:to>
    <xdr:pic>
      <xdr:nvPicPr>
        <xdr:cNvPr id="897" name="그림 8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74846A-B15E-4D18-A798-2ACA810B2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765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3584</xdr:row>
      <xdr:rowOff>0</xdr:rowOff>
    </xdr:from>
    <xdr:to>
      <xdr:col>7</xdr:col>
      <xdr:colOff>314325</xdr:colOff>
      <xdr:row>3584</xdr:row>
      <xdr:rowOff>152400</xdr:rowOff>
    </xdr:to>
    <xdr:pic>
      <xdr:nvPicPr>
        <xdr:cNvPr id="898" name="그림 8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92EC0E-5A43-4E83-BC5F-CDC85E1AC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28941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3588</xdr:row>
      <xdr:rowOff>0</xdr:rowOff>
    </xdr:from>
    <xdr:to>
      <xdr:col>7</xdr:col>
      <xdr:colOff>314325</xdr:colOff>
      <xdr:row>3588</xdr:row>
      <xdr:rowOff>152400</xdr:rowOff>
    </xdr:to>
    <xdr:pic>
      <xdr:nvPicPr>
        <xdr:cNvPr id="899" name="그림 8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EB590D-DE3D-4F74-8DD3-367BFB9EA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0093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3592</xdr:row>
      <xdr:rowOff>0</xdr:rowOff>
    </xdr:from>
    <xdr:to>
      <xdr:col>7</xdr:col>
      <xdr:colOff>314325</xdr:colOff>
      <xdr:row>3592</xdr:row>
      <xdr:rowOff>152400</xdr:rowOff>
    </xdr:to>
    <xdr:pic>
      <xdr:nvPicPr>
        <xdr:cNvPr id="900" name="그림 8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4BDB6A-9002-467E-A15A-AC14DE9A4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1246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3596</xdr:row>
      <xdr:rowOff>0</xdr:rowOff>
    </xdr:from>
    <xdr:to>
      <xdr:col>7</xdr:col>
      <xdr:colOff>314325</xdr:colOff>
      <xdr:row>3596</xdr:row>
      <xdr:rowOff>152400</xdr:rowOff>
    </xdr:to>
    <xdr:pic>
      <xdr:nvPicPr>
        <xdr:cNvPr id="901" name="그림 9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5C8D1-6FEF-4ED6-A711-1138E2A4B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2398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3600</xdr:row>
      <xdr:rowOff>0</xdr:rowOff>
    </xdr:from>
    <xdr:to>
      <xdr:col>7</xdr:col>
      <xdr:colOff>314325</xdr:colOff>
      <xdr:row>3600</xdr:row>
      <xdr:rowOff>152400</xdr:rowOff>
    </xdr:to>
    <xdr:pic>
      <xdr:nvPicPr>
        <xdr:cNvPr id="902" name="그림 9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732EFB-A6BB-41E7-A60E-77BE7864F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3684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3604</xdr:row>
      <xdr:rowOff>0</xdr:rowOff>
    </xdr:from>
    <xdr:to>
      <xdr:col>7</xdr:col>
      <xdr:colOff>314325</xdr:colOff>
      <xdr:row>3604</xdr:row>
      <xdr:rowOff>152400</xdr:rowOff>
    </xdr:to>
    <xdr:pic>
      <xdr:nvPicPr>
        <xdr:cNvPr id="903" name="그림 9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8C5762-7469-4C6F-9C3E-7186A40F7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4970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3608</xdr:row>
      <xdr:rowOff>0</xdr:rowOff>
    </xdr:from>
    <xdr:to>
      <xdr:col>7</xdr:col>
      <xdr:colOff>314325</xdr:colOff>
      <xdr:row>3608</xdr:row>
      <xdr:rowOff>152400</xdr:rowOff>
    </xdr:to>
    <xdr:pic>
      <xdr:nvPicPr>
        <xdr:cNvPr id="904" name="그림 9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6D30A1-CEE4-4766-8385-D4AC19D60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6122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3612</xdr:row>
      <xdr:rowOff>0</xdr:rowOff>
    </xdr:from>
    <xdr:to>
      <xdr:col>7</xdr:col>
      <xdr:colOff>314325</xdr:colOff>
      <xdr:row>3612</xdr:row>
      <xdr:rowOff>152400</xdr:rowOff>
    </xdr:to>
    <xdr:pic>
      <xdr:nvPicPr>
        <xdr:cNvPr id="905" name="그림 9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997804-28D8-4245-A9C8-571177328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7408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3616</xdr:row>
      <xdr:rowOff>0</xdr:rowOff>
    </xdr:from>
    <xdr:to>
      <xdr:col>7</xdr:col>
      <xdr:colOff>314325</xdr:colOff>
      <xdr:row>3616</xdr:row>
      <xdr:rowOff>152400</xdr:rowOff>
    </xdr:to>
    <xdr:pic>
      <xdr:nvPicPr>
        <xdr:cNvPr id="906" name="그림 9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0557DD-405F-4332-9F76-28CA49708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8694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3620</xdr:row>
      <xdr:rowOff>0</xdr:rowOff>
    </xdr:from>
    <xdr:to>
      <xdr:col>7</xdr:col>
      <xdr:colOff>314325</xdr:colOff>
      <xdr:row>3620</xdr:row>
      <xdr:rowOff>152400</xdr:rowOff>
    </xdr:to>
    <xdr:pic>
      <xdr:nvPicPr>
        <xdr:cNvPr id="907" name="그림 9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3071BD-1574-4A3E-BC7B-70A5C5C87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39980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3624</xdr:row>
      <xdr:rowOff>0</xdr:rowOff>
    </xdr:from>
    <xdr:to>
      <xdr:col>7</xdr:col>
      <xdr:colOff>314325</xdr:colOff>
      <xdr:row>3624</xdr:row>
      <xdr:rowOff>152400</xdr:rowOff>
    </xdr:to>
    <xdr:pic>
      <xdr:nvPicPr>
        <xdr:cNvPr id="908" name="그림 9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0F3AF3-27E7-4EF0-A27C-A323FE8DD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1133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3628</xdr:row>
      <xdr:rowOff>0</xdr:rowOff>
    </xdr:from>
    <xdr:to>
      <xdr:col>7</xdr:col>
      <xdr:colOff>314325</xdr:colOff>
      <xdr:row>3628</xdr:row>
      <xdr:rowOff>152400</xdr:rowOff>
    </xdr:to>
    <xdr:pic>
      <xdr:nvPicPr>
        <xdr:cNvPr id="909" name="그림 9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D480A2-6FA2-47CB-9B94-7C0640278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2418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3632</xdr:row>
      <xdr:rowOff>0</xdr:rowOff>
    </xdr:from>
    <xdr:to>
      <xdr:col>7</xdr:col>
      <xdr:colOff>314325</xdr:colOff>
      <xdr:row>3632</xdr:row>
      <xdr:rowOff>152400</xdr:rowOff>
    </xdr:to>
    <xdr:pic>
      <xdr:nvPicPr>
        <xdr:cNvPr id="910" name="그림 9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4E6499-07FD-49DC-9CC2-C114D6044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3704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3636</xdr:row>
      <xdr:rowOff>0</xdr:rowOff>
    </xdr:from>
    <xdr:to>
      <xdr:col>7</xdr:col>
      <xdr:colOff>314325</xdr:colOff>
      <xdr:row>3636</xdr:row>
      <xdr:rowOff>152400</xdr:rowOff>
    </xdr:to>
    <xdr:pic>
      <xdr:nvPicPr>
        <xdr:cNvPr id="911" name="그림 9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A2FD3D-4C3A-49C3-886E-300E65061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4857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3640</xdr:row>
      <xdr:rowOff>0</xdr:rowOff>
    </xdr:from>
    <xdr:to>
      <xdr:col>7</xdr:col>
      <xdr:colOff>314325</xdr:colOff>
      <xdr:row>3640</xdr:row>
      <xdr:rowOff>152400</xdr:rowOff>
    </xdr:to>
    <xdr:pic>
      <xdr:nvPicPr>
        <xdr:cNvPr id="912" name="그림 9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D17606-9B38-4C90-AE07-F91D06821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6143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3644</xdr:row>
      <xdr:rowOff>0</xdr:rowOff>
    </xdr:from>
    <xdr:to>
      <xdr:col>7</xdr:col>
      <xdr:colOff>314325</xdr:colOff>
      <xdr:row>3644</xdr:row>
      <xdr:rowOff>152400</xdr:rowOff>
    </xdr:to>
    <xdr:pic>
      <xdr:nvPicPr>
        <xdr:cNvPr id="913" name="그림 9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6B89CF-4DEC-4586-A8B8-AF10BAA1F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7429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3648</xdr:row>
      <xdr:rowOff>0</xdr:rowOff>
    </xdr:from>
    <xdr:to>
      <xdr:col>7</xdr:col>
      <xdr:colOff>314325</xdr:colOff>
      <xdr:row>3648</xdr:row>
      <xdr:rowOff>152400</xdr:rowOff>
    </xdr:to>
    <xdr:pic>
      <xdr:nvPicPr>
        <xdr:cNvPr id="914" name="그림 9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6A3493-FA7B-4BDC-ADD5-969A37305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8715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3652</xdr:row>
      <xdr:rowOff>0</xdr:rowOff>
    </xdr:from>
    <xdr:to>
      <xdr:col>7</xdr:col>
      <xdr:colOff>314325</xdr:colOff>
      <xdr:row>3652</xdr:row>
      <xdr:rowOff>152400</xdr:rowOff>
    </xdr:to>
    <xdr:pic>
      <xdr:nvPicPr>
        <xdr:cNvPr id="915" name="그림 9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440559-A0DA-4261-81C6-91831DC22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49867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3656</xdr:row>
      <xdr:rowOff>0</xdr:rowOff>
    </xdr:from>
    <xdr:to>
      <xdr:col>7</xdr:col>
      <xdr:colOff>314325</xdr:colOff>
      <xdr:row>3656</xdr:row>
      <xdr:rowOff>152400</xdr:rowOff>
    </xdr:to>
    <xdr:pic>
      <xdr:nvPicPr>
        <xdr:cNvPr id="916" name="그림 9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BC975B-2C2B-417B-9FC3-1CBC33FE0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1153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3660</xdr:row>
      <xdr:rowOff>0</xdr:rowOff>
    </xdr:from>
    <xdr:to>
      <xdr:col>7</xdr:col>
      <xdr:colOff>314325</xdr:colOff>
      <xdr:row>3660</xdr:row>
      <xdr:rowOff>152400</xdr:rowOff>
    </xdr:to>
    <xdr:pic>
      <xdr:nvPicPr>
        <xdr:cNvPr id="917" name="그림 9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C2184E-06EC-44DD-992B-3A3C4960D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2439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3664</xdr:row>
      <xdr:rowOff>0</xdr:rowOff>
    </xdr:from>
    <xdr:to>
      <xdr:col>7</xdr:col>
      <xdr:colOff>314325</xdr:colOff>
      <xdr:row>3664</xdr:row>
      <xdr:rowOff>152400</xdr:rowOff>
    </xdr:to>
    <xdr:pic>
      <xdr:nvPicPr>
        <xdr:cNvPr id="918" name="그림 9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EDE9DF-0AF0-43EE-8D99-247F15082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372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3668</xdr:row>
      <xdr:rowOff>0</xdr:rowOff>
    </xdr:from>
    <xdr:to>
      <xdr:col>7</xdr:col>
      <xdr:colOff>314325</xdr:colOff>
      <xdr:row>3668</xdr:row>
      <xdr:rowOff>152400</xdr:rowOff>
    </xdr:to>
    <xdr:pic>
      <xdr:nvPicPr>
        <xdr:cNvPr id="919" name="그림 9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772E21-4812-4583-9CCE-8EE3E4E93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501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3672</xdr:row>
      <xdr:rowOff>0</xdr:rowOff>
    </xdr:from>
    <xdr:to>
      <xdr:col>7</xdr:col>
      <xdr:colOff>314325</xdr:colOff>
      <xdr:row>3672</xdr:row>
      <xdr:rowOff>152400</xdr:rowOff>
    </xdr:to>
    <xdr:pic>
      <xdr:nvPicPr>
        <xdr:cNvPr id="920" name="그림 9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85AD5E-1A5D-4A59-A2F0-F0B1E2BE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6296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3676</xdr:row>
      <xdr:rowOff>0</xdr:rowOff>
    </xdr:from>
    <xdr:to>
      <xdr:col>7</xdr:col>
      <xdr:colOff>314325</xdr:colOff>
      <xdr:row>3676</xdr:row>
      <xdr:rowOff>152400</xdr:rowOff>
    </xdr:to>
    <xdr:pic>
      <xdr:nvPicPr>
        <xdr:cNvPr id="921" name="그림 9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6AC398-E65A-4C69-ACD4-1BE9437FB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7582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3680</xdr:row>
      <xdr:rowOff>0</xdr:rowOff>
    </xdr:from>
    <xdr:to>
      <xdr:col>7</xdr:col>
      <xdr:colOff>314325</xdr:colOff>
      <xdr:row>3680</xdr:row>
      <xdr:rowOff>152400</xdr:rowOff>
    </xdr:to>
    <xdr:pic>
      <xdr:nvPicPr>
        <xdr:cNvPr id="922" name="그림 9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1B46D-D48B-49E2-BF09-D3F93A62F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58868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3684</xdr:row>
      <xdr:rowOff>0</xdr:rowOff>
    </xdr:from>
    <xdr:to>
      <xdr:col>7</xdr:col>
      <xdr:colOff>314325</xdr:colOff>
      <xdr:row>3684</xdr:row>
      <xdr:rowOff>152400</xdr:rowOff>
    </xdr:to>
    <xdr:pic>
      <xdr:nvPicPr>
        <xdr:cNvPr id="923" name="그림 9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1C1AE8-27C1-48D6-96AB-7FFDD99F4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0154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3688</xdr:row>
      <xdr:rowOff>0</xdr:rowOff>
    </xdr:from>
    <xdr:to>
      <xdr:col>7</xdr:col>
      <xdr:colOff>314325</xdr:colOff>
      <xdr:row>3688</xdr:row>
      <xdr:rowOff>152400</xdr:rowOff>
    </xdr:to>
    <xdr:pic>
      <xdr:nvPicPr>
        <xdr:cNvPr id="924" name="그림 9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C38D58-0D4E-45F0-B543-67BAD5E0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130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3692</xdr:row>
      <xdr:rowOff>0</xdr:rowOff>
    </xdr:from>
    <xdr:to>
      <xdr:col>7</xdr:col>
      <xdr:colOff>314325</xdr:colOff>
      <xdr:row>3692</xdr:row>
      <xdr:rowOff>152400</xdr:rowOff>
    </xdr:to>
    <xdr:pic>
      <xdr:nvPicPr>
        <xdr:cNvPr id="925" name="그림 9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CF032A-A9FE-416F-8882-315C53122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2592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3696</xdr:row>
      <xdr:rowOff>0</xdr:rowOff>
    </xdr:from>
    <xdr:to>
      <xdr:col>7</xdr:col>
      <xdr:colOff>314325</xdr:colOff>
      <xdr:row>3696</xdr:row>
      <xdr:rowOff>152400</xdr:rowOff>
    </xdr:to>
    <xdr:pic>
      <xdr:nvPicPr>
        <xdr:cNvPr id="926" name="그림 9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B4C3EB-AEBA-44FA-A512-38DEC3F87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3878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3700</xdr:row>
      <xdr:rowOff>0</xdr:rowOff>
    </xdr:from>
    <xdr:to>
      <xdr:col>7</xdr:col>
      <xdr:colOff>314325</xdr:colOff>
      <xdr:row>3700</xdr:row>
      <xdr:rowOff>152400</xdr:rowOff>
    </xdr:to>
    <xdr:pic>
      <xdr:nvPicPr>
        <xdr:cNvPr id="927" name="그림 9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3E74EF-EFBE-43CD-8CAC-B50D70709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5031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3704</xdr:row>
      <xdr:rowOff>0</xdr:rowOff>
    </xdr:from>
    <xdr:to>
      <xdr:col>7</xdr:col>
      <xdr:colOff>314325</xdr:colOff>
      <xdr:row>3704</xdr:row>
      <xdr:rowOff>152400</xdr:rowOff>
    </xdr:to>
    <xdr:pic>
      <xdr:nvPicPr>
        <xdr:cNvPr id="928" name="그림 9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10ED5B-DAC9-4123-8047-76409E526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6183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3708</xdr:row>
      <xdr:rowOff>0</xdr:rowOff>
    </xdr:from>
    <xdr:to>
      <xdr:col>7</xdr:col>
      <xdr:colOff>314325</xdr:colOff>
      <xdr:row>3708</xdr:row>
      <xdr:rowOff>152400</xdr:rowOff>
    </xdr:to>
    <xdr:pic>
      <xdr:nvPicPr>
        <xdr:cNvPr id="929" name="그림 9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503E7D-17BA-468E-ADE0-9C6B74B9C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7469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3712</xdr:row>
      <xdr:rowOff>0</xdr:rowOff>
    </xdr:from>
    <xdr:to>
      <xdr:col>7</xdr:col>
      <xdr:colOff>314325</xdr:colOff>
      <xdr:row>3712</xdr:row>
      <xdr:rowOff>152400</xdr:rowOff>
    </xdr:to>
    <xdr:pic>
      <xdr:nvPicPr>
        <xdr:cNvPr id="930" name="그림 9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0A38EA-F287-4B30-ACEA-9E99B493C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8755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3716</xdr:row>
      <xdr:rowOff>0</xdr:rowOff>
    </xdr:from>
    <xdr:to>
      <xdr:col>7</xdr:col>
      <xdr:colOff>314325</xdr:colOff>
      <xdr:row>3716</xdr:row>
      <xdr:rowOff>152400</xdr:rowOff>
    </xdr:to>
    <xdr:pic>
      <xdr:nvPicPr>
        <xdr:cNvPr id="931" name="그림 9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9EA38C-EF3B-4C8A-ACA2-AC49319E0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69908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3720</xdr:row>
      <xdr:rowOff>0</xdr:rowOff>
    </xdr:from>
    <xdr:to>
      <xdr:col>7</xdr:col>
      <xdr:colOff>314325</xdr:colOff>
      <xdr:row>3720</xdr:row>
      <xdr:rowOff>152400</xdr:rowOff>
    </xdr:to>
    <xdr:pic>
      <xdr:nvPicPr>
        <xdr:cNvPr id="932" name="그림 9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7B2235-5682-4D81-9338-0DC2519D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1194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3724</xdr:row>
      <xdr:rowOff>0</xdr:rowOff>
    </xdr:from>
    <xdr:to>
      <xdr:col>7</xdr:col>
      <xdr:colOff>314325</xdr:colOff>
      <xdr:row>3724</xdr:row>
      <xdr:rowOff>152400</xdr:rowOff>
    </xdr:to>
    <xdr:pic>
      <xdr:nvPicPr>
        <xdr:cNvPr id="933" name="그림 9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A6AA8F-3AA7-4CB7-85CF-623DD12B3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2479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3728</xdr:row>
      <xdr:rowOff>0</xdr:rowOff>
    </xdr:from>
    <xdr:to>
      <xdr:col>7</xdr:col>
      <xdr:colOff>314325</xdr:colOff>
      <xdr:row>3728</xdr:row>
      <xdr:rowOff>152400</xdr:rowOff>
    </xdr:to>
    <xdr:pic>
      <xdr:nvPicPr>
        <xdr:cNvPr id="934" name="그림 9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9D39F0-F8D2-4DA7-8867-B04AE2FCA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3632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3732</xdr:row>
      <xdr:rowOff>0</xdr:rowOff>
    </xdr:from>
    <xdr:to>
      <xdr:col>7</xdr:col>
      <xdr:colOff>314325</xdr:colOff>
      <xdr:row>3732</xdr:row>
      <xdr:rowOff>152400</xdr:rowOff>
    </xdr:to>
    <xdr:pic>
      <xdr:nvPicPr>
        <xdr:cNvPr id="935" name="그림 9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BAF2F7-2F3F-457B-AE36-5B62425F3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4918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3736</xdr:row>
      <xdr:rowOff>0</xdr:rowOff>
    </xdr:from>
    <xdr:to>
      <xdr:col>7</xdr:col>
      <xdr:colOff>314325</xdr:colOff>
      <xdr:row>3736</xdr:row>
      <xdr:rowOff>152400</xdr:rowOff>
    </xdr:to>
    <xdr:pic>
      <xdr:nvPicPr>
        <xdr:cNvPr id="936" name="그림 9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FAF684-B1FA-4F3C-AA94-AC6C3628B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6204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3740</xdr:row>
      <xdr:rowOff>0</xdr:rowOff>
    </xdr:from>
    <xdr:to>
      <xdr:col>7</xdr:col>
      <xdr:colOff>314325</xdr:colOff>
      <xdr:row>3740</xdr:row>
      <xdr:rowOff>152400</xdr:rowOff>
    </xdr:to>
    <xdr:pic>
      <xdr:nvPicPr>
        <xdr:cNvPr id="937" name="그림 9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DFF193-8D59-483D-ACDC-02A3EA0B6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7490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3744</xdr:row>
      <xdr:rowOff>0</xdr:rowOff>
    </xdr:from>
    <xdr:to>
      <xdr:col>7</xdr:col>
      <xdr:colOff>314325</xdr:colOff>
      <xdr:row>3744</xdr:row>
      <xdr:rowOff>152400</xdr:rowOff>
    </xdr:to>
    <xdr:pic>
      <xdr:nvPicPr>
        <xdr:cNvPr id="938" name="그림 9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9DBD3B-F69C-4271-9F9C-EED57DBF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8775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3748</xdr:row>
      <xdr:rowOff>0</xdr:rowOff>
    </xdr:from>
    <xdr:to>
      <xdr:col>7</xdr:col>
      <xdr:colOff>314325</xdr:colOff>
      <xdr:row>3748</xdr:row>
      <xdr:rowOff>152400</xdr:rowOff>
    </xdr:to>
    <xdr:pic>
      <xdr:nvPicPr>
        <xdr:cNvPr id="939" name="그림 9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C49745-8D70-46F4-850C-01BC1BB9C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79928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3752</xdr:row>
      <xdr:rowOff>0</xdr:rowOff>
    </xdr:from>
    <xdr:to>
      <xdr:col>7</xdr:col>
      <xdr:colOff>314325</xdr:colOff>
      <xdr:row>3752</xdr:row>
      <xdr:rowOff>152400</xdr:rowOff>
    </xdr:to>
    <xdr:pic>
      <xdr:nvPicPr>
        <xdr:cNvPr id="940" name="그림 9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E98E01-C6C5-4542-8E88-5DF8D3D15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1080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3756</xdr:row>
      <xdr:rowOff>0</xdr:rowOff>
    </xdr:from>
    <xdr:to>
      <xdr:col>7</xdr:col>
      <xdr:colOff>314325</xdr:colOff>
      <xdr:row>3756</xdr:row>
      <xdr:rowOff>152400</xdr:rowOff>
    </xdr:to>
    <xdr:pic>
      <xdr:nvPicPr>
        <xdr:cNvPr id="941" name="그림 9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813514-7E56-40F4-A237-C927D4D67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2366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3760</xdr:row>
      <xdr:rowOff>0</xdr:rowOff>
    </xdr:from>
    <xdr:to>
      <xdr:col>7</xdr:col>
      <xdr:colOff>314325</xdr:colOff>
      <xdr:row>3760</xdr:row>
      <xdr:rowOff>152400</xdr:rowOff>
    </xdr:to>
    <xdr:pic>
      <xdr:nvPicPr>
        <xdr:cNvPr id="942" name="그림 9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EDB27F-9765-4C75-94D0-EC5E6A2BB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3652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3764</xdr:row>
      <xdr:rowOff>0</xdr:rowOff>
    </xdr:from>
    <xdr:to>
      <xdr:col>7</xdr:col>
      <xdr:colOff>314325</xdr:colOff>
      <xdr:row>3764</xdr:row>
      <xdr:rowOff>152400</xdr:rowOff>
    </xdr:to>
    <xdr:pic>
      <xdr:nvPicPr>
        <xdr:cNvPr id="943" name="그림 9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08B1B4-09C2-4243-BEC5-367E4B9DF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4938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3768</xdr:row>
      <xdr:rowOff>0</xdr:rowOff>
    </xdr:from>
    <xdr:to>
      <xdr:col>7</xdr:col>
      <xdr:colOff>314325</xdr:colOff>
      <xdr:row>3768</xdr:row>
      <xdr:rowOff>152400</xdr:rowOff>
    </xdr:to>
    <xdr:pic>
      <xdr:nvPicPr>
        <xdr:cNvPr id="944" name="그림 9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3C2AC4-3659-42F8-9EFD-CAD73906A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6224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3772</xdr:row>
      <xdr:rowOff>0</xdr:rowOff>
    </xdr:from>
    <xdr:to>
      <xdr:col>7</xdr:col>
      <xdr:colOff>314325</xdr:colOff>
      <xdr:row>3772</xdr:row>
      <xdr:rowOff>152400</xdr:rowOff>
    </xdr:to>
    <xdr:pic>
      <xdr:nvPicPr>
        <xdr:cNvPr id="945" name="그림 9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EF3439-B5FC-4802-BE17-9D6B36A6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7376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3776</xdr:row>
      <xdr:rowOff>0</xdr:rowOff>
    </xdr:from>
    <xdr:to>
      <xdr:col>7</xdr:col>
      <xdr:colOff>314325</xdr:colOff>
      <xdr:row>3776</xdr:row>
      <xdr:rowOff>152400</xdr:rowOff>
    </xdr:to>
    <xdr:pic>
      <xdr:nvPicPr>
        <xdr:cNvPr id="946" name="그림 9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8BFF7C-C429-401C-ADEA-803880D03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8529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3780</xdr:row>
      <xdr:rowOff>0</xdr:rowOff>
    </xdr:from>
    <xdr:to>
      <xdr:col>7</xdr:col>
      <xdr:colOff>314325</xdr:colOff>
      <xdr:row>3780</xdr:row>
      <xdr:rowOff>152400</xdr:rowOff>
    </xdr:to>
    <xdr:pic>
      <xdr:nvPicPr>
        <xdr:cNvPr id="947" name="그림 9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F62EB9-3741-4231-820E-4B53F1E2A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89815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3784</xdr:row>
      <xdr:rowOff>0</xdr:rowOff>
    </xdr:from>
    <xdr:to>
      <xdr:col>7</xdr:col>
      <xdr:colOff>314325</xdr:colOff>
      <xdr:row>3784</xdr:row>
      <xdr:rowOff>152400</xdr:rowOff>
    </xdr:to>
    <xdr:pic>
      <xdr:nvPicPr>
        <xdr:cNvPr id="948" name="그림 9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813890-8704-4457-959F-D5295D7C5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1101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3788</xdr:row>
      <xdr:rowOff>0</xdr:rowOff>
    </xdr:from>
    <xdr:to>
      <xdr:col>7</xdr:col>
      <xdr:colOff>314325</xdr:colOff>
      <xdr:row>3788</xdr:row>
      <xdr:rowOff>152400</xdr:rowOff>
    </xdr:to>
    <xdr:pic>
      <xdr:nvPicPr>
        <xdr:cNvPr id="949" name="그림 9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6A2426-6272-42E4-9821-B1F3C6CD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2387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3792</xdr:row>
      <xdr:rowOff>0</xdr:rowOff>
    </xdr:from>
    <xdr:to>
      <xdr:col>7</xdr:col>
      <xdr:colOff>314325</xdr:colOff>
      <xdr:row>3792</xdr:row>
      <xdr:rowOff>152400</xdr:rowOff>
    </xdr:to>
    <xdr:pic>
      <xdr:nvPicPr>
        <xdr:cNvPr id="950" name="그림 9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375092-814B-491C-BD3C-29B16E4CC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3673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3796</xdr:row>
      <xdr:rowOff>0</xdr:rowOff>
    </xdr:from>
    <xdr:to>
      <xdr:col>7</xdr:col>
      <xdr:colOff>314325</xdr:colOff>
      <xdr:row>3796</xdr:row>
      <xdr:rowOff>152400</xdr:rowOff>
    </xdr:to>
    <xdr:pic>
      <xdr:nvPicPr>
        <xdr:cNvPr id="951" name="그림 9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E88F07-C651-4EE0-B849-E30CDDAEA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4958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3800</xdr:row>
      <xdr:rowOff>0</xdr:rowOff>
    </xdr:from>
    <xdr:to>
      <xdr:col>7</xdr:col>
      <xdr:colOff>314325</xdr:colOff>
      <xdr:row>3800</xdr:row>
      <xdr:rowOff>152400</xdr:rowOff>
    </xdr:to>
    <xdr:pic>
      <xdr:nvPicPr>
        <xdr:cNvPr id="952" name="그림 9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220CFD-A3AA-44C5-AA8F-81FF29556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6244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3804</xdr:row>
      <xdr:rowOff>0</xdr:rowOff>
    </xdr:from>
    <xdr:to>
      <xdr:col>7</xdr:col>
      <xdr:colOff>314325</xdr:colOff>
      <xdr:row>3804</xdr:row>
      <xdr:rowOff>152400</xdr:rowOff>
    </xdr:to>
    <xdr:pic>
      <xdr:nvPicPr>
        <xdr:cNvPr id="953" name="그림 9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FD568A-ED8D-4FE3-A99C-51CF42B82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7530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3808</xdr:row>
      <xdr:rowOff>0</xdr:rowOff>
    </xdr:from>
    <xdr:to>
      <xdr:col>7</xdr:col>
      <xdr:colOff>314325</xdr:colOff>
      <xdr:row>3808</xdr:row>
      <xdr:rowOff>152400</xdr:rowOff>
    </xdr:to>
    <xdr:pic>
      <xdr:nvPicPr>
        <xdr:cNvPr id="954" name="그림 9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A40335-7F36-485C-AEF4-9B82D85EF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8683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3812</xdr:row>
      <xdr:rowOff>0</xdr:rowOff>
    </xdr:from>
    <xdr:to>
      <xdr:col>7</xdr:col>
      <xdr:colOff>314325</xdr:colOff>
      <xdr:row>3812</xdr:row>
      <xdr:rowOff>152400</xdr:rowOff>
    </xdr:to>
    <xdr:pic>
      <xdr:nvPicPr>
        <xdr:cNvPr id="955" name="그림 9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9890B9-0E47-4808-91D4-6B2483C42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199969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3816</xdr:row>
      <xdr:rowOff>0</xdr:rowOff>
    </xdr:from>
    <xdr:to>
      <xdr:col>7</xdr:col>
      <xdr:colOff>314325</xdr:colOff>
      <xdr:row>3816</xdr:row>
      <xdr:rowOff>152400</xdr:rowOff>
    </xdr:to>
    <xdr:pic>
      <xdr:nvPicPr>
        <xdr:cNvPr id="956" name="그림 9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5147ED-D1CF-4396-836B-9B7F315BC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112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3820</xdr:row>
      <xdr:rowOff>0</xdr:rowOff>
    </xdr:from>
    <xdr:to>
      <xdr:col>7</xdr:col>
      <xdr:colOff>314325</xdr:colOff>
      <xdr:row>3820</xdr:row>
      <xdr:rowOff>152400</xdr:rowOff>
    </xdr:to>
    <xdr:pic>
      <xdr:nvPicPr>
        <xdr:cNvPr id="957" name="그림 9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5C6883-2D15-497F-8F87-9D5D5659A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2407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3824</xdr:row>
      <xdr:rowOff>0</xdr:rowOff>
    </xdr:from>
    <xdr:to>
      <xdr:col>7</xdr:col>
      <xdr:colOff>314325</xdr:colOff>
      <xdr:row>3824</xdr:row>
      <xdr:rowOff>152400</xdr:rowOff>
    </xdr:to>
    <xdr:pic>
      <xdr:nvPicPr>
        <xdr:cNvPr id="958" name="그림 9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DA8CA8-C828-47E3-8F50-D95BA9447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3693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3828</xdr:row>
      <xdr:rowOff>0</xdr:rowOff>
    </xdr:from>
    <xdr:to>
      <xdr:col>7</xdr:col>
      <xdr:colOff>314325</xdr:colOff>
      <xdr:row>3828</xdr:row>
      <xdr:rowOff>152400</xdr:rowOff>
    </xdr:to>
    <xdr:pic>
      <xdr:nvPicPr>
        <xdr:cNvPr id="959" name="그림 9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04B226-54C3-4706-AE95-F2D40E4D3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4845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3832</xdr:row>
      <xdr:rowOff>0</xdr:rowOff>
    </xdr:from>
    <xdr:to>
      <xdr:col>7</xdr:col>
      <xdr:colOff>314325</xdr:colOff>
      <xdr:row>3832</xdr:row>
      <xdr:rowOff>152400</xdr:rowOff>
    </xdr:to>
    <xdr:pic>
      <xdr:nvPicPr>
        <xdr:cNvPr id="960" name="그림 9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B4BEAE-F52A-44FA-AB98-5978A1FB6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61317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3836</xdr:row>
      <xdr:rowOff>0</xdr:rowOff>
    </xdr:from>
    <xdr:to>
      <xdr:col>7</xdr:col>
      <xdr:colOff>314325</xdr:colOff>
      <xdr:row>3836</xdr:row>
      <xdr:rowOff>152400</xdr:rowOff>
    </xdr:to>
    <xdr:pic>
      <xdr:nvPicPr>
        <xdr:cNvPr id="961" name="그림 9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01578F-2831-44C1-92A0-A910FED6A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7284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3840</xdr:row>
      <xdr:rowOff>0</xdr:rowOff>
    </xdr:from>
    <xdr:to>
      <xdr:col>7</xdr:col>
      <xdr:colOff>314325</xdr:colOff>
      <xdr:row>3840</xdr:row>
      <xdr:rowOff>152400</xdr:rowOff>
    </xdr:to>
    <xdr:pic>
      <xdr:nvPicPr>
        <xdr:cNvPr id="962" name="그림 9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21A5062-7116-4E8A-A9DA-B211B172A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843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3844</xdr:row>
      <xdr:rowOff>0</xdr:rowOff>
    </xdr:from>
    <xdr:to>
      <xdr:col>7</xdr:col>
      <xdr:colOff>314325</xdr:colOff>
      <xdr:row>3844</xdr:row>
      <xdr:rowOff>152400</xdr:rowOff>
    </xdr:to>
    <xdr:pic>
      <xdr:nvPicPr>
        <xdr:cNvPr id="963" name="그림 9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8ACE06-E49D-47DC-80ED-D68E485E9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09722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3848</xdr:row>
      <xdr:rowOff>0</xdr:rowOff>
    </xdr:from>
    <xdr:to>
      <xdr:col>7</xdr:col>
      <xdr:colOff>314325</xdr:colOff>
      <xdr:row>3848</xdr:row>
      <xdr:rowOff>152400</xdr:rowOff>
    </xdr:to>
    <xdr:pic>
      <xdr:nvPicPr>
        <xdr:cNvPr id="964" name="그림 9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D8B578-285D-499B-B222-F46175234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087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3852</xdr:row>
      <xdr:rowOff>0</xdr:rowOff>
    </xdr:from>
    <xdr:to>
      <xdr:col>7</xdr:col>
      <xdr:colOff>314325</xdr:colOff>
      <xdr:row>3852</xdr:row>
      <xdr:rowOff>152400</xdr:rowOff>
    </xdr:to>
    <xdr:pic>
      <xdr:nvPicPr>
        <xdr:cNvPr id="965" name="그림 9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B44B34-CFEA-405B-8789-DDA680110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2027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3856</xdr:row>
      <xdr:rowOff>0</xdr:rowOff>
    </xdr:from>
    <xdr:to>
      <xdr:col>7</xdr:col>
      <xdr:colOff>314325</xdr:colOff>
      <xdr:row>3856</xdr:row>
      <xdr:rowOff>152400</xdr:rowOff>
    </xdr:to>
    <xdr:pic>
      <xdr:nvPicPr>
        <xdr:cNvPr id="966" name="그림 9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4E264E-F7A6-44EA-91EC-337833EC0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3313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3860</xdr:row>
      <xdr:rowOff>0</xdr:rowOff>
    </xdr:from>
    <xdr:to>
      <xdr:col>7</xdr:col>
      <xdr:colOff>314325</xdr:colOff>
      <xdr:row>3860</xdr:row>
      <xdr:rowOff>152400</xdr:rowOff>
    </xdr:to>
    <xdr:pic>
      <xdr:nvPicPr>
        <xdr:cNvPr id="967" name="그림 9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8F3C69-915E-4B36-BC5A-E0BA6B680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459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3864</xdr:row>
      <xdr:rowOff>0</xdr:rowOff>
    </xdr:from>
    <xdr:to>
      <xdr:col>7</xdr:col>
      <xdr:colOff>314325</xdr:colOff>
      <xdr:row>3864</xdr:row>
      <xdr:rowOff>152400</xdr:rowOff>
    </xdr:to>
    <xdr:pic>
      <xdr:nvPicPr>
        <xdr:cNvPr id="968" name="그림 9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38991B-A38D-4FD1-8C49-C07AD0FC0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588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3868</xdr:row>
      <xdr:rowOff>0</xdr:rowOff>
    </xdr:from>
    <xdr:to>
      <xdr:col>7</xdr:col>
      <xdr:colOff>314325</xdr:colOff>
      <xdr:row>3868</xdr:row>
      <xdr:rowOff>152400</xdr:rowOff>
    </xdr:to>
    <xdr:pic>
      <xdr:nvPicPr>
        <xdr:cNvPr id="969" name="그림 9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22B053-73AA-42AA-B783-CE1BC4629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7171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3872</xdr:row>
      <xdr:rowOff>0</xdr:rowOff>
    </xdr:from>
    <xdr:to>
      <xdr:col>7</xdr:col>
      <xdr:colOff>314325</xdr:colOff>
      <xdr:row>3872</xdr:row>
      <xdr:rowOff>152400</xdr:rowOff>
    </xdr:to>
    <xdr:pic>
      <xdr:nvPicPr>
        <xdr:cNvPr id="970" name="그림 9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5332AA-5D0C-484B-B08A-2DFFEDFC6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845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3876</xdr:row>
      <xdr:rowOff>0</xdr:rowOff>
    </xdr:from>
    <xdr:to>
      <xdr:col>7</xdr:col>
      <xdr:colOff>314325</xdr:colOff>
      <xdr:row>3876</xdr:row>
      <xdr:rowOff>152400</xdr:rowOff>
    </xdr:to>
    <xdr:pic>
      <xdr:nvPicPr>
        <xdr:cNvPr id="971" name="그림 9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65F766-4F02-449C-B37F-A6E95C7D4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19609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3880</xdr:row>
      <xdr:rowOff>0</xdr:rowOff>
    </xdr:from>
    <xdr:to>
      <xdr:col>7</xdr:col>
      <xdr:colOff>314325</xdr:colOff>
      <xdr:row>3880</xdr:row>
      <xdr:rowOff>152400</xdr:rowOff>
    </xdr:to>
    <xdr:pic>
      <xdr:nvPicPr>
        <xdr:cNvPr id="972" name="그림 9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2852D0-D2A5-453D-B16D-53894EBED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0895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3884</xdr:row>
      <xdr:rowOff>0</xdr:rowOff>
    </xdr:from>
    <xdr:to>
      <xdr:col>7</xdr:col>
      <xdr:colOff>314325</xdr:colOff>
      <xdr:row>3884</xdr:row>
      <xdr:rowOff>152400</xdr:rowOff>
    </xdr:to>
    <xdr:pic>
      <xdr:nvPicPr>
        <xdr:cNvPr id="973" name="그림 9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27B786-A240-4415-87C7-82031E730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2047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3888</xdr:row>
      <xdr:rowOff>0</xdr:rowOff>
    </xdr:from>
    <xdr:to>
      <xdr:col>7</xdr:col>
      <xdr:colOff>314325</xdr:colOff>
      <xdr:row>3888</xdr:row>
      <xdr:rowOff>152400</xdr:rowOff>
    </xdr:to>
    <xdr:pic>
      <xdr:nvPicPr>
        <xdr:cNvPr id="974" name="그림 9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4A6AFA-6698-438A-94D9-213821820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3333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3892</xdr:row>
      <xdr:rowOff>0</xdr:rowOff>
    </xdr:from>
    <xdr:to>
      <xdr:col>7</xdr:col>
      <xdr:colOff>314325</xdr:colOff>
      <xdr:row>3892</xdr:row>
      <xdr:rowOff>152400</xdr:rowOff>
    </xdr:to>
    <xdr:pic>
      <xdr:nvPicPr>
        <xdr:cNvPr id="975" name="그림 9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D97824-0AE9-4598-BC16-D49E3D7AF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4619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3896</xdr:row>
      <xdr:rowOff>0</xdr:rowOff>
    </xdr:from>
    <xdr:to>
      <xdr:col>7</xdr:col>
      <xdr:colOff>314325</xdr:colOff>
      <xdr:row>3896</xdr:row>
      <xdr:rowOff>152400</xdr:rowOff>
    </xdr:to>
    <xdr:pic>
      <xdr:nvPicPr>
        <xdr:cNvPr id="976" name="그림 9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B67EAC-0EB5-464B-AB20-583CD26EF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5905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3900</xdr:row>
      <xdr:rowOff>0</xdr:rowOff>
    </xdr:from>
    <xdr:to>
      <xdr:col>7</xdr:col>
      <xdr:colOff>314325</xdr:colOff>
      <xdr:row>3900</xdr:row>
      <xdr:rowOff>152400</xdr:rowOff>
    </xdr:to>
    <xdr:pic>
      <xdr:nvPicPr>
        <xdr:cNvPr id="977" name="그림 9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5C82CD-C586-42BC-AA14-D04ED2B02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7058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3904</xdr:row>
      <xdr:rowOff>0</xdr:rowOff>
    </xdr:from>
    <xdr:to>
      <xdr:col>7</xdr:col>
      <xdr:colOff>314325</xdr:colOff>
      <xdr:row>3904</xdr:row>
      <xdr:rowOff>152400</xdr:rowOff>
    </xdr:to>
    <xdr:pic>
      <xdr:nvPicPr>
        <xdr:cNvPr id="978" name="그림 9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CDCEAA-DFC8-440A-ADBD-305C11CB8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8344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3908</xdr:row>
      <xdr:rowOff>0</xdr:rowOff>
    </xdr:from>
    <xdr:to>
      <xdr:col>7</xdr:col>
      <xdr:colOff>314325</xdr:colOff>
      <xdr:row>3908</xdr:row>
      <xdr:rowOff>152400</xdr:rowOff>
    </xdr:to>
    <xdr:pic>
      <xdr:nvPicPr>
        <xdr:cNvPr id="979" name="그림 9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9ACE91-E4F3-477E-A85C-7F00BBD94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29629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3912</xdr:row>
      <xdr:rowOff>0</xdr:rowOff>
    </xdr:from>
    <xdr:to>
      <xdr:col>7</xdr:col>
      <xdr:colOff>314325</xdr:colOff>
      <xdr:row>3912</xdr:row>
      <xdr:rowOff>152400</xdr:rowOff>
    </xdr:to>
    <xdr:pic>
      <xdr:nvPicPr>
        <xdr:cNvPr id="980" name="그림 9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A8D61A-010B-49E8-B8B1-B225E21E6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0915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3916</xdr:row>
      <xdr:rowOff>0</xdr:rowOff>
    </xdr:from>
    <xdr:to>
      <xdr:col>7</xdr:col>
      <xdr:colOff>314325</xdr:colOff>
      <xdr:row>3916</xdr:row>
      <xdr:rowOff>152400</xdr:rowOff>
    </xdr:to>
    <xdr:pic>
      <xdr:nvPicPr>
        <xdr:cNvPr id="981" name="그림 9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CCAC78-A12B-47F8-8D8A-D528C6DA0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2068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3920</xdr:row>
      <xdr:rowOff>0</xdr:rowOff>
    </xdr:from>
    <xdr:to>
      <xdr:col>7</xdr:col>
      <xdr:colOff>314325</xdr:colOff>
      <xdr:row>3920</xdr:row>
      <xdr:rowOff>152400</xdr:rowOff>
    </xdr:to>
    <xdr:pic>
      <xdr:nvPicPr>
        <xdr:cNvPr id="982" name="그림 9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C225D7-A14E-4146-BC9A-9629560D2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3354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3924</xdr:row>
      <xdr:rowOff>0</xdr:rowOff>
    </xdr:from>
    <xdr:to>
      <xdr:col>7</xdr:col>
      <xdr:colOff>314325</xdr:colOff>
      <xdr:row>3924</xdr:row>
      <xdr:rowOff>152400</xdr:rowOff>
    </xdr:to>
    <xdr:pic>
      <xdr:nvPicPr>
        <xdr:cNvPr id="983" name="그림 9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65A6B6-0B2E-461E-835A-08CD51292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4640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3928</xdr:row>
      <xdr:rowOff>0</xdr:rowOff>
    </xdr:from>
    <xdr:to>
      <xdr:col>7</xdr:col>
      <xdr:colOff>314325</xdr:colOff>
      <xdr:row>3928</xdr:row>
      <xdr:rowOff>152400</xdr:rowOff>
    </xdr:to>
    <xdr:pic>
      <xdr:nvPicPr>
        <xdr:cNvPr id="984" name="그림 9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A706CF-E228-4D7D-8AEC-8FFDB5BCA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5792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3932</xdr:row>
      <xdr:rowOff>0</xdr:rowOff>
    </xdr:from>
    <xdr:to>
      <xdr:col>7</xdr:col>
      <xdr:colOff>314325</xdr:colOff>
      <xdr:row>3932</xdr:row>
      <xdr:rowOff>152400</xdr:rowOff>
    </xdr:to>
    <xdr:pic>
      <xdr:nvPicPr>
        <xdr:cNvPr id="985" name="그림 9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674642-6E35-49E4-ACF8-7F393F1E8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7078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3936</xdr:row>
      <xdr:rowOff>0</xdr:rowOff>
    </xdr:from>
    <xdr:to>
      <xdr:col>7</xdr:col>
      <xdr:colOff>314325</xdr:colOff>
      <xdr:row>3936</xdr:row>
      <xdr:rowOff>152400</xdr:rowOff>
    </xdr:to>
    <xdr:pic>
      <xdr:nvPicPr>
        <xdr:cNvPr id="986" name="그림 9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775F1D-D4C5-4F76-B0D8-DCB3F6E9E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8364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3940</xdr:row>
      <xdr:rowOff>0</xdr:rowOff>
    </xdr:from>
    <xdr:to>
      <xdr:col>7</xdr:col>
      <xdr:colOff>314325</xdr:colOff>
      <xdr:row>3940</xdr:row>
      <xdr:rowOff>152400</xdr:rowOff>
    </xdr:to>
    <xdr:pic>
      <xdr:nvPicPr>
        <xdr:cNvPr id="987" name="그림 9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755024-88C2-4172-8D03-8AF9C742D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39650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3944</xdr:row>
      <xdr:rowOff>0</xdr:rowOff>
    </xdr:from>
    <xdr:to>
      <xdr:col>7</xdr:col>
      <xdr:colOff>314325</xdr:colOff>
      <xdr:row>3944</xdr:row>
      <xdr:rowOff>152400</xdr:rowOff>
    </xdr:to>
    <xdr:pic>
      <xdr:nvPicPr>
        <xdr:cNvPr id="988" name="그림 9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A458FC-156E-486F-8D83-59A0CCC1C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0936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3948</xdr:row>
      <xdr:rowOff>0</xdr:rowOff>
    </xdr:from>
    <xdr:to>
      <xdr:col>7</xdr:col>
      <xdr:colOff>314325</xdr:colOff>
      <xdr:row>3948</xdr:row>
      <xdr:rowOff>152400</xdr:rowOff>
    </xdr:to>
    <xdr:pic>
      <xdr:nvPicPr>
        <xdr:cNvPr id="989" name="그림 9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3409D1-E0DC-430A-9614-017CB18A9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2088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3952</xdr:row>
      <xdr:rowOff>0</xdr:rowOff>
    </xdr:from>
    <xdr:to>
      <xdr:col>7</xdr:col>
      <xdr:colOff>314325</xdr:colOff>
      <xdr:row>3952</xdr:row>
      <xdr:rowOff>152400</xdr:rowOff>
    </xdr:to>
    <xdr:pic>
      <xdr:nvPicPr>
        <xdr:cNvPr id="990" name="그림 9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B81EDC-1988-41C1-88D8-F6374B831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3241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3956</xdr:row>
      <xdr:rowOff>0</xdr:rowOff>
    </xdr:from>
    <xdr:to>
      <xdr:col>7</xdr:col>
      <xdr:colOff>314325</xdr:colOff>
      <xdr:row>3956</xdr:row>
      <xdr:rowOff>152400</xdr:rowOff>
    </xdr:to>
    <xdr:pic>
      <xdr:nvPicPr>
        <xdr:cNvPr id="991" name="그림 9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46B36F-3F32-41B4-A1FF-B58DE84AD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4393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3960</xdr:row>
      <xdr:rowOff>0</xdr:rowOff>
    </xdr:from>
    <xdr:to>
      <xdr:col>7</xdr:col>
      <xdr:colOff>314325</xdr:colOff>
      <xdr:row>3960</xdr:row>
      <xdr:rowOff>152400</xdr:rowOff>
    </xdr:to>
    <xdr:pic>
      <xdr:nvPicPr>
        <xdr:cNvPr id="992" name="그림 9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BC906D-F647-483B-98F2-33C3C6856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5546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3964</xdr:row>
      <xdr:rowOff>0</xdr:rowOff>
    </xdr:from>
    <xdr:to>
      <xdr:col>7</xdr:col>
      <xdr:colOff>314325</xdr:colOff>
      <xdr:row>3964</xdr:row>
      <xdr:rowOff>152400</xdr:rowOff>
    </xdr:to>
    <xdr:pic>
      <xdr:nvPicPr>
        <xdr:cNvPr id="993" name="그림 9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7D8C35-FF62-4227-94E4-EE17C6F16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6698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3968</xdr:row>
      <xdr:rowOff>0</xdr:rowOff>
    </xdr:from>
    <xdr:to>
      <xdr:col>7</xdr:col>
      <xdr:colOff>314325</xdr:colOff>
      <xdr:row>3968</xdr:row>
      <xdr:rowOff>152400</xdr:rowOff>
    </xdr:to>
    <xdr:pic>
      <xdr:nvPicPr>
        <xdr:cNvPr id="994" name="그림 9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C9102D-E93B-46D7-A948-68AAE3A4B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7851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3972</xdr:row>
      <xdr:rowOff>0</xdr:rowOff>
    </xdr:from>
    <xdr:to>
      <xdr:col>7</xdr:col>
      <xdr:colOff>314325</xdr:colOff>
      <xdr:row>3972</xdr:row>
      <xdr:rowOff>152400</xdr:rowOff>
    </xdr:to>
    <xdr:pic>
      <xdr:nvPicPr>
        <xdr:cNvPr id="995" name="그림 9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8C84BE-988F-4C50-86E2-79EE28E46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49003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3976</xdr:row>
      <xdr:rowOff>0</xdr:rowOff>
    </xdr:from>
    <xdr:to>
      <xdr:col>7</xdr:col>
      <xdr:colOff>314325</xdr:colOff>
      <xdr:row>3976</xdr:row>
      <xdr:rowOff>152400</xdr:rowOff>
    </xdr:to>
    <xdr:pic>
      <xdr:nvPicPr>
        <xdr:cNvPr id="996" name="그림 9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13CA2F-4BF7-45CD-8141-327CE29EF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0289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3980</xdr:row>
      <xdr:rowOff>0</xdr:rowOff>
    </xdr:from>
    <xdr:to>
      <xdr:col>7</xdr:col>
      <xdr:colOff>314325</xdr:colOff>
      <xdr:row>3980</xdr:row>
      <xdr:rowOff>152400</xdr:rowOff>
    </xdr:to>
    <xdr:pic>
      <xdr:nvPicPr>
        <xdr:cNvPr id="997" name="그림 9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327F71-DBED-4480-A38D-8E545AD4E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1442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3984</xdr:row>
      <xdr:rowOff>0</xdr:rowOff>
    </xdr:from>
    <xdr:to>
      <xdr:col>7</xdr:col>
      <xdr:colOff>314325</xdr:colOff>
      <xdr:row>3984</xdr:row>
      <xdr:rowOff>152400</xdr:rowOff>
    </xdr:to>
    <xdr:pic>
      <xdr:nvPicPr>
        <xdr:cNvPr id="998" name="그림 9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5B5B55-CAA1-416B-8903-EC9C61985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2594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3988</xdr:row>
      <xdr:rowOff>0</xdr:rowOff>
    </xdr:from>
    <xdr:to>
      <xdr:col>7</xdr:col>
      <xdr:colOff>314325</xdr:colOff>
      <xdr:row>3988</xdr:row>
      <xdr:rowOff>152400</xdr:rowOff>
    </xdr:to>
    <xdr:pic>
      <xdr:nvPicPr>
        <xdr:cNvPr id="999" name="그림 9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5184E5-79E3-4287-90C4-C1A45063C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3747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3992</xdr:row>
      <xdr:rowOff>0</xdr:rowOff>
    </xdr:from>
    <xdr:to>
      <xdr:col>7</xdr:col>
      <xdr:colOff>314325</xdr:colOff>
      <xdr:row>3992</xdr:row>
      <xdr:rowOff>152400</xdr:rowOff>
    </xdr:to>
    <xdr:pic>
      <xdr:nvPicPr>
        <xdr:cNvPr id="1000" name="그림 9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F2AE26-6309-4533-A160-7FC7EE9A7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5033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3996</xdr:row>
      <xdr:rowOff>0</xdr:rowOff>
    </xdr:from>
    <xdr:to>
      <xdr:col>7</xdr:col>
      <xdr:colOff>314325</xdr:colOff>
      <xdr:row>3996</xdr:row>
      <xdr:rowOff>152400</xdr:rowOff>
    </xdr:to>
    <xdr:pic>
      <xdr:nvPicPr>
        <xdr:cNvPr id="1001" name="그림 10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73C061-B1B5-44B4-BD86-02E92500D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6185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4000</xdr:row>
      <xdr:rowOff>0</xdr:rowOff>
    </xdr:from>
    <xdr:to>
      <xdr:col>7</xdr:col>
      <xdr:colOff>314325</xdr:colOff>
      <xdr:row>4000</xdr:row>
      <xdr:rowOff>152400</xdr:rowOff>
    </xdr:to>
    <xdr:pic>
      <xdr:nvPicPr>
        <xdr:cNvPr id="1002" name="그림 100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2D677E-CADB-4745-A54C-42B2CCAB3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7338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4004</xdr:row>
      <xdr:rowOff>0</xdr:rowOff>
    </xdr:from>
    <xdr:to>
      <xdr:col>7</xdr:col>
      <xdr:colOff>314325</xdr:colOff>
      <xdr:row>4004</xdr:row>
      <xdr:rowOff>152400</xdr:rowOff>
    </xdr:to>
    <xdr:pic>
      <xdr:nvPicPr>
        <xdr:cNvPr id="1003" name="그림 100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D6263B-2710-4C93-9F99-C4B911CFD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8623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4008</xdr:row>
      <xdr:rowOff>0</xdr:rowOff>
    </xdr:from>
    <xdr:to>
      <xdr:col>7</xdr:col>
      <xdr:colOff>314325</xdr:colOff>
      <xdr:row>4008</xdr:row>
      <xdr:rowOff>152400</xdr:rowOff>
    </xdr:to>
    <xdr:pic>
      <xdr:nvPicPr>
        <xdr:cNvPr id="1004" name="그림 100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006DC5-2D4F-4712-B561-B983EF78A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59776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4012</xdr:row>
      <xdr:rowOff>0</xdr:rowOff>
    </xdr:from>
    <xdr:to>
      <xdr:col>7</xdr:col>
      <xdr:colOff>314325</xdr:colOff>
      <xdr:row>4012</xdr:row>
      <xdr:rowOff>152400</xdr:rowOff>
    </xdr:to>
    <xdr:pic>
      <xdr:nvPicPr>
        <xdr:cNvPr id="1005" name="그림 100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678519-C866-4B55-B7D3-E20F6B70A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1062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4016</xdr:row>
      <xdr:rowOff>0</xdr:rowOff>
    </xdr:from>
    <xdr:to>
      <xdr:col>7</xdr:col>
      <xdr:colOff>314325</xdr:colOff>
      <xdr:row>4016</xdr:row>
      <xdr:rowOff>152400</xdr:rowOff>
    </xdr:to>
    <xdr:pic>
      <xdr:nvPicPr>
        <xdr:cNvPr id="1006" name="그림 100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BD4936-CB5B-4964-AE7E-7D1B5B4BC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2214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4020</xdr:row>
      <xdr:rowOff>0</xdr:rowOff>
    </xdr:from>
    <xdr:to>
      <xdr:col>7</xdr:col>
      <xdr:colOff>314325</xdr:colOff>
      <xdr:row>4020</xdr:row>
      <xdr:rowOff>152400</xdr:rowOff>
    </xdr:to>
    <xdr:pic>
      <xdr:nvPicPr>
        <xdr:cNvPr id="1007" name="그림 100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63880F-39B6-4152-9E69-F019F97C8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3367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4024</xdr:row>
      <xdr:rowOff>0</xdr:rowOff>
    </xdr:from>
    <xdr:to>
      <xdr:col>7</xdr:col>
      <xdr:colOff>314325</xdr:colOff>
      <xdr:row>4024</xdr:row>
      <xdr:rowOff>152400</xdr:rowOff>
    </xdr:to>
    <xdr:pic>
      <xdr:nvPicPr>
        <xdr:cNvPr id="1008" name="그림 100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ECF09B-E827-4939-B53F-083C23EB5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4519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4028</xdr:row>
      <xdr:rowOff>0</xdr:rowOff>
    </xdr:from>
    <xdr:to>
      <xdr:col>7</xdr:col>
      <xdr:colOff>314325</xdr:colOff>
      <xdr:row>4028</xdr:row>
      <xdr:rowOff>152400</xdr:rowOff>
    </xdr:to>
    <xdr:pic>
      <xdr:nvPicPr>
        <xdr:cNvPr id="1009" name="그림 100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2C3C48-58BE-43AD-83C8-065698002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5672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4032</xdr:row>
      <xdr:rowOff>0</xdr:rowOff>
    </xdr:from>
    <xdr:to>
      <xdr:col>7</xdr:col>
      <xdr:colOff>314325</xdr:colOff>
      <xdr:row>4032</xdr:row>
      <xdr:rowOff>152400</xdr:rowOff>
    </xdr:to>
    <xdr:pic>
      <xdr:nvPicPr>
        <xdr:cNvPr id="1010" name="그림 10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DDFA22-683D-4D54-9F56-B9D5ED2F7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6958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4036</xdr:row>
      <xdr:rowOff>0</xdr:rowOff>
    </xdr:from>
    <xdr:to>
      <xdr:col>7</xdr:col>
      <xdr:colOff>314325</xdr:colOff>
      <xdr:row>4036</xdr:row>
      <xdr:rowOff>152400</xdr:rowOff>
    </xdr:to>
    <xdr:pic>
      <xdr:nvPicPr>
        <xdr:cNvPr id="1011" name="그림 10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33DE7E-28B6-4807-BB69-408A4BEAE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8110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4040</xdr:row>
      <xdr:rowOff>0</xdr:rowOff>
    </xdr:from>
    <xdr:to>
      <xdr:col>7</xdr:col>
      <xdr:colOff>314325</xdr:colOff>
      <xdr:row>4040</xdr:row>
      <xdr:rowOff>152400</xdr:rowOff>
    </xdr:to>
    <xdr:pic>
      <xdr:nvPicPr>
        <xdr:cNvPr id="1012" name="그림 10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61F8D4-0256-4334-B7D8-1F72334C3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6939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4044</xdr:row>
      <xdr:rowOff>0</xdr:rowOff>
    </xdr:from>
    <xdr:to>
      <xdr:col>7</xdr:col>
      <xdr:colOff>314325</xdr:colOff>
      <xdr:row>4044</xdr:row>
      <xdr:rowOff>152400</xdr:rowOff>
    </xdr:to>
    <xdr:pic>
      <xdr:nvPicPr>
        <xdr:cNvPr id="1013" name="그림 10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FB3F6F-8FBE-4D06-8733-FBA1323A4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0549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4048</xdr:row>
      <xdr:rowOff>0</xdr:rowOff>
    </xdr:from>
    <xdr:to>
      <xdr:col>7</xdr:col>
      <xdr:colOff>314325</xdr:colOff>
      <xdr:row>4048</xdr:row>
      <xdr:rowOff>152400</xdr:rowOff>
    </xdr:to>
    <xdr:pic>
      <xdr:nvPicPr>
        <xdr:cNvPr id="1014" name="그림 10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747084-C7D9-4E80-9363-CA6FABB3A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1835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4052</xdr:row>
      <xdr:rowOff>0</xdr:rowOff>
    </xdr:from>
    <xdr:to>
      <xdr:col>7</xdr:col>
      <xdr:colOff>314325</xdr:colOff>
      <xdr:row>4052</xdr:row>
      <xdr:rowOff>152400</xdr:rowOff>
    </xdr:to>
    <xdr:pic>
      <xdr:nvPicPr>
        <xdr:cNvPr id="1015" name="그림 10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70DDF8-1080-4579-A7F7-81A6A92FC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3121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4056</xdr:row>
      <xdr:rowOff>0</xdr:rowOff>
    </xdr:from>
    <xdr:to>
      <xdr:col>7</xdr:col>
      <xdr:colOff>314325</xdr:colOff>
      <xdr:row>4056</xdr:row>
      <xdr:rowOff>152400</xdr:rowOff>
    </xdr:to>
    <xdr:pic>
      <xdr:nvPicPr>
        <xdr:cNvPr id="1016" name="그림 10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6060F1-4C13-4E28-80BB-8BE6DF015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4273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4060</xdr:row>
      <xdr:rowOff>0</xdr:rowOff>
    </xdr:from>
    <xdr:to>
      <xdr:col>7</xdr:col>
      <xdr:colOff>314325</xdr:colOff>
      <xdr:row>4060</xdr:row>
      <xdr:rowOff>152400</xdr:rowOff>
    </xdr:to>
    <xdr:pic>
      <xdr:nvPicPr>
        <xdr:cNvPr id="1017" name="그림 10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1AC1D0-D2AD-40F6-BBA5-82F332A20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5559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4064</xdr:row>
      <xdr:rowOff>0</xdr:rowOff>
    </xdr:from>
    <xdr:to>
      <xdr:col>7</xdr:col>
      <xdr:colOff>314325</xdr:colOff>
      <xdr:row>4064</xdr:row>
      <xdr:rowOff>152400</xdr:rowOff>
    </xdr:to>
    <xdr:pic>
      <xdr:nvPicPr>
        <xdr:cNvPr id="1018" name="그림 10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5A4CE4-B10C-4A02-9DA8-24A40B33B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6845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4068</xdr:row>
      <xdr:rowOff>0</xdr:rowOff>
    </xdr:from>
    <xdr:to>
      <xdr:col>7</xdr:col>
      <xdr:colOff>314325</xdr:colOff>
      <xdr:row>4068</xdr:row>
      <xdr:rowOff>152400</xdr:rowOff>
    </xdr:to>
    <xdr:pic>
      <xdr:nvPicPr>
        <xdr:cNvPr id="1019" name="그림 101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5CF083-0949-47A8-A1C7-182955456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8131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4072</xdr:row>
      <xdr:rowOff>0</xdr:rowOff>
    </xdr:from>
    <xdr:to>
      <xdr:col>7</xdr:col>
      <xdr:colOff>314325</xdr:colOff>
      <xdr:row>4072</xdr:row>
      <xdr:rowOff>152400</xdr:rowOff>
    </xdr:to>
    <xdr:pic>
      <xdr:nvPicPr>
        <xdr:cNvPr id="1020" name="그림 101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BEF53C-52B0-457D-A203-18C729434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79417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4076</xdr:row>
      <xdr:rowOff>0</xdr:rowOff>
    </xdr:from>
    <xdr:to>
      <xdr:col>7</xdr:col>
      <xdr:colOff>314325</xdr:colOff>
      <xdr:row>4076</xdr:row>
      <xdr:rowOff>152400</xdr:rowOff>
    </xdr:to>
    <xdr:pic>
      <xdr:nvPicPr>
        <xdr:cNvPr id="1021" name="그림 102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E782EE-335D-4EF0-98F2-EEE904A63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0569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4080</xdr:row>
      <xdr:rowOff>0</xdr:rowOff>
    </xdr:from>
    <xdr:to>
      <xdr:col>7</xdr:col>
      <xdr:colOff>314325</xdr:colOff>
      <xdr:row>4080</xdr:row>
      <xdr:rowOff>152400</xdr:rowOff>
    </xdr:to>
    <xdr:pic>
      <xdr:nvPicPr>
        <xdr:cNvPr id="1022" name="그림 102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600CC9-6E30-4B1C-938C-C5562FCF2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1722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4084</xdr:row>
      <xdr:rowOff>0</xdr:rowOff>
    </xdr:from>
    <xdr:to>
      <xdr:col>7</xdr:col>
      <xdr:colOff>314325</xdr:colOff>
      <xdr:row>4084</xdr:row>
      <xdr:rowOff>152400</xdr:rowOff>
    </xdr:to>
    <xdr:pic>
      <xdr:nvPicPr>
        <xdr:cNvPr id="1023" name="그림 102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3AB3DC-9A5B-45C2-8136-4230819FE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3007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4088</xdr:row>
      <xdr:rowOff>0</xdr:rowOff>
    </xdr:from>
    <xdr:to>
      <xdr:col>7</xdr:col>
      <xdr:colOff>314325</xdr:colOff>
      <xdr:row>4088</xdr:row>
      <xdr:rowOff>152400</xdr:rowOff>
    </xdr:to>
    <xdr:pic>
      <xdr:nvPicPr>
        <xdr:cNvPr id="1024" name="그림 102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331411-103A-40C2-BB9C-198E7E054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42938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4092</xdr:row>
      <xdr:rowOff>0</xdr:rowOff>
    </xdr:from>
    <xdr:to>
      <xdr:col>7</xdr:col>
      <xdr:colOff>314325</xdr:colOff>
      <xdr:row>4092</xdr:row>
      <xdr:rowOff>152400</xdr:rowOff>
    </xdr:to>
    <xdr:pic>
      <xdr:nvPicPr>
        <xdr:cNvPr id="1025" name="그림 102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9BAD28-CEED-43BF-970A-E7CF92D38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5446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4096</xdr:row>
      <xdr:rowOff>0</xdr:rowOff>
    </xdr:from>
    <xdr:to>
      <xdr:col>7</xdr:col>
      <xdr:colOff>314325</xdr:colOff>
      <xdr:row>4096</xdr:row>
      <xdr:rowOff>152400</xdr:rowOff>
    </xdr:to>
    <xdr:pic>
      <xdr:nvPicPr>
        <xdr:cNvPr id="1026" name="그림 102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2A4D56-084B-4FCC-9A2C-079888B97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6732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4100</xdr:row>
      <xdr:rowOff>0</xdr:rowOff>
    </xdr:from>
    <xdr:to>
      <xdr:col>7</xdr:col>
      <xdr:colOff>314325</xdr:colOff>
      <xdr:row>4100</xdr:row>
      <xdr:rowOff>152400</xdr:rowOff>
    </xdr:to>
    <xdr:pic>
      <xdr:nvPicPr>
        <xdr:cNvPr id="1027" name="그림 102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26CE55-98E9-484F-92A4-18FFCC870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7884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4104</xdr:row>
      <xdr:rowOff>0</xdr:rowOff>
    </xdr:from>
    <xdr:to>
      <xdr:col>7</xdr:col>
      <xdr:colOff>314325</xdr:colOff>
      <xdr:row>4104</xdr:row>
      <xdr:rowOff>152400</xdr:rowOff>
    </xdr:to>
    <xdr:pic>
      <xdr:nvPicPr>
        <xdr:cNvPr id="1028" name="그림 102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433EED-9D56-4133-97C1-FE8FC4B8A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89037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4108</xdr:row>
      <xdr:rowOff>0</xdr:rowOff>
    </xdr:from>
    <xdr:to>
      <xdr:col>7</xdr:col>
      <xdr:colOff>314325</xdr:colOff>
      <xdr:row>4108</xdr:row>
      <xdr:rowOff>152400</xdr:rowOff>
    </xdr:to>
    <xdr:pic>
      <xdr:nvPicPr>
        <xdr:cNvPr id="1029" name="그림 102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36A998-684C-446B-B6CF-9BB0A2758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01898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4112</xdr:row>
      <xdr:rowOff>0</xdr:rowOff>
    </xdr:from>
    <xdr:to>
      <xdr:col>7</xdr:col>
      <xdr:colOff>314325</xdr:colOff>
      <xdr:row>4112</xdr:row>
      <xdr:rowOff>152400</xdr:rowOff>
    </xdr:to>
    <xdr:pic>
      <xdr:nvPicPr>
        <xdr:cNvPr id="1030" name="그림 102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7B0EC-5C0B-4A49-87AA-1C9B83CD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1342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4116</xdr:row>
      <xdr:rowOff>0</xdr:rowOff>
    </xdr:from>
    <xdr:to>
      <xdr:col>7</xdr:col>
      <xdr:colOff>314325</xdr:colOff>
      <xdr:row>4116</xdr:row>
      <xdr:rowOff>152400</xdr:rowOff>
    </xdr:to>
    <xdr:pic>
      <xdr:nvPicPr>
        <xdr:cNvPr id="1031" name="그림 103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6C7A3D-654B-45C0-9539-E3C582884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2628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4120</xdr:row>
      <xdr:rowOff>0</xdr:rowOff>
    </xdr:from>
    <xdr:to>
      <xdr:col>7</xdr:col>
      <xdr:colOff>314325</xdr:colOff>
      <xdr:row>4120</xdr:row>
      <xdr:rowOff>152400</xdr:rowOff>
    </xdr:to>
    <xdr:pic>
      <xdr:nvPicPr>
        <xdr:cNvPr id="1032" name="그림 103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5C73ED-5605-4576-AD90-AC8F8B7A8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3780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4124</xdr:row>
      <xdr:rowOff>0</xdr:rowOff>
    </xdr:from>
    <xdr:to>
      <xdr:col>7</xdr:col>
      <xdr:colOff>314325</xdr:colOff>
      <xdr:row>4124</xdr:row>
      <xdr:rowOff>152400</xdr:rowOff>
    </xdr:to>
    <xdr:pic>
      <xdr:nvPicPr>
        <xdr:cNvPr id="1033" name="그림 103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85D0A0-626D-4AE6-9FDB-8930B2DCC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5066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4128</xdr:row>
      <xdr:rowOff>0</xdr:rowOff>
    </xdr:from>
    <xdr:to>
      <xdr:col>7</xdr:col>
      <xdr:colOff>314325</xdr:colOff>
      <xdr:row>4128</xdr:row>
      <xdr:rowOff>152400</xdr:rowOff>
    </xdr:to>
    <xdr:pic>
      <xdr:nvPicPr>
        <xdr:cNvPr id="1034" name="그림 103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A7E763-A694-4D91-90A4-C877DEC06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6352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4132</xdr:row>
      <xdr:rowOff>0</xdr:rowOff>
    </xdr:from>
    <xdr:to>
      <xdr:col>7</xdr:col>
      <xdr:colOff>314325</xdr:colOff>
      <xdr:row>4132</xdr:row>
      <xdr:rowOff>152400</xdr:rowOff>
    </xdr:to>
    <xdr:pic>
      <xdr:nvPicPr>
        <xdr:cNvPr id="1035" name="그림 103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13B3AD-1A80-4E22-9D02-0A1E5B044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7505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4136</xdr:row>
      <xdr:rowOff>0</xdr:rowOff>
    </xdr:from>
    <xdr:to>
      <xdr:col>7</xdr:col>
      <xdr:colOff>314325</xdr:colOff>
      <xdr:row>4136</xdr:row>
      <xdr:rowOff>152400</xdr:rowOff>
    </xdr:to>
    <xdr:pic>
      <xdr:nvPicPr>
        <xdr:cNvPr id="1036" name="그림 103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D2E009-0DEE-4EA3-8D58-2FEC4A9BA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298790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4140</xdr:row>
      <xdr:rowOff>0</xdr:rowOff>
    </xdr:from>
    <xdr:to>
      <xdr:col>7</xdr:col>
      <xdr:colOff>314325</xdr:colOff>
      <xdr:row>4140</xdr:row>
      <xdr:rowOff>152400</xdr:rowOff>
    </xdr:to>
    <xdr:pic>
      <xdr:nvPicPr>
        <xdr:cNvPr id="1037" name="그림 103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D1F054-0C8D-40CE-A80E-07E218882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00767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4144</xdr:row>
      <xdr:rowOff>0</xdr:rowOff>
    </xdr:from>
    <xdr:to>
      <xdr:col>7</xdr:col>
      <xdr:colOff>314325</xdr:colOff>
      <xdr:row>4144</xdr:row>
      <xdr:rowOff>152400</xdr:rowOff>
    </xdr:to>
    <xdr:pic>
      <xdr:nvPicPr>
        <xdr:cNvPr id="1038" name="그림 103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F0ECA1-4F50-4723-9E41-7AA73755C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13626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4148</xdr:row>
      <xdr:rowOff>0</xdr:rowOff>
    </xdr:from>
    <xdr:to>
      <xdr:col>7</xdr:col>
      <xdr:colOff>314325</xdr:colOff>
      <xdr:row>4148</xdr:row>
      <xdr:rowOff>152400</xdr:rowOff>
    </xdr:to>
    <xdr:pic>
      <xdr:nvPicPr>
        <xdr:cNvPr id="1039" name="그림 103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6B317C-4B48-4DF1-A849-C4D1B473F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2648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4152</xdr:row>
      <xdr:rowOff>0</xdr:rowOff>
    </xdr:from>
    <xdr:to>
      <xdr:col>7</xdr:col>
      <xdr:colOff>314325</xdr:colOff>
      <xdr:row>4152</xdr:row>
      <xdr:rowOff>152400</xdr:rowOff>
    </xdr:to>
    <xdr:pic>
      <xdr:nvPicPr>
        <xdr:cNvPr id="1040" name="그림 103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63AA3-D636-4C50-8927-1E5626855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3934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4156</xdr:row>
      <xdr:rowOff>0</xdr:rowOff>
    </xdr:from>
    <xdr:to>
      <xdr:col>7</xdr:col>
      <xdr:colOff>314325</xdr:colOff>
      <xdr:row>4156</xdr:row>
      <xdr:rowOff>152400</xdr:rowOff>
    </xdr:to>
    <xdr:pic>
      <xdr:nvPicPr>
        <xdr:cNvPr id="1041" name="그림 104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7CE03E-668D-4A95-9F46-8D7843200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5220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4160</xdr:row>
      <xdr:rowOff>0</xdr:rowOff>
    </xdr:from>
    <xdr:to>
      <xdr:col>7</xdr:col>
      <xdr:colOff>314325</xdr:colOff>
      <xdr:row>4160</xdr:row>
      <xdr:rowOff>152400</xdr:rowOff>
    </xdr:to>
    <xdr:pic>
      <xdr:nvPicPr>
        <xdr:cNvPr id="1042" name="그림 104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BEB9CD-87C1-44C4-8A32-E7827B97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65061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4164</xdr:row>
      <xdr:rowOff>0</xdr:rowOff>
    </xdr:from>
    <xdr:to>
      <xdr:col>7</xdr:col>
      <xdr:colOff>314325</xdr:colOff>
      <xdr:row>4164</xdr:row>
      <xdr:rowOff>152400</xdr:rowOff>
    </xdr:to>
    <xdr:pic>
      <xdr:nvPicPr>
        <xdr:cNvPr id="1043" name="그림 104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F7CF80-C13F-4AD5-A514-E5E4608D2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77920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4168</xdr:row>
      <xdr:rowOff>0</xdr:rowOff>
    </xdr:from>
    <xdr:to>
      <xdr:col>7</xdr:col>
      <xdr:colOff>314325</xdr:colOff>
      <xdr:row>4168</xdr:row>
      <xdr:rowOff>152400</xdr:rowOff>
    </xdr:to>
    <xdr:pic>
      <xdr:nvPicPr>
        <xdr:cNvPr id="1044" name="그림 104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7207A2-4CAF-4C9B-B393-6132197E1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08944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4172</xdr:row>
      <xdr:rowOff>0</xdr:rowOff>
    </xdr:from>
    <xdr:to>
      <xdr:col>7</xdr:col>
      <xdr:colOff>314325</xdr:colOff>
      <xdr:row>4172</xdr:row>
      <xdr:rowOff>152400</xdr:rowOff>
    </xdr:to>
    <xdr:pic>
      <xdr:nvPicPr>
        <xdr:cNvPr id="1045" name="그림 104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BCCCBD-955D-42BB-89EF-E232F792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0230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4176</xdr:row>
      <xdr:rowOff>0</xdr:rowOff>
    </xdr:from>
    <xdr:to>
      <xdr:col>7</xdr:col>
      <xdr:colOff>314325</xdr:colOff>
      <xdr:row>4176</xdr:row>
      <xdr:rowOff>152400</xdr:rowOff>
    </xdr:to>
    <xdr:pic>
      <xdr:nvPicPr>
        <xdr:cNvPr id="1046" name="그림 104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9FE646-42FA-4102-8ADD-43FB0254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15163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4180</xdr:row>
      <xdr:rowOff>0</xdr:rowOff>
    </xdr:from>
    <xdr:to>
      <xdr:col>7</xdr:col>
      <xdr:colOff>314325</xdr:colOff>
      <xdr:row>4180</xdr:row>
      <xdr:rowOff>152400</xdr:rowOff>
    </xdr:to>
    <xdr:pic>
      <xdr:nvPicPr>
        <xdr:cNvPr id="1047" name="그림 104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3D3167-EFDA-4841-BA35-E83C45179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28021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4184</xdr:row>
      <xdr:rowOff>0</xdr:rowOff>
    </xdr:from>
    <xdr:to>
      <xdr:col>7</xdr:col>
      <xdr:colOff>314325</xdr:colOff>
      <xdr:row>4184</xdr:row>
      <xdr:rowOff>152400</xdr:rowOff>
    </xdr:to>
    <xdr:pic>
      <xdr:nvPicPr>
        <xdr:cNvPr id="1048" name="그림 104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D8E62C-030D-49D4-95CB-EC025561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4088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4188</xdr:row>
      <xdr:rowOff>0</xdr:rowOff>
    </xdr:from>
    <xdr:to>
      <xdr:col>7</xdr:col>
      <xdr:colOff>314325</xdr:colOff>
      <xdr:row>4188</xdr:row>
      <xdr:rowOff>152400</xdr:rowOff>
    </xdr:to>
    <xdr:pic>
      <xdr:nvPicPr>
        <xdr:cNvPr id="1049" name="그림 104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6D595-774D-4338-8EA4-09F4AEF3D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53739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4192</xdr:row>
      <xdr:rowOff>0</xdr:rowOff>
    </xdr:from>
    <xdr:to>
      <xdr:col>7</xdr:col>
      <xdr:colOff>314325</xdr:colOff>
      <xdr:row>4192</xdr:row>
      <xdr:rowOff>152400</xdr:rowOff>
    </xdr:to>
    <xdr:pic>
      <xdr:nvPicPr>
        <xdr:cNvPr id="1050" name="그림 104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60DAA0-3259-48D5-950F-A6AFBB19B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6659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4196</xdr:row>
      <xdr:rowOff>0</xdr:rowOff>
    </xdr:from>
    <xdr:to>
      <xdr:col>7</xdr:col>
      <xdr:colOff>314325</xdr:colOff>
      <xdr:row>4196</xdr:row>
      <xdr:rowOff>152400</xdr:rowOff>
    </xdr:to>
    <xdr:pic>
      <xdr:nvPicPr>
        <xdr:cNvPr id="1051" name="그림 105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1B83AD-E449-4435-B7BF-5AEBE7864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79456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4200</xdr:row>
      <xdr:rowOff>0</xdr:rowOff>
    </xdr:from>
    <xdr:to>
      <xdr:col>7</xdr:col>
      <xdr:colOff>314325</xdr:colOff>
      <xdr:row>4200</xdr:row>
      <xdr:rowOff>152400</xdr:rowOff>
    </xdr:to>
    <xdr:pic>
      <xdr:nvPicPr>
        <xdr:cNvPr id="1052" name="그림 105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B6112F-E65B-4A66-B253-E17500DAD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19231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4204</xdr:row>
      <xdr:rowOff>0</xdr:rowOff>
    </xdr:from>
    <xdr:to>
      <xdr:col>7</xdr:col>
      <xdr:colOff>314325</xdr:colOff>
      <xdr:row>4204</xdr:row>
      <xdr:rowOff>152400</xdr:rowOff>
    </xdr:to>
    <xdr:pic>
      <xdr:nvPicPr>
        <xdr:cNvPr id="1053" name="그림 105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6DE4AE-EA63-4B1E-B2BF-CABDE1819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0384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4208</xdr:row>
      <xdr:rowOff>0</xdr:rowOff>
    </xdr:from>
    <xdr:to>
      <xdr:col>7</xdr:col>
      <xdr:colOff>314325</xdr:colOff>
      <xdr:row>4208</xdr:row>
      <xdr:rowOff>152400</xdr:rowOff>
    </xdr:to>
    <xdr:pic>
      <xdr:nvPicPr>
        <xdr:cNvPr id="1054" name="그림 105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41E376-40A7-49DF-96F9-D70C1B4A0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1536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4212</xdr:row>
      <xdr:rowOff>0</xdr:rowOff>
    </xdr:from>
    <xdr:to>
      <xdr:col>7</xdr:col>
      <xdr:colOff>314325</xdr:colOff>
      <xdr:row>4212</xdr:row>
      <xdr:rowOff>152400</xdr:rowOff>
    </xdr:to>
    <xdr:pic>
      <xdr:nvPicPr>
        <xdr:cNvPr id="1055" name="그림 105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A6A4F4-B0F5-4235-B80C-E36468B96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2822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4216</xdr:row>
      <xdr:rowOff>0</xdr:rowOff>
    </xdr:from>
    <xdr:to>
      <xdr:col>7</xdr:col>
      <xdr:colOff>314325</xdr:colOff>
      <xdr:row>4216</xdr:row>
      <xdr:rowOff>152400</xdr:rowOff>
    </xdr:to>
    <xdr:pic>
      <xdr:nvPicPr>
        <xdr:cNvPr id="1056" name="그림 105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EE5345-B0CA-4D36-B7FE-D77906F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4108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4220</xdr:row>
      <xdr:rowOff>0</xdr:rowOff>
    </xdr:from>
    <xdr:to>
      <xdr:col>7</xdr:col>
      <xdr:colOff>314325</xdr:colOff>
      <xdr:row>4220</xdr:row>
      <xdr:rowOff>152400</xdr:rowOff>
    </xdr:to>
    <xdr:pic>
      <xdr:nvPicPr>
        <xdr:cNvPr id="1057" name="그림 105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478C4E-F8FD-4EBA-89FB-803686D33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5394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4224</xdr:row>
      <xdr:rowOff>0</xdr:rowOff>
    </xdr:from>
    <xdr:to>
      <xdr:col>7</xdr:col>
      <xdr:colOff>314325</xdr:colOff>
      <xdr:row>4224</xdr:row>
      <xdr:rowOff>152400</xdr:rowOff>
    </xdr:to>
    <xdr:pic>
      <xdr:nvPicPr>
        <xdr:cNvPr id="1058" name="그림 105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9EE454-8676-401B-8384-F3B84A93A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65467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4228</xdr:row>
      <xdr:rowOff>0</xdr:rowOff>
    </xdr:from>
    <xdr:to>
      <xdr:col>7</xdr:col>
      <xdr:colOff>314325</xdr:colOff>
      <xdr:row>4228</xdr:row>
      <xdr:rowOff>152400</xdr:rowOff>
    </xdr:to>
    <xdr:pic>
      <xdr:nvPicPr>
        <xdr:cNvPr id="1059" name="그림 105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1661F6-9CB9-4C10-B9EE-16A62C921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7699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4232</xdr:row>
      <xdr:rowOff>0</xdr:rowOff>
    </xdr:from>
    <xdr:to>
      <xdr:col>7</xdr:col>
      <xdr:colOff>314325</xdr:colOff>
      <xdr:row>4232</xdr:row>
      <xdr:rowOff>152400</xdr:rowOff>
    </xdr:to>
    <xdr:pic>
      <xdr:nvPicPr>
        <xdr:cNvPr id="1060" name="그림 105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A2307F-47B7-4D9B-AB4A-CB2C8B61B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28851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4236</xdr:row>
      <xdr:rowOff>0</xdr:rowOff>
    </xdr:from>
    <xdr:to>
      <xdr:col>7</xdr:col>
      <xdr:colOff>314325</xdr:colOff>
      <xdr:row>4236</xdr:row>
      <xdr:rowOff>152400</xdr:rowOff>
    </xdr:to>
    <xdr:pic>
      <xdr:nvPicPr>
        <xdr:cNvPr id="1061" name="그림 106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B1240-9C61-46A9-9966-8A28B9903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0004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4240</xdr:row>
      <xdr:rowOff>0</xdr:rowOff>
    </xdr:from>
    <xdr:to>
      <xdr:col>7</xdr:col>
      <xdr:colOff>314325</xdr:colOff>
      <xdr:row>4240</xdr:row>
      <xdr:rowOff>152400</xdr:rowOff>
    </xdr:to>
    <xdr:pic>
      <xdr:nvPicPr>
        <xdr:cNvPr id="1062" name="그림 106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9B4AFE-7596-43F7-A93C-83B79CE66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1290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4244</xdr:row>
      <xdr:rowOff>0</xdr:rowOff>
    </xdr:from>
    <xdr:to>
      <xdr:col>7</xdr:col>
      <xdr:colOff>314325</xdr:colOff>
      <xdr:row>4244</xdr:row>
      <xdr:rowOff>152400</xdr:rowOff>
    </xdr:to>
    <xdr:pic>
      <xdr:nvPicPr>
        <xdr:cNvPr id="1063" name="그림 106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B3A095-A37B-4AAD-BF4A-56DC27F32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2442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4248</xdr:row>
      <xdr:rowOff>0</xdr:rowOff>
    </xdr:from>
    <xdr:to>
      <xdr:col>7</xdr:col>
      <xdr:colOff>314325</xdr:colOff>
      <xdr:row>4248</xdr:row>
      <xdr:rowOff>152400</xdr:rowOff>
    </xdr:to>
    <xdr:pic>
      <xdr:nvPicPr>
        <xdr:cNvPr id="1064" name="그림 106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01B6BF-6E43-4B19-93A4-0FBBB559D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3728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4252</xdr:row>
      <xdr:rowOff>0</xdr:rowOff>
    </xdr:from>
    <xdr:to>
      <xdr:col>7</xdr:col>
      <xdr:colOff>314325</xdr:colOff>
      <xdr:row>4252</xdr:row>
      <xdr:rowOff>152400</xdr:rowOff>
    </xdr:to>
    <xdr:pic>
      <xdr:nvPicPr>
        <xdr:cNvPr id="1065" name="그림 106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0D9907-D998-40AB-93D9-300AC59DC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5014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4256</xdr:row>
      <xdr:rowOff>0</xdr:rowOff>
    </xdr:from>
    <xdr:to>
      <xdr:col>7</xdr:col>
      <xdr:colOff>314325</xdr:colOff>
      <xdr:row>4256</xdr:row>
      <xdr:rowOff>152400</xdr:rowOff>
    </xdr:to>
    <xdr:pic>
      <xdr:nvPicPr>
        <xdr:cNvPr id="1066" name="그림 106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FEB38C-555F-43B9-AE84-D9A795543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6167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4260</xdr:row>
      <xdr:rowOff>0</xdr:rowOff>
    </xdr:from>
    <xdr:to>
      <xdr:col>7</xdr:col>
      <xdr:colOff>314325</xdr:colOff>
      <xdr:row>4260</xdr:row>
      <xdr:rowOff>152400</xdr:rowOff>
    </xdr:to>
    <xdr:pic>
      <xdr:nvPicPr>
        <xdr:cNvPr id="1067" name="그림 106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78D830-B270-4709-9D3E-9219D842A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7319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4264</xdr:row>
      <xdr:rowOff>0</xdr:rowOff>
    </xdr:from>
    <xdr:to>
      <xdr:col>7</xdr:col>
      <xdr:colOff>314325</xdr:colOff>
      <xdr:row>4264</xdr:row>
      <xdr:rowOff>152400</xdr:rowOff>
    </xdr:to>
    <xdr:pic>
      <xdr:nvPicPr>
        <xdr:cNvPr id="1068" name="그림 106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EE1F13-5757-4A1D-B5BD-8EFD5CB58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8472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4268</xdr:row>
      <xdr:rowOff>0</xdr:rowOff>
    </xdr:from>
    <xdr:to>
      <xdr:col>7</xdr:col>
      <xdr:colOff>314325</xdr:colOff>
      <xdr:row>4268</xdr:row>
      <xdr:rowOff>152400</xdr:rowOff>
    </xdr:to>
    <xdr:pic>
      <xdr:nvPicPr>
        <xdr:cNvPr id="1069" name="그림 106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FC4865-9DA5-40DE-9231-0C43EC06C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39624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4272</xdr:row>
      <xdr:rowOff>0</xdr:rowOff>
    </xdr:from>
    <xdr:to>
      <xdr:col>7</xdr:col>
      <xdr:colOff>314325</xdr:colOff>
      <xdr:row>4272</xdr:row>
      <xdr:rowOff>152400</xdr:rowOff>
    </xdr:to>
    <xdr:pic>
      <xdr:nvPicPr>
        <xdr:cNvPr id="1070" name="그림 106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A15608-D4D8-44E9-B730-42F91FF6A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09104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4276</xdr:row>
      <xdr:rowOff>0</xdr:rowOff>
    </xdr:from>
    <xdr:to>
      <xdr:col>7</xdr:col>
      <xdr:colOff>314325</xdr:colOff>
      <xdr:row>4276</xdr:row>
      <xdr:rowOff>152400</xdr:rowOff>
    </xdr:to>
    <xdr:pic>
      <xdr:nvPicPr>
        <xdr:cNvPr id="1071" name="그림 107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C559189-758A-4CB3-99EE-EAC692F88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2062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4280</xdr:row>
      <xdr:rowOff>0</xdr:rowOff>
    </xdr:from>
    <xdr:to>
      <xdr:col>7</xdr:col>
      <xdr:colOff>314325</xdr:colOff>
      <xdr:row>4280</xdr:row>
      <xdr:rowOff>152400</xdr:rowOff>
    </xdr:to>
    <xdr:pic>
      <xdr:nvPicPr>
        <xdr:cNvPr id="1072" name="그림 107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C8FB5B-BDD6-4AD4-BFCD-B289B10CB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3215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4284</xdr:row>
      <xdr:rowOff>0</xdr:rowOff>
    </xdr:from>
    <xdr:to>
      <xdr:col>7</xdr:col>
      <xdr:colOff>314325</xdr:colOff>
      <xdr:row>4284</xdr:row>
      <xdr:rowOff>152400</xdr:rowOff>
    </xdr:to>
    <xdr:pic>
      <xdr:nvPicPr>
        <xdr:cNvPr id="1073" name="그림 107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DC6F43-D508-46B7-86C4-3D33E35E6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4501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4288</xdr:row>
      <xdr:rowOff>0</xdr:rowOff>
    </xdr:from>
    <xdr:to>
      <xdr:col>7</xdr:col>
      <xdr:colOff>314325</xdr:colOff>
      <xdr:row>4288</xdr:row>
      <xdr:rowOff>152400</xdr:rowOff>
    </xdr:to>
    <xdr:pic>
      <xdr:nvPicPr>
        <xdr:cNvPr id="1074" name="그림 107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EF3468-07A1-4BBD-80FF-547634017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5653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4292</xdr:row>
      <xdr:rowOff>0</xdr:rowOff>
    </xdr:from>
    <xdr:to>
      <xdr:col>7</xdr:col>
      <xdr:colOff>314325</xdr:colOff>
      <xdr:row>4292</xdr:row>
      <xdr:rowOff>152400</xdr:rowOff>
    </xdr:to>
    <xdr:pic>
      <xdr:nvPicPr>
        <xdr:cNvPr id="1075" name="그림 107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856B19-2179-4C66-8B43-8A55E9426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68064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4296</xdr:row>
      <xdr:rowOff>0</xdr:rowOff>
    </xdr:from>
    <xdr:to>
      <xdr:col>7</xdr:col>
      <xdr:colOff>314325</xdr:colOff>
      <xdr:row>4296</xdr:row>
      <xdr:rowOff>152400</xdr:rowOff>
    </xdr:to>
    <xdr:pic>
      <xdr:nvPicPr>
        <xdr:cNvPr id="1076" name="그림 107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6DA214-9974-432F-9920-BDC9845D8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7958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4300</xdr:row>
      <xdr:rowOff>0</xdr:rowOff>
    </xdr:from>
    <xdr:to>
      <xdr:col>7</xdr:col>
      <xdr:colOff>314325</xdr:colOff>
      <xdr:row>4300</xdr:row>
      <xdr:rowOff>152400</xdr:rowOff>
    </xdr:to>
    <xdr:pic>
      <xdr:nvPicPr>
        <xdr:cNvPr id="1077" name="그림 107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4C87AA-5166-4A9D-93EB-9633DC590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49111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4304</xdr:row>
      <xdr:rowOff>0</xdr:rowOff>
    </xdr:from>
    <xdr:to>
      <xdr:col>7</xdr:col>
      <xdr:colOff>314325</xdr:colOff>
      <xdr:row>4304</xdr:row>
      <xdr:rowOff>152400</xdr:rowOff>
    </xdr:to>
    <xdr:pic>
      <xdr:nvPicPr>
        <xdr:cNvPr id="1078" name="그림 107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80E6ED-BA51-468A-B42A-20DEF7AE5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0397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4308</xdr:row>
      <xdr:rowOff>0</xdr:rowOff>
    </xdr:from>
    <xdr:to>
      <xdr:col>7</xdr:col>
      <xdr:colOff>314325</xdr:colOff>
      <xdr:row>4308</xdr:row>
      <xdr:rowOff>152400</xdr:rowOff>
    </xdr:to>
    <xdr:pic>
      <xdr:nvPicPr>
        <xdr:cNvPr id="1079" name="그림 107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36E767-A327-4FA4-93E2-52C83F2EC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15498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4312</xdr:row>
      <xdr:rowOff>0</xdr:rowOff>
    </xdr:from>
    <xdr:to>
      <xdr:col>7</xdr:col>
      <xdr:colOff>314325</xdr:colOff>
      <xdr:row>4312</xdr:row>
      <xdr:rowOff>152400</xdr:rowOff>
    </xdr:to>
    <xdr:pic>
      <xdr:nvPicPr>
        <xdr:cNvPr id="1080" name="그림 107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EF90D-4CC2-4D10-9A25-F6364473B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27024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4316</xdr:row>
      <xdr:rowOff>0</xdr:rowOff>
    </xdr:from>
    <xdr:to>
      <xdr:col>7</xdr:col>
      <xdr:colOff>314325</xdr:colOff>
      <xdr:row>4316</xdr:row>
      <xdr:rowOff>152400</xdr:rowOff>
    </xdr:to>
    <xdr:pic>
      <xdr:nvPicPr>
        <xdr:cNvPr id="1081" name="그림 108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890676-FC75-4771-A234-5D082AC7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39882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4320</xdr:row>
      <xdr:rowOff>0</xdr:rowOff>
    </xdr:from>
    <xdr:to>
      <xdr:col>7</xdr:col>
      <xdr:colOff>314325</xdr:colOff>
      <xdr:row>4320</xdr:row>
      <xdr:rowOff>152400</xdr:rowOff>
    </xdr:to>
    <xdr:pic>
      <xdr:nvPicPr>
        <xdr:cNvPr id="1082" name="그림 108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6EB441-BB6D-49A9-9968-CF0E19B8C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51408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4324</xdr:row>
      <xdr:rowOff>0</xdr:rowOff>
    </xdr:from>
    <xdr:to>
      <xdr:col>7</xdr:col>
      <xdr:colOff>314325</xdr:colOff>
      <xdr:row>4324</xdr:row>
      <xdr:rowOff>152400</xdr:rowOff>
    </xdr:to>
    <xdr:pic>
      <xdr:nvPicPr>
        <xdr:cNvPr id="1083" name="그림 108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F348B0-5F33-4174-8D16-B4EA670F4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62933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4328</xdr:row>
      <xdr:rowOff>0</xdr:rowOff>
    </xdr:from>
    <xdr:to>
      <xdr:col>7</xdr:col>
      <xdr:colOff>314325</xdr:colOff>
      <xdr:row>4328</xdr:row>
      <xdr:rowOff>152400</xdr:rowOff>
    </xdr:to>
    <xdr:pic>
      <xdr:nvPicPr>
        <xdr:cNvPr id="1084" name="그림 108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2B1D5-193B-4F89-97F5-CEA5CAEC9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75792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4332</xdr:row>
      <xdr:rowOff>0</xdr:rowOff>
    </xdr:from>
    <xdr:to>
      <xdr:col>7</xdr:col>
      <xdr:colOff>314325</xdr:colOff>
      <xdr:row>4332</xdr:row>
      <xdr:rowOff>152400</xdr:rowOff>
    </xdr:to>
    <xdr:pic>
      <xdr:nvPicPr>
        <xdr:cNvPr id="1085" name="그림 108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000DC-CC8E-461E-A2FA-21B5CF0E2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587317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4336</xdr:row>
      <xdr:rowOff>0</xdr:rowOff>
    </xdr:from>
    <xdr:to>
      <xdr:col>7</xdr:col>
      <xdr:colOff>314325</xdr:colOff>
      <xdr:row>4336</xdr:row>
      <xdr:rowOff>152400</xdr:rowOff>
    </xdr:to>
    <xdr:pic>
      <xdr:nvPicPr>
        <xdr:cNvPr id="1086" name="그림 108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A40EFB-D26B-4574-A45C-0D9D3A1D4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00176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4340</xdr:row>
      <xdr:rowOff>0</xdr:rowOff>
    </xdr:from>
    <xdr:to>
      <xdr:col>7</xdr:col>
      <xdr:colOff>314325</xdr:colOff>
      <xdr:row>4340</xdr:row>
      <xdr:rowOff>152400</xdr:rowOff>
    </xdr:to>
    <xdr:pic>
      <xdr:nvPicPr>
        <xdr:cNvPr id="1087" name="그림 108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47004B-1818-4D06-9D14-8F1D21EA6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1303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4344</xdr:row>
      <xdr:rowOff>0</xdr:rowOff>
    </xdr:from>
    <xdr:to>
      <xdr:col>7</xdr:col>
      <xdr:colOff>314325</xdr:colOff>
      <xdr:row>4344</xdr:row>
      <xdr:rowOff>152400</xdr:rowOff>
    </xdr:to>
    <xdr:pic>
      <xdr:nvPicPr>
        <xdr:cNvPr id="1088" name="그림 108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4281BA-56DE-4D76-99A8-BF647243F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25893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4348</xdr:row>
      <xdr:rowOff>0</xdr:rowOff>
    </xdr:from>
    <xdr:to>
      <xdr:col>7</xdr:col>
      <xdr:colOff>314325</xdr:colOff>
      <xdr:row>4348</xdr:row>
      <xdr:rowOff>152400</xdr:rowOff>
    </xdr:to>
    <xdr:pic>
      <xdr:nvPicPr>
        <xdr:cNvPr id="1089" name="그림 108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CA2FB8-A7CC-4165-BED9-00CF2AF67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387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4352</xdr:row>
      <xdr:rowOff>0</xdr:rowOff>
    </xdr:from>
    <xdr:to>
      <xdr:col>7</xdr:col>
      <xdr:colOff>314325</xdr:colOff>
      <xdr:row>4352</xdr:row>
      <xdr:rowOff>152400</xdr:rowOff>
    </xdr:to>
    <xdr:pic>
      <xdr:nvPicPr>
        <xdr:cNvPr id="1090" name="그림 108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BBC976-2256-4EC9-97A0-8F32929EE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5161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4356</xdr:row>
      <xdr:rowOff>0</xdr:rowOff>
    </xdr:from>
    <xdr:to>
      <xdr:col>7</xdr:col>
      <xdr:colOff>314325</xdr:colOff>
      <xdr:row>4356</xdr:row>
      <xdr:rowOff>152400</xdr:rowOff>
    </xdr:to>
    <xdr:pic>
      <xdr:nvPicPr>
        <xdr:cNvPr id="1091" name="그림 109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D00700-3AC7-4AAA-B8DF-F8129E733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6313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4360</xdr:row>
      <xdr:rowOff>0</xdr:rowOff>
    </xdr:from>
    <xdr:to>
      <xdr:col>7</xdr:col>
      <xdr:colOff>314325</xdr:colOff>
      <xdr:row>4360</xdr:row>
      <xdr:rowOff>152400</xdr:rowOff>
    </xdr:to>
    <xdr:pic>
      <xdr:nvPicPr>
        <xdr:cNvPr id="1092" name="그림 109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2651A1-4017-4DC6-ADAB-6A9C416A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7599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4364</xdr:row>
      <xdr:rowOff>0</xdr:rowOff>
    </xdr:from>
    <xdr:to>
      <xdr:col>7</xdr:col>
      <xdr:colOff>314325</xdr:colOff>
      <xdr:row>4364</xdr:row>
      <xdr:rowOff>152400</xdr:rowOff>
    </xdr:to>
    <xdr:pic>
      <xdr:nvPicPr>
        <xdr:cNvPr id="1093" name="그림 109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E7972A-BA74-47E4-8FB1-D5F56F04C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68885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4368</xdr:row>
      <xdr:rowOff>0</xdr:rowOff>
    </xdr:from>
    <xdr:to>
      <xdr:col>7</xdr:col>
      <xdr:colOff>314325</xdr:colOff>
      <xdr:row>4368</xdr:row>
      <xdr:rowOff>152400</xdr:rowOff>
    </xdr:to>
    <xdr:pic>
      <xdr:nvPicPr>
        <xdr:cNvPr id="1094" name="그림 109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762EDD-8090-461F-B83E-C395C15AD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00379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4372</xdr:row>
      <xdr:rowOff>0</xdr:rowOff>
    </xdr:from>
    <xdr:to>
      <xdr:col>7</xdr:col>
      <xdr:colOff>314325</xdr:colOff>
      <xdr:row>4372</xdr:row>
      <xdr:rowOff>152400</xdr:rowOff>
    </xdr:to>
    <xdr:pic>
      <xdr:nvPicPr>
        <xdr:cNvPr id="1095" name="그림 109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F0CAFE-80E6-465C-BBAC-0DCD77969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14952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4376</xdr:row>
      <xdr:rowOff>0</xdr:rowOff>
    </xdr:from>
    <xdr:to>
      <xdr:col>7</xdr:col>
      <xdr:colOff>314325</xdr:colOff>
      <xdr:row>4376</xdr:row>
      <xdr:rowOff>152400</xdr:rowOff>
    </xdr:to>
    <xdr:pic>
      <xdr:nvPicPr>
        <xdr:cNvPr id="1096" name="그림 109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8E4123-A867-4951-932D-6B95318EF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29525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4380</xdr:row>
      <xdr:rowOff>0</xdr:rowOff>
    </xdr:from>
    <xdr:to>
      <xdr:col>7</xdr:col>
      <xdr:colOff>314325</xdr:colOff>
      <xdr:row>4380</xdr:row>
      <xdr:rowOff>152400</xdr:rowOff>
    </xdr:to>
    <xdr:pic>
      <xdr:nvPicPr>
        <xdr:cNvPr id="1097" name="그림 109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CA045D-B8B8-4E20-9193-275D0F0BB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41050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4384</xdr:row>
      <xdr:rowOff>0</xdr:rowOff>
    </xdr:from>
    <xdr:to>
      <xdr:col>7</xdr:col>
      <xdr:colOff>314325</xdr:colOff>
      <xdr:row>4384</xdr:row>
      <xdr:rowOff>152400</xdr:rowOff>
    </xdr:to>
    <xdr:pic>
      <xdr:nvPicPr>
        <xdr:cNvPr id="1098" name="그림 109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9EFEBB-8664-4E47-858E-0CA3A4A16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53909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4388</xdr:row>
      <xdr:rowOff>0</xdr:rowOff>
    </xdr:from>
    <xdr:to>
      <xdr:col>7</xdr:col>
      <xdr:colOff>314325</xdr:colOff>
      <xdr:row>4388</xdr:row>
      <xdr:rowOff>152400</xdr:rowOff>
    </xdr:to>
    <xdr:pic>
      <xdr:nvPicPr>
        <xdr:cNvPr id="1099" name="그림 1098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6C07DB-35F7-4CB7-AD7D-F0117CB51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65434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4392</xdr:row>
      <xdr:rowOff>0</xdr:rowOff>
    </xdr:from>
    <xdr:to>
      <xdr:col>7</xdr:col>
      <xdr:colOff>314325</xdr:colOff>
      <xdr:row>4392</xdr:row>
      <xdr:rowOff>152400</xdr:rowOff>
    </xdr:to>
    <xdr:pic>
      <xdr:nvPicPr>
        <xdr:cNvPr id="1100" name="그림 109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8B24AB-8A71-4C6A-A139-C5A3467BC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76960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4396</xdr:row>
      <xdr:rowOff>0</xdr:rowOff>
    </xdr:from>
    <xdr:to>
      <xdr:col>7</xdr:col>
      <xdr:colOff>314325</xdr:colOff>
      <xdr:row>4396</xdr:row>
      <xdr:rowOff>152400</xdr:rowOff>
    </xdr:to>
    <xdr:pic>
      <xdr:nvPicPr>
        <xdr:cNvPr id="1101" name="그림 110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F4A810-B989-4CAE-B0A8-2B01A152B3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788485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4400</xdr:row>
      <xdr:rowOff>0</xdr:rowOff>
    </xdr:from>
    <xdr:to>
      <xdr:col>7</xdr:col>
      <xdr:colOff>314325</xdr:colOff>
      <xdr:row>4400</xdr:row>
      <xdr:rowOff>152400</xdr:rowOff>
    </xdr:to>
    <xdr:pic>
      <xdr:nvPicPr>
        <xdr:cNvPr id="1110" name="그림 1109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6752FC-6745-487A-8383-CB59EED8A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00010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4404</xdr:row>
      <xdr:rowOff>0</xdr:rowOff>
    </xdr:from>
    <xdr:to>
      <xdr:col>7</xdr:col>
      <xdr:colOff>314325</xdr:colOff>
      <xdr:row>4404</xdr:row>
      <xdr:rowOff>152400</xdr:rowOff>
    </xdr:to>
    <xdr:pic>
      <xdr:nvPicPr>
        <xdr:cNvPr id="1111" name="그림 1110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AD7135-8AC8-4FAD-AC9C-E9D5EE57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11535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4408</xdr:row>
      <xdr:rowOff>0</xdr:rowOff>
    </xdr:from>
    <xdr:to>
      <xdr:col>7</xdr:col>
      <xdr:colOff>314325</xdr:colOff>
      <xdr:row>4408</xdr:row>
      <xdr:rowOff>152400</xdr:rowOff>
    </xdr:to>
    <xdr:pic>
      <xdr:nvPicPr>
        <xdr:cNvPr id="1112" name="그림 1111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34A912-6EC8-4222-BEA4-AC1E17E43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23061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4412</xdr:row>
      <xdr:rowOff>0</xdr:rowOff>
    </xdr:from>
    <xdr:to>
      <xdr:col>7</xdr:col>
      <xdr:colOff>314325</xdr:colOff>
      <xdr:row>4412</xdr:row>
      <xdr:rowOff>152400</xdr:rowOff>
    </xdr:to>
    <xdr:pic>
      <xdr:nvPicPr>
        <xdr:cNvPr id="1113" name="그림 1112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4368C1-404F-4A8C-AE25-A7EBCD91D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35919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4416</xdr:row>
      <xdr:rowOff>0</xdr:rowOff>
    </xdr:from>
    <xdr:to>
      <xdr:col>7</xdr:col>
      <xdr:colOff>314325</xdr:colOff>
      <xdr:row>4416</xdr:row>
      <xdr:rowOff>152400</xdr:rowOff>
    </xdr:to>
    <xdr:pic>
      <xdr:nvPicPr>
        <xdr:cNvPr id="1114" name="그림 1113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A8F046-A9AB-4A60-948F-AE10E8F17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474450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4420</xdr:row>
      <xdr:rowOff>0</xdr:rowOff>
    </xdr:from>
    <xdr:to>
      <xdr:col>7</xdr:col>
      <xdr:colOff>314325</xdr:colOff>
      <xdr:row>4420</xdr:row>
      <xdr:rowOff>152400</xdr:rowOff>
    </xdr:to>
    <xdr:pic>
      <xdr:nvPicPr>
        <xdr:cNvPr id="1115" name="그림 1114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4088A3-69DE-430C-B471-A2A951D57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603037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4424</xdr:row>
      <xdr:rowOff>0</xdr:rowOff>
    </xdr:from>
    <xdr:to>
      <xdr:col>7</xdr:col>
      <xdr:colOff>314325</xdr:colOff>
      <xdr:row>4424</xdr:row>
      <xdr:rowOff>152400</xdr:rowOff>
    </xdr:to>
    <xdr:pic>
      <xdr:nvPicPr>
        <xdr:cNvPr id="1116" name="그림 1115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AE5228-FF38-40A4-8EB6-A353D1469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7316250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4428</xdr:row>
      <xdr:rowOff>0</xdr:rowOff>
    </xdr:from>
    <xdr:to>
      <xdr:col>7</xdr:col>
      <xdr:colOff>314325</xdr:colOff>
      <xdr:row>4428</xdr:row>
      <xdr:rowOff>152400</xdr:rowOff>
    </xdr:to>
    <xdr:pic>
      <xdr:nvPicPr>
        <xdr:cNvPr id="1117" name="그림 1116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E7B8DF-6B73-4050-B9E0-8CDC856BF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3886021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1624</xdr:row>
      <xdr:rowOff>0</xdr:rowOff>
    </xdr:from>
    <xdr:ext cx="314325" cy="152400"/>
    <xdr:pic>
      <xdr:nvPicPr>
        <xdr:cNvPr id="1118" name="그림 1117" descr="신고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0BB2A3-0E16-45FF-B74E-9E13978B7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19350625"/>
          <a:ext cx="3143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7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2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2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6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1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5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0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4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9" Type="http://schemas.openxmlformats.org/officeDocument/2006/relationships/hyperlink" Target="javascript:alert('%EB%B3%B8%EC%9D%B8%EC%9D%98%20%ED%95%A9/%EB%B6%88%20%EC%97%AC%EB%B6%80%EB%A5%BC%20%EB%93%B1%EB%A1%9D%ED%95%B4%EC%95%BC%20%EB%8B%A4%EB%A5%B8%20%EC%A7%80%EC%9B%90%EC%9E%90%EB%93%A4%EC%9D%98%20%ED%95%A9/%EB%B6%88%20%EA%B2%B0%EA%B3%BC%EB%A5%BC%20%ED%99%95%EC%9D%B8%ED%95%A0%20%EC%88%98%20%EC%9E%88%EC%8A%B5%EB%8B%88%EB%8B%A4.');" TargetMode="Externa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1"/>
  <sheetViews>
    <sheetView workbookViewId="0">
      <selection activeCell="C10" sqref="C10"/>
    </sheetView>
  </sheetViews>
  <sheetFormatPr defaultRowHeight="16.5"/>
  <cols>
    <col min="1" max="1" width="9" style="8"/>
    <col min="2" max="2" width="24.375" style="8" customWidth="1"/>
    <col min="3" max="3" width="17.75" style="8" customWidth="1"/>
    <col min="4" max="16384" width="9" style="8"/>
  </cols>
  <sheetData>
    <row r="3" spans="2:5">
      <c r="B3" s="11" t="s">
        <v>10</v>
      </c>
      <c r="C3" s="12" t="s">
        <v>50</v>
      </c>
      <c r="E3" s="8" t="s">
        <v>65</v>
      </c>
    </row>
    <row r="4" spans="2:5">
      <c r="B4" s="11" t="s">
        <v>0</v>
      </c>
      <c r="C4" s="13" t="s">
        <v>72</v>
      </c>
      <c r="E4" s="8" t="s">
        <v>43</v>
      </c>
    </row>
    <row r="5" spans="2:5">
      <c r="B5" s="11" t="s">
        <v>1</v>
      </c>
      <c r="C5" s="13" t="s">
        <v>73</v>
      </c>
      <c r="E5" s="8" t="s">
        <v>60</v>
      </c>
    </row>
    <row r="6" spans="2:5">
      <c r="B6" s="11" t="s">
        <v>7</v>
      </c>
      <c r="C6" s="14">
        <v>95</v>
      </c>
      <c r="E6" s="8" t="s">
        <v>66</v>
      </c>
    </row>
    <row r="7" spans="2:5">
      <c r="B7" s="15" t="s">
        <v>8</v>
      </c>
      <c r="C7" s="9">
        <v>2496</v>
      </c>
    </row>
    <row r="8" spans="2:5">
      <c r="B8" s="15" t="s">
        <v>57</v>
      </c>
      <c r="C8" s="9">
        <f>660.55-1.1</f>
        <v>659.44999999999993</v>
      </c>
      <c r="E8" s="8" t="s">
        <v>58</v>
      </c>
    </row>
    <row r="9" spans="2:5">
      <c r="B9" s="15" t="s">
        <v>44</v>
      </c>
      <c r="C9" s="10">
        <f>1108/2496*100</f>
        <v>44.391025641025635</v>
      </c>
      <c r="E9" s="8" t="s">
        <v>45</v>
      </c>
    </row>
    <row r="10" spans="2:5">
      <c r="E10" s="8" t="s">
        <v>59</v>
      </c>
    </row>
    <row r="11" spans="2:5">
      <c r="B11" s="11" t="s">
        <v>11</v>
      </c>
      <c r="C11" s="19">
        <f>IF(AND(C6&lt;&gt;0,C7&lt;&gt;0),C7/C6,0)</f>
        <v>26.273684210526316</v>
      </c>
    </row>
    <row r="12" spans="2:5">
      <c r="B12" s="15" t="s">
        <v>32</v>
      </c>
      <c r="C12" s="20">
        <f>IF(AND(C7&lt;&gt;0, C13&lt;&gt;0),C13/C7,0)</f>
        <v>0.44391025641025639</v>
      </c>
    </row>
    <row r="13" spans="2:5">
      <c r="B13" s="15" t="s">
        <v>9</v>
      </c>
      <c r="C13" s="21">
        <f>COUNTIF(정렬된데이터!B:B,"*등*")-1</f>
        <v>1108</v>
      </c>
      <c r="E13" s="22" t="s">
        <v>49</v>
      </c>
    </row>
    <row r="15" spans="2:5">
      <c r="E15" s="16" t="s">
        <v>61</v>
      </c>
    </row>
    <row r="16" spans="2:5">
      <c r="B16" s="17"/>
      <c r="E16" s="8" t="s">
        <v>62</v>
      </c>
    </row>
    <row r="17" spans="5:5">
      <c r="E17" s="8" t="s">
        <v>63</v>
      </c>
    </row>
    <row r="18" spans="5:5">
      <c r="E18" s="8" t="s">
        <v>64</v>
      </c>
    </row>
    <row r="51" spans="2:2">
      <c r="B51" s="22" t="s">
        <v>71</v>
      </c>
    </row>
  </sheetData>
  <sheetProtection algorithmName="SHA-512" hashValue="EahWDydGmHe0X7iZxdpjabPVc/tGAG8H+I6Oj9Bb/0XUoVPLvsEXjvgk5NYiHufhOTcmjhG88iwkJ6o1DJIRsA==" saltValue="sMmWV1a7WXg3yT+C/B439g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33"/>
  <sheetViews>
    <sheetView tabSelected="1" topLeftCell="A1622" workbookViewId="0">
      <selection activeCell="K1626" sqref="K1626"/>
    </sheetView>
  </sheetViews>
  <sheetFormatPr defaultRowHeight="16.5"/>
  <sheetData>
    <row r="1" spans="1:8">
      <c r="A1" s="30" t="s">
        <v>74</v>
      </c>
      <c r="B1" s="24">
        <v>685.89</v>
      </c>
      <c r="C1" s="33" t="s">
        <v>76</v>
      </c>
      <c r="D1" s="27" t="s">
        <v>77</v>
      </c>
      <c r="E1" s="27" t="s">
        <v>80</v>
      </c>
      <c r="F1" s="27" t="s">
        <v>82</v>
      </c>
      <c r="G1" s="36" t="s">
        <v>79</v>
      </c>
      <c r="H1" s="39"/>
    </row>
    <row r="2" spans="1:8" ht="40.5">
      <c r="A2" s="31"/>
      <c r="B2" s="25" t="s">
        <v>75</v>
      </c>
      <c r="C2" s="34"/>
      <c r="D2" s="28" t="s">
        <v>78</v>
      </c>
      <c r="E2" s="28" t="s">
        <v>81</v>
      </c>
      <c r="F2" s="28" t="s">
        <v>83</v>
      </c>
      <c r="G2" s="37"/>
      <c r="H2" s="40"/>
    </row>
    <row r="3" spans="1:8">
      <c r="A3" s="31"/>
      <c r="B3" s="25"/>
      <c r="C3" s="34"/>
      <c r="D3" s="28">
        <v>394.4</v>
      </c>
      <c r="E3" s="28">
        <v>765.65</v>
      </c>
      <c r="F3" s="28">
        <v>685.89</v>
      </c>
      <c r="G3" s="37"/>
      <c r="H3" s="40"/>
    </row>
    <row r="4" spans="1:8" ht="17.25" thickBot="1">
      <c r="A4" s="32"/>
      <c r="B4" s="26"/>
      <c r="C4" s="34"/>
      <c r="D4" s="29" t="s">
        <v>79</v>
      </c>
      <c r="E4" s="29" t="s">
        <v>79</v>
      </c>
      <c r="F4" s="29" t="s">
        <v>79</v>
      </c>
      <c r="G4" s="38"/>
      <c r="H4" s="41"/>
    </row>
    <row r="5" spans="1:8" ht="27">
      <c r="A5" s="30" t="s">
        <v>84</v>
      </c>
      <c r="B5" s="24">
        <v>677.13</v>
      </c>
      <c r="C5" s="34"/>
      <c r="D5" s="27" t="s">
        <v>86</v>
      </c>
      <c r="E5" s="27" t="s">
        <v>88</v>
      </c>
      <c r="F5" s="27" t="s">
        <v>82</v>
      </c>
      <c r="G5" s="36" t="s">
        <v>79</v>
      </c>
      <c r="H5" s="39"/>
    </row>
    <row r="6" spans="1:8" ht="40.5">
      <c r="A6" s="31"/>
      <c r="B6" s="25" t="s">
        <v>85</v>
      </c>
      <c r="C6" s="34"/>
      <c r="D6" s="28" t="s">
        <v>87</v>
      </c>
      <c r="E6" s="28" t="s">
        <v>89</v>
      </c>
      <c r="F6" s="28" t="s">
        <v>83</v>
      </c>
      <c r="G6" s="37"/>
      <c r="H6" s="40"/>
    </row>
    <row r="7" spans="1:8">
      <c r="A7" s="31"/>
      <c r="B7" s="25"/>
      <c r="C7" s="34"/>
      <c r="D7" s="28">
        <v>572.9</v>
      </c>
      <c r="E7" s="28">
        <v>728.16</v>
      </c>
      <c r="F7" s="28">
        <v>677.13</v>
      </c>
      <c r="G7" s="37"/>
      <c r="H7" s="40"/>
    </row>
    <row r="8" spans="1:8" ht="17.25" thickBot="1">
      <c r="A8" s="32"/>
      <c r="B8" s="26"/>
      <c r="C8" s="34"/>
      <c r="D8" s="29" t="s">
        <v>79</v>
      </c>
      <c r="E8" s="29" t="s">
        <v>79</v>
      </c>
      <c r="F8" s="29" t="s">
        <v>79</v>
      </c>
      <c r="G8" s="38"/>
      <c r="H8" s="41"/>
    </row>
    <row r="9" spans="1:8" ht="27">
      <c r="A9" s="30" t="s">
        <v>90</v>
      </c>
      <c r="B9" s="24">
        <v>673.28</v>
      </c>
      <c r="C9" s="34"/>
      <c r="D9" s="27" t="s">
        <v>77</v>
      </c>
      <c r="E9" s="27" t="s">
        <v>93</v>
      </c>
      <c r="F9" s="27" t="s">
        <v>82</v>
      </c>
      <c r="G9" s="36" t="s">
        <v>79</v>
      </c>
      <c r="H9" s="39"/>
    </row>
    <row r="10" spans="1:8" ht="40.5">
      <c r="A10" s="31"/>
      <c r="B10" s="25" t="s">
        <v>91</v>
      </c>
      <c r="C10" s="34"/>
      <c r="D10" s="28" t="s">
        <v>92</v>
      </c>
      <c r="E10" s="28" t="s">
        <v>94</v>
      </c>
      <c r="F10" s="28" t="s">
        <v>83</v>
      </c>
      <c r="G10" s="37"/>
      <c r="H10" s="40"/>
    </row>
    <row r="11" spans="1:8">
      <c r="A11" s="31"/>
      <c r="B11" s="25"/>
      <c r="C11" s="34"/>
      <c r="D11" s="28">
        <v>384.92</v>
      </c>
      <c r="E11" s="28">
        <v>724.61</v>
      </c>
      <c r="F11" s="28">
        <v>673.28</v>
      </c>
      <c r="G11" s="37"/>
      <c r="H11" s="40"/>
    </row>
    <row r="12" spans="1:8" ht="17.25" thickBot="1">
      <c r="A12" s="32"/>
      <c r="B12" s="26"/>
      <c r="C12" s="34"/>
      <c r="D12" s="29" t="s">
        <v>79</v>
      </c>
      <c r="E12" s="29" t="s">
        <v>79</v>
      </c>
      <c r="F12" s="29" t="s">
        <v>79</v>
      </c>
      <c r="G12" s="38"/>
      <c r="H12" s="41"/>
    </row>
    <row r="13" spans="1:8" ht="27">
      <c r="A13" s="30" t="s">
        <v>95</v>
      </c>
      <c r="B13" s="24">
        <v>672.17</v>
      </c>
      <c r="C13" s="34"/>
      <c r="D13" s="27" t="s">
        <v>97</v>
      </c>
      <c r="E13" s="27" t="s">
        <v>88</v>
      </c>
      <c r="F13" s="27" t="s">
        <v>82</v>
      </c>
      <c r="G13" s="36" t="s">
        <v>79</v>
      </c>
      <c r="H13" s="39"/>
    </row>
    <row r="14" spans="1:8" ht="40.5">
      <c r="A14" s="31"/>
      <c r="B14" s="25" t="s">
        <v>96</v>
      </c>
      <c r="C14" s="34"/>
      <c r="D14" s="28" t="s">
        <v>98</v>
      </c>
      <c r="E14" s="28" t="s">
        <v>99</v>
      </c>
      <c r="F14" s="28" t="s">
        <v>83</v>
      </c>
      <c r="G14" s="37"/>
      <c r="H14" s="40"/>
    </row>
    <row r="15" spans="1:8">
      <c r="A15" s="31"/>
      <c r="B15" s="25"/>
      <c r="C15" s="34"/>
      <c r="D15" s="28">
        <v>967.02</v>
      </c>
      <c r="E15" s="28">
        <v>719.16</v>
      </c>
      <c r="F15" s="28">
        <v>672.17</v>
      </c>
      <c r="G15" s="37"/>
      <c r="H15" s="40"/>
    </row>
    <row r="16" spans="1:8" ht="17.25" thickBot="1">
      <c r="A16" s="32"/>
      <c r="B16" s="26"/>
      <c r="C16" s="34"/>
      <c r="D16" s="29" t="s">
        <v>79</v>
      </c>
      <c r="E16" s="29" t="s">
        <v>79</v>
      </c>
      <c r="F16" s="29" t="s">
        <v>79</v>
      </c>
      <c r="G16" s="38"/>
      <c r="H16" s="41"/>
    </row>
    <row r="17" spans="1:8" ht="27">
      <c r="A17" s="30" t="s">
        <v>100</v>
      </c>
      <c r="B17" s="24">
        <v>671.9</v>
      </c>
      <c r="C17" s="34"/>
      <c r="D17" s="27" t="s">
        <v>102</v>
      </c>
      <c r="E17" s="27" t="s">
        <v>104</v>
      </c>
      <c r="F17" s="27" t="s">
        <v>82</v>
      </c>
      <c r="G17" s="36" t="s">
        <v>79</v>
      </c>
      <c r="H17" s="39"/>
    </row>
    <row r="18" spans="1:8" ht="40.5">
      <c r="A18" s="31"/>
      <c r="B18" s="25" t="s">
        <v>101</v>
      </c>
      <c r="C18" s="34"/>
      <c r="D18" s="28" t="s">
        <v>103</v>
      </c>
      <c r="E18" s="28" t="s">
        <v>99</v>
      </c>
      <c r="F18" s="28" t="s">
        <v>83</v>
      </c>
      <c r="G18" s="37"/>
      <c r="H18" s="40"/>
    </row>
    <row r="19" spans="1:8">
      <c r="A19" s="31"/>
      <c r="B19" s="25"/>
      <c r="C19" s="34"/>
      <c r="D19" s="28">
        <v>723.06</v>
      </c>
      <c r="E19" s="28">
        <v>651.14</v>
      </c>
      <c r="F19" s="28">
        <v>671.9</v>
      </c>
      <c r="G19" s="37"/>
      <c r="H19" s="40"/>
    </row>
    <row r="20" spans="1:8" ht="17.25" thickBot="1">
      <c r="A20" s="32"/>
      <c r="B20" s="26"/>
      <c r="C20" s="34"/>
      <c r="D20" s="29" t="s">
        <v>79</v>
      </c>
      <c r="E20" s="29" t="s">
        <v>79</v>
      </c>
      <c r="F20" s="29" t="s">
        <v>79</v>
      </c>
      <c r="G20" s="38"/>
      <c r="H20" s="41"/>
    </row>
    <row r="21" spans="1:8" ht="27">
      <c r="A21" s="30" t="s">
        <v>105</v>
      </c>
      <c r="B21" s="24">
        <v>671.89</v>
      </c>
      <c r="C21" s="34"/>
      <c r="D21" s="27" t="s">
        <v>77</v>
      </c>
      <c r="E21" s="27" t="s">
        <v>93</v>
      </c>
      <c r="F21" s="27" t="s">
        <v>82</v>
      </c>
      <c r="G21" s="36" t="s">
        <v>79</v>
      </c>
      <c r="H21" s="39"/>
    </row>
    <row r="22" spans="1:8" ht="40.5">
      <c r="A22" s="31"/>
      <c r="B22" s="25" t="s">
        <v>106</v>
      </c>
      <c r="C22" s="34"/>
      <c r="D22" s="28" t="s">
        <v>107</v>
      </c>
      <c r="E22" s="28" t="s">
        <v>108</v>
      </c>
      <c r="F22" s="28" t="s">
        <v>83</v>
      </c>
      <c r="G22" s="37"/>
      <c r="H22" s="40"/>
    </row>
    <row r="23" spans="1:8">
      <c r="A23" s="31"/>
      <c r="B23" s="25"/>
      <c r="C23" s="34"/>
      <c r="D23" s="28">
        <v>386</v>
      </c>
      <c r="E23" s="28">
        <v>723.65</v>
      </c>
      <c r="F23" s="28">
        <v>671.89</v>
      </c>
      <c r="G23" s="37"/>
      <c r="H23" s="40"/>
    </row>
    <row r="24" spans="1:8" ht="17.25" thickBot="1">
      <c r="A24" s="32"/>
      <c r="B24" s="26"/>
      <c r="C24" s="34"/>
      <c r="D24" s="29" t="s">
        <v>79</v>
      </c>
      <c r="E24" s="29" t="s">
        <v>79</v>
      </c>
      <c r="F24" s="29" t="s">
        <v>79</v>
      </c>
      <c r="G24" s="38"/>
      <c r="H24" s="41"/>
    </row>
    <row r="25" spans="1:8" ht="27">
      <c r="A25" s="30" t="s">
        <v>109</v>
      </c>
      <c r="B25" s="24">
        <v>671.87</v>
      </c>
      <c r="C25" s="34"/>
      <c r="D25" s="27" t="s">
        <v>102</v>
      </c>
      <c r="E25" s="27" t="s">
        <v>104</v>
      </c>
      <c r="F25" s="27" t="s">
        <v>82</v>
      </c>
      <c r="G25" s="36" t="s">
        <v>79</v>
      </c>
      <c r="H25" s="39"/>
    </row>
    <row r="26" spans="1:8" ht="40.5">
      <c r="A26" s="31"/>
      <c r="B26" s="25" t="s">
        <v>110</v>
      </c>
      <c r="C26" s="34"/>
      <c r="D26" s="28" t="s">
        <v>103</v>
      </c>
      <c r="E26" s="28" t="s">
        <v>99</v>
      </c>
      <c r="F26" s="28" t="s">
        <v>83</v>
      </c>
      <c r="G26" s="37"/>
      <c r="H26" s="40"/>
    </row>
    <row r="27" spans="1:8">
      <c r="A27" s="31"/>
      <c r="B27" s="25"/>
      <c r="C27" s="34"/>
      <c r="D27" s="28">
        <v>722.97</v>
      </c>
      <c r="E27" s="28">
        <v>651.55999999999995</v>
      </c>
      <c r="F27" s="28">
        <v>671.87</v>
      </c>
      <c r="G27" s="37"/>
      <c r="H27" s="40"/>
    </row>
    <row r="28" spans="1:8" ht="17.25" thickBot="1">
      <c r="A28" s="32"/>
      <c r="B28" s="26"/>
      <c r="C28" s="34"/>
      <c r="D28" s="29" t="s">
        <v>79</v>
      </c>
      <c r="E28" s="29" t="s">
        <v>79</v>
      </c>
      <c r="F28" s="29" t="s">
        <v>79</v>
      </c>
      <c r="G28" s="38"/>
      <c r="H28" s="41"/>
    </row>
    <row r="29" spans="1:8" ht="27">
      <c r="A29" s="30" t="s">
        <v>111</v>
      </c>
      <c r="B29" s="24">
        <v>671.28</v>
      </c>
      <c r="C29" s="34"/>
      <c r="D29" s="27" t="s">
        <v>113</v>
      </c>
      <c r="E29" s="27" t="s">
        <v>88</v>
      </c>
      <c r="F29" s="27" t="s">
        <v>82</v>
      </c>
      <c r="G29" s="36" t="s">
        <v>79</v>
      </c>
      <c r="H29" s="39"/>
    </row>
    <row r="30" spans="1:8" ht="40.5">
      <c r="A30" s="31"/>
      <c r="B30" s="25" t="s">
        <v>112</v>
      </c>
      <c r="C30" s="34"/>
      <c r="D30" s="28" t="s">
        <v>114</v>
      </c>
      <c r="E30" s="28" t="s">
        <v>115</v>
      </c>
      <c r="F30" s="28" t="s">
        <v>83</v>
      </c>
      <c r="G30" s="37"/>
      <c r="H30" s="40"/>
    </row>
    <row r="31" spans="1:8">
      <c r="A31" s="31"/>
      <c r="B31" s="25"/>
      <c r="C31" s="34"/>
      <c r="D31" s="28">
        <v>979.5</v>
      </c>
      <c r="E31" s="28">
        <v>718.24</v>
      </c>
      <c r="F31" s="28">
        <v>671.28</v>
      </c>
      <c r="G31" s="37"/>
      <c r="H31" s="40"/>
    </row>
    <row r="32" spans="1:8" ht="17.25" thickBot="1">
      <c r="A32" s="32"/>
      <c r="B32" s="26"/>
      <c r="C32" s="34"/>
      <c r="D32" s="29" t="s">
        <v>79</v>
      </c>
      <c r="E32" s="29" t="s">
        <v>79</v>
      </c>
      <c r="F32" s="29" t="s">
        <v>79</v>
      </c>
      <c r="G32" s="38"/>
      <c r="H32" s="41"/>
    </row>
    <row r="33" spans="1:8" ht="27">
      <c r="A33" s="30" t="s">
        <v>116</v>
      </c>
      <c r="B33" s="24">
        <v>671.17</v>
      </c>
      <c r="C33" s="34"/>
      <c r="D33" s="27" t="s">
        <v>80</v>
      </c>
      <c r="E33" s="27" t="s">
        <v>119</v>
      </c>
      <c r="F33" s="27" t="s">
        <v>82</v>
      </c>
      <c r="G33" s="36" t="s">
        <v>79</v>
      </c>
      <c r="H33" s="39"/>
    </row>
    <row r="34" spans="1:8" ht="40.5">
      <c r="A34" s="31"/>
      <c r="B34" s="25" t="s">
        <v>117</v>
      </c>
      <c r="C34" s="34"/>
      <c r="D34" s="28" t="s">
        <v>118</v>
      </c>
      <c r="E34" s="28" t="s">
        <v>120</v>
      </c>
      <c r="F34" s="28" t="s">
        <v>83</v>
      </c>
      <c r="G34" s="37"/>
      <c r="H34" s="40"/>
    </row>
    <row r="35" spans="1:8">
      <c r="A35" s="31"/>
      <c r="B35" s="25"/>
      <c r="C35" s="34"/>
      <c r="D35" s="28">
        <v>749.18</v>
      </c>
      <c r="E35" s="28">
        <v>651.55999999999995</v>
      </c>
      <c r="F35" s="28">
        <v>671.17</v>
      </c>
      <c r="G35" s="37"/>
      <c r="H35" s="40"/>
    </row>
    <row r="36" spans="1:8" ht="17.25" thickBot="1">
      <c r="A36" s="32"/>
      <c r="B36" s="26"/>
      <c r="C36" s="34"/>
      <c r="D36" s="29" t="s">
        <v>79</v>
      </c>
      <c r="E36" s="29" t="s">
        <v>79</v>
      </c>
      <c r="F36" s="29" t="s">
        <v>79</v>
      </c>
      <c r="G36" s="38"/>
      <c r="H36" s="41"/>
    </row>
    <row r="37" spans="1:8" ht="27">
      <c r="A37" s="30" t="s">
        <v>121</v>
      </c>
      <c r="B37" s="24">
        <v>670.96</v>
      </c>
      <c r="C37" s="34"/>
      <c r="D37" s="27" t="s">
        <v>80</v>
      </c>
      <c r="E37" s="27" t="s">
        <v>88</v>
      </c>
      <c r="F37" s="27" t="s">
        <v>82</v>
      </c>
      <c r="G37" s="36" t="s">
        <v>79</v>
      </c>
      <c r="H37" s="39"/>
    </row>
    <row r="38" spans="1:8" ht="40.5">
      <c r="A38" s="31"/>
      <c r="B38" s="25" t="s">
        <v>122</v>
      </c>
      <c r="C38" s="34"/>
      <c r="D38" s="28" t="s">
        <v>123</v>
      </c>
      <c r="E38" s="28" t="s">
        <v>99</v>
      </c>
      <c r="F38" s="28" t="s">
        <v>83</v>
      </c>
      <c r="G38" s="37"/>
      <c r="H38" s="40"/>
    </row>
    <row r="39" spans="1:8">
      <c r="A39" s="31"/>
      <c r="B39" s="25"/>
      <c r="C39" s="34"/>
      <c r="D39" s="28">
        <v>750.96</v>
      </c>
      <c r="E39" s="28">
        <v>723.39</v>
      </c>
      <c r="F39" s="28">
        <v>670.96</v>
      </c>
      <c r="G39" s="37"/>
      <c r="H39" s="40"/>
    </row>
    <row r="40" spans="1:8" ht="17.25" thickBot="1">
      <c r="A40" s="32"/>
      <c r="B40" s="26"/>
      <c r="C40" s="34"/>
      <c r="D40" s="29" t="s">
        <v>79</v>
      </c>
      <c r="E40" s="29" t="s">
        <v>79</v>
      </c>
      <c r="F40" s="29" t="s">
        <v>79</v>
      </c>
      <c r="G40" s="38"/>
      <c r="H40" s="41"/>
    </row>
    <row r="41" spans="1:8" ht="27">
      <c r="A41" s="30" t="s">
        <v>124</v>
      </c>
      <c r="B41" s="24">
        <v>670.94</v>
      </c>
      <c r="C41" s="34"/>
      <c r="D41" s="27" t="s">
        <v>97</v>
      </c>
      <c r="E41" s="27" t="s">
        <v>119</v>
      </c>
      <c r="F41" s="27" t="s">
        <v>82</v>
      </c>
      <c r="G41" s="36" t="s">
        <v>79</v>
      </c>
      <c r="H41" s="39"/>
    </row>
    <row r="42" spans="1:8" ht="40.5">
      <c r="A42" s="31"/>
      <c r="B42" s="25" t="s">
        <v>125</v>
      </c>
      <c r="C42" s="34"/>
      <c r="D42" s="28" t="s">
        <v>126</v>
      </c>
      <c r="E42" s="28" t="s">
        <v>127</v>
      </c>
      <c r="F42" s="28" t="s">
        <v>83</v>
      </c>
      <c r="G42" s="37"/>
      <c r="H42" s="40"/>
    </row>
    <row r="43" spans="1:8">
      <c r="A43" s="31"/>
      <c r="B43" s="25"/>
      <c r="C43" s="34"/>
      <c r="D43" s="28">
        <v>963.87</v>
      </c>
      <c r="E43" s="28">
        <v>652.25</v>
      </c>
      <c r="F43" s="28">
        <v>670.94</v>
      </c>
      <c r="G43" s="37"/>
      <c r="H43" s="40"/>
    </row>
    <row r="44" spans="1:8" ht="17.25" thickBot="1">
      <c r="A44" s="32"/>
      <c r="B44" s="26"/>
      <c r="C44" s="34"/>
      <c r="D44" s="29" t="s">
        <v>79</v>
      </c>
      <c r="E44" s="29" t="s">
        <v>79</v>
      </c>
      <c r="F44" s="29" t="s">
        <v>79</v>
      </c>
      <c r="G44" s="38"/>
      <c r="H44" s="41"/>
    </row>
    <row r="45" spans="1:8" ht="27">
      <c r="A45" s="30" t="s">
        <v>128</v>
      </c>
      <c r="B45" s="24">
        <v>670.7</v>
      </c>
      <c r="C45" s="34"/>
      <c r="D45" s="27" t="s">
        <v>80</v>
      </c>
      <c r="E45" s="27" t="s">
        <v>88</v>
      </c>
      <c r="F45" s="27" t="s">
        <v>82</v>
      </c>
      <c r="G45" s="36" t="s">
        <v>79</v>
      </c>
      <c r="H45" s="39"/>
    </row>
    <row r="46" spans="1:8" ht="40.5">
      <c r="A46" s="31"/>
      <c r="B46" s="25" t="s">
        <v>129</v>
      </c>
      <c r="C46" s="34"/>
      <c r="D46" s="28" t="s">
        <v>118</v>
      </c>
      <c r="E46" s="28" t="s">
        <v>108</v>
      </c>
      <c r="F46" s="28" t="s">
        <v>83</v>
      </c>
      <c r="G46" s="37"/>
      <c r="H46" s="40"/>
    </row>
    <row r="47" spans="1:8">
      <c r="A47" s="31"/>
      <c r="B47" s="25"/>
      <c r="C47" s="34"/>
      <c r="D47" s="28">
        <v>749.2</v>
      </c>
      <c r="E47" s="28">
        <v>718.06</v>
      </c>
      <c r="F47" s="28">
        <v>670.7</v>
      </c>
      <c r="G47" s="37"/>
      <c r="H47" s="40"/>
    </row>
    <row r="48" spans="1:8" ht="17.25" thickBot="1">
      <c r="A48" s="32"/>
      <c r="B48" s="26"/>
      <c r="C48" s="34"/>
      <c r="D48" s="29" t="s">
        <v>79</v>
      </c>
      <c r="E48" s="29" t="s">
        <v>79</v>
      </c>
      <c r="F48" s="29" t="s">
        <v>79</v>
      </c>
      <c r="G48" s="38"/>
      <c r="H48" s="41"/>
    </row>
    <row r="49" spans="1:8" ht="27">
      <c r="A49" s="30" t="s">
        <v>130</v>
      </c>
      <c r="B49" s="24">
        <v>670.69</v>
      </c>
      <c r="C49" s="34"/>
      <c r="D49" s="27" t="s">
        <v>97</v>
      </c>
      <c r="E49" s="27" t="s">
        <v>119</v>
      </c>
      <c r="F49" s="27" t="s">
        <v>82</v>
      </c>
      <c r="G49" s="36" t="s">
        <v>79</v>
      </c>
      <c r="H49" s="39"/>
    </row>
    <row r="50" spans="1:8" ht="40.5">
      <c r="A50" s="31"/>
      <c r="B50" s="25" t="s">
        <v>131</v>
      </c>
      <c r="C50" s="34"/>
      <c r="D50" s="28" t="s">
        <v>126</v>
      </c>
      <c r="E50" s="28" t="s">
        <v>99</v>
      </c>
      <c r="F50" s="28" t="s">
        <v>83</v>
      </c>
      <c r="G50" s="37"/>
      <c r="H50" s="40"/>
    </row>
    <row r="51" spans="1:8">
      <c r="A51" s="31"/>
      <c r="B51" s="25"/>
      <c r="C51" s="34"/>
      <c r="D51" s="28">
        <v>964.49</v>
      </c>
      <c r="E51" s="28">
        <v>650.05999999999995</v>
      </c>
      <c r="F51" s="28">
        <v>670.69</v>
      </c>
      <c r="G51" s="37"/>
      <c r="H51" s="40"/>
    </row>
    <row r="52" spans="1:8" ht="17.25" thickBot="1">
      <c r="A52" s="32"/>
      <c r="B52" s="26"/>
      <c r="C52" s="34"/>
      <c r="D52" s="29" t="s">
        <v>79</v>
      </c>
      <c r="E52" s="29" t="s">
        <v>79</v>
      </c>
      <c r="F52" s="29" t="s">
        <v>79</v>
      </c>
      <c r="G52" s="38"/>
      <c r="H52" s="41"/>
    </row>
    <row r="53" spans="1:8" ht="27">
      <c r="A53" s="30" t="s">
        <v>132</v>
      </c>
      <c r="B53" s="24">
        <v>670.65</v>
      </c>
      <c r="C53" s="34"/>
      <c r="D53" s="27" t="s">
        <v>97</v>
      </c>
      <c r="E53" s="27" t="s">
        <v>119</v>
      </c>
      <c r="F53" s="27" t="s">
        <v>82</v>
      </c>
      <c r="G53" s="36" t="s">
        <v>79</v>
      </c>
      <c r="H53" s="39"/>
    </row>
    <row r="54" spans="1:8" ht="40.5">
      <c r="A54" s="31"/>
      <c r="B54" s="25" t="s">
        <v>133</v>
      </c>
      <c r="C54" s="34"/>
      <c r="D54" s="28" t="s">
        <v>126</v>
      </c>
      <c r="E54" s="28" t="s">
        <v>127</v>
      </c>
      <c r="F54" s="28" t="s">
        <v>83</v>
      </c>
      <c r="G54" s="37"/>
      <c r="H54" s="40"/>
    </row>
    <row r="55" spans="1:8">
      <c r="A55" s="31"/>
      <c r="B55" s="25"/>
      <c r="C55" s="34"/>
      <c r="D55" s="28">
        <v>964.76</v>
      </c>
      <c r="E55" s="28">
        <v>649.58000000000004</v>
      </c>
      <c r="F55" s="28">
        <v>670.65</v>
      </c>
      <c r="G55" s="37"/>
      <c r="H55" s="40"/>
    </row>
    <row r="56" spans="1:8" ht="17.25" thickBot="1">
      <c r="A56" s="32"/>
      <c r="B56" s="26"/>
      <c r="C56" s="34"/>
      <c r="D56" s="29" t="s">
        <v>79</v>
      </c>
      <c r="E56" s="29" t="s">
        <v>79</v>
      </c>
      <c r="F56" s="29" t="s">
        <v>79</v>
      </c>
      <c r="G56" s="38"/>
      <c r="H56" s="41"/>
    </row>
    <row r="57" spans="1:8" ht="27">
      <c r="A57" s="30" t="s">
        <v>134</v>
      </c>
      <c r="B57" s="24">
        <v>670.58</v>
      </c>
      <c r="C57" s="34"/>
      <c r="D57" s="27" t="s">
        <v>80</v>
      </c>
      <c r="E57" s="27" t="s">
        <v>119</v>
      </c>
      <c r="F57" s="27" t="s">
        <v>82</v>
      </c>
      <c r="G57" s="36" t="s">
        <v>79</v>
      </c>
      <c r="H57" s="39"/>
    </row>
    <row r="58" spans="1:8" ht="40.5">
      <c r="A58" s="31"/>
      <c r="B58" s="25" t="s">
        <v>135</v>
      </c>
      <c r="C58" s="34"/>
      <c r="D58" s="28" t="s">
        <v>118</v>
      </c>
      <c r="E58" s="28" t="s">
        <v>127</v>
      </c>
      <c r="F58" s="28" t="s">
        <v>83</v>
      </c>
      <c r="G58" s="37"/>
      <c r="H58" s="40"/>
    </row>
    <row r="59" spans="1:8">
      <c r="A59" s="31"/>
      <c r="B59" s="25"/>
      <c r="C59" s="34"/>
      <c r="D59" s="28">
        <v>746.87</v>
      </c>
      <c r="E59" s="28">
        <v>650.28</v>
      </c>
      <c r="F59" s="28">
        <v>670.58</v>
      </c>
      <c r="G59" s="37"/>
      <c r="H59" s="40"/>
    </row>
    <row r="60" spans="1:8" ht="17.25" thickBot="1">
      <c r="A60" s="32"/>
      <c r="B60" s="26"/>
      <c r="C60" s="34"/>
      <c r="D60" s="29" t="s">
        <v>79</v>
      </c>
      <c r="E60" s="29" t="s">
        <v>79</v>
      </c>
      <c r="F60" s="29" t="s">
        <v>79</v>
      </c>
      <c r="G60" s="38"/>
      <c r="H60" s="41"/>
    </row>
    <row r="61" spans="1:8" ht="27">
      <c r="A61" s="30" t="s">
        <v>136</v>
      </c>
      <c r="B61" s="24">
        <v>670.43</v>
      </c>
      <c r="C61" s="34"/>
      <c r="D61" s="27" t="s">
        <v>77</v>
      </c>
      <c r="E61" s="27" t="s">
        <v>104</v>
      </c>
      <c r="F61" s="27" t="s">
        <v>82</v>
      </c>
      <c r="G61" s="36" t="s">
        <v>79</v>
      </c>
      <c r="H61" s="39"/>
    </row>
    <row r="62" spans="1:8" ht="40.5">
      <c r="A62" s="31"/>
      <c r="B62" s="25" t="s">
        <v>137</v>
      </c>
      <c r="C62" s="34"/>
      <c r="D62" s="28" t="s">
        <v>138</v>
      </c>
      <c r="E62" s="28" t="s">
        <v>120</v>
      </c>
      <c r="F62" s="28" t="s">
        <v>83</v>
      </c>
      <c r="G62" s="37"/>
      <c r="H62" s="40"/>
    </row>
    <row r="63" spans="1:8">
      <c r="A63" s="31"/>
      <c r="B63" s="25"/>
      <c r="C63" s="34"/>
      <c r="D63" s="28">
        <v>384.21</v>
      </c>
      <c r="E63" s="28">
        <v>651.16999999999996</v>
      </c>
      <c r="F63" s="28">
        <v>670.43</v>
      </c>
      <c r="G63" s="37"/>
      <c r="H63" s="40"/>
    </row>
    <row r="64" spans="1:8" ht="17.25" thickBot="1">
      <c r="A64" s="32"/>
      <c r="B64" s="26"/>
      <c r="C64" s="34"/>
      <c r="D64" s="29" t="s">
        <v>79</v>
      </c>
      <c r="E64" s="29" t="s">
        <v>79</v>
      </c>
      <c r="F64" s="29" t="s">
        <v>79</v>
      </c>
      <c r="G64" s="38"/>
      <c r="H64" s="41"/>
    </row>
    <row r="65" spans="1:8" ht="27">
      <c r="A65" s="30" t="s">
        <v>139</v>
      </c>
      <c r="B65" s="24">
        <v>670.42</v>
      </c>
      <c r="C65" s="34"/>
      <c r="D65" s="27" t="s">
        <v>141</v>
      </c>
      <c r="E65" s="27" t="s">
        <v>88</v>
      </c>
      <c r="F65" s="27" t="s">
        <v>82</v>
      </c>
      <c r="G65" s="36" t="s">
        <v>79</v>
      </c>
      <c r="H65" s="39"/>
    </row>
    <row r="66" spans="1:8" ht="40.5">
      <c r="A66" s="31"/>
      <c r="B66" s="25" t="s">
        <v>140</v>
      </c>
      <c r="C66" s="34"/>
      <c r="D66" s="28" t="s">
        <v>103</v>
      </c>
      <c r="E66" s="28" t="s">
        <v>108</v>
      </c>
      <c r="F66" s="28" t="s">
        <v>83</v>
      </c>
      <c r="G66" s="37"/>
      <c r="H66" s="40"/>
    </row>
    <row r="67" spans="1:8">
      <c r="A67" s="31"/>
      <c r="B67" s="25"/>
      <c r="C67" s="34"/>
      <c r="D67" s="28">
        <v>721.72</v>
      </c>
      <c r="E67" s="28">
        <v>718.31</v>
      </c>
      <c r="F67" s="28">
        <v>670.42</v>
      </c>
      <c r="G67" s="37"/>
      <c r="H67" s="40"/>
    </row>
    <row r="68" spans="1:8" ht="17.25" thickBot="1">
      <c r="A68" s="32"/>
      <c r="B68" s="26"/>
      <c r="C68" s="34"/>
      <c r="D68" s="29" t="s">
        <v>79</v>
      </c>
      <c r="E68" s="29" t="s">
        <v>79</v>
      </c>
      <c r="F68" s="29" t="s">
        <v>79</v>
      </c>
      <c r="G68" s="38"/>
      <c r="H68" s="41"/>
    </row>
    <row r="69" spans="1:8" ht="27">
      <c r="A69" s="30" t="s">
        <v>142</v>
      </c>
      <c r="B69" s="24">
        <v>670.22</v>
      </c>
      <c r="C69" s="34"/>
      <c r="D69" s="27" t="s">
        <v>77</v>
      </c>
      <c r="E69" s="27" t="s">
        <v>93</v>
      </c>
      <c r="F69" s="27" t="s">
        <v>82</v>
      </c>
      <c r="G69" s="36" t="s">
        <v>79</v>
      </c>
      <c r="H69" s="39"/>
    </row>
    <row r="70" spans="1:8" ht="40.5">
      <c r="A70" s="31"/>
      <c r="B70" s="25" t="s">
        <v>143</v>
      </c>
      <c r="C70" s="34"/>
      <c r="D70" s="28" t="s">
        <v>107</v>
      </c>
      <c r="E70" s="28" t="s">
        <v>99</v>
      </c>
      <c r="F70" s="28" t="s">
        <v>83</v>
      </c>
      <c r="G70" s="37"/>
      <c r="H70" s="40"/>
    </row>
    <row r="71" spans="1:8">
      <c r="A71" s="31"/>
      <c r="B71" s="25"/>
      <c r="C71" s="34"/>
      <c r="D71" s="28">
        <v>384.38</v>
      </c>
      <c r="E71" s="28">
        <v>721.96</v>
      </c>
      <c r="F71" s="28">
        <v>670.22</v>
      </c>
      <c r="G71" s="37"/>
      <c r="H71" s="40"/>
    </row>
    <row r="72" spans="1:8" ht="17.25" thickBot="1">
      <c r="A72" s="32"/>
      <c r="B72" s="26"/>
      <c r="C72" s="34"/>
      <c r="D72" s="29" t="s">
        <v>79</v>
      </c>
      <c r="E72" s="29" t="s">
        <v>79</v>
      </c>
      <c r="F72" s="29" t="s">
        <v>79</v>
      </c>
      <c r="G72" s="38"/>
      <c r="H72" s="41"/>
    </row>
    <row r="73" spans="1:8" ht="27">
      <c r="A73" s="30" t="s">
        <v>144</v>
      </c>
      <c r="B73" s="24">
        <v>670.21</v>
      </c>
      <c r="C73" s="34"/>
      <c r="D73" s="27" t="s">
        <v>97</v>
      </c>
      <c r="E73" s="27" t="s">
        <v>88</v>
      </c>
      <c r="F73" s="27" t="s">
        <v>82</v>
      </c>
      <c r="G73" s="36" t="s">
        <v>79</v>
      </c>
      <c r="H73" s="39"/>
    </row>
    <row r="74" spans="1:8" ht="40.5">
      <c r="A74" s="31"/>
      <c r="B74" s="25" t="s">
        <v>145</v>
      </c>
      <c r="C74" s="34"/>
      <c r="D74" s="28" t="s">
        <v>126</v>
      </c>
      <c r="E74" s="28" t="s">
        <v>99</v>
      </c>
      <c r="F74" s="28" t="s">
        <v>83</v>
      </c>
      <c r="G74" s="37"/>
      <c r="H74" s="40"/>
    </row>
    <row r="75" spans="1:8">
      <c r="A75" s="31"/>
      <c r="B75" s="25"/>
      <c r="C75" s="34"/>
      <c r="D75" s="28">
        <v>964.37</v>
      </c>
      <c r="E75" s="28">
        <v>722.69</v>
      </c>
      <c r="F75" s="28">
        <v>670.21</v>
      </c>
      <c r="G75" s="37"/>
      <c r="H75" s="40"/>
    </row>
    <row r="76" spans="1:8" ht="17.25" thickBot="1">
      <c r="A76" s="32"/>
      <c r="B76" s="26"/>
      <c r="C76" s="34"/>
      <c r="D76" s="29" t="s">
        <v>79</v>
      </c>
      <c r="E76" s="29" t="s">
        <v>79</v>
      </c>
      <c r="F76" s="29" t="s">
        <v>79</v>
      </c>
      <c r="G76" s="38"/>
      <c r="H76" s="41"/>
    </row>
    <row r="77" spans="1:8" ht="27">
      <c r="A77" s="30" t="s">
        <v>146</v>
      </c>
      <c r="B77" s="24">
        <v>670.2</v>
      </c>
      <c r="C77" s="34"/>
      <c r="D77" s="27" t="s">
        <v>102</v>
      </c>
      <c r="E77" s="27" t="s">
        <v>104</v>
      </c>
      <c r="F77" s="27" t="s">
        <v>82</v>
      </c>
      <c r="G77" s="36" t="s">
        <v>79</v>
      </c>
      <c r="H77" s="39"/>
    </row>
    <row r="78" spans="1:8" ht="40.5">
      <c r="A78" s="31"/>
      <c r="B78" s="25" t="s">
        <v>147</v>
      </c>
      <c r="C78" s="34"/>
      <c r="D78" s="28" t="s">
        <v>103</v>
      </c>
      <c r="E78" s="28" t="s">
        <v>99</v>
      </c>
      <c r="F78" s="28" t="s">
        <v>83</v>
      </c>
      <c r="G78" s="37"/>
      <c r="H78" s="40"/>
    </row>
    <row r="79" spans="1:8">
      <c r="A79" s="31"/>
      <c r="B79" s="25"/>
      <c r="C79" s="34"/>
      <c r="D79" s="28">
        <v>721.25</v>
      </c>
      <c r="E79" s="28">
        <v>651.86</v>
      </c>
      <c r="F79" s="28">
        <v>670.2</v>
      </c>
      <c r="G79" s="37"/>
      <c r="H79" s="40"/>
    </row>
    <row r="80" spans="1:8" ht="17.25" thickBot="1">
      <c r="A80" s="32"/>
      <c r="B80" s="26"/>
      <c r="C80" s="34"/>
      <c r="D80" s="29" t="s">
        <v>79</v>
      </c>
      <c r="E80" s="29" t="s">
        <v>79</v>
      </c>
      <c r="F80" s="29" t="s">
        <v>79</v>
      </c>
      <c r="G80" s="38"/>
      <c r="H80" s="41"/>
    </row>
    <row r="81" spans="1:8" ht="27">
      <c r="A81" s="30" t="s">
        <v>148</v>
      </c>
      <c r="B81" s="24">
        <v>669.94</v>
      </c>
      <c r="C81" s="34"/>
      <c r="D81" s="27" t="s">
        <v>77</v>
      </c>
      <c r="E81" s="27" t="s">
        <v>93</v>
      </c>
      <c r="F81" s="27" t="s">
        <v>82</v>
      </c>
      <c r="G81" s="36" t="s">
        <v>79</v>
      </c>
      <c r="H81" s="39"/>
    </row>
    <row r="82" spans="1:8" ht="40.5">
      <c r="A82" s="31"/>
      <c r="B82" s="25" t="s">
        <v>149</v>
      </c>
      <c r="C82" s="34"/>
      <c r="D82" s="28" t="s">
        <v>150</v>
      </c>
      <c r="E82" s="28" t="s">
        <v>151</v>
      </c>
      <c r="F82" s="28" t="s">
        <v>83</v>
      </c>
      <c r="G82" s="37"/>
      <c r="H82" s="40"/>
    </row>
    <row r="83" spans="1:8">
      <c r="A83" s="31"/>
      <c r="B83" s="25"/>
      <c r="C83" s="34"/>
      <c r="D83" s="28">
        <v>382.54</v>
      </c>
      <c r="E83" s="28">
        <v>722.34</v>
      </c>
      <c r="F83" s="28">
        <v>669.94</v>
      </c>
      <c r="G83" s="37"/>
      <c r="H83" s="40"/>
    </row>
    <row r="84" spans="1:8" ht="17.25" thickBot="1">
      <c r="A84" s="32"/>
      <c r="B84" s="26"/>
      <c r="C84" s="34"/>
      <c r="D84" s="29" t="s">
        <v>79</v>
      </c>
      <c r="E84" s="29" t="s">
        <v>79</v>
      </c>
      <c r="F84" s="29" t="s">
        <v>79</v>
      </c>
      <c r="G84" s="38"/>
      <c r="H84" s="41"/>
    </row>
    <row r="85" spans="1:8" ht="27">
      <c r="A85" s="30" t="s">
        <v>152</v>
      </c>
      <c r="B85" s="24">
        <v>669.92</v>
      </c>
      <c r="C85" s="34"/>
      <c r="D85" s="27" t="s">
        <v>141</v>
      </c>
      <c r="E85" s="27" t="s">
        <v>119</v>
      </c>
      <c r="F85" s="27" t="s">
        <v>82</v>
      </c>
      <c r="G85" s="36" t="s">
        <v>79</v>
      </c>
      <c r="H85" s="39"/>
    </row>
    <row r="86" spans="1:8" ht="40.5">
      <c r="A86" s="31"/>
      <c r="B86" s="25" t="s">
        <v>153</v>
      </c>
      <c r="C86" s="34"/>
      <c r="D86" s="28" t="s">
        <v>103</v>
      </c>
      <c r="E86" s="28" t="s">
        <v>154</v>
      </c>
      <c r="F86" s="28" t="s">
        <v>83</v>
      </c>
      <c r="G86" s="37"/>
      <c r="H86" s="40"/>
    </row>
    <row r="87" spans="1:8">
      <c r="A87" s="31"/>
      <c r="B87" s="25"/>
      <c r="C87" s="34"/>
      <c r="D87" s="28">
        <v>721.88</v>
      </c>
      <c r="E87" s="28">
        <v>650</v>
      </c>
      <c r="F87" s="28">
        <v>669.92</v>
      </c>
      <c r="G87" s="37"/>
      <c r="H87" s="40"/>
    </row>
    <row r="88" spans="1:8" ht="17.25" thickBot="1">
      <c r="A88" s="32"/>
      <c r="B88" s="26"/>
      <c r="C88" s="34"/>
      <c r="D88" s="29" t="s">
        <v>79</v>
      </c>
      <c r="E88" s="29" t="s">
        <v>79</v>
      </c>
      <c r="F88" s="29" t="s">
        <v>79</v>
      </c>
      <c r="G88" s="38"/>
      <c r="H88" s="41"/>
    </row>
    <row r="89" spans="1:8" ht="27">
      <c r="A89" s="30" t="s">
        <v>155</v>
      </c>
      <c r="B89" s="24">
        <v>669.92</v>
      </c>
      <c r="C89" s="34"/>
      <c r="D89" s="27" t="s">
        <v>77</v>
      </c>
      <c r="E89" s="27" t="s">
        <v>93</v>
      </c>
      <c r="F89" s="27" t="s">
        <v>82</v>
      </c>
      <c r="G89" s="36" t="s">
        <v>79</v>
      </c>
      <c r="H89" s="39"/>
    </row>
    <row r="90" spans="1:8" ht="40.5">
      <c r="A90" s="31"/>
      <c r="B90" s="25" t="s">
        <v>153</v>
      </c>
      <c r="C90" s="34"/>
      <c r="D90" s="28" t="s">
        <v>138</v>
      </c>
      <c r="E90" s="28" t="s">
        <v>108</v>
      </c>
      <c r="F90" s="28" t="s">
        <v>83</v>
      </c>
      <c r="G90" s="37"/>
      <c r="H90" s="40"/>
    </row>
    <row r="91" spans="1:8">
      <c r="A91" s="31"/>
      <c r="B91" s="25"/>
      <c r="C91" s="34"/>
      <c r="D91" s="28">
        <v>384.24</v>
      </c>
      <c r="E91" s="28">
        <v>722.93</v>
      </c>
      <c r="F91" s="28">
        <v>669.92</v>
      </c>
      <c r="G91" s="37"/>
      <c r="H91" s="40"/>
    </row>
    <row r="92" spans="1:8" ht="17.25" thickBot="1">
      <c r="A92" s="32"/>
      <c r="B92" s="26"/>
      <c r="C92" s="34"/>
      <c r="D92" s="29" t="s">
        <v>79</v>
      </c>
      <c r="E92" s="29" t="s">
        <v>79</v>
      </c>
      <c r="F92" s="29" t="s">
        <v>79</v>
      </c>
      <c r="G92" s="38"/>
      <c r="H92" s="41"/>
    </row>
    <row r="93" spans="1:8" ht="27">
      <c r="A93" s="30" t="s">
        <v>156</v>
      </c>
      <c r="B93" s="24">
        <v>669.91</v>
      </c>
      <c r="C93" s="34"/>
      <c r="D93" s="27" t="s">
        <v>80</v>
      </c>
      <c r="E93" s="27" t="s">
        <v>119</v>
      </c>
      <c r="F93" s="27" t="s">
        <v>82</v>
      </c>
      <c r="G93" s="36" t="s">
        <v>79</v>
      </c>
      <c r="H93" s="39"/>
    </row>
    <row r="94" spans="1:8" ht="40.5">
      <c r="A94" s="31"/>
      <c r="B94" s="25" t="s">
        <v>157</v>
      </c>
      <c r="C94" s="34"/>
      <c r="D94" s="28" t="s">
        <v>118</v>
      </c>
      <c r="E94" s="28" t="s">
        <v>99</v>
      </c>
      <c r="F94" s="28" t="s">
        <v>83</v>
      </c>
      <c r="G94" s="37"/>
      <c r="H94" s="40"/>
    </row>
    <row r="95" spans="1:8">
      <c r="A95" s="31"/>
      <c r="B95" s="25"/>
      <c r="C95" s="34"/>
      <c r="D95" s="28">
        <v>748.41</v>
      </c>
      <c r="E95" s="28">
        <v>650.08000000000004</v>
      </c>
      <c r="F95" s="28">
        <v>669.91</v>
      </c>
      <c r="G95" s="37"/>
      <c r="H95" s="40"/>
    </row>
    <row r="96" spans="1:8" ht="17.25" thickBot="1">
      <c r="A96" s="32"/>
      <c r="B96" s="26"/>
      <c r="C96" s="34"/>
      <c r="D96" s="29" t="s">
        <v>79</v>
      </c>
      <c r="E96" s="29" t="s">
        <v>79</v>
      </c>
      <c r="F96" s="29" t="s">
        <v>79</v>
      </c>
      <c r="G96" s="38"/>
      <c r="H96" s="41"/>
    </row>
    <row r="97" spans="1:8" ht="27">
      <c r="A97" s="30" t="s">
        <v>158</v>
      </c>
      <c r="B97" s="24">
        <v>669.9</v>
      </c>
      <c r="C97" s="34"/>
      <c r="D97" s="27" t="s">
        <v>77</v>
      </c>
      <c r="E97" s="27" t="s">
        <v>93</v>
      </c>
      <c r="F97" s="27" t="s">
        <v>82</v>
      </c>
      <c r="G97" s="36" t="s">
        <v>79</v>
      </c>
      <c r="H97" s="39"/>
    </row>
    <row r="98" spans="1:8" ht="40.5">
      <c r="A98" s="31"/>
      <c r="B98" s="25" t="s">
        <v>159</v>
      </c>
      <c r="C98" s="34"/>
      <c r="D98" s="28" t="s">
        <v>160</v>
      </c>
      <c r="E98" s="28" t="s">
        <v>108</v>
      </c>
      <c r="F98" s="28" t="s">
        <v>83</v>
      </c>
      <c r="G98" s="37"/>
      <c r="H98" s="40"/>
    </row>
    <row r="99" spans="1:8">
      <c r="A99" s="31"/>
      <c r="B99" s="25"/>
      <c r="C99" s="34"/>
      <c r="D99" s="28">
        <v>382.09</v>
      </c>
      <c r="E99" s="28">
        <v>722</v>
      </c>
      <c r="F99" s="28">
        <v>669.9</v>
      </c>
      <c r="G99" s="37"/>
      <c r="H99" s="40"/>
    </row>
    <row r="100" spans="1:8" ht="17.25" thickBot="1">
      <c r="A100" s="32"/>
      <c r="B100" s="26"/>
      <c r="C100" s="34"/>
      <c r="D100" s="29" t="s">
        <v>79</v>
      </c>
      <c r="E100" s="29" t="s">
        <v>79</v>
      </c>
      <c r="F100" s="29" t="s">
        <v>79</v>
      </c>
      <c r="G100" s="38"/>
      <c r="H100" s="41"/>
    </row>
    <row r="101" spans="1:8" ht="27">
      <c r="A101" s="30" t="s">
        <v>158</v>
      </c>
      <c r="B101" s="24">
        <v>669.9</v>
      </c>
      <c r="C101" s="34"/>
      <c r="D101" s="27" t="s">
        <v>77</v>
      </c>
      <c r="E101" s="27" t="s">
        <v>93</v>
      </c>
      <c r="F101" s="27" t="s">
        <v>82</v>
      </c>
      <c r="G101" s="36" t="s">
        <v>79</v>
      </c>
      <c r="H101" s="39"/>
    </row>
    <row r="102" spans="1:8" ht="40.5">
      <c r="A102" s="31"/>
      <c r="B102" s="25" t="s">
        <v>159</v>
      </c>
      <c r="C102" s="34"/>
      <c r="D102" s="28" t="s">
        <v>160</v>
      </c>
      <c r="E102" s="28" t="s">
        <v>99</v>
      </c>
      <c r="F102" s="28" t="s">
        <v>83</v>
      </c>
      <c r="G102" s="37"/>
      <c r="H102" s="40"/>
    </row>
    <row r="103" spans="1:8">
      <c r="A103" s="31"/>
      <c r="B103" s="25"/>
      <c r="C103" s="34"/>
      <c r="D103" s="28">
        <v>382.09</v>
      </c>
      <c r="E103" s="28">
        <v>722.29</v>
      </c>
      <c r="F103" s="28">
        <v>669.9</v>
      </c>
      <c r="G103" s="37"/>
      <c r="H103" s="40"/>
    </row>
    <row r="104" spans="1:8" ht="17.25" thickBot="1">
      <c r="A104" s="32"/>
      <c r="B104" s="26"/>
      <c r="C104" s="34"/>
      <c r="D104" s="29" t="s">
        <v>79</v>
      </c>
      <c r="E104" s="29" t="s">
        <v>79</v>
      </c>
      <c r="F104" s="29" t="s">
        <v>79</v>
      </c>
      <c r="G104" s="38"/>
      <c r="H104" s="41"/>
    </row>
    <row r="105" spans="1:8" ht="27">
      <c r="A105" s="30" t="s">
        <v>161</v>
      </c>
      <c r="B105" s="24">
        <v>669.75</v>
      </c>
      <c r="C105" s="34"/>
      <c r="D105" s="27" t="s">
        <v>97</v>
      </c>
      <c r="E105" s="27" t="s">
        <v>119</v>
      </c>
      <c r="F105" s="27" t="s">
        <v>82</v>
      </c>
      <c r="G105" s="36" t="s">
        <v>79</v>
      </c>
      <c r="H105" s="39"/>
    </row>
    <row r="106" spans="1:8" ht="40.5">
      <c r="A106" s="31"/>
      <c r="B106" s="25" t="s">
        <v>162</v>
      </c>
      <c r="C106" s="34"/>
      <c r="D106" s="28" t="s">
        <v>98</v>
      </c>
      <c r="E106" s="28" t="s">
        <v>99</v>
      </c>
      <c r="F106" s="28" t="s">
        <v>83</v>
      </c>
      <c r="G106" s="37"/>
      <c r="H106" s="40"/>
    </row>
    <row r="107" spans="1:8">
      <c r="A107" s="31"/>
      <c r="B107" s="25"/>
      <c r="C107" s="34"/>
      <c r="D107" s="28">
        <v>962.09</v>
      </c>
      <c r="E107" s="28">
        <v>650.55999999999995</v>
      </c>
      <c r="F107" s="28">
        <v>669.75</v>
      </c>
      <c r="G107" s="37"/>
      <c r="H107" s="40"/>
    </row>
    <row r="108" spans="1:8" ht="17.25" thickBot="1">
      <c r="A108" s="32"/>
      <c r="B108" s="26"/>
      <c r="C108" s="34"/>
      <c r="D108" s="29" t="s">
        <v>79</v>
      </c>
      <c r="E108" s="29" t="s">
        <v>79</v>
      </c>
      <c r="F108" s="29" t="s">
        <v>79</v>
      </c>
      <c r="G108" s="38"/>
      <c r="H108" s="41"/>
    </row>
    <row r="109" spans="1:8" ht="27">
      <c r="A109" s="30" t="s">
        <v>163</v>
      </c>
      <c r="B109" s="24">
        <v>669.7</v>
      </c>
      <c r="C109" s="34"/>
      <c r="D109" s="27" t="s">
        <v>97</v>
      </c>
      <c r="E109" s="27" t="s">
        <v>119</v>
      </c>
      <c r="F109" s="27" t="s">
        <v>82</v>
      </c>
      <c r="G109" s="36" t="s">
        <v>79</v>
      </c>
      <c r="H109" s="39"/>
    </row>
    <row r="110" spans="1:8" ht="40.5">
      <c r="A110" s="31"/>
      <c r="B110" s="25" t="s">
        <v>164</v>
      </c>
      <c r="C110" s="34"/>
      <c r="D110" s="28" t="s">
        <v>126</v>
      </c>
      <c r="E110" s="28" t="s">
        <v>108</v>
      </c>
      <c r="F110" s="28" t="s">
        <v>83</v>
      </c>
      <c r="G110" s="37"/>
      <c r="H110" s="40"/>
    </row>
    <row r="111" spans="1:8">
      <c r="A111" s="31"/>
      <c r="B111" s="25"/>
      <c r="C111" s="34"/>
      <c r="D111" s="28">
        <v>962.7</v>
      </c>
      <c r="E111" s="28">
        <v>649.63</v>
      </c>
      <c r="F111" s="28">
        <v>669.7</v>
      </c>
      <c r="G111" s="37"/>
      <c r="H111" s="40"/>
    </row>
    <row r="112" spans="1:8" ht="17.25" thickBot="1">
      <c r="A112" s="32"/>
      <c r="B112" s="26"/>
      <c r="C112" s="34"/>
      <c r="D112" s="29" t="s">
        <v>79</v>
      </c>
      <c r="E112" s="29" t="s">
        <v>79</v>
      </c>
      <c r="F112" s="29" t="s">
        <v>79</v>
      </c>
      <c r="G112" s="38"/>
      <c r="H112" s="41"/>
    </row>
    <row r="113" spans="1:8" ht="27">
      <c r="A113" s="30" t="s">
        <v>165</v>
      </c>
      <c r="B113" s="24">
        <v>669.67</v>
      </c>
      <c r="C113" s="34"/>
      <c r="D113" s="27" t="s">
        <v>97</v>
      </c>
      <c r="E113" s="27" t="s">
        <v>119</v>
      </c>
      <c r="F113" s="27" t="s">
        <v>82</v>
      </c>
      <c r="G113" s="36" t="s">
        <v>79</v>
      </c>
      <c r="H113" s="39"/>
    </row>
    <row r="114" spans="1:8" ht="40.5">
      <c r="A114" s="31"/>
      <c r="B114" s="25" t="s">
        <v>166</v>
      </c>
      <c r="C114" s="34"/>
      <c r="D114" s="28" t="s">
        <v>126</v>
      </c>
      <c r="E114" s="28" t="s">
        <v>108</v>
      </c>
      <c r="F114" s="28" t="s">
        <v>83</v>
      </c>
      <c r="G114" s="37"/>
      <c r="H114" s="40"/>
    </row>
    <row r="115" spans="1:8">
      <c r="A115" s="31"/>
      <c r="B115" s="25"/>
      <c r="C115" s="34"/>
      <c r="D115" s="28">
        <v>964.03</v>
      </c>
      <c r="E115" s="28">
        <v>647.80999999999995</v>
      </c>
      <c r="F115" s="28">
        <v>669.67</v>
      </c>
      <c r="G115" s="37"/>
      <c r="H115" s="40"/>
    </row>
    <row r="116" spans="1:8" ht="17.25" thickBot="1">
      <c r="A116" s="32"/>
      <c r="B116" s="26"/>
      <c r="C116" s="34"/>
      <c r="D116" s="29" t="s">
        <v>79</v>
      </c>
      <c r="E116" s="29" t="s">
        <v>79</v>
      </c>
      <c r="F116" s="29" t="s">
        <v>79</v>
      </c>
      <c r="G116" s="38"/>
      <c r="H116" s="41"/>
    </row>
    <row r="117" spans="1:8" ht="27">
      <c r="A117" s="30" t="s">
        <v>165</v>
      </c>
      <c r="B117" s="24">
        <v>669.67</v>
      </c>
      <c r="C117" s="34"/>
      <c r="D117" s="27" t="s">
        <v>80</v>
      </c>
      <c r="E117" s="27" t="s">
        <v>119</v>
      </c>
      <c r="F117" s="27" t="s">
        <v>82</v>
      </c>
      <c r="G117" s="36" t="s">
        <v>79</v>
      </c>
      <c r="H117" s="39"/>
    </row>
    <row r="118" spans="1:8" ht="40.5">
      <c r="A118" s="31"/>
      <c r="B118" s="25" t="s">
        <v>166</v>
      </c>
      <c r="C118" s="34"/>
      <c r="D118" s="28" t="s">
        <v>167</v>
      </c>
      <c r="E118" s="28" t="s">
        <v>168</v>
      </c>
      <c r="F118" s="28" t="s">
        <v>83</v>
      </c>
      <c r="G118" s="37"/>
      <c r="H118" s="40"/>
    </row>
    <row r="119" spans="1:8">
      <c r="A119" s="31"/>
      <c r="B119" s="25"/>
      <c r="C119" s="34"/>
      <c r="D119" s="28">
        <v>747.68</v>
      </c>
      <c r="E119" s="28">
        <v>647.80999999999995</v>
      </c>
      <c r="F119" s="28">
        <v>669.67</v>
      </c>
      <c r="G119" s="37"/>
      <c r="H119" s="40"/>
    </row>
    <row r="120" spans="1:8" ht="17.25" thickBot="1">
      <c r="A120" s="32"/>
      <c r="B120" s="26"/>
      <c r="C120" s="34"/>
      <c r="D120" s="29" t="s">
        <v>79</v>
      </c>
      <c r="E120" s="29" t="s">
        <v>79</v>
      </c>
      <c r="F120" s="29" t="s">
        <v>79</v>
      </c>
      <c r="G120" s="38"/>
      <c r="H120" s="41"/>
    </row>
    <row r="121" spans="1:8" ht="27">
      <c r="A121" s="30" t="s">
        <v>169</v>
      </c>
      <c r="B121" s="24">
        <v>669.65</v>
      </c>
      <c r="C121" s="34"/>
      <c r="D121" s="27" t="s">
        <v>77</v>
      </c>
      <c r="E121" s="27" t="s">
        <v>104</v>
      </c>
      <c r="F121" s="27" t="s">
        <v>82</v>
      </c>
      <c r="G121" s="36" t="s">
        <v>79</v>
      </c>
      <c r="H121" s="39"/>
    </row>
    <row r="122" spans="1:8" ht="40.5">
      <c r="A122" s="31"/>
      <c r="B122" s="25" t="s">
        <v>170</v>
      </c>
      <c r="C122" s="34"/>
      <c r="D122" s="28" t="s">
        <v>171</v>
      </c>
      <c r="E122" s="28" t="s">
        <v>168</v>
      </c>
      <c r="F122" s="28" t="s">
        <v>83</v>
      </c>
      <c r="G122" s="37"/>
      <c r="H122" s="40"/>
    </row>
    <row r="123" spans="1:8">
      <c r="A123" s="31"/>
      <c r="B123" s="25"/>
      <c r="C123" s="34"/>
      <c r="D123" s="28">
        <v>382.99</v>
      </c>
      <c r="E123" s="28">
        <v>650.20000000000005</v>
      </c>
      <c r="F123" s="28">
        <v>669.65</v>
      </c>
      <c r="G123" s="37"/>
      <c r="H123" s="40"/>
    </row>
    <row r="124" spans="1:8" ht="17.25" thickBot="1">
      <c r="A124" s="32"/>
      <c r="B124" s="26"/>
      <c r="C124" s="34"/>
      <c r="D124" s="29" t="s">
        <v>79</v>
      </c>
      <c r="E124" s="29" t="s">
        <v>79</v>
      </c>
      <c r="F124" s="29" t="s">
        <v>79</v>
      </c>
      <c r="G124" s="38"/>
      <c r="H124" s="41"/>
    </row>
    <row r="125" spans="1:8" ht="27">
      <c r="A125" s="30" t="s">
        <v>172</v>
      </c>
      <c r="B125" s="24">
        <v>669.54</v>
      </c>
      <c r="C125" s="34"/>
      <c r="D125" s="27" t="s">
        <v>102</v>
      </c>
      <c r="E125" s="27" t="s">
        <v>104</v>
      </c>
      <c r="F125" s="27" t="s">
        <v>82</v>
      </c>
      <c r="G125" s="36" t="s">
        <v>79</v>
      </c>
      <c r="H125" s="39"/>
    </row>
    <row r="126" spans="1:8" ht="40.5">
      <c r="A126" s="31"/>
      <c r="B126" s="25" t="s">
        <v>173</v>
      </c>
      <c r="C126" s="34"/>
      <c r="D126" s="28" t="s">
        <v>103</v>
      </c>
      <c r="E126" s="28" t="s">
        <v>99</v>
      </c>
      <c r="F126" s="28" t="s">
        <v>83</v>
      </c>
      <c r="G126" s="37"/>
      <c r="H126" s="40"/>
    </row>
    <row r="127" spans="1:8">
      <c r="A127" s="31"/>
      <c r="B127" s="25"/>
      <c r="C127" s="34"/>
      <c r="D127" s="28">
        <v>721.47</v>
      </c>
      <c r="E127" s="28">
        <v>650.11</v>
      </c>
      <c r="F127" s="28">
        <v>669.54</v>
      </c>
      <c r="G127" s="37"/>
      <c r="H127" s="40"/>
    </row>
    <row r="128" spans="1:8" ht="17.25" thickBot="1">
      <c r="A128" s="32"/>
      <c r="B128" s="26"/>
      <c r="C128" s="34"/>
      <c r="D128" s="29" t="s">
        <v>79</v>
      </c>
      <c r="E128" s="29" t="s">
        <v>79</v>
      </c>
      <c r="F128" s="29" t="s">
        <v>79</v>
      </c>
      <c r="G128" s="38"/>
      <c r="H128" s="41"/>
    </row>
    <row r="129" spans="1:8" ht="27">
      <c r="A129" s="30" t="s">
        <v>174</v>
      </c>
      <c r="B129" s="24">
        <v>669.53</v>
      </c>
      <c r="C129" s="34"/>
      <c r="D129" s="27" t="s">
        <v>97</v>
      </c>
      <c r="E129" s="27" t="s">
        <v>119</v>
      </c>
      <c r="F129" s="27" t="s">
        <v>82</v>
      </c>
      <c r="G129" s="36" t="s">
        <v>79</v>
      </c>
      <c r="H129" s="39"/>
    </row>
    <row r="130" spans="1:8" ht="40.5">
      <c r="A130" s="31"/>
      <c r="B130" s="25" t="s">
        <v>175</v>
      </c>
      <c r="C130" s="34"/>
      <c r="D130" s="28" t="s">
        <v>126</v>
      </c>
      <c r="E130" s="28" t="s">
        <v>108</v>
      </c>
      <c r="F130" s="28" t="s">
        <v>83</v>
      </c>
      <c r="G130" s="37"/>
      <c r="H130" s="40"/>
    </row>
    <row r="131" spans="1:8">
      <c r="A131" s="31"/>
      <c r="B131" s="25"/>
      <c r="C131" s="34"/>
      <c r="D131" s="28">
        <v>959.32</v>
      </c>
      <c r="E131" s="28">
        <v>648.80999999999995</v>
      </c>
      <c r="F131" s="28">
        <v>669.53</v>
      </c>
      <c r="G131" s="37"/>
      <c r="H131" s="40"/>
    </row>
    <row r="132" spans="1:8" ht="17.25" thickBot="1">
      <c r="A132" s="32"/>
      <c r="B132" s="26"/>
      <c r="C132" s="34"/>
      <c r="D132" s="29" t="s">
        <v>79</v>
      </c>
      <c r="E132" s="29" t="s">
        <v>79</v>
      </c>
      <c r="F132" s="29" t="s">
        <v>79</v>
      </c>
      <c r="G132" s="38"/>
      <c r="H132" s="41"/>
    </row>
    <row r="133" spans="1:8" ht="27">
      <c r="A133" s="30" t="s">
        <v>176</v>
      </c>
      <c r="B133" s="24">
        <v>669.48</v>
      </c>
      <c r="C133" s="34"/>
      <c r="D133" s="27" t="s">
        <v>178</v>
      </c>
      <c r="E133" s="27" t="s">
        <v>88</v>
      </c>
      <c r="F133" s="27" t="s">
        <v>82</v>
      </c>
      <c r="G133" s="36" t="s">
        <v>79</v>
      </c>
      <c r="H133" s="39"/>
    </row>
    <row r="134" spans="1:8" ht="40.5">
      <c r="A134" s="31"/>
      <c r="B134" s="25" t="s">
        <v>177</v>
      </c>
      <c r="C134" s="34"/>
      <c r="D134" s="28" t="s">
        <v>179</v>
      </c>
      <c r="E134" s="28" t="s">
        <v>180</v>
      </c>
      <c r="F134" s="28" t="s">
        <v>83</v>
      </c>
      <c r="G134" s="37"/>
      <c r="H134" s="40"/>
    </row>
    <row r="135" spans="1:8">
      <c r="A135" s="31"/>
      <c r="B135" s="25"/>
      <c r="C135" s="34"/>
      <c r="D135" s="28">
        <v>740.89</v>
      </c>
      <c r="E135" s="28">
        <v>722.02</v>
      </c>
      <c r="F135" s="28">
        <v>669.48</v>
      </c>
      <c r="G135" s="37"/>
      <c r="H135" s="40"/>
    </row>
    <row r="136" spans="1:8" ht="17.25" thickBot="1">
      <c r="A136" s="32"/>
      <c r="B136" s="26"/>
      <c r="C136" s="34"/>
      <c r="D136" s="29" t="s">
        <v>79</v>
      </c>
      <c r="E136" s="29" t="s">
        <v>79</v>
      </c>
      <c r="F136" s="29" t="s">
        <v>79</v>
      </c>
      <c r="G136" s="38"/>
      <c r="H136" s="41"/>
    </row>
    <row r="137" spans="1:8" ht="27">
      <c r="A137" s="30" t="s">
        <v>181</v>
      </c>
      <c r="B137" s="24">
        <v>669.47</v>
      </c>
      <c r="C137" s="34"/>
      <c r="D137" s="27" t="s">
        <v>77</v>
      </c>
      <c r="E137" s="27" t="s">
        <v>93</v>
      </c>
      <c r="F137" s="27" t="s">
        <v>82</v>
      </c>
      <c r="G137" s="36" t="s">
        <v>79</v>
      </c>
      <c r="H137" s="39"/>
    </row>
    <row r="138" spans="1:8" ht="40.5">
      <c r="A138" s="31"/>
      <c r="B138" s="25" t="s">
        <v>182</v>
      </c>
      <c r="C138" s="34"/>
      <c r="D138" s="28" t="s">
        <v>107</v>
      </c>
      <c r="E138" s="28" t="s">
        <v>108</v>
      </c>
      <c r="F138" s="28" t="s">
        <v>83</v>
      </c>
      <c r="G138" s="37"/>
      <c r="H138" s="40"/>
    </row>
    <row r="139" spans="1:8">
      <c r="A139" s="31"/>
      <c r="B139" s="25"/>
      <c r="C139" s="34"/>
      <c r="D139" s="28">
        <v>383.61</v>
      </c>
      <c r="E139" s="28">
        <v>720.94</v>
      </c>
      <c r="F139" s="28">
        <v>669.47</v>
      </c>
      <c r="G139" s="37"/>
      <c r="H139" s="40"/>
    </row>
    <row r="140" spans="1:8" ht="17.25" thickBot="1">
      <c r="A140" s="32"/>
      <c r="B140" s="26"/>
      <c r="C140" s="34"/>
      <c r="D140" s="29" t="s">
        <v>79</v>
      </c>
      <c r="E140" s="29" t="s">
        <v>79</v>
      </c>
      <c r="F140" s="29" t="s">
        <v>79</v>
      </c>
      <c r="G140" s="38"/>
      <c r="H140" s="41"/>
    </row>
    <row r="141" spans="1:8" ht="27">
      <c r="A141" s="30" t="s">
        <v>183</v>
      </c>
      <c r="B141" s="24">
        <v>669.33</v>
      </c>
      <c r="C141" s="34"/>
      <c r="D141" s="27" t="s">
        <v>185</v>
      </c>
      <c r="E141" s="27" t="s">
        <v>104</v>
      </c>
      <c r="F141" s="27" t="s">
        <v>82</v>
      </c>
      <c r="G141" s="36" t="s">
        <v>79</v>
      </c>
      <c r="H141" s="39"/>
    </row>
    <row r="142" spans="1:8" ht="40.5">
      <c r="A142" s="31"/>
      <c r="B142" s="25" t="s">
        <v>184</v>
      </c>
      <c r="C142" s="34"/>
      <c r="D142" s="28" t="s">
        <v>179</v>
      </c>
      <c r="E142" s="28" t="s">
        <v>99</v>
      </c>
      <c r="F142" s="28" t="s">
        <v>83</v>
      </c>
      <c r="G142" s="37"/>
      <c r="H142" s="40"/>
    </row>
    <row r="143" spans="1:8">
      <c r="A143" s="31"/>
      <c r="B143" s="25"/>
      <c r="C143" s="34"/>
      <c r="D143" s="28">
        <v>738.3</v>
      </c>
      <c r="E143" s="28">
        <v>649.34</v>
      </c>
      <c r="F143" s="28">
        <v>669.33</v>
      </c>
      <c r="G143" s="37"/>
      <c r="H143" s="40"/>
    </row>
    <row r="144" spans="1:8" ht="17.25" thickBot="1">
      <c r="A144" s="32"/>
      <c r="B144" s="26"/>
      <c r="C144" s="34"/>
      <c r="D144" s="29" t="s">
        <v>79</v>
      </c>
      <c r="E144" s="29" t="s">
        <v>79</v>
      </c>
      <c r="F144" s="29" t="s">
        <v>79</v>
      </c>
      <c r="G144" s="38"/>
      <c r="H144" s="41"/>
    </row>
    <row r="145" spans="1:8" ht="27">
      <c r="A145" s="30" t="s">
        <v>186</v>
      </c>
      <c r="B145" s="24">
        <v>669.3</v>
      </c>
      <c r="C145" s="34"/>
      <c r="D145" s="27" t="s">
        <v>97</v>
      </c>
      <c r="E145" s="27" t="s">
        <v>88</v>
      </c>
      <c r="F145" s="27" t="s">
        <v>82</v>
      </c>
      <c r="G145" s="36" t="s">
        <v>79</v>
      </c>
      <c r="H145" s="39"/>
    </row>
    <row r="146" spans="1:8" ht="40.5">
      <c r="A146" s="31"/>
      <c r="B146" s="25" t="s">
        <v>187</v>
      </c>
      <c r="C146" s="34"/>
      <c r="D146" s="28" t="s">
        <v>168</v>
      </c>
      <c r="E146" s="28" t="s">
        <v>168</v>
      </c>
      <c r="F146" s="28" t="s">
        <v>83</v>
      </c>
      <c r="G146" s="37"/>
      <c r="H146" s="40"/>
    </row>
    <row r="147" spans="1:8">
      <c r="A147" s="31"/>
      <c r="B147" s="25"/>
      <c r="C147" s="34"/>
      <c r="D147" s="28">
        <v>963.4</v>
      </c>
      <c r="E147" s="28">
        <v>721.67</v>
      </c>
      <c r="F147" s="28">
        <v>669.3</v>
      </c>
      <c r="G147" s="37"/>
      <c r="H147" s="40"/>
    </row>
    <row r="148" spans="1:8" ht="17.25" thickBot="1">
      <c r="A148" s="32"/>
      <c r="B148" s="26"/>
      <c r="C148" s="34"/>
      <c r="D148" s="29" t="s">
        <v>79</v>
      </c>
      <c r="E148" s="29" t="s">
        <v>79</v>
      </c>
      <c r="F148" s="29" t="s">
        <v>79</v>
      </c>
      <c r="G148" s="38"/>
      <c r="H148" s="41"/>
    </row>
    <row r="149" spans="1:8" ht="27">
      <c r="A149" s="30" t="s">
        <v>188</v>
      </c>
      <c r="B149" s="24">
        <v>669.23</v>
      </c>
      <c r="C149" s="34"/>
      <c r="D149" s="27" t="s">
        <v>77</v>
      </c>
      <c r="E149" s="27" t="s">
        <v>93</v>
      </c>
      <c r="F149" s="27" t="s">
        <v>82</v>
      </c>
      <c r="G149" s="36" t="s">
        <v>79</v>
      </c>
      <c r="H149" s="39"/>
    </row>
    <row r="150" spans="1:8" ht="40.5">
      <c r="A150" s="31"/>
      <c r="B150" s="25" t="s">
        <v>189</v>
      </c>
      <c r="C150" s="34"/>
      <c r="D150" s="28" t="s">
        <v>190</v>
      </c>
      <c r="E150" s="28" t="s">
        <v>180</v>
      </c>
      <c r="F150" s="28" t="s">
        <v>83</v>
      </c>
      <c r="G150" s="37"/>
      <c r="H150" s="40"/>
    </row>
    <row r="151" spans="1:8">
      <c r="A151" s="31"/>
      <c r="B151" s="25"/>
      <c r="C151" s="34"/>
      <c r="D151" s="28">
        <v>382.64</v>
      </c>
      <c r="E151" s="28">
        <v>721.79</v>
      </c>
      <c r="F151" s="28">
        <v>669.23</v>
      </c>
      <c r="G151" s="37"/>
      <c r="H151" s="40"/>
    </row>
    <row r="152" spans="1:8" ht="17.25" thickBot="1">
      <c r="A152" s="32"/>
      <c r="B152" s="26"/>
      <c r="C152" s="34"/>
      <c r="D152" s="29" t="s">
        <v>79</v>
      </c>
      <c r="E152" s="29" t="s">
        <v>79</v>
      </c>
      <c r="F152" s="29" t="s">
        <v>79</v>
      </c>
      <c r="G152" s="38"/>
      <c r="H152" s="41"/>
    </row>
    <row r="153" spans="1:8" ht="27">
      <c r="A153" s="30" t="s">
        <v>191</v>
      </c>
      <c r="B153" s="24">
        <v>669.22</v>
      </c>
      <c r="C153" s="34"/>
      <c r="D153" s="27" t="s">
        <v>77</v>
      </c>
      <c r="E153" s="27" t="s">
        <v>104</v>
      </c>
      <c r="F153" s="27" t="s">
        <v>82</v>
      </c>
      <c r="G153" s="36" t="s">
        <v>79</v>
      </c>
      <c r="H153" s="39"/>
    </row>
    <row r="154" spans="1:8" ht="40.5">
      <c r="A154" s="31"/>
      <c r="B154" s="25" t="s">
        <v>192</v>
      </c>
      <c r="C154" s="34"/>
      <c r="D154" s="28" t="s">
        <v>193</v>
      </c>
      <c r="E154" s="28" t="s">
        <v>108</v>
      </c>
      <c r="F154" s="28" t="s">
        <v>83</v>
      </c>
      <c r="G154" s="37"/>
      <c r="H154" s="40"/>
    </row>
    <row r="155" spans="1:8">
      <c r="A155" s="31"/>
      <c r="B155" s="25"/>
      <c r="C155" s="34"/>
      <c r="D155" s="28">
        <v>381.71</v>
      </c>
      <c r="E155" s="28">
        <v>647.79999999999995</v>
      </c>
      <c r="F155" s="28">
        <v>669.22</v>
      </c>
      <c r="G155" s="37"/>
      <c r="H155" s="40"/>
    </row>
    <row r="156" spans="1:8" ht="17.25" thickBot="1">
      <c r="A156" s="32"/>
      <c r="B156" s="26"/>
      <c r="C156" s="34"/>
      <c r="D156" s="29" t="s">
        <v>79</v>
      </c>
      <c r="E156" s="29" t="s">
        <v>79</v>
      </c>
      <c r="F156" s="29" t="s">
        <v>79</v>
      </c>
      <c r="G156" s="38"/>
      <c r="H156" s="41"/>
    </row>
    <row r="157" spans="1:8" ht="27">
      <c r="A157" s="30" t="s">
        <v>194</v>
      </c>
      <c r="B157" s="24">
        <v>669.15</v>
      </c>
      <c r="C157" s="34"/>
      <c r="D157" s="27" t="s">
        <v>80</v>
      </c>
      <c r="E157" s="27" t="s">
        <v>119</v>
      </c>
      <c r="F157" s="27" t="s">
        <v>82</v>
      </c>
      <c r="G157" s="36" t="s">
        <v>79</v>
      </c>
      <c r="H157" s="39"/>
    </row>
    <row r="158" spans="1:8" ht="40.5">
      <c r="A158" s="31"/>
      <c r="B158" s="25" t="s">
        <v>195</v>
      </c>
      <c r="C158" s="34"/>
      <c r="D158" s="28" t="s">
        <v>196</v>
      </c>
      <c r="E158" s="28" t="s">
        <v>99</v>
      </c>
      <c r="F158" s="28" t="s">
        <v>83</v>
      </c>
      <c r="G158" s="37"/>
      <c r="H158" s="40"/>
    </row>
    <row r="159" spans="1:8">
      <c r="A159" s="31"/>
      <c r="B159" s="25"/>
      <c r="C159" s="34"/>
      <c r="D159" s="28">
        <v>747.65</v>
      </c>
      <c r="E159" s="28">
        <v>651.19000000000005</v>
      </c>
      <c r="F159" s="28">
        <v>669.15</v>
      </c>
      <c r="G159" s="37"/>
      <c r="H159" s="40"/>
    </row>
    <row r="160" spans="1:8" ht="17.25" thickBot="1">
      <c r="A160" s="32"/>
      <c r="B160" s="26"/>
      <c r="C160" s="34"/>
      <c r="D160" s="29" t="s">
        <v>79</v>
      </c>
      <c r="E160" s="29" t="s">
        <v>79</v>
      </c>
      <c r="F160" s="29" t="s">
        <v>79</v>
      </c>
      <c r="G160" s="38"/>
      <c r="H160" s="41"/>
    </row>
    <row r="161" spans="1:8" ht="27">
      <c r="A161" s="30" t="s">
        <v>197</v>
      </c>
      <c r="B161" s="24">
        <v>669</v>
      </c>
      <c r="C161" s="34"/>
      <c r="D161" s="27" t="s">
        <v>97</v>
      </c>
      <c r="E161" s="27" t="s">
        <v>88</v>
      </c>
      <c r="F161" s="27" t="s">
        <v>82</v>
      </c>
      <c r="G161" s="36" t="s">
        <v>79</v>
      </c>
      <c r="H161" s="39"/>
    </row>
    <row r="162" spans="1:8" ht="40.5">
      <c r="A162" s="31"/>
      <c r="B162" s="25" t="s">
        <v>198</v>
      </c>
      <c r="C162" s="34"/>
      <c r="D162" s="28" t="s">
        <v>199</v>
      </c>
      <c r="E162" s="28" t="s">
        <v>99</v>
      </c>
      <c r="F162" s="28" t="s">
        <v>83</v>
      </c>
      <c r="G162" s="37"/>
      <c r="H162" s="40"/>
    </row>
    <row r="163" spans="1:8">
      <c r="A163" s="31"/>
      <c r="B163" s="25"/>
      <c r="C163" s="34"/>
      <c r="D163" s="28">
        <v>962.6</v>
      </c>
      <c r="E163" s="28">
        <v>721.44</v>
      </c>
      <c r="F163" s="28">
        <v>669</v>
      </c>
      <c r="G163" s="37"/>
      <c r="H163" s="40"/>
    </row>
    <row r="164" spans="1:8" ht="17.25" thickBot="1">
      <c r="A164" s="32"/>
      <c r="B164" s="26"/>
      <c r="C164" s="34"/>
      <c r="D164" s="29" t="s">
        <v>79</v>
      </c>
      <c r="E164" s="29" t="s">
        <v>79</v>
      </c>
      <c r="F164" s="29" t="s">
        <v>79</v>
      </c>
      <c r="G164" s="38"/>
      <c r="H164" s="41"/>
    </row>
    <row r="165" spans="1:8" ht="27">
      <c r="A165" s="30" t="s">
        <v>200</v>
      </c>
      <c r="B165" s="24">
        <v>668.98</v>
      </c>
      <c r="C165" s="34"/>
      <c r="D165" s="27" t="s">
        <v>97</v>
      </c>
      <c r="E165" s="27" t="s">
        <v>119</v>
      </c>
      <c r="F165" s="27" t="s">
        <v>82</v>
      </c>
      <c r="G165" s="36" t="s">
        <v>79</v>
      </c>
      <c r="H165" s="39"/>
    </row>
    <row r="166" spans="1:8" ht="40.5">
      <c r="A166" s="31"/>
      <c r="B166" s="25" t="s">
        <v>201</v>
      </c>
      <c r="C166" s="34"/>
      <c r="D166" s="28" t="s">
        <v>126</v>
      </c>
      <c r="E166" s="28" t="s">
        <v>127</v>
      </c>
      <c r="F166" s="28" t="s">
        <v>83</v>
      </c>
      <c r="G166" s="37"/>
      <c r="H166" s="40"/>
    </row>
    <row r="167" spans="1:8">
      <c r="A167" s="31"/>
      <c r="B167" s="25"/>
      <c r="C167" s="34"/>
      <c r="D167" s="28">
        <v>961.03</v>
      </c>
      <c r="E167" s="28">
        <v>650.5</v>
      </c>
      <c r="F167" s="28">
        <v>668.98</v>
      </c>
      <c r="G167" s="37"/>
      <c r="H167" s="40"/>
    </row>
    <row r="168" spans="1:8" ht="17.25" thickBot="1">
      <c r="A168" s="32"/>
      <c r="B168" s="26"/>
      <c r="C168" s="34"/>
      <c r="D168" s="29" t="s">
        <v>79</v>
      </c>
      <c r="E168" s="29" t="s">
        <v>79</v>
      </c>
      <c r="F168" s="29" t="s">
        <v>79</v>
      </c>
      <c r="G168" s="38"/>
      <c r="H168" s="41"/>
    </row>
    <row r="169" spans="1:8">
      <c r="A169" s="30" t="s">
        <v>202</v>
      </c>
      <c r="B169" s="24">
        <v>668.97</v>
      </c>
      <c r="C169" s="34"/>
      <c r="D169" s="27" t="s">
        <v>80</v>
      </c>
      <c r="E169" s="27" t="s">
        <v>102</v>
      </c>
      <c r="F169" s="27" t="s">
        <v>82</v>
      </c>
      <c r="G169" s="36" t="s">
        <v>79</v>
      </c>
      <c r="H169" s="39"/>
    </row>
    <row r="170" spans="1:8" ht="40.5">
      <c r="A170" s="31"/>
      <c r="B170" s="25" t="s">
        <v>203</v>
      </c>
      <c r="C170" s="34"/>
      <c r="D170" s="28" t="s">
        <v>123</v>
      </c>
      <c r="E170" s="28" t="s">
        <v>204</v>
      </c>
      <c r="F170" s="28" t="s">
        <v>83</v>
      </c>
      <c r="G170" s="37"/>
      <c r="H170" s="40"/>
    </row>
    <row r="171" spans="1:8">
      <c r="A171" s="31"/>
      <c r="B171" s="25"/>
      <c r="C171" s="34"/>
      <c r="D171" s="28">
        <v>747.23</v>
      </c>
      <c r="E171" s="28">
        <v>719.92</v>
      </c>
      <c r="F171" s="28">
        <v>668.97</v>
      </c>
      <c r="G171" s="37"/>
      <c r="H171" s="40"/>
    </row>
    <row r="172" spans="1:8" ht="17.25" thickBot="1">
      <c r="A172" s="32"/>
      <c r="B172" s="26"/>
      <c r="C172" s="34"/>
      <c r="D172" s="29" t="s">
        <v>79</v>
      </c>
      <c r="E172" s="29" t="s">
        <v>79</v>
      </c>
      <c r="F172" s="29" t="s">
        <v>79</v>
      </c>
      <c r="G172" s="38"/>
      <c r="H172" s="41"/>
    </row>
    <row r="173" spans="1:8" ht="27">
      <c r="A173" s="30" t="s">
        <v>205</v>
      </c>
      <c r="B173" s="24">
        <v>668.75</v>
      </c>
      <c r="C173" s="34"/>
      <c r="D173" s="27" t="s">
        <v>80</v>
      </c>
      <c r="E173" s="27" t="s">
        <v>119</v>
      </c>
      <c r="F173" s="27" t="s">
        <v>82</v>
      </c>
      <c r="G173" s="36" t="s">
        <v>79</v>
      </c>
      <c r="H173" s="39"/>
    </row>
    <row r="174" spans="1:8" ht="40.5">
      <c r="A174" s="31"/>
      <c r="B174" s="25" t="s">
        <v>206</v>
      </c>
      <c r="C174" s="34"/>
      <c r="D174" s="28" t="s">
        <v>196</v>
      </c>
      <c r="E174" s="28" t="s">
        <v>108</v>
      </c>
      <c r="F174" s="28" t="s">
        <v>83</v>
      </c>
      <c r="G174" s="37"/>
      <c r="H174" s="40"/>
    </row>
    <row r="175" spans="1:8">
      <c r="A175" s="31"/>
      <c r="B175" s="25"/>
      <c r="C175" s="34"/>
      <c r="D175" s="28">
        <v>745.25</v>
      </c>
      <c r="E175" s="28">
        <v>648.55999999999995</v>
      </c>
      <c r="F175" s="28">
        <v>668.75</v>
      </c>
      <c r="G175" s="37"/>
      <c r="H175" s="40"/>
    </row>
    <row r="176" spans="1:8" ht="17.25" thickBot="1">
      <c r="A176" s="32"/>
      <c r="B176" s="26"/>
      <c r="C176" s="34"/>
      <c r="D176" s="29" t="s">
        <v>79</v>
      </c>
      <c r="E176" s="29" t="s">
        <v>79</v>
      </c>
      <c r="F176" s="29" t="s">
        <v>79</v>
      </c>
      <c r="G176" s="38"/>
      <c r="H176" s="41"/>
    </row>
    <row r="177" spans="1:8" ht="27">
      <c r="A177" s="30" t="s">
        <v>207</v>
      </c>
      <c r="B177" s="24">
        <v>668.7</v>
      </c>
      <c r="C177" s="34"/>
      <c r="D177" s="27" t="s">
        <v>77</v>
      </c>
      <c r="E177" s="27" t="s">
        <v>104</v>
      </c>
      <c r="F177" s="27" t="s">
        <v>82</v>
      </c>
      <c r="G177" s="36" t="s">
        <v>79</v>
      </c>
      <c r="H177" s="39"/>
    </row>
    <row r="178" spans="1:8" ht="40.5">
      <c r="A178" s="31"/>
      <c r="B178" s="25" t="s">
        <v>208</v>
      </c>
      <c r="C178" s="34"/>
      <c r="D178" s="28" t="s">
        <v>209</v>
      </c>
      <c r="E178" s="28" t="s">
        <v>210</v>
      </c>
      <c r="F178" s="28" t="s">
        <v>83</v>
      </c>
      <c r="G178" s="37"/>
      <c r="H178" s="40"/>
    </row>
    <row r="179" spans="1:8">
      <c r="A179" s="31"/>
      <c r="B179" s="25"/>
      <c r="C179" s="34"/>
      <c r="D179" s="28">
        <v>382.56</v>
      </c>
      <c r="E179" s="28">
        <v>648.11</v>
      </c>
      <c r="F179" s="28">
        <v>668.7</v>
      </c>
      <c r="G179" s="37"/>
      <c r="H179" s="40"/>
    </row>
    <row r="180" spans="1:8" ht="17.25" thickBot="1">
      <c r="A180" s="32"/>
      <c r="B180" s="26"/>
      <c r="C180" s="34"/>
      <c r="D180" s="29" t="s">
        <v>79</v>
      </c>
      <c r="E180" s="29" t="s">
        <v>79</v>
      </c>
      <c r="F180" s="29" t="s">
        <v>79</v>
      </c>
      <c r="G180" s="38"/>
      <c r="H180" s="41"/>
    </row>
    <row r="181" spans="1:8" ht="27">
      <c r="A181" s="30" t="s">
        <v>211</v>
      </c>
      <c r="B181" s="24">
        <v>668.67</v>
      </c>
      <c r="C181" s="34"/>
      <c r="D181" s="27" t="s">
        <v>97</v>
      </c>
      <c r="E181" s="27" t="s">
        <v>119</v>
      </c>
      <c r="F181" s="27" t="s">
        <v>82</v>
      </c>
      <c r="G181" s="36" t="s">
        <v>79</v>
      </c>
      <c r="H181" s="39"/>
    </row>
    <row r="182" spans="1:8" ht="40.5">
      <c r="A182" s="31"/>
      <c r="B182" s="25" t="s">
        <v>212</v>
      </c>
      <c r="C182" s="34"/>
      <c r="D182" s="28" t="s">
        <v>199</v>
      </c>
      <c r="E182" s="28" t="s">
        <v>127</v>
      </c>
      <c r="F182" s="28" t="s">
        <v>83</v>
      </c>
      <c r="G182" s="37"/>
      <c r="H182" s="40"/>
    </row>
    <row r="183" spans="1:8">
      <c r="A183" s="31"/>
      <c r="B183" s="25"/>
      <c r="C183" s="34"/>
      <c r="D183" s="28">
        <v>961.93</v>
      </c>
      <c r="E183" s="28">
        <v>648.44000000000005</v>
      </c>
      <c r="F183" s="28">
        <v>668.67</v>
      </c>
      <c r="G183" s="37"/>
      <c r="H183" s="40"/>
    </row>
    <row r="184" spans="1:8" ht="17.25" thickBot="1">
      <c r="A184" s="32"/>
      <c r="B184" s="26"/>
      <c r="C184" s="34"/>
      <c r="D184" s="29" t="s">
        <v>79</v>
      </c>
      <c r="E184" s="29" t="s">
        <v>79</v>
      </c>
      <c r="F184" s="29" t="s">
        <v>79</v>
      </c>
      <c r="G184" s="38"/>
      <c r="H184" s="41"/>
    </row>
    <row r="185" spans="1:8" ht="27">
      <c r="A185" s="30" t="s">
        <v>213</v>
      </c>
      <c r="B185" s="24">
        <v>668.59</v>
      </c>
      <c r="C185" s="34"/>
      <c r="D185" s="27" t="s">
        <v>77</v>
      </c>
      <c r="E185" s="27" t="s">
        <v>104</v>
      </c>
      <c r="F185" s="27" t="s">
        <v>82</v>
      </c>
      <c r="G185" s="36" t="s">
        <v>79</v>
      </c>
      <c r="H185" s="39"/>
    </row>
    <row r="186" spans="1:8" ht="40.5">
      <c r="A186" s="31"/>
      <c r="B186" s="25" t="s">
        <v>214</v>
      </c>
      <c r="C186" s="34"/>
      <c r="D186" s="28" t="s">
        <v>215</v>
      </c>
      <c r="E186" s="28" t="s">
        <v>215</v>
      </c>
      <c r="F186" s="28" t="s">
        <v>83</v>
      </c>
      <c r="G186" s="37"/>
      <c r="H186" s="40"/>
    </row>
    <row r="187" spans="1:8">
      <c r="A187" s="31"/>
      <c r="B187" s="25"/>
      <c r="C187" s="34"/>
      <c r="D187" s="28">
        <v>384.18</v>
      </c>
      <c r="E187" s="28">
        <v>649.30999999999995</v>
      </c>
      <c r="F187" s="28">
        <v>668.59</v>
      </c>
      <c r="G187" s="37"/>
      <c r="H187" s="40"/>
    </row>
    <row r="188" spans="1:8" ht="17.25" thickBot="1">
      <c r="A188" s="32"/>
      <c r="B188" s="26"/>
      <c r="C188" s="34"/>
      <c r="D188" s="29" t="s">
        <v>79</v>
      </c>
      <c r="E188" s="29" t="s">
        <v>79</v>
      </c>
      <c r="F188" s="29" t="s">
        <v>79</v>
      </c>
      <c r="G188" s="38"/>
      <c r="H188" s="41"/>
    </row>
    <row r="189" spans="1:8" ht="27">
      <c r="A189" s="30" t="s">
        <v>216</v>
      </c>
      <c r="B189" s="24">
        <v>668.44</v>
      </c>
      <c r="C189" s="34"/>
      <c r="D189" s="27" t="s">
        <v>80</v>
      </c>
      <c r="E189" s="27" t="s">
        <v>119</v>
      </c>
      <c r="F189" s="27" t="s">
        <v>82</v>
      </c>
      <c r="G189" s="36" t="s">
        <v>79</v>
      </c>
      <c r="H189" s="39"/>
    </row>
    <row r="190" spans="1:8" ht="40.5">
      <c r="A190" s="31"/>
      <c r="B190" s="25" t="s">
        <v>217</v>
      </c>
      <c r="C190" s="34"/>
      <c r="D190" s="28" t="s">
        <v>167</v>
      </c>
      <c r="E190" s="28" t="s">
        <v>218</v>
      </c>
      <c r="F190" s="28" t="s">
        <v>83</v>
      </c>
      <c r="G190" s="37"/>
      <c r="H190" s="40"/>
    </row>
    <row r="191" spans="1:8">
      <c r="A191" s="31"/>
      <c r="B191" s="25"/>
      <c r="C191" s="34"/>
      <c r="D191" s="28">
        <v>746.7</v>
      </c>
      <c r="E191" s="28">
        <v>649.13</v>
      </c>
      <c r="F191" s="28">
        <v>668.44</v>
      </c>
      <c r="G191" s="37"/>
      <c r="H191" s="40"/>
    </row>
    <row r="192" spans="1:8" ht="17.25" thickBot="1">
      <c r="A192" s="32"/>
      <c r="B192" s="26"/>
      <c r="C192" s="34"/>
      <c r="D192" s="29" t="s">
        <v>79</v>
      </c>
      <c r="E192" s="29" t="s">
        <v>79</v>
      </c>
      <c r="F192" s="29" t="s">
        <v>79</v>
      </c>
      <c r="G192" s="38"/>
      <c r="H192" s="41"/>
    </row>
    <row r="193" spans="1:8" ht="27">
      <c r="A193" s="30" t="s">
        <v>216</v>
      </c>
      <c r="B193" s="24">
        <v>668.44</v>
      </c>
      <c r="C193" s="34"/>
      <c r="D193" s="27" t="s">
        <v>97</v>
      </c>
      <c r="E193" s="27" t="s">
        <v>119</v>
      </c>
      <c r="F193" s="27" t="s">
        <v>82</v>
      </c>
      <c r="G193" s="36" t="s">
        <v>79</v>
      </c>
      <c r="H193" s="39"/>
    </row>
    <row r="194" spans="1:8" ht="40.5">
      <c r="A194" s="31"/>
      <c r="B194" s="25" t="s">
        <v>217</v>
      </c>
      <c r="C194" s="34"/>
      <c r="D194" s="28" t="s">
        <v>115</v>
      </c>
      <c r="E194" s="28" t="s">
        <v>218</v>
      </c>
      <c r="F194" s="28" t="s">
        <v>83</v>
      </c>
      <c r="G194" s="37"/>
      <c r="H194" s="40"/>
    </row>
    <row r="195" spans="1:8">
      <c r="A195" s="31"/>
      <c r="B195" s="25"/>
      <c r="C195" s="34"/>
      <c r="D195" s="28">
        <v>960.89</v>
      </c>
      <c r="E195" s="28">
        <v>649.13</v>
      </c>
      <c r="F195" s="28">
        <v>668.44</v>
      </c>
      <c r="G195" s="37"/>
      <c r="H195" s="40"/>
    </row>
    <row r="196" spans="1:8" ht="17.25" thickBot="1">
      <c r="A196" s="32"/>
      <c r="B196" s="26"/>
      <c r="C196" s="34"/>
      <c r="D196" s="29" t="s">
        <v>79</v>
      </c>
      <c r="E196" s="29" t="s">
        <v>79</v>
      </c>
      <c r="F196" s="29" t="s">
        <v>79</v>
      </c>
      <c r="G196" s="38"/>
      <c r="H196" s="41"/>
    </row>
    <row r="197" spans="1:8" ht="27">
      <c r="A197" s="30" t="s">
        <v>219</v>
      </c>
      <c r="B197" s="24">
        <v>668.43</v>
      </c>
      <c r="C197" s="34"/>
      <c r="D197" s="27" t="s">
        <v>97</v>
      </c>
      <c r="E197" s="27" t="s">
        <v>88</v>
      </c>
      <c r="F197" s="27" t="s">
        <v>82</v>
      </c>
      <c r="G197" s="36" t="s">
        <v>79</v>
      </c>
      <c r="H197" s="39"/>
    </row>
    <row r="198" spans="1:8" ht="40.5">
      <c r="A198" s="31"/>
      <c r="B198" s="25" t="s">
        <v>220</v>
      </c>
      <c r="C198" s="34"/>
      <c r="D198" s="28" t="s">
        <v>98</v>
      </c>
      <c r="E198" s="28" t="s">
        <v>108</v>
      </c>
      <c r="F198" s="28" t="s">
        <v>83</v>
      </c>
      <c r="G198" s="37"/>
      <c r="H198" s="40"/>
    </row>
    <row r="199" spans="1:8">
      <c r="A199" s="31"/>
      <c r="B199" s="25"/>
      <c r="C199" s="34"/>
      <c r="D199" s="28">
        <v>962.36</v>
      </c>
      <c r="E199" s="28">
        <v>720.88</v>
      </c>
      <c r="F199" s="28">
        <v>668.43</v>
      </c>
      <c r="G199" s="37"/>
      <c r="H199" s="40"/>
    </row>
    <row r="200" spans="1:8" ht="17.25" thickBot="1">
      <c r="A200" s="32"/>
      <c r="B200" s="26"/>
      <c r="C200" s="34"/>
      <c r="D200" s="29" t="s">
        <v>79</v>
      </c>
      <c r="E200" s="29" t="s">
        <v>79</v>
      </c>
      <c r="F200" s="29" t="s">
        <v>79</v>
      </c>
      <c r="G200" s="38"/>
      <c r="H200" s="41"/>
    </row>
    <row r="201" spans="1:8" ht="27">
      <c r="A201" s="30" t="s">
        <v>221</v>
      </c>
      <c r="B201" s="24">
        <v>668.42</v>
      </c>
      <c r="C201" s="34"/>
      <c r="D201" s="27" t="s">
        <v>77</v>
      </c>
      <c r="E201" s="27" t="s">
        <v>104</v>
      </c>
      <c r="F201" s="27" t="s">
        <v>82</v>
      </c>
      <c r="G201" s="36" t="s">
        <v>79</v>
      </c>
      <c r="H201" s="39"/>
    </row>
    <row r="202" spans="1:8" ht="40.5">
      <c r="A202" s="31"/>
      <c r="B202" s="25" t="s">
        <v>222</v>
      </c>
      <c r="C202" s="34"/>
      <c r="D202" s="28" t="s">
        <v>215</v>
      </c>
      <c r="E202" s="28" t="s">
        <v>168</v>
      </c>
      <c r="F202" s="28" t="s">
        <v>83</v>
      </c>
      <c r="G202" s="37"/>
      <c r="H202" s="40"/>
    </row>
    <row r="203" spans="1:8">
      <c r="A203" s="31"/>
      <c r="B203" s="25"/>
      <c r="C203" s="34"/>
      <c r="D203" s="28">
        <v>380.29</v>
      </c>
      <c r="E203" s="28">
        <v>646.25</v>
      </c>
      <c r="F203" s="28">
        <v>668.42</v>
      </c>
      <c r="G203" s="37"/>
      <c r="H203" s="40"/>
    </row>
    <row r="204" spans="1:8" ht="17.25" thickBot="1">
      <c r="A204" s="32"/>
      <c r="B204" s="26"/>
      <c r="C204" s="34"/>
      <c r="D204" s="29" t="s">
        <v>79</v>
      </c>
      <c r="E204" s="29" t="s">
        <v>79</v>
      </c>
      <c r="F204" s="29" t="s">
        <v>79</v>
      </c>
      <c r="G204" s="38"/>
      <c r="H204" s="41"/>
    </row>
    <row r="205" spans="1:8" ht="27">
      <c r="A205" s="30" t="s">
        <v>223</v>
      </c>
      <c r="B205" s="24">
        <v>668.4</v>
      </c>
      <c r="C205" s="34"/>
      <c r="D205" s="27" t="s">
        <v>77</v>
      </c>
      <c r="E205" s="27" t="s">
        <v>93</v>
      </c>
      <c r="F205" s="27" t="s">
        <v>82</v>
      </c>
      <c r="G205" s="36" t="s">
        <v>79</v>
      </c>
      <c r="H205" s="39"/>
    </row>
    <row r="206" spans="1:8" ht="40.5">
      <c r="A206" s="31"/>
      <c r="B206" s="25" t="s">
        <v>224</v>
      </c>
      <c r="C206" s="34"/>
      <c r="D206" s="28" t="s">
        <v>225</v>
      </c>
      <c r="E206" s="28" t="s">
        <v>226</v>
      </c>
      <c r="F206" s="28" t="s">
        <v>83</v>
      </c>
      <c r="G206" s="37"/>
      <c r="H206" s="40"/>
    </row>
    <row r="207" spans="1:8">
      <c r="A207" s="31"/>
      <c r="B207" s="25"/>
      <c r="C207" s="34"/>
      <c r="D207" s="28">
        <v>383.55</v>
      </c>
      <c r="E207" s="28">
        <v>720.83</v>
      </c>
      <c r="F207" s="28">
        <v>668.4</v>
      </c>
      <c r="G207" s="37"/>
      <c r="H207" s="40"/>
    </row>
    <row r="208" spans="1:8" ht="17.25" thickBot="1">
      <c r="A208" s="32"/>
      <c r="B208" s="26"/>
      <c r="C208" s="34"/>
      <c r="D208" s="29" t="s">
        <v>79</v>
      </c>
      <c r="E208" s="29" t="s">
        <v>79</v>
      </c>
      <c r="F208" s="29" t="s">
        <v>79</v>
      </c>
      <c r="G208" s="38"/>
      <c r="H208" s="41"/>
    </row>
    <row r="209" spans="1:8" ht="27">
      <c r="A209" s="30" t="s">
        <v>227</v>
      </c>
      <c r="B209" s="24">
        <v>668.4</v>
      </c>
      <c r="C209" s="34"/>
      <c r="D209" s="27" t="s">
        <v>77</v>
      </c>
      <c r="E209" s="27" t="s">
        <v>93</v>
      </c>
      <c r="F209" s="27" t="s">
        <v>82</v>
      </c>
      <c r="G209" s="36" t="s">
        <v>79</v>
      </c>
      <c r="H209" s="39"/>
    </row>
    <row r="210" spans="1:8" ht="40.5">
      <c r="A210" s="31"/>
      <c r="B210" s="25" t="s">
        <v>224</v>
      </c>
      <c r="C210" s="34"/>
      <c r="D210" s="28" t="s">
        <v>228</v>
      </c>
      <c r="E210" s="28" t="s">
        <v>229</v>
      </c>
      <c r="F210" s="28" t="s">
        <v>83</v>
      </c>
      <c r="G210" s="37"/>
      <c r="H210" s="40"/>
    </row>
    <row r="211" spans="1:8">
      <c r="A211" s="31"/>
      <c r="B211" s="25"/>
      <c r="C211" s="34"/>
      <c r="D211" s="28">
        <v>381.99</v>
      </c>
      <c r="E211" s="28">
        <v>716.67</v>
      </c>
      <c r="F211" s="28">
        <v>668.4</v>
      </c>
      <c r="G211" s="37"/>
      <c r="H211" s="40"/>
    </row>
    <row r="212" spans="1:8" ht="17.25" thickBot="1">
      <c r="A212" s="32"/>
      <c r="B212" s="26"/>
      <c r="C212" s="34"/>
      <c r="D212" s="29" t="s">
        <v>79</v>
      </c>
      <c r="E212" s="29" t="s">
        <v>79</v>
      </c>
      <c r="F212" s="29" t="s">
        <v>79</v>
      </c>
      <c r="G212" s="38"/>
      <c r="H212" s="41"/>
    </row>
    <row r="213" spans="1:8" ht="27">
      <c r="A213" s="30" t="s">
        <v>230</v>
      </c>
      <c r="B213" s="24">
        <v>668.25</v>
      </c>
      <c r="C213" s="34"/>
      <c r="D213" s="27" t="s">
        <v>77</v>
      </c>
      <c r="E213" s="27" t="s">
        <v>93</v>
      </c>
      <c r="F213" s="27" t="s">
        <v>82</v>
      </c>
      <c r="G213" s="36" t="s">
        <v>79</v>
      </c>
      <c r="H213" s="39"/>
    </row>
    <row r="214" spans="1:8" ht="40.5">
      <c r="A214" s="31"/>
      <c r="B214" s="25" t="s">
        <v>231</v>
      </c>
      <c r="C214" s="34"/>
      <c r="D214" s="28" t="s">
        <v>171</v>
      </c>
      <c r="E214" s="28" t="s">
        <v>210</v>
      </c>
      <c r="F214" s="28" t="s">
        <v>83</v>
      </c>
      <c r="G214" s="37"/>
      <c r="H214" s="40"/>
    </row>
    <row r="215" spans="1:8">
      <c r="A215" s="31"/>
      <c r="B215" s="25"/>
      <c r="C215" s="34"/>
      <c r="D215" s="28">
        <v>380.51</v>
      </c>
      <c r="E215" s="28">
        <v>720.91</v>
      </c>
      <c r="F215" s="28">
        <v>668.25</v>
      </c>
      <c r="G215" s="37"/>
      <c r="H215" s="40"/>
    </row>
    <row r="216" spans="1:8" ht="17.25" thickBot="1">
      <c r="A216" s="32"/>
      <c r="B216" s="26"/>
      <c r="C216" s="34"/>
      <c r="D216" s="29" t="s">
        <v>79</v>
      </c>
      <c r="E216" s="29" t="s">
        <v>79</v>
      </c>
      <c r="F216" s="29" t="s">
        <v>79</v>
      </c>
      <c r="G216" s="38"/>
      <c r="H216" s="41"/>
    </row>
    <row r="217" spans="1:8" ht="27">
      <c r="A217" s="30" t="s">
        <v>232</v>
      </c>
      <c r="B217" s="24">
        <v>668.21</v>
      </c>
      <c r="C217" s="34"/>
      <c r="D217" s="27" t="s">
        <v>234</v>
      </c>
      <c r="E217" s="27" t="s">
        <v>104</v>
      </c>
      <c r="F217" s="27" t="s">
        <v>82</v>
      </c>
      <c r="G217" s="36" t="s">
        <v>79</v>
      </c>
      <c r="H217" s="39"/>
    </row>
    <row r="218" spans="1:8" ht="40.5">
      <c r="A218" s="31"/>
      <c r="B218" s="25" t="s">
        <v>233</v>
      </c>
      <c r="C218" s="34"/>
      <c r="D218" s="28" t="s">
        <v>167</v>
      </c>
      <c r="E218" s="28" t="s">
        <v>99</v>
      </c>
      <c r="F218" s="28" t="s">
        <v>83</v>
      </c>
      <c r="G218" s="37"/>
      <c r="H218" s="40"/>
    </row>
    <row r="219" spans="1:8">
      <c r="A219" s="31"/>
      <c r="B219" s="25"/>
      <c r="C219" s="34"/>
      <c r="D219" s="28">
        <v>746.5</v>
      </c>
      <c r="E219" s="28">
        <v>650.34</v>
      </c>
      <c r="F219" s="28">
        <v>668.21</v>
      </c>
      <c r="G219" s="37"/>
      <c r="H219" s="40"/>
    </row>
    <row r="220" spans="1:8" ht="17.25" thickBot="1">
      <c r="A220" s="32"/>
      <c r="B220" s="26"/>
      <c r="C220" s="34"/>
      <c r="D220" s="29" t="s">
        <v>79</v>
      </c>
      <c r="E220" s="29" t="s">
        <v>79</v>
      </c>
      <c r="F220" s="29" t="s">
        <v>79</v>
      </c>
      <c r="G220" s="38"/>
      <c r="H220" s="41"/>
    </row>
    <row r="221" spans="1:8" ht="27">
      <c r="A221" s="30" t="s">
        <v>235</v>
      </c>
      <c r="B221" s="24">
        <v>668.21</v>
      </c>
      <c r="C221" s="34"/>
      <c r="D221" s="27" t="s">
        <v>236</v>
      </c>
      <c r="E221" s="27" t="s">
        <v>104</v>
      </c>
      <c r="F221" s="27" t="s">
        <v>82</v>
      </c>
      <c r="G221" s="36" t="s">
        <v>79</v>
      </c>
      <c r="H221" s="39"/>
    </row>
    <row r="222" spans="1:8" ht="40.5">
      <c r="A222" s="31"/>
      <c r="B222" s="25" t="s">
        <v>233</v>
      </c>
      <c r="C222" s="34"/>
      <c r="D222" s="28" t="s">
        <v>114</v>
      </c>
      <c r="E222" s="28" t="s">
        <v>99</v>
      </c>
      <c r="F222" s="28" t="s">
        <v>83</v>
      </c>
      <c r="G222" s="37"/>
      <c r="H222" s="40"/>
    </row>
    <row r="223" spans="1:8">
      <c r="A223" s="31"/>
      <c r="B223" s="25"/>
      <c r="C223" s="34"/>
      <c r="D223" s="28">
        <v>966.5</v>
      </c>
      <c r="E223" s="28">
        <v>650.08000000000004</v>
      </c>
      <c r="F223" s="28">
        <v>668.21</v>
      </c>
      <c r="G223" s="37"/>
      <c r="H223" s="40"/>
    </row>
    <row r="224" spans="1:8" ht="17.25" thickBot="1">
      <c r="A224" s="32"/>
      <c r="B224" s="26"/>
      <c r="C224" s="34"/>
      <c r="D224" s="29" t="s">
        <v>79</v>
      </c>
      <c r="E224" s="29" t="s">
        <v>79</v>
      </c>
      <c r="F224" s="29" t="s">
        <v>79</v>
      </c>
      <c r="G224" s="38"/>
      <c r="H224" s="41"/>
    </row>
    <row r="225" spans="1:8" ht="27">
      <c r="A225" s="30" t="s">
        <v>237</v>
      </c>
      <c r="B225" s="24">
        <v>668.17</v>
      </c>
      <c r="C225" s="34"/>
      <c r="D225" s="27" t="s">
        <v>80</v>
      </c>
      <c r="E225" s="27" t="s">
        <v>88</v>
      </c>
      <c r="F225" s="27" t="s">
        <v>82</v>
      </c>
      <c r="G225" s="36" t="s">
        <v>79</v>
      </c>
      <c r="H225" s="39"/>
    </row>
    <row r="226" spans="1:8" ht="40.5">
      <c r="A226" s="31"/>
      <c r="B226" s="25" t="s">
        <v>238</v>
      </c>
      <c r="C226" s="34"/>
      <c r="D226" s="28" t="s">
        <v>167</v>
      </c>
      <c r="E226" s="28" t="s">
        <v>99</v>
      </c>
      <c r="F226" s="28" t="s">
        <v>83</v>
      </c>
      <c r="G226" s="37"/>
      <c r="H226" s="40"/>
    </row>
    <row r="227" spans="1:8">
      <c r="A227" s="31"/>
      <c r="B227" s="25"/>
      <c r="C227" s="34"/>
      <c r="D227" s="28">
        <v>746.18</v>
      </c>
      <c r="E227" s="28">
        <v>715.39</v>
      </c>
      <c r="F227" s="28">
        <v>668.17</v>
      </c>
      <c r="G227" s="37"/>
      <c r="H227" s="40"/>
    </row>
    <row r="228" spans="1:8" ht="17.25" thickBot="1">
      <c r="A228" s="32"/>
      <c r="B228" s="26"/>
      <c r="C228" s="34"/>
      <c r="D228" s="29" t="s">
        <v>79</v>
      </c>
      <c r="E228" s="29" t="s">
        <v>79</v>
      </c>
      <c r="F228" s="29" t="s">
        <v>79</v>
      </c>
      <c r="G228" s="38"/>
      <c r="H228" s="41"/>
    </row>
    <row r="229" spans="1:8" ht="27">
      <c r="A229" s="30" t="s">
        <v>239</v>
      </c>
      <c r="B229" s="24">
        <v>668.02</v>
      </c>
      <c r="C229" s="34"/>
      <c r="D229" s="27" t="s">
        <v>97</v>
      </c>
      <c r="E229" s="27" t="s">
        <v>119</v>
      </c>
      <c r="F229" s="27" t="s">
        <v>82</v>
      </c>
      <c r="G229" s="36" t="s">
        <v>79</v>
      </c>
      <c r="H229" s="39"/>
    </row>
    <row r="230" spans="1:8" ht="40.5">
      <c r="A230" s="31"/>
      <c r="B230" s="25" t="s">
        <v>240</v>
      </c>
      <c r="C230" s="34"/>
      <c r="D230" s="28" t="s">
        <v>126</v>
      </c>
      <c r="E230" s="28" t="s">
        <v>241</v>
      </c>
      <c r="F230" s="28" t="s">
        <v>83</v>
      </c>
      <c r="G230" s="37"/>
      <c r="H230" s="40"/>
    </row>
    <row r="231" spans="1:8">
      <c r="A231" s="31"/>
      <c r="B231" s="25"/>
      <c r="C231" s="34"/>
      <c r="D231" s="28">
        <v>962.44</v>
      </c>
      <c r="E231" s="28">
        <v>646.04999999999995</v>
      </c>
      <c r="F231" s="28">
        <v>668.02</v>
      </c>
      <c r="G231" s="37"/>
      <c r="H231" s="40"/>
    </row>
    <row r="232" spans="1:8" ht="17.25" thickBot="1">
      <c r="A232" s="32"/>
      <c r="B232" s="26"/>
      <c r="C232" s="34"/>
      <c r="D232" s="29" t="s">
        <v>79</v>
      </c>
      <c r="E232" s="29" t="s">
        <v>79</v>
      </c>
      <c r="F232" s="29" t="s">
        <v>79</v>
      </c>
      <c r="G232" s="38"/>
      <c r="H232" s="41"/>
    </row>
    <row r="233" spans="1:8" ht="27">
      <c r="A233" s="30" t="s">
        <v>242</v>
      </c>
      <c r="B233" s="24">
        <v>667.93</v>
      </c>
      <c r="C233" s="34"/>
      <c r="D233" s="27" t="s">
        <v>185</v>
      </c>
      <c r="E233" s="27" t="s">
        <v>104</v>
      </c>
      <c r="F233" s="27" t="s">
        <v>82</v>
      </c>
      <c r="G233" s="36" t="s">
        <v>79</v>
      </c>
      <c r="H233" s="39"/>
    </row>
    <row r="234" spans="1:8" ht="40.5">
      <c r="A234" s="31"/>
      <c r="B234" s="25" t="s">
        <v>243</v>
      </c>
      <c r="C234" s="34"/>
      <c r="D234" s="28" t="s">
        <v>179</v>
      </c>
      <c r="E234" s="28" t="s">
        <v>218</v>
      </c>
      <c r="F234" s="28" t="s">
        <v>83</v>
      </c>
      <c r="G234" s="37"/>
      <c r="H234" s="40"/>
    </row>
    <row r="235" spans="1:8">
      <c r="A235" s="31"/>
      <c r="B235" s="25"/>
      <c r="C235" s="34"/>
      <c r="D235" s="28">
        <v>739.72</v>
      </c>
      <c r="E235" s="28">
        <v>648.04999999999995</v>
      </c>
      <c r="F235" s="28">
        <v>667.93</v>
      </c>
      <c r="G235" s="37"/>
      <c r="H235" s="40"/>
    </row>
    <row r="236" spans="1:8" ht="17.25" thickBot="1">
      <c r="A236" s="32"/>
      <c r="B236" s="26"/>
      <c r="C236" s="34"/>
      <c r="D236" s="29" t="s">
        <v>79</v>
      </c>
      <c r="E236" s="29" t="s">
        <v>79</v>
      </c>
      <c r="F236" s="29" t="s">
        <v>79</v>
      </c>
      <c r="G236" s="38"/>
      <c r="H236" s="41"/>
    </row>
    <row r="237" spans="1:8" ht="27">
      <c r="A237" s="30" t="s">
        <v>244</v>
      </c>
      <c r="B237" s="24">
        <v>667.92</v>
      </c>
      <c r="C237" s="34"/>
      <c r="D237" s="36" t="s">
        <v>79</v>
      </c>
      <c r="E237" s="27" t="s">
        <v>93</v>
      </c>
      <c r="F237" s="27" t="s">
        <v>246</v>
      </c>
      <c r="G237" s="36" t="s">
        <v>79</v>
      </c>
      <c r="H237" s="39"/>
    </row>
    <row r="238" spans="1:8" ht="40.5">
      <c r="A238" s="31"/>
      <c r="B238" s="25" t="s">
        <v>245</v>
      </c>
      <c r="C238" s="34"/>
      <c r="D238" s="37"/>
      <c r="E238" s="28" t="s">
        <v>226</v>
      </c>
      <c r="F238" s="28" t="s">
        <v>83</v>
      </c>
      <c r="G238" s="37"/>
      <c r="H238" s="40"/>
    </row>
    <row r="239" spans="1:8">
      <c r="A239" s="31"/>
      <c r="B239" s="25"/>
      <c r="C239" s="34"/>
      <c r="D239" s="37"/>
      <c r="E239" s="28">
        <v>720.68</v>
      </c>
      <c r="F239" s="28">
        <v>667.92</v>
      </c>
      <c r="G239" s="37"/>
      <c r="H239" s="40"/>
    </row>
    <row r="240" spans="1:8" ht="17.25" thickBot="1">
      <c r="A240" s="32"/>
      <c r="B240" s="26"/>
      <c r="C240" s="34"/>
      <c r="D240" s="38"/>
      <c r="E240" s="29" t="s">
        <v>79</v>
      </c>
      <c r="F240" s="29" t="s">
        <v>79</v>
      </c>
      <c r="G240" s="38"/>
      <c r="H240" s="41"/>
    </row>
    <row r="241" spans="1:8" ht="27">
      <c r="A241" s="30" t="s">
        <v>247</v>
      </c>
      <c r="B241" s="24">
        <v>667.89</v>
      </c>
      <c r="C241" s="34"/>
      <c r="D241" s="27" t="s">
        <v>97</v>
      </c>
      <c r="E241" s="27" t="s">
        <v>119</v>
      </c>
      <c r="F241" s="27" t="s">
        <v>82</v>
      </c>
      <c r="G241" s="36" t="s">
        <v>79</v>
      </c>
      <c r="H241" s="39"/>
    </row>
    <row r="242" spans="1:8" ht="40.5">
      <c r="A242" s="31"/>
      <c r="B242" s="25" t="s">
        <v>248</v>
      </c>
      <c r="C242" s="34"/>
      <c r="D242" s="28" t="s">
        <v>126</v>
      </c>
      <c r="E242" s="28" t="s">
        <v>249</v>
      </c>
      <c r="F242" s="28" t="s">
        <v>83</v>
      </c>
      <c r="G242" s="37"/>
      <c r="H242" s="40"/>
    </row>
    <row r="243" spans="1:8">
      <c r="A243" s="31"/>
      <c r="B243" s="25"/>
      <c r="C243" s="34"/>
      <c r="D243" s="28">
        <v>962.05</v>
      </c>
      <c r="E243" s="28">
        <v>644.16999999999996</v>
      </c>
      <c r="F243" s="28">
        <v>667.89</v>
      </c>
      <c r="G243" s="37"/>
      <c r="H243" s="40"/>
    </row>
    <row r="244" spans="1:8" ht="17.25" thickBot="1">
      <c r="A244" s="32"/>
      <c r="B244" s="26"/>
      <c r="C244" s="34"/>
      <c r="D244" s="29" t="s">
        <v>79</v>
      </c>
      <c r="E244" s="29" t="s">
        <v>79</v>
      </c>
      <c r="F244" s="29" t="s">
        <v>79</v>
      </c>
      <c r="G244" s="38"/>
      <c r="H244" s="41"/>
    </row>
    <row r="245" spans="1:8" ht="27">
      <c r="A245" s="30" t="s">
        <v>250</v>
      </c>
      <c r="B245" s="24">
        <v>667.88</v>
      </c>
      <c r="C245" s="34"/>
      <c r="D245" s="27" t="s">
        <v>97</v>
      </c>
      <c r="E245" s="27" t="s">
        <v>119</v>
      </c>
      <c r="F245" s="27" t="s">
        <v>82</v>
      </c>
      <c r="G245" s="36" t="s">
        <v>79</v>
      </c>
      <c r="H245" s="39"/>
    </row>
    <row r="246" spans="1:8" ht="40.5">
      <c r="A246" s="31"/>
      <c r="B246" s="25" t="s">
        <v>251</v>
      </c>
      <c r="C246" s="34"/>
      <c r="D246" s="28" t="s">
        <v>199</v>
      </c>
      <c r="E246" s="28" t="s">
        <v>127</v>
      </c>
      <c r="F246" s="28" t="s">
        <v>83</v>
      </c>
      <c r="G246" s="37"/>
      <c r="H246" s="40"/>
    </row>
    <row r="247" spans="1:8">
      <c r="A247" s="31"/>
      <c r="B247" s="25"/>
      <c r="C247" s="34"/>
      <c r="D247" s="28">
        <v>960.43</v>
      </c>
      <c r="E247" s="28">
        <v>647.11</v>
      </c>
      <c r="F247" s="28">
        <v>667.88</v>
      </c>
      <c r="G247" s="37"/>
      <c r="H247" s="40"/>
    </row>
    <row r="248" spans="1:8" ht="17.25" thickBot="1">
      <c r="A248" s="32"/>
      <c r="B248" s="26"/>
      <c r="C248" s="34"/>
      <c r="D248" s="29" t="s">
        <v>79</v>
      </c>
      <c r="E248" s="29" t="s">
        <v>79</v>
      </c>
      <c r="F248" s="29" t="s">
        <v>79</v>
      </c>
      <c r="G248" s="38"/>
      <c r="H248" s="41"/>
    </row>
    <row r="249" spans="1:8" ht="27">
      <c r="A249" s="30" t="s">
        <v>252</v>
      </c>
      <c r="B249" s="24">
        <v>667.8</v>
      </c>
      <c r="C249" s="34"/>
      <c r="D249" s="27" t="s">
        <v>236</v>
      </c>
      <c r="E249" s="27" t="s">
        <v>104</v>
      </c>
      <c r="F249" s="27" t="s">
        <v>82</v>
      </c>
      <c r="G249" s="36" t="s">
        <v>79</v>
      </c>
      <c r="H249" s="39"/>
    </row>
    <row r="250" spans="1:8" ht="40.5">
      <c r="A250" s="31"/>
      <c r="B250" s="25" t="s">
        <v>253</v>
      </c>
      <c r="C250" s="34"/>
      <c r="D250" s="28" t="s">
        <v>254</v>
      </c>
      <c r="E250" s="28" t="s">
        <v>108</v>
      </c>
      <c r="F250" s="28" t="s">
        <v>83</v>
      </c>
      <c r="G250" s="37"/>
      <c r="H250" s="40"/>
    </row>
    <row r="251" spans="1:8">
      <c r="A251" s="31"/>
      <c r="B251" s="25"/>
      <c r="C251" s="34"/>
      <c r="D251" s="28">
        <v>968.5</v>
      </c>
      <c r="E251" s="28">
        <v>648.38</v>
      </c>
      <c r="F251" s="28">
        <v>667.8</v>
      </c>
      <c r="G251" s="37"/>
      <c r="H251" s="40"/>
    </row>
    <row r="252" spans="1:8" ht="17.25" thickBot="1">
      <c r="A252" s="32"/>
      <c r="B252" s="26"/>
      <c r="C252" s="34"/>
      <c r="D252" s="29" t="s">
        <v>79</v>
      </c>
      <c r="E252" s="29" t="s">
        <v>79</v>
      </c>
      <c r="F252" s="29" t="s">
        <v>79</v>
      </c>
      <c r="G252" s="38"/>
      <c r="H252" s="41"/>
    </row>
    <row r="253" spans="1:8" ht="27">
      <c r="A253" s="30" t="s">
        <v>255</v>
      </c>
      <c r="B253" s="24">
        <v>667.79</v>
      </c>
      <c r="C253" s="34"/>
      <c r="D253" s="27" t="s">
        <v>77</v>
      </c>
      <c r="E253" s="27" t="s">
        <v>104</v>
      </c>
      <c r="F253" s="27" t="s">
        <v>82</v>
      </c>
      <c r="G253" s="36" t="s">
        <v>79</v>
      </c>
      <c r="H253" s="39"/>
    </row>
    <row r="254" spans="1:8" ht="40.5">
      <c r="A254" s="31"/>
      <c r="B254" s="25" t="s">
        <v>256</v>
      </c>
      <c r="C254" s="34"/>
      <c r="D254" s="28" t="s">
        <v>257</v>
      </c>
      <c r="E254" s="28" t="s">
        <v>210</v>
      </c>
      <c r="F254" s="28" t="s">
        <v>83</v>
      </c>
      <c r="G254" s="37"/>
      <c r="H254" s="40"/>
    </row>
    <row r="255" spans="1:8">
      <c r="A255" s="31"/>
      <c r="B255" s="25"/>
      <c r="C255" s="34"/>
      <c r="D255" s="28">
        <v>380.86</v>
      </c>
      <c r="E255" s="28">
        <v>645.95000000000005</v>
      </c>
      <c r="F255" s="28">
        <v>667.79</v>
      </c>
      <c r="G255" s="37"/>
      <c r="H255" s="40"/>
    </row>
    <row r="256" spans="1:8" ht="17.25" thickBot="1">
      <c r="A256" s="32"/>
      <c r="B256" s="26"/>
      <c r="C256" s="34"/>
      <c r="D256" s="29" t="s">
        <v>79</v>
      </c>
      <c r="E256" s="29" t="s">
        <v>79</v>
      </c>
      <c r="F256" s="29" t="s">
        <v>79</v>
      </c>
      <c r="G256" s="38"/>
      <c r="H256" s="41"/>
    </row>
    <row r="257" spans="1:8" ht="27">
      <c r="A257" s="30" t="s">
        <v>258</v>
      </c>
      <c r="B257" s="24">
        <v>667.75</v>
      </c>
      <c r="C257" s="34"/>
      <c r="D257" s="27" t="s">
        <v>234</v>
      </c>
      <c r="E257" s="27" t="s">
        <v>104</v>
      </c>
      <c r="F257" s="27" t="s">
        <v>82</v>
      </c>
      <c r="G257" s="36" t="s">
        <v>79</v>
      </c>
      <c r="H257" s="39"/>
    </row>
    <row r="258" spans="1:8" ht="40.5">
      <c r="A258" s="31"/>
      <c r="B258" s="25" t="s">
        <v>259</v>
      </c>
      <c r="C258" s="34"/>
      <c r="D258" s="28" t="s">
        <v>167</v>
      </c>
      <c r="E258" s="28" t="s">
        <v>108</v>
      </c>
      <c r="F258" s="28" t="s">
        <v>83</v>
      </c>
      <c r="G258" s="37"/>
      <c r="H258" s="40"/>
    </row>
    <row r="259" spans="1:8">
      <c r="A259" s="31"/>
      <c r="B259" s="25"/>
      <c r="C259" s="34"/>
      <c r="D259" s="28">
        <v>745.19</v>
      </c>
      <c r="E259" s="28">
        <v>646.25</v>
      </c>
      <c r="F259" s="28">
        <v>667.75</v>
      </c>
      <c r="G259" s="37"/>
      <c r="H259" s="40"/>
    </row>
    <row r="260" spans="1:8" ht="17.25" thickBot="1">
      <c r="A260" s="32"/>
      <c r="B260" s="26"/>
      <c r="C260" s="34"/>
      <c r="D260" s="29" t="s">
        <v>79</v>
      </c>
      <c r="E260" s="29" t="s">
        <v>79</v>
      </c>
      <c r="F260" s="29" t="s">
        <v>79</v>
      </c>
      <c r="G260" s="38"/>
      <c r="H260" s="41"/>
    </row>
    <row r="261" spans="1:8" ht="27">
      <c r="A261" s="30" t="s">
        <v>260</v>
      </c>
      <c r="B261" s="24">
        <v>667.7</v>
      </c>
      <c r="C261" s="34"/>
      <c r="D261" s="27" t="s">
        <v>77</v>
      </c>
      <c r="E261" s="27" t="s">
        <v>104</v>
      </c>
      <c r="F261" s="27" t="s">
        <v>82</v>
      </c>
      <c r="G261" s="36" t="s">
        <v>79</v>
      </c>
      <c r="H261" s="39"/>
    </row>
    <row r="262" spans="1:8" ht="40.5">
      <c r="A262" s="31"/>
      <c r="B262" s="25" t="s">
        <v>261</v>
      </c>
      <c r="C262" s="34"/>
      <c r="D262" s="28" t="s">
        <v>262</v>
      </c>
      <c r="E262" s="28" t="s">
        <v>120</v>
      </c>
      <c r="F262" s="28" t="s">
        <v>83</v>
      </c>
      <c r="G262" s="37"/>
      <c r="H262" s="40"/>
    </row>
    <row r="263" spans="1:8">
      <c r="A263" s="31"/>
      <c r="B263" s="25"/>
      <c r="C263" s="34"/>
      <c r="D263" s="28">
        <v>382.96</v>
      </c>
      <c r="E263" s="28">
        <v>648.73</v>
      </c>
      <c r="F263" s="28">
        <v>667.7</v>
      </c>
      <c r="G263" s="37"/>
      <c r="H263" s="40"/>
    </row>
    <row r="264" spans="1:8" ht="17.25" thickBot="1">
      <c r="A264" s="32"/>
      <c r="B264" s="26"/>
      <c r="C264" s="34"/>
      <c r="D264" s="29" t="s">
        <v>79</v>
      </c>
      <c r="E264" s="29" t="s">
        <v>79</v>
      </c>
      <c r="F264" s="29" t="s">
        <v>79</v>
      </c>
      <c r="G264" s="38"/>
      <c r="H264" s="41"/>
    </row>
    <row r="265" spans="1:8" ht="27">
      <c r="A265" s="30" t="s">
        <v>263</v>
      </c>
      <c r="B265" s="24">
        <v>667.63</v>
      </c>
      <c r="C265" s="34"/>
      <c r="D265" s="27" t="s">
        <v>77</v>
      </c>
      <c r="E265" s="27" t="s">
        <v>104</v>
      </c>
      <c r="F265" s="27" t="s">
        <v>82</v>
      </c>
      <c r="G265" s="36" t="s">
        <v>79</v>
      </c>
      <c r="H265" s="39"/>
    </row>
    <row r="266" spans="1:8" ht="40.5">
      <c r="A266" s="31"/>
      <c r="B266" s="25" t="s">
        <v>264</v>
      </c>
      <c r="C266" s="34"/>
      <c r="D266" s="28" t="s">
        <v>257</v>
      </c>
      <c r="E266" s="28" t="s">
        <v>99</v>
      </c>
      <c r="F266" s="28" t="s">
        <v>83</v>
      </c>
      <c r="G266" s="37"/>
      <c r="H266" s="40"/>
    </row>
    <row r="267" spans="1:8">
      <c r="A267" s="31"/>
      <c r="B267" s="25"/>
      <c r="C267" s="34"/>
      <c r="D267" s="28">
        <v>381.64</v>
      </c>
      <c r="E267" s="28">
        <v>646.70000000000005</v>
      </c>
      <c r="F267" s="28">
        <v>667.63</v>
      </c>
      <c r="G267" s="37"/>
      <c r="H267" s="40"/>
    </row>
    <row r="268" spans="1:8" ht="17.25" thickBot="1">
      <c r="A268" s="32"/>
      <c r="B268" s="26"/>
      <c r="C268" s="34"/>
      <c r="D268" s="29" t="s">
        <v>79</v>
      </c>
      <c r="E268" s="29" t="s">
        <v>79</v>
      </c>
      <c r="F268" s="29" t="s">
        <v>79</v>
      </c>
      <c r="G268" s="38"/>
      <c r="H268" s="41"/>
    </row>
    <row r="269" spans="1:8" ht="27">
      <c r="A269" s="30" t="s">
        <v>265</v>
      </c>
      <c r="B269" s="24">
        <v>667.51</v>
      </c>
      <c r="C269" s="34"/>
      <c r="D269" s="27" t="s">
        <v>80</v>
      </c>
      <c r="E269" s="27" t="s">
        <v>119</v>
      </c>
      <c r="F269" s="27" t="s">
        <v>82</v>
      </c>
      <c r="G269" s="36" t="s">
        <v>79</v>
      </c>
      <c r="H269" s="39"/>
    </row>
    <row r="270" spans="1:8" ht="40.5">
      <c r="A270" s="31"/>
      <c r="B270" s="25" t="s">
        <v>266</v>
      </c>
      <c r="C270" s="34"/>
      <c r="D270" s="28" t="s">
        <v>167</v>
      </c>
      <c r="E270" s="28" t="s">
        <v>120</v>
      </c>
      <c r="F270" s="28" t="s">
        <v>83</v>
      </c>
      <c r="G270" s="37"/>
      <c r="H270" s="40"/>
    </row>
    <row r="271" spans="1:8">
      <c r="A271" s="31"/>
      <c r="B271" s="25"/>
      <c r="C271" s="34"/>
      <c r="D271" s="28">
        <v>745.41</v>
      </c>
      <c r="E271" s="28">
        <v>648.99</v>
      </c>
      <c r="F271" s="28">
        <v>667.51</v>
      </c>
      <c r="G271" s="37"/>
      <c r="H271" s="40"/>
    </row>
    <row r="272" spans="1:8" ht="17.25" thickBot="1">
      <c r="A272" s="32"/>
      <c r="B272" s="26"/>
      <c r="C272" s="34"/>
      <c r="D272" s="29" t="s">
        <v>79</v>
      </c>
      <c r="E272" s="29" t="s">
        <v>79</v>
      </c>
      <c r="F272" s="29" t="s">
        <v>79</v>
      </c>
      <c r="G272" s="38"/>
      <c r="H272" s="41"/>
    </row>
    <row r="273" spans="1:8" ht="27">
      <c r="A273" s="30" t="s">
        <v>267</v>
      </c>
      <c r="B273" s="24">
        <v>667.46</v>
      </c>
      <c r="C273" s="34"/>
      <c r="D273" s="27" t="s">
        <v>80</v>
      </c>
      <c r="E273" s="27" t="s">
        <v>119</v>
      </c>
      <c r="F273" s="27" t="s">
        <v>82</v>
      </c>
      <c r="G273" s="36" t="s">
        <v>79</v>
      </c>
      <c r="H273" s="39"/>
    </row>
    <row r="274" spans="1:8" ht="40.5">
      <c r="A274" s="31"/>
      <c r="B274" s="25" t="s">
        <v>268</v>
      </c>
      <c r="C274" s="34"/>
      <c r="D274" s="28" t="s">
        <v>167</v>
      </c>
      <c r="E274" s="28" t="s">
        <v>99</v>
      </c>
      <c r="F274" s="28" t="s">
        <v>83</v>
      </c>
      <c r="G274" s="37"/>
      <c r="H274" s="40"/>
    </row>
    <row r="275" spans="1:8">
      <c r="A275" s="31"/>
      <c r="B275" s="25"/>
      <c r="C275" s="34"/>
      <c r="D275" s="28">
        <v>745.75</v>
      </c>
      <c r="E275" s="28">
        <v>649.14</v>
      </c>
      <c r="F275" s="28">
        <v>667.46</v>
      </c>
      <c r="G275" s="37"/>
      <c r="H275" s="40"/>
    </row>
    <row r="276" spans="1:8" ht="17.25" thickBot="1">
      <c r="A276" s="32"/>
      <c r="B276" s="26"/>
      <c r="C276" s="34"/>
      <c r="D276" s="29" t="s">
        <v>79</v>
      </c>
      <c r="E276" s="29" t="s">
        <v>79</v>
      </c>
      <c r="F276" s="29" t="s">
        <v>79</v>
      </c>
      <c r="G276" s="38"/>
      <c r="H276" s="41"/>
    </row>
    <row r="277" spans="1:8" ht="27">
      <c r="A277" s="30" t="s">
        <v>267</v>
      </c>
      <c r="B277" s="24">
        <v>667.46</v>
      </c>
      <c r="C277" s="34"/>
      <c r="D277" s="27" t="s">
        <v>269</v>
      </c>
      <c r="E277" s="27" t="s">
        <v>119</v>
      </c>
      <c r="F277" s="27" t="s">
        <v>82</v>
      </c>
      <c r="G277" s="36" t="s">
        <v>79</v>
      </c>
      <c r="H277" s="39"/>
    </row>
    <row r="278" spans="1:8" ht="40.5">
      <c r="A278" s="31"/>
      <c r="B278" s="25" t="s">
        <v>268</v>
      </c>
      <c r="C278" s="34"/>
      <c r="D278" s="28" t="s">
        <v>270</v>
      </c>
      <c r="E278" s="28" t="s">
        <v>99</v>
      </c>
      <c r="F278" s="28" t="s">
        <v>83</v>
      </c>
      <c r="G278" s="37"/>
      <c r="H278" s="40"/>
    </row>
    <row r="279" spans="1:8">
      <c r="A279" s="31"/>
      <c r="B279" s="25"/>
      <c r="C279" s="34"/>
      <c r="D279" s="28">
        <v>875.35</v>
      </c>
      <c r="E279" s="28">
        <v>649.14</v>
      </c>
      <c r="F279" s="28">
        <v>667.46</v>
      </c>
      <c r="G279" s="37"/>
      <c r="H279" s="40"/>
    </row>
    <row r="280" spans="1:8" ht="17.25" thickBot="1">
      <c r="A280" s="32"/>
      <c r="B280" s="26"/>
      <c r="C280" s="34"/>
      <c r="D280" s="29" t="s">
        <v>79</v>
      </c>
      <c r="E280" s="29" t="s">
        <v>79</v>
      </c>
      <c r="F280" s="29" t="s">
        <v>79</v>
      </c>
      <c r="G280" s="38"/>
      <c r="H280" s="41"/>
    </row>
    <row r="281" spans="1:8" ht="27">
      <c r="A281" s="30" t="s">
        <v>271</v>
      </c>
      <c r="B281" s="24">
        <v>667.44</v>
      </c>
      <c r="C281" s="34"/>
      <c r="D281" s="27" t="s">
        <v>80</v>
      </c>
      <c r="E281" s="27" t="s">
        <v>88</v>
      </c>
      <c r="F281" s="27" t="s">
        <v>82</v>
      </c>
      <c r="G281" s="36" t="s">
        <v>79</v>
      </c>
      <c r="H281" s="39"/>
    </row>
    <row r="282" spans="1:8" ht="40.5">
      <c r="A282" s="31"/>
      <c r="B282" s="25" t="s">
        <v>272</v>
      </c>
      <c r="C282" s="34"/>
      <c r="D282" s="28" t="s">
        <v>167</v>
      </c>
      <c r="E282" s="28" t="s">
        <v>99</v>
      </c>
      <c r="F282" s="28" t="s">
        <v>83</v>
      </c>
      <c r="G282" s="37"/>
      <c r="H282" s="40"/>
    </row>
    <row r="283" spans="1:8">
      <c r="A283" s="31"/>
      <c r="B283" s="25"/>
      <c r="C283" s="34"/>
      <c r="D283" s="28">
        <v>747.2</v>
      </c>
      <c r="E283" s="28">
        <v>720.12</v>
      </c>
      <c r="F283" s="28">
        <v>667.44</v>
      </c>
      <c r="G283" s="37"/>
      <c r="H283" s="40"/>
    </row>
    <row r="284" spans="1:8" ht="17.25" thickBot="1">
      <c r="A284" s="32"/>
      <c r="B284" s="26"/>
      <c r="C284" s="34"/>
      <c r="D284" s="29" t="s">
        <v>79</v>
      </c>
      <c r="E284" s="29" t="s">
        <v>79</v>
      </c>
      <c r="F284" s="29" t="s">
        <v>79</v>
      </c>
      <c r="G284" s="38"/>
      <c r="H284" s="41"/>
    </row>
    <row r="285" spans="1:8" ht="27">
      <c r="A285" s="30" t="s">
        <v>273</v>
      </c>
      <c r="B285" s="24">
        <v>667.42</v>
      </c>
      <c r="C285" s="34"/>
      <c r="D285" s="27" t="s">
        <v>185</v>
      </c>
      <c r="E285" s="27" t="s">
        <v>104</v>
      </c>
      <c r="F285" s="27" t="s">
        <v>82</v>
      </c>
      <c r="G285" s="36" t="s">
        <v>79</v>
      </c>
      <c r="H285" s="39"/>
    </row>
    <row r="286" spans="1:8" ht="40.5">
      <c r="A286" s="31"/>
      <c r="B286" s="25" t="s">
        <v>274</v>
      </c>
      <c r="C286" s="34"/>
      <c r="D286" s="28" t="s">
        <v>179</v>
      </c>
      <c r="E286" s="28" t="s">
        <v>241</v>
      </c>
      <c r="F286" s="28" t="s">
        <v>83</v>
      </c>
      <c r="G286" s="37"/>
      <c r="H286" s="40"/>
    </row>
    <row r="287" spans="1:8">
      <c r="A287" s="31"/>
      <c r="B287" s="25"/>
      <c r="C287" s="34"/>
      <c r="D287" s="28">
        <v>739.52</v>
      </c>
      <c r="E287" s="28">
        <v>646.88</v>
      </c>
      <c r="F287" s="28">
        <v>667.42</v>
      </c>
      <c r="G287" s="37"/>
      <c r="H287" s="40"/>
    </row>
    <row r="288" spans="1:8" ht="17.25" thickBot="1">
      <c r="A288" s="32"/>
      <c r="B288" s="26"/>
      <c r="C288" s="34"/>
      <c r="D288" s="29" t="s">
        <v>79</v>
      </c>
      <c r="E288" s="29" t="s">
        <v>79</v>
      </c>
      <c r="F288" s="29" t="s">
        <v>79</v>
      </c>
      <c r="G288" s="38"/>
      <c r="H288" s="41"/>
    </row>
    <row r="289" spans="1:8" ht="27">
      <c r="A289" s="30" t="s">
        <v>275</v>
      </c>
      <c r="B289" s="24">
        <v>667.42</v>
      </c>
      <c r="C289" s="34"/>
      <c r="D289" s="27" t="s">
        <v>80</v>
      </c>
      <c r="E289" s="27" t="s">
        <v>88</v>
      </c>
      <c r="F289" s="27" t="s">
        <v>82</v>
      </c>
      <c r="G289" s="36" t="s">
        <v>79</v>
      </c>
      <c r="H289" s="39"/>
    </row>
    <row r="290" spans="1:8" ht="40.5">
      <c r="A290" s="31"/>
      <c r="B290" s="25" t="s">
        <v>274</v>
      </c>
      <c r="C290" s="34"/>
      <c r="D290" s="28" t="s">
        <v>167</v>
      </c>
      <c r="E290" s="28" t="s">
        <v>151</v>
      </c>
      <c r="F290" s="28" t="s">
        <v>83</v>
      </c>
      <c r="G290" s="37"/>
      <c r="H290" s="40"/>
    </row>
    <row r="291" spans="1:8">
      <c r="A291" s="31"/>
      <c r="B291" s="25"/>
      <c r="C291" s="34"/>
      <c r="D291" s="28">
        <v>747.21</v>
      </c>
      <c r="E291" s="28">
        <v>721.02</v>
      </c>
      <c r="F291" s="28">
        <v>667.42</v>
      </c>
      <c r="G291" s="37"/>
      <c r="H291" s="40"/>
    </row>
    <row r="292" spans="1:8" ht="17.25" thickBot="1">
      <c r="A292" s="32"/>
      <c r="B292" s="26"/>
      <c r="C292" s="34"/>
      <c r="D292" s="29" t="s">
        <v>79</v>
      </c>
      <c r="E292" s="29" t="s">
        <v>79</v>
      </c>
      <c r="F292" s="29" t="s">
        <v>79</v>
      </c>
      <c r="G292" s="38"/>
      <c r="H292" s="41"/>
    </row>
    <row r="293" spans="1:8" ht="27">
      <c r="A293" s="30" t="s">
        <v>276</v>
      </c>
      <c r="B293" s="24">
        <v>667.37</v>
      </c>
      <c r="C293" s="34"/>
      <c r="D293" s="27" t="s">
        <v>97</v>
      </c>
      <c r="E293" s="27" t="s">
        <v>119</v>
      </c>
      <c r="F293" s="27" t="s">
        <v>82</v>
      </c>
      <c r="G293" s="36" t="s">
        <v>79</v>
      </c>
      <c r="H293" s="39"/>
    </row>
    <row r="294" spans="1:8" ht="40.5">
      <c r="A294" s="31"/>
      <c r="B294" s="25" t="s">
        <v>277</v>
      </c>
      <c r="C294" s="34"/>
      <c r="D294" s="28" t="s">
        <v>199</v>
      </c>
      <c r="E294" s="28" t="s">
        <v>168</v>
      </c>
      <c r="F294" s="28" t="s">
        <v>83</v>
      </c>
      <c r="G294" s="37"/>
      <c r="H294" s="40"/>
    </row>
    <row r="295" spans="1:8">
      <c r="A295" s="31"/>
      <c r="B295" s="25"/>
      <c r="C295" s="34"/>
      <c r="D295" s="28">
        <v>956.07</v>
      </c>
      <c r="E295" s="28">
        <v>647.33000000000004</v>
      </c>
      <c r="F295" s="28">
        <v>667.37</v>
      </c>
      <c r="G295" s="37"/>
      <c r="H295" s="40"/>
    </row>
    <row r="296" spans="1:8" ht="17.25" thickBot="1">
      <c r="A296" s="32"/>
      <c r="B296" s="26"/>
      <c r="C296" s="34"/>
      <c r="D296" s="29" t="s">
        <v>79</v>
      </c>
      <c r="E296" s="29" t="s">
        <v>79</v>
      </c>
      <c r="F296" s="29" t="s">
        <v>79</v>
      </c>
      <c r="G296" s="38"/>
      <c r="H296" s="41"/>
    </row>
    <row r="297" spans="1:8" ht="27">
      <c r="A297" s="30" t="s">
        <v>278</v>
      </c>
      <c r="B297" s="24">
        <v>667.29</v>
      </c>
      <c r="C297" s="34"/>
      <c r="D297" s="27" t="s">
        <v>280</v>
      </c>
      <c r="E297" s="27" t="s">
        <v>119</v>
      </c>
      <c r="F297" s="27" t="s">
        <v>82</v>
      </c>
      <c r="G297" s="36" t="s">
        <v>79</v>
      </c>
      <c r="H297" s="39"/>
    </row>
    <row r="298" spans="1:8" ht="40.5">
      <c r="A298" s="31"/>
      <c r="B298" s="25" t="s">
        <v>279</v>
      </c>
      <c r="C298" s="34"/>
      <c r="D298" s="28" t="s">
        <v>160</v>
      </c>
      <c r="E298" s="28" t="s">
        <v>154</v>
      </c>
      <c r="F298" s="28" t="s">
        <v>83</v>
      </c>
      <c r="G298" s="37"/>
      <c r="H298" s="40"/>
    </row>
    <row r="299" spans="1:8">
      <c r="A299" s="31"/>
      <c r="B299" s="25"/>
      <c r="C299" s="34"/>
      <c r="D299" s="28">
        <v>382.34</v>
      </c>
      <c r="E299" s="28">
        <v>647.29999999999995</v>
      </c>
      <c r="F299" s="28">
        <v>667.29</v>
      </c>
      <c r="G299" s="37"/>
      <c r="H299" s="40"/>
    </row>
    <row r="300" spans="1:8" ht="17.25" thickBot="1">
      <c r="A300" s="32"/>
      <c r="B300" s="26"/>
      <c r="C300" s="34"/>
      <c r="D300" s="29" t="s">
        <v>79</v>
      </c>
      <c r="E300" s="29" t="s">
        <v>79</v>
      </c>
      <c r="F300" s="29" t="s">
        <v>79</v>
      </c>
      <c r="G300" s="38"/>
      <c r="H300" s="41"/>
    </row>
    <row r="301" spans="1:8" ht="27">
      <c r="A301" s="30" t="s">
        <v>281</v>
      </c>
      <c r="B301" s="24">
        <v>667.21</v>
      </c>
      <c r="C301" s="34"/>
      <c r="D301" s="27" t="s">
        <v>97</v>
      </c>
      <c r="E301" s="27" t="s">
        <v>119</v>
      </c>
      <c r="F301" s="27" t="s">
        <v>82</v>
      </c>
      <c r="G301" s="36" t="s">
        <v>79</v>
      </c>
      <c r="H301" s="39"/>
    </row>
    <row r="302" spans="1:8" ht="40.5">
      <c r="A302" s="31"/>
      <c r="B302" s="25" t="s">
        <v>282</v>
      </c>
      <c r="C302" s="34"/>
      <c r="D302" s="28" t="s">
        <v>168</v>
      </c>
      <c r="E302" s="28" t="s">
        <v>168</v>
      </c>
      <c r="F302" s="28" t="s">
        <v>83</v>
      </c>
      <c r="G302" s="37"/>
      <c r="H302" s="40"/>
    </row>
    <row r="303" spans="1:8">
      <c r="A303" s="31"/>
      <c r="B303" s="25"/>
      <c r="C303" s="34"/>
      <c r="D303" s="28">
        <v>959.38</v>
      </c>
      <c r="E303" s="28">
        <v>646.95000000000005</v>
      </c>
      <c r="F303" s="28">
        <v>667.21</v>
      </c>
      <c r="G303" s="37"/>
      <c r="H303" s="40"/>
    </row>
    <row r="304" spans="1:8" ht="17.25" thickBot="1">
      <c r="A304" s="32"/>
      <c r="B304" s="26"/>
      <c r="C304" s="34"/>
      <c r="D304" s="29" t="s">
        <v>79</v>
      </c>
      <c r="E304" s="29" t="s">
        <v>79</v>
      </c>
      <c r="F304" s="29" t="s">
        <v>79</v>
      </c>
      <c r="G304" s="38"/>
      <c r="H304" s="41"/>
    </row>
    <row r="305" spans="1:8" ht="27">
      <c r="A305" s="30" t="s">
        <v>283</v>
      </c>
      <c r="B305" s="24">
        <v>667.18</v>
      </c>
      <c r="C305" s="34"/>
      <c r="D305" s="27" t="s">
        <v>77</v>
      </c>
      <c r="E305" s="27" t="s">
        <v>93</v>
      </c>
      <c r="F305" s="27" t="s">
        <v>82</v>
      </c>
      <c r="G305" s="36" t="s">
        <v>79</v>
      </c>
      <c r="H305" s="39"/>
    </row>
    <row r="306" spans="1:8" ht="40.5">
      <c r="A306" s="31"/>
      <c r="B306" s="25" t="s">
        <v>284</v>
      </c>
      <c r="C306" s="34"/>
      <c r="D306" s="28" t="s">
        <v>160</v>
      </c>
      <c r="E306" s="28" t="s">
        <v>99</v>
      </c>
      <c r="F306" s="28" t="s">
        <v>83</v>
      </c>
      <c r="G306" s="37"/>
      <c r="H306" s="40"/>
    </row>
    <row r="307" spans="1:8">
      <c r="A307" s="31"/>
      <c r="B307" s="25"/>
      <c r="C307" s="34"/>
      <c r="D307" s="28">
        <v>381.71</v>
      </c>
      <c r="E307" s="28">
        <v>719.87</v>
      </c>
      <c r="F307" s="28">
        <v>667.18</v>
      </c>
      <c r="G307" s="37"/>
      <c r="H307" s="40"/>
    </row>
    <row r="308" spans="1:8" ht="17.25" thickBot="1">
      <c r="A308" s="32"/>
      <c r="B308" s="26"/>
      <c r="C308" s="34"/>
      <c r="D308" s="29" t="s">
        <v>79</v>
      </c>
      <c r="E308" s="29" t="s">
        <v>79</v>
      </c>
      <c r="F308" s="29" t="s">
        <v>79</v>
      </c>
      <c r="G308" s="38"/>
      <c r="H308" s="41"/>
    </row>
    <row r="309" spans="1:8" ht="27">
      <c r="A309" s="30" t="s">
        <v>285</v>
      </c>
      <c r="B309" s="24">
        <v>667.17</v>
      </c>
      <c r="C309" s="34"/>
      <c r="D309" s="27" t="s">
        <v>77</v>
      </c>
      <c r="E309" s="27" t="s">
        <v>97</v>
      </c>
      <c r="F309" s="27" t="s">
        <v>82</v>
      </c>
      <c r="G309" s="36" t="s">
        <v>79</v>
      </c>
      <c r="H309" s="39"/>
    </row>
    <row r="310" spans="1:8" ht="40.5">
      <c r="A310" s="31"/>
      <c r="B310" s="25" t="s">
        <v>286</v>
      </c>
      <c r="C310" s="34"/>
      <c r="D310" s="28" t="s">
        <v>190</v>
      </c>
      <c r="E310" s="28" t="s">
        <v>287</v>
      </c>
      <c r="F310" s="28" t="s">
        <v>83</v>
      </c>
      <c r="G310" s="37"/>
      <c r="H310" s="40"/>
    </row>
    <row r="311" spans="1:8">
      <c r="A311" s="31"/>
      <c r="B311" s="25"/>
      <c r="C311" s="34"/>
      <c r="D311" s="28">
        <v>379.29</v>
      </c>
      <c r="E311" s="28">
        <v>968.3</v>
      </c>
      <c r="F311" s="28">
        <v>667.17</v>
      </c>
      <c r="G311" s="37"/>
      <c r="H311" s="40"/>
    </row>
    <row r="312" spans="1:8" ht="17.25" thickBot="1">
      <c r="A312" s="32"/>
      <c r="B312" s="26"/>
      <c r="C312" s="34"/>
      <c r="D312" s="29" t="s">
        <v>79</v>
      </c>
      <c r="E312" s="29" t="s">
        <v>79</v>
      </c>
      <c r="F312" s="29" t="s">
        <v>79</v>
      </c>
      <c r="G312" s="38"/>
      <c r="H312" s="41"/>
    </row>
    <row r="313" spans="1:8" ht="27">
      <c r="A313" s="30" t="s">
        <v>285</v>
      </c>
      <c r="B313" s="24">
        <v>667.17</v>
      </c>
      <c r="C313" s="34"/>
      <c r="D313" s="27" t="s">
        <v>288</v>
      </c>
      <c r="E313" s="27" t="s">
        <v>93</v>
      </c>
      <c r="F313" s="27" t="s">
        <v>82</v>
      </c>
      <c r="G313" s="36" t="s">
        <v>79</v>
      </c>
      <c r="H313" s="39"/>
    </row>
    <row r="314" spans="1:8" ht="40.5">
      <c r="A314" s="31"/>
      <c r="B314" s="25" t="s">
        <v>286</v>
      </c>
      <c r="C314" s="34"/>
      <c r="D314" s="28" t="s">
        <v>126</v>
      </c>
      <c r="E314" s="28" t="s">
        <v>180</v>
      </c>
      <c r="F314" s="28" t="s">
        <v>83</v>
      </c>
      <c r="G314" s="37"/>
      <c r="H314" s="40"/>
    </row>
    <row r="315" spans="1:8">
      <c r="A315" s="31"/>
      <c r="B315" s="25"/>
      <c r="C315" s="34"/>
      <c r="D315" s="28">
        <v>961.05</v>
      </c>
      <c r="E315" s="28">
        <v>715.31</v>
      </c>
      <c r="F315" s="28">
        <v>667.17</v>
      </c>
      <c r="G315" s="37"/>
      <c r="H315" s="40"/>
    </row>
    <row r="316" spans="1:8" ht="17.25" thickBot="1">
      <c r="A316" s="32"/>
      <c r="B316" s="26"/>
      <c r="C316" s="34"/>
      <c r="D316" s="29" t="s">
        <v>79</v>
      </c>
      <c r="E316" s="29" t="s">
        <v>79</v>
      </c>
      <c r="F316" s="29" t="s">
        <v>79</v>
      </c>
      <c r="G316" s="38"/>
      <c r="H316" s="41"/>
    </row>
    <row r="317" spans="1:8" ht="27">
      <c r="A317" s="30" t="s">
        <v>289</v>
      </c>
      <c r="B317" s="24">
        <v>667.04</v>
      </c>
      <c r="C317" s="34"/>
      <c r="D317" s="27" t="s">
        <v>234</v>
      </c>
      <c r="E317" s="27" t="s">
        <v>97</v>
      </c>
      <c r="F317" s="27" t="s">
        <v>82</v>
      </c>
      <c r="G317" s="36" t="s">
        <v>79</v>
      </c>
      <c r="H317" s="39"/>
    </row>
    <row r="318" spans="1:8" ht="40.5">
      <c r="A318" s="31"/>
      <c r="B318" s="25" t="s">
        <v>290</v>
      </c>
      <c r="C318" s="34"/>
      <c r="D318" s="28" t="s">
        <v>167</v>
      </c>
      <c r="E318" s="28" t="s">
        <v>291</v>
      </c>
      <c r="F318" s="28" t="s">
        <v>83</v>
      </c>
      <c r="G318" s="37"/>
      <c r="H318" s="40"/>
    </row>
    <row r="319" spans="1:8">
      <c r="A319" s="31"/>
      <c r="B319" s="25"/>
      <c r="C319" s="34"/>
      <c r="D319" s="28">
        <v>745.54</v>
      </c>
      <c r="E319" s="28">
        <v>961.86</v>
      </c>
      <c r="F319" s="28">
        <v>667.04</v>
      </c>
      <c r="G319" s="37"/>
      <c r="H319" s="40"/>
    </row>
    <row r="320" spans="1:8" ht="17.25" thickBot="1">
      <c r="A320" s="32"/>
      <c r="B320" s="26"/>
      <c r="C320" s="34"/>
      <c r="D320" s="29" t="s">
        <v>79</v>
      </c>
      <c r="E320" s="29" t="s">
        <v>79</v>
      </c>
      <c r="F320" s="29" t="s">
        <v>79</v>
      </c>
      <c r="G320" s="38"/>
      <c r="H320" s="41"/>
    </row>
    <row r="321" spans="1:8" ht="27">
      <c r="A321" s="30" t="s">
        <v>292</v>
      </c>
      <c r="B321" s="24">
        <v>667.02</v>
      </c>
      <c r="C321" s="34"/>
      <c r="D321" s="27" t="s">
        <v>288</v>
      </c>
      <c r="E321" s="27" t="s">
        <v>93</v>
      </c>
      <c r="F321" s="27" t="s">
        <v>82</v>
      </c>
      <c r="G321" s="36" t="s">
        <v>79</v>
      </c>
      <c r="H321" s="39"/>
    </row>
    <row r="322" spans="1:8" ht="40.5">
      <c r="A322" s="31"/>
      <c r="B322" s="25" t="s">
        <v>293</v>
      </c>
      <c r="C322" s="34"/>
      <c r="D322" s="28" t="s">
        <v>98</v>
      </c>
      <c r="E322" s="28" t="s">
        <v>294</v>
      </c>
      <c r="F322" s="28" t="s">
        <v>83</v>
      </c>
      <c r="G322" s="37"/>
      <c r="H322" s="40"/>
    </row>
    <row r="323" spans="1:8">
      <c r="A323" s="31"/>
      <c r="B323" s="25"/>
      <c r="C323" s="34"/>
      <c r="D323" s="28">
        <v>962.85</v>
      </c>
      <c r="E323" s="28">
        <v>720.09</v>
      </c>
      <c r="F323" s="28">
        <v>667.02</v>
      </c>
      <c r="G323" s="37"/>
      <c r="H323" s="40"/>
    </row>
    <row r="324" spans="1:8" ht="17.25" thickBot="1">
      <c r="A324" s="32"/>
      <c r="B324" s="26"/>
      <c r="C324" s="34"/>
      <c r="D324" s="29" t="s">
        <v>79</v>
      </c>
      <c r="E324" s="29" t="s">
        <v>79</v>
      </c>
      <c r="F324" s="29" t="s">
        <v>79</v>
      </c>
      <c r="G324" s="38"/>
      <c r="H324" s="41"/>
    </row>
    <row r="325" spans="1:8" ht="27">
      <c r="A325" s="30" t="s">
        <v>295</v>
      </c>
      <c r="B325" s="24">
        <v>667</v>
      </c>
      <c r="C325" s="34"/>
      <c r="D325" s="27" t="s">
        <v>77</v>
      </c>
      <c r="E325" s="27" t="s">
        <v>97</v>
      </c>
      <c r="F325" s="27" t="s">
        <v>82</v>
      </c>
      <c r="G325" s="36" t="s">
        <v>79</v>
      </c>
      <c r="H325" s="39"/>
    </row>
    <row r="326" spans="1:8" ht="40.5">
      <c r="A326" s="31"/>
      <c r="B326" s="25" t="s">
        <v>296</v>
      </c>
      <c r="C326" s="34"/>
      <c r="D326" s="28" t="s">
        <v>297</v>
      </c>
      <c r="E326" s="28" t="s">
        <v>287</v>
      </c>
      <c r="F326" s="28" t="s">
        <v>83</v>
      </c>
      <c r="G326" s="37"/>
      <c r="H326" s="40"/>
    </row>
    <row r="327" spans="1:8">
      <c r="A327" s="31"/>
      <c r="B327" s="25"/>
      <c r="C327" s="34"/>
      <c r="D327" s="28">
        <v>381.31</v>
      </c>
      <c r="E327" s="28">
        <v>963.94</v>
      </c>
      <c r="F327" s="28">
        <v>667</v>
      </c>
      <c r="G327" s="37"/>
      <c r="H327" s="40"/>
    </row>
    <row r="328" spans="1:8" ht="17.25" thickBot="1">
      <c r="A328" s="32"/>
      <c r="B328" s="26"/>
      <c r="C328" s="34"/>
      <c r="D328" s="29" t="s">
        <v>79</v>
      </c>
      <c r="E328" s="29" t="s">
        <v>79</v>
      </c>
      <c r="F328" s="29" t="s">
        <v>79</v>
      </c>
      <c r="G328" s="38"/>
      <c r="H328" s="41"/>
    </row>
    <row r="329" spans="1:8" ht="27">
      <c r="A329" s="30" t="s">
        <v>298</v>
      </c>
      <c r="B329" s="24">
        <v>666.98</v>
      </c>
      <c r="C329" s="34"/>
      <c r="D329" s="27" t="s">
        <v>77</v>
      </c>
      <c r="E329" s="27" t="s">
        <v>93</v>
      </c>
      <c r="F329" s="27" t="s">
        <v>82</v>
      </c>
      <c r="G329" s="36" t="s">
        <v>79</v>
      </c>
      <c r="H329" s="39"/>
    </row>
    <row r="330" spans="1:8" ht="40.5">
      <c r="A330" s="31"/>
      <c r="B330" s="25" t="s">
        <v>299</v>
      </c>
      <c r="C330" s="34"/>
      <c r="D330" s="28" t="s">
        <v>262</v>
      </c>
      <c r="E330" s="28" t="s">
        <v>99</v>
      </c>
      <c r="F330" s="28" t="s">
        <v>83</v>
      </c>
      <c r="G330" s="37"/>
      <c r="H330" s="40"/>
    </row>
    <row r="331" spans="1:8">
      <c r="A331" s="31"/>
      <c r="B331" s="25"/>
      <c r="C331" s="34"/>
      <c r="D331" s="28">
        <v>382.04</v>
      </c>
      <c r="E331" s="28">
        <v>719.83</v>
      </c>
      <c r="F331" s="28">
        <v>666.98</v>
      </c>
      <c r="G331" s="37"/>
      <c r="H331" s="40"/>
    </row>
    <row r="332" spans="1:8" ht="17.25" thickBot="1">
      <c r="A332" s="32"/>
      <c r="B332" s="26"/>
      <c r="C332" s="34"/>
      <c r="D332" s="29" t="s">
        <v>79</v>
      </c>
      <c r="E332" s="29" t="s">
        <v>79</v>
      </c>
      <c r="F332" s="29" t="s">
        <v>79</v>
      </c>
      <c r="G332" s="38"/>
      <c r="H332" s="41"/>
    </row>
    <row r="333" spans="1:8" ht="27">
      <c r="A333" s="30" t="s">
        <v>300</v>
      </c>
      <c r="B333" s="24">
        <v>666.96</v>
      </c>
      <c r="C333" s="34"/>
      <c r="D333" s="27" t="s">
        <v>97</v>
      </c>
      <c r="E333" s="27" t="s">
        <v>119</v>
      </c>
      <c r="F333" s="27" t="s">
        <v>82</v>
      </c>
      <c r="G333" s="36" t="s">
        <v>79</v>
      </c>
      <c r="H333" s="39"/>
    </row>
    <row r="334" spans="1:8" ht="40.5">
      <c r="A334" s="31"/>
      <c r="B334" s="25" t="s">
        <v>301</v>
      </c>
      <c r="C334" s="34"/>
      <c r="D334" s="28" t="s">
        <v>199</v>
      </c>
      <c r="E334" s="28" t="s">
        <v>249</v>
      </c>
      <c r="F334" s="28" t="s">
        <v>83</v>
      </c>
      <c r="G334" s="37"/>
      <c r="H334" s="40"/>
    </row>
    <row r="335" spans="1:8">
      <c r="A335" s="31"/>
      <c r="B335" s="25"/>
      <c r="C335" s="34"/>
      <c r="D335" s="28">
        <v>960</v>
      </c>
      <c r="E335" s="28">
        <v>644.77</v>
      </c>
      <c r="F335" s="28">
        <v>666.96</v>
      </c>
      <c r="G335" s="37"/>
      <c r="H335" s="40"/>
    </row>
    <row r="336" spans="1:8" ht="17.25" thickBot="1">
      <c r="A336" s="32"/>
      <c r="B336" s="26"/>
      <c r="C336" s="34"/>
      <c r="D336" s="29" t="s">
        <v>79</v>
      </c>
      <c r="E336" s="29" t="s">
        <v>79</v>
      </c>
      <c r="F336" s="29" t="s">
        <v>79</v>
      </c>
      <c r="G336" s="38"/>
      <c r="H336" s="41"/>
    </row>
    <row r="337" spans="1:8" ht="27">
      <c r="A337" s="30" t="s">
        <v>302</v>
      </c>
      <c r="B337" s="24">
        <v>666.94</v>
      </c>
      <c r="C337" s="34"/>
      <c r="D337" s="27" t="s">
        <v>234</v>
      </c>
      <c r="E337" s="27" t="s">
        <v>104</v>
      </c>
      <c r="F337" s="27" t="s">
        <v>82</v>
      </c>
      <c r="G337" s="36" t="s">
        <v>79</v>
      </c>
      <c r="H337" s="39"/>
    </row>
    <row r="338" spans="1:8" ht="40.5">
      <c r="A338" s="31"/>
      <c r="B338" s="25" t="s">
        <v>303</v>
      </c>
      <c r="C338" s="34"/>
      <c r="D338" s="28" t="s">
        <v>167</v>
      </c>
      <c r="E338" s="28" t="s">
        <v>168</v>
      </c>
      <c r="F338" s="28" t="s">
        <v>83</v>
      </c>
      <c r="G338" s="37"/>
      <c r="H338" s="40"/>
    </row>
    <row r="339" spans="1:8">
      <c r="A339" s="31"/>
      <c r="B339" s="25"/>
      <c r="C339" s="34"/>
      <c r="D339" s="28">
        <v>745.2</v>
      </c>
      <c r="E339" s="28">
        <v>648.5</v>
      </c>
      <c r="F339" s="28">
        <v>666.94</v>
      </c>
      <c r="G339" s="37"/>
      <c r="H339" s="40"/>
    </row>
    <row r="340" spans="1:8" ht="17.25" thickBot="1">
      <c r="A340" s="32"/>
      <c r="B340" s="26"/>
      <c r="C340" s="34"/>
      <c r="D340" s="29" t="s">
        <v>79</v>
      </c>
      <c r="E340" s="29" t="s">
        <v>79</v>
      </c>
      <c r="F340" s="29" t="s">
        <v>79</v>
      </c>
      <c r="G340" s="38"/>
      <c r="H340" s="41"/>
    </row>
    <row r="341" spans="1:8" ht="27">
      <c r="A341" s="30" t="s">
        <v>304</v>
      </c>
      <c r="B341" s="24">
        <v>666.94</v>
      </c>
      <c r="C341" s="34"/>
      <c r="D341" s="27" t="s">
        <v>80</v>
      </c>
      <c r="E341" s="27" t="s">
        <v>288</v>
      </c>
      <c r="F341" s="27" t="s">
        <v>82</v>
      </c>
      <c r="G341" s="36" t="s">
        <v>79</v>
      </c>
      <c r="H341" s="39"/>
    </row>
    <row r="342" spans="1:8" ht="40.5">
      <c r="A342" s="31"/>
      <c r="B342" s="25" t="s">
        <v>303</v>
      </c>
      <c r="C342" s="34"/>
      <c r="D342" s="28" t="s">
        <v>196</v>
      </c>
      <c r="E342" s="28" t="s">
        <v>291</v>
      </c>
      <c r="F342" s="28" t="s">
        <v>83</v>
      </c>
      <c r="G342" s="37"/>
      <c r="H342" s="40"/>
    </row>
    <row r="343" spans="1:8">
      <c r="A343" s="31"/>
      <c r="B343" s="25"/>
      <c r="C343" s="34"/>
      <c r="D343" s="28">
        <v>743.2</v>
      </c>
      <c r="E343" s="28">
        <v>961.59</v>
      </c>
      <c r="F343" s="28">
        <v>666.94</v>
      </c>
      <c r="G343" s="37"/>
      <c r="H343" s="40"/>
    </row>
    <row r="344" spans="1:8" ht="17.25" thickBot="1">
      <c r="A344" s="32"/>
      <c r="B344" s="26"/>
      <c r="C344" s="34"/>
      <c r="D344" s="29" t="s">
        <v>79</v>
      </c>
      <c r="E344" s="29" t="s">
        <v>79</v>
      </c>
      <c r="F344" s="29" t="s">
        <v>79</v>
      </c>
      <c r="G344" s="38"/>
      <c r="H344" s="41"/>
    </row>
    <row r="345" spans="1:8" ht="27">
      <c r="A345" s="30" t="s">
        <v>305</v>
      </c>
      <c r="B345" s="24">
        <v>666.9</v>
      </c>
      <c r="C345" s="34"/>
      <c r="D345" s="27" t="s">
        <v>80</v>
      </c>
      <c r="E345" s="27" t="s">
        <v>288</v>
      </c>
      <c r="F345" s="27" t="s">
        <v>82</v>
      </c>
      <c r="G345" s="36" t="s">
        <v>79</v>
      </c>
      <c r="H345" s="39"/>
    </row>
    <row r="346" spans="1:8" ht="40.5">
      <c r="A346" s="31"/>
      <c r="B346" s="25" t="s">
        <v>306</v>
      </c>
      <c r="C346" s="34"/>
      <c r="D346" s="28" t="s">
        <v>167</v>
      </c>
      <c r="E346" s="28" t="s">
        <v>291</v>
      </c>
      <c r="F346" s="28" t="s">
        <v>83</v>
      </c>
      <c r="G346" s="37"/>
      <c r="H346" s="40"/>
    </row>
    <row r="347" spans="1:8">
      <c r="A347" s="31"/>
      <c r="B347" s="25"/>
      <c r="C347" s="34"/>
      <c r="D347" s="28">
        <v>744.94</v>
      </c>
      <c r="E347" s="28">
        <v>968.73</v>
      </c>
      <c r="F347" s="28">
        <v>666.9</v>
      </c>
      <c r="G347" s="37"/>
      <c r="H347" s="40"/>
    </row>
    <row r="348" spans="1:8" ht="17.25" thickBot="1">
      <c r="A348" s="32"/>
      <c r="B348" s="26"/>
      <c r="C348" s="34"/>
      <c r="D348" s="29" t="s">
        <v>79</v>
      </c>
      <c r="E348" s="29" t="s">
        <v>79</v>
      </c>
      <c r="F348" s="29" t="s">
        <v>79</v>
      </c>
      <c r="G348" s="38"/>
      <c r="H348" s="41"/>
    </row>
    <row r="349" spans="1:8" ht="27">
      <c r="A349" s="30" t="s">
        <v>307</v>
      </c>
      <c r="B349" s="24">
        <v>666.88</v>
      </c>
      <c r="C349" s="34"/>
      <c r="D349" s="27" t="s">
        <v>77</v>
      </c>
      <c r="E349" s="27" t="s">
        <v>97</v>
      </c>
      <c r="F349" s="27" t="s">
        <v>82</v>
      </c>
      <c r="G349" s="36" t="s">
        <v>79</v>
      </c>
      <c r="H349" s="39"/>
    </row>
    <row r="350" spans="1:8" ht="40.5">
      <c r="A350" s="31"/>
      <c r="B350" s="25" t="s">
        <v>308</v>
      </c>
      <c r="C350" s="34"/>
      <c r="D350" s="28" t="s">
        <v>179</v>
      </c>
      <c r="E350" s="28" t="s">
        <v>291</v>
      </c>
      <c r="F350" s="28" t="s">
        <v>83</v>
      </c>
      <c r="G350" s="37"/>
      <c r="H350" s="40"/>
    </row>
    <row r="351" spans="1:8">
      <c r="A351" s="31"/>
      <c r="B351" s="25"/>
      <c r="C351" s="34"/>
      <c r="D351" s="28">
        <v>380.4</v>
      </c>
      <c r="E351" s="28">
        <v>964.51</v>
      </c>
      <c r="F351" s="28">
        <v>666.88</v>
      </c>
      <c r="G351" s="37"/>
      <c r="H351" s="40"/>
    </row>
    <row r="352" spans="1:8" ht="17.25" thickBot="1">
      <c r="A352" s="32"/>
      <c r="B352" s="26"/>
      <c r="C352" s="34"/>
      <c r="D352" s="29" t="s">
        <v>79</v>
      </c>
      <c r="E352" s="29" t="s">
        <v>79</v>
      </c>
      <c r="F352" s="29" t="s">
        <v>79</v>
      </c>
      <c r="G352" s="38"/>
      <c r="H352" s="41"/>
    </row>
    <row r="353" spans="1:8" ht="27">
      <c r="A353" s="30" t="s">
        <v>309</v>
      </c>
      <c r="B353" s="24">
        <v>666.88</v>
      </c>
      <c r="C353" s="34"/>
      <c r="D353" s="27" t="s">
        <v>80</v>
      </c>
      <c r="E353" s="27" t="s">
        <v>88</v>
      </c>
      <c r="F353" s="27" t="s">
        <v>82</v>
      </c>
      <c r="G353" s="36" t="s">
        <v>79</v>
      </c>
      <c r="H353" s="39"/>
    </row>
    <row r="354" spans="1:8" ht="40.5">
      <c r="A354" s="31"/>
      <c r="B354" s="25" t="s">
        <v>308</v>
      </c>
      <c r="C354" s="34"/>
      <c r="D354" s="28" t="s">
        <v>167</v>
      </c>
      <c r="E354" s="28" t="s">
        <v>168</v>
      </c>
      <c r="F354" s="28" t="s">
        <v>83</v>
      </c>
      <c r="G354" s="37"/>
      <c r="H354" s="40"/>
    </row>
    <row r="355" spans="1:8">
      <c r="A355" s="31"/>
      <c r="B355" s="25"/>
      <c r="C355" s="34"/>
      <c r="D355" s="28">
        <v>746.04</v>
      </c>
      <c r="E355" s="28">
        <v>719.91</v>
      </c>
      <c r="F355" s="28">
        <v>666.88</v>
      </c>
      <c r="G355" s="37"/>
      <c r="H355" s="40"/>
    </row>
    <row r="356" spans="1:8" ht="17.25" thickBot="1">
      <c r="A356" s="32"/>
      <c r="B356" s="26"/>
      <c r="C356" s="34"/>
      <c r="D356" s="29" t="s">
        <v>79</v>
      </c>
      <c r="E356" s="29" t="s">
        <v>79</v>
      </c>
      <c r="F356" s="29" t="s">
        <v>79</v>
      </c>
      <c r="G356" s="38"/>
      <c r="H356" s="41"/>
    </row>
    <row r="357" spans="1:8" ht="27">
      <c r="A357" s="30" t="s">
        <v>310</v>
      </c>
      <c r="B357" s="24">
        <v>666.83</v>
      </c>
      <c r="C357" s="34"/>
      <c r="D357" s="27" t="s">
        <v>97</v>
      </c>
      <c r="E357" s="27" t="s">
        <v>288</v>
      </c>
      <c r="F357" s="27" t="s">
        <v>82</v>
      </c>
      <c r="G357" s="36" t="s">
        <v>79</v>
      </c>
      <c r="H357" s="39"/>
    </row>
    <row r="358" spans="1:8" ht="40.5">
      <c r="A358" s="31"/>
      <c r="B358" s="25" t="s">
        <v>311</v>
      </c>
      <c r="C358" s="34"/>
      <c r="D358" s="28" t="s">
        <v>126</v>
      </c>
      <c r="E358" s="28" t="s">
        <v>291</v>
      </c>
      <c r="F358" s="28" t="s">
        <v>83</v>
      </c>
      <c r="G358" s="37"/>
      <c r="H358" s="40"/>
    </row>
    <row r="359" spans="1:8">
      <c r="A359" s="31"/>
      <c r="B359" s="25"/>
      <c r="C359" s="34"/>
      <c r="D359" s="28">
        <v>959.47</v>
      </c>
      <c r="E359" s="28">
        <v>962.56</v>
      </c>
      <c r="F359" s="28">
        <v>666.83</v>
      </c>
      <c r="G359" s="37"/>
      <c r="H359" s="40"/>
    </row>
    <row r="360" spans="1:8" ht="17.25" thickBot="1">
      <c r="A360" s="32"/>
      <c r="B360" s="26"/>
      <c r="C360" s="34"/>
      <c r="D360" s="29" t="s">
        <v>79</v>
      </c>
      <c r="E360" s="29" t="s">
        <v>79</v>
      </c>
      <c r="F360" s="29" t="s">
        <v>79</v>
      </c>
      <c r="G360" s="38"/>
      <c r="H360" s="41"/>
    </row>
    <row r="361" spans="1:8" ht="27">
      <c r="A361" s="30" t="s">
        <v>312</v>
      </c>
      <c r="B361" s="24">
        <v>666.83</v>
      </c>
      <c r="C361" s="34"/>
      <c r="D361" s="27" t="s">
        <v>77</v>
      </c>
      <c r="E361" s="27" t="s">
        <v>104</v>
      </c>
      <c r="F361" s="27" t="s">
        <v>82</v>
      </c>
      <c r="G361" s="36" t="s">
        <v>79</v>
      </c>
      <c r="H361" s="39"/>
    </row>
    <row r="362" spans="1:8" ht="40.5">
      <c r="A362" s="31"/>
      <c r="B362" s="25" t="s">
        <v>311</v>
      </c>
      <c r="C362" s="34"/>
      <c r="D362" s="28" t="s">
        <v>313</v>
      </c>
      <c r="E362" s="28" t="s">
        <v>210</v>
      </c>
      <c r="F362" s="28" t="s">
        <v>83</v>
      </c>
      <c r="G362" s="37"/>
      <c r="H362" s="40"/>
    </row>
    <row r="363" spans="1:8">
      <c r="A363" s="31"/>
      <c r="B363" s="25"/>
      <c r="C363" s="34"/>
      <c r="D363" s="28">
        <v>383.42</v>
      </c>
      <c r="E363" s="28">
        <v>648.84</v>
      </c>
      <c r="F363" s="28">
        <v>666.83</v>
      </c>
      <c r="G363" s="37"/>
      <c r="H363" s="40"/>
    </row>
    <row r="364" spans="1:8" ht="17.25" thickBot="1">
      <c r="A364" s="32"/>
      <c r="B364" s="26"/>
      <c r="C364" s="34"/>
      <c r="D364" s="29" t="s">
        <v>79</v>
      </c>
      <c r="E364" s="29" t="s">
        <v>79</v>
      </c>
      <c r="F364" s="29" t="s">
        <v>79</v>
      </c>
      <c r="G364" s="38"/>
      <c r="H364" s="41"/>
    </row>
    <row r="365" spans="1:8" ht="27">
      <c r="A365" s="30" t="s">
        <v>314</v>
      </c>
      <c r="B365" s="24">
        <v>666.8</v>
      </c>
      <c r="C365" s="34"/>
      <c r="D365" s="27" t="s">
        <v>280</v>
      </c>
      <c r="E365" s="27" t="s">
        <v>88</v>
      </c>
      <c r="F365" s="27" t="s">
        <v>82</v>
      </c>
      <c r="G365" s="36" t="s">
        <v>79</v>
      </c>
      <c r="H365" s="39"/>
    </row>
    <row r="366" spans="1:8" ht="40.5">
      <c r="A366" s="31"/>
      <c r="B366" s="25" t="s">
        <v>315</v>
      </c>
      <c r="C366" s="34"/>
      <c r="D366" s="28" t="s">
        <v>160</v>
      </c>
      <c r="E366" s="28" t="s">
        <v>108</v>
      </c>
      <c r="F366" s="28" t="s">
        <v>83</v>
      </c>
      <c r="G366" s="37"/>
      <c r="H366" s="40"/>
    </row>
    <row r="367" spans="1:8">
      <c r="A367" s="31"/>
      <c r="B367" s="25"/>
      <c r="C367" s="34"/>
      <c r="D367" s="28">
        <v>380.68</v>
      </c>
      <c r="E367" s="28">
        <v>719.59</v>
      </c>
      <c r="F367" s="28">
        <v>666.8</v>
      </c>
      <c r="G367" s="37"/>
      <c r="H367" s="40"/>
    </row>
    <row r="368" spans="1:8" ht="17.25" thickBot="1">
      <c r="A368" s="32"/>
      <c r="B368" s="26"/>
      <c r="C368" s="34"/>
      <c r="D368" s="29" t="s">
        <v>79</v>
      </c>
      <c r="E368" s="29" t="s">
        <v>79</v>
      </c>
      <c r="F368" s="29" t="s">
        <v>79</v>
      </c>
      <c r="G368" s="38"/>
      <c r="H368" s="41"/>
    </row>
    <row r="369" spans="1:8" ht="27">
      <c r="A369" s="30" t="s">
        <v>316</v>
      </c>
      <c r="B369" s="24">
        <v>666.67</v>
      </c>
      <c r="C369" s="34"/>
      <c r="D369" s="27" t="s">
        <v>97</v>
      </c>
      <c r="E369" s="27" t="s">
        <v>119</v>
      </c>
      <c r="F369" s="27" t="s">
        <v>82</v>
      </c>
      <c r="G369" s="36" t="s">
        <v>79</v>
      </c>
      <c r="H369" s="39"/>
    </row>
    <row r="370" spans="1:8" ht="40.5">
      <c r="A370" s="31"/>
      <c r="B370" s="25" t="s">
        <v>317</v>
      </c>
      <c r="C370" s="34"/>
      <c r="D370" s="28" t="s">
        <v>199</v>
      </c>
      <c r="E370" s="28" t="s">
        <v>168</v>
      </c>
      <c r="F370" s="28" t="s">
        <v>83</v>
      </c>
      <c r="G370" s="37"/>
      <c r="H370" s="40"/>
    </row>
    <row r="371" spans="1:8">
      <c r="A371" s="31"/>
      <c r="B371" s="25"/>
      <c r="C371" s="34"/>
      <c r="D371" s="28">
        <v>959.25</v>
      </c>
      <c r="E371" s="28">
        <v>645.58000000000004</v>
      </c>
      <c r="F371" s="28">
        <v>666.67</v>
      </c>
      <c r="G371" s="37"/>
      <c r="H371" s="40"/>
    </row>
    <row r="372" spans="1:8" ht="17.25" thickBot="1">
      <c r="A372" s="32"/>
      <c r="B372" s="26"/>
      <c r="C372" s="34"/>
      <c r="D372" s="29" t="s">
        <v>79</v>
      </c>
      <c r="E372" s="29" t="s">
        <v>79</v>
      </c>
      <c r="F372" s="29" t="s">
        <v>79</v>
      </c>
      <c r="G372" s="38"/>
      <c r="H372" s="41"/>
    </row>
    <row r="373" spans="1:8" ht="27">
      <c r="A373" s="30" t="s">
        <v>318</v>
      </c>
      <c r="B373" s="24">
        <v>666.53</v>
      </c>
      <c r="C373" s="34"/>
      <c r="D373" s="27" t="s">
        <v>97</v>
      </c>
      <c r="E373" s="27" t="s">
        <v>288</v>
      </c>
      <c r="F373" s="27" t="s">
        <v>82</v>
      </c>
      <c r="G373" s="36" t="s">
        <v>79</v>
      </c>
      <c r="H373" s="39"/>
    </row>
    <row r="374" spans="1:8" ht="40.5">
      <c r="A374" s="31"/>
      <c r="B374" s="25" t="s">
        <v>319</v>
      </c>
      <c r="C374" s="34"/>
      <c r="D374" s="28" t="s">
        <v>98</v>
      </c>
      <c r="E374" s="28" t="s">
        <v>287</v>
      </c>
      <c r="F374" s="28" t="s">
        <v>83</v>
      </c>
      <c r="G374" s="37"/>
      <c r="H374" s="40"/>
    </row>
    <row r="375" spans="1:8">
      <c r="A375" s="31"/>
      <c r="B375" s="25"/>
      <c r="C375" s="34"/>
      <c r="D375" s="28">
        <v>959.45</v>
      </c>
      <c r="E375" s="28">
        <v>963.01</v>
      </c>
      <c r="F375" s="28">
        <v>666.53</v>
      </c>
      <c r="G375" s="37"/>
      <c r="H375" s="40"/>
    </row>
    <row r="376" spans="1:8" ht="17.25" thickBot="1">
      <c r="A376" s="32"/>
      <c r="B376" s="26"/>
      <c r="C376" s="34"/>
      <c r="D376" s="29" t="s">
        <v>79</v>
      </c>
      <c r="E376" s="29" t="s">
        <v>79</v>
      </c>
      <c r="F376" s="29" t="s">
        <v>79</v>
      </c>
      <c r="G376" s="38"/>
      <c r="H376" s="41"/>
    </row>
    <row r="377" spans="1:8" ht="27">
      <c r="A377" s="30" t="s">
        <v>320</v>
      </c>
      <c r="B377" s="24">
        <v>666.53</v>
      </c>
      <c r="C377" s="34"/>
      <c r="D377" s="27" t="s">
        <v>77</v>
      </c>
      <c r="E377" s="27" t="s">
        <v>104</v>
      </c>
      <c r="F377" s="27" t="s">
        <v>82</v>
      </c>
      <c r="G377" s="36" t="s">
        <v>79</v>
      </c>
      <c r="H377" s="39"/>
    </row>
    <row r="378" spans="1:8" ht="40.5">
      <c r="A378" s="31"/>
      <c r="B378" s="25" t="s">
        <v>319</v>
      </c>
      <c r="C378" s="34"/>
      <c r="D378" s="28" t="s">
        <v>138</v>
      </c>
      <c r="E378" s="28" t="s">
        <v>108</v>
      </c>
      <c r="F378" s="28" t="s">
        <v>83</v>
      </c>
      <c r="G378" s="37"/>
      <c r="H378" s="40"/>
    </row>
    <row r="379" spans="1:8">
      <c r="A379" s="31"/>
      <c r="B379" s="25"/>
      <c r="C379" s="34"/>
      <c r="D379" s="28">
        <v>383.27</v>
      </c>
      <c r="E379" s="28">
        <v>648.41999999999996</v>
      </c>
      <c r="F379" s="28">
        <v>666.53</v>
      </c>
      <c r="G379" s="37"/>
      <c r="H379" s="40"/>
    </row>
    <row r="380" spans="1:8" ht="17.25" thickBot="1">
      <c r="A380" s="32"/>
      <c r="B380" s="26"/>
      <c r="C380" s="34"/>
      <c r="D380" s="29" t="s">
        <v>79</v>
      </c>
      <c r="E380" s="29" t="s">
        <v>79</v>
      </c>
      <c r="F380" s="29" t="s">
        <v>79</v>
      </c>
      <c r="G380" s="38"/>
      <c r="H380" s="41"/>
    </row>
    <row r="381" spans="1:8" ht="27">
      <c r="A381" s="30" t="s">
        <v>321</v>
      </c>
      <c r="B381" s="24">
        <v>666.5</v>
      </c>
      <c r="C381" s="34"/>
      <c r="D381" s="27" t="s">
        <v>323</v>
      </c>
      <c r="E381" s="27" t="s">
        <v>88</v>
      </c>
      <c r="F381" s="27" t="s">
        <v>82</v>
      </c>
      <c r="G381" s="36" t="s">
        <v>79</v>
      </c>
      <c r="H381" s="39"/>
    </row>
    <row r="382" spans="1:8" ht="40.5">
      <c r="A382" s="31"/>
      <c r="B382" s="25" t="s">
        <v>322</v>
      </c>
      <c r="C382" s="34"/>
      <c r="D382" s="28" t="s">
        <v>324</v>
      </c>
      <c r="E382" s="28" t="s">
        <v>210</v>
      </c>
      <c r="F382" s="28" t="s">
        <v>83</v>
      </c>
      <c r="G382" s="37"/>
      <c r="H382" s="40"/>
    </row>
    <row r="383" spans="1:8">
      <c r="A383" s="31"/>
      <c r="B383" s="25"/>
      <c r="C383" s="34"/>
      <c r="D383" s="28">
        <v>353.01</v>
      </c>
      <c r="E383" s="28">
        <v>719.87</v>
      </c>
      <c r="F383" s="28">
        <v>666.5</v>
      </c>
      <c r="G383" s="37"/>
      <c r="H383" s="40"/>
    </row>
    <row r="384" spans="1:8" ht="17.25" thickBot="1">
      <c r="A384" s="32"/>
      <c r="B384" s="26"/>
      <c r="C384" s="34"/>
      <c r="D384" s="29" t="s">
        <v>79</v>
      </c>
      <c r="E384" s="29" t="s">
        <v>79</v>
      </c>
      <c r="F384" s="29" t="s">
        <v>79</v>
      </c>
      <c r="G384" s="38"/>
      <c r="H384" s="41"/>
    </row>
    <row r="385" spans="1:8" ht="27">
      <c r="A385" s="30" t="s">
        <v>321</v>
      </c>
      <c r="B385" s="24">
        <v>666.5</v>
      </c>
      <c r="C385" s="34"/>
      <c r="D385" s="27" t="s">
        <v>80</v>
      </c>
      <c r="E385" s="27" t="s">
        <v>88</v>
      </c>
      <c r="F385" s="27" t="s">
        <v>82</v>
      </c>
      <c r="G385" s="36" t="s">
        <v>79</v>
      </c>
      <c r="H385" s="39"/>
    </row>
    <row r="386" spans="1:8" ht="40.5">
      <c r="A386" s="31"/>
      <c r="B386" s="25" t="s">
        <v>322</v>
      </c>
      <c r="C386" s="34"/>
      <c r="D386" s="28" t="s">
        <v>167</v>
      </c>
      <c r="E386" s="28" t="s">
        <v>99</v>
      </c>
      <c r="F386" s="28" t="s">
        <v>83</v>
      </c>
      <c r="G386" s="37"/>
      <c r="H386" s="40"/>
    </row>
    <row r="387" spans="1:8">
      <c r="A387" s="31"/>
      <c r="B387" s="25"/>
      <c r="C387" s="34"/>
      <c r="D387" s="28">
        <v>746.5</v>
      </c>
      <c r="E387" s="28">
        <v>719.77</v>
      </c>
      <c r="F387" s="28">
        <v>666.5</v>
      </c>
      <c r="G387" s="37"/>
      <c r="H387" s="40"/>
    </row>
    <row r="388" spans="1:8" ht="17.25" thickBot="1">
      <c r="A388" s="32"/>
      <c r="B388" s="26"/>
      <c r="C388" s="34"/>
      <c r="D388" s="29" t="s">
        <v>79</v>
      </c>
      <c r="E388" s="29" t="s">
        <v>79</v>
      </c>
      <c r="F388" s="29" t="s">
        <v>79</v>
      </c>
      <c r="G388" s="38"/>
      <c r="H388" s="41"/>
    </row>
    <row r="389" spans="1:8" ht="27">
      <c r="A389" s="30" t="s">
        <v>325</v>
      </c>
      <c r="B389" s="24">
        <v>666.49</v>
      </c>
      <c r="C389" s="34"/>
      <c r="D389" s="27" t="s">
        <v>80</v>
      </c>
      <c r="E389" s="27" t="s">
        <v>119</v>
      </c>
      <c r="F389" s="27" t="s">
        <v>82</v>
      </c>
      <c r="G389" s="36" t="s">
        <v>79</v>
      </c>
      <c r="H389" s="39"/>
    </row>
    <row r="390" spans="1:8" ht="40.5">
      <c r="A390" s="31"/>
      <c r="B390" s="25" t="s">
        <v>326</v>
      </c>
      <c r="C390" s="34"/>
      <c r="D390" s="28" t="s">
        <v>118</v>
      </c>
      <c r="E390" s="28" t="s">
        <v>108</v>
      </c>
      <c r="F390" s="28" t="s">
        <v>83</v>
      </c>
      <c r="G390" s="37"/>
      <c r="H390" s="40"/>
    </row>
    <row r="391" spans="1:8">
      <c r="A391" s="31"/>
      <c r="B391" s="25"/>
      <c r="C391" s="34"/>
      <c r="D391" s="28">
        <v>744.99</v>
      </c>
      <c r="E391" s="28">
        <v>648.54999999999995</v>
      </c>
      <c r="F391" s="28">
        <v>666.49</v>
      </c>
      <c r="G391" s="37"/>
      <c r="H391" s="40"/>
    </row>
    <row r="392" spans="1:8" ht="17.25" thickBot="1">
      <c r="A392" s="32"/>
      <c r="B392" s="26"/>
      <c r="C392" s="34"/>
      <c r="D392" s="29" t="s">
        <v>79</v>
      </c>
      <c r="E392" s="29" t="s">
        <v>79</v>
      </c>
      <c r="F392" s="29" t="s">
        <v>79</v>
      </c>
      <c r="G392" s="38"/>
      <c r="H392" s="41"/>
    </row>
    <row r="393" spans="1:8" ht="27">
      <c r="A393" s="30" t="s">
        <v>325</v>
      </c>
      <c r="B393" s="24">
        <v>666.49</v>
      </c>
      <c r="C393" s="34"/>
      <c r="D393" s="27" t="s">
        <v>77</v>
      </c>
      <c r="E393" s="27" t="s">
        <v>97</v>
      </c>
      <c r="F393" s="27" t="s">
        <v>82</v>
      </c>
      <c r="G393" s="36" t="s">
        <v>79</v>
      </c>
      <c r="H393" s="39"/>
    </row>
    <row r="394" spans="1:8" ht="40.5">
      <c r="A394" s="31"/>
      <c r="B394" s="25" t="s">
        <v>326</v>
      </c>
      <c r="C394" s="34"/>
      <c r="D394" s="28" t="s">
        <v>313</v>
      </c>
      <c r="E394" s="28" t="s">
        <v>291</v>
      </c>
      <c r="F394" s="28" t="s">
        <v>83</v>
      </c>
      <c r="G394" s="37"/>
      <c r="H394" s="40"/>
    </row>
    <row r="395" spans="1:8">
      <c r="A395" s="31"/>
      <c r="B395" s="25"/>
      <c r="C395" s="34"/>
      <c r="D395" s="28">
        <v>383.26</v>
      </c>
      <c r="E395" s="28">
        <v>964.76</v>
      </c>
      <c r="F395" s="28">
        <v>666.49</v>
      </c>
      <c r="G395" s="37"/>
      <c r="H395" s="40"/>
    </row>
    <row r="396" spans="1:8" ht="17.25" thickBot="1">
      <c r="A396" s="32"/>
      <c r="B396" s="26"/>
      <c r="C396" s="34"/>
      <c r="D396" s="29" t="s">
        <v>79</v>
      </c>
      <c r="E396" s="29" t="s">
        <v>79</v>
      </c>
      <c r="F396" s="29" t="s">
        <v>79</v>
      </c>
      <c r="G396" s="38"/>
      <c r="H396" s="41"/>
    </row>
    <row r="397" spans="1:8" ht="27">
      <c r="A397" s="30" t="s">
        <v>325</v>
      </c>
      <c r="B397" s="24">
        <v>666.49</v>
      </c>
      <c r="C397" s="34"/>
      <c r="D397" s="27" t="s">
        <v>327</v>
      </c>
      <c r="E397" s="27" t="s">
        <v>329</v>
      </c>
      <c r="F397" s="27" t="s">
        <v>82</v>
      </c>
      <c r="G397" s="36" t="s">
        <v>79</v>
      </c>
      <c r="H397" s="39"/>
    </row>
    <row r="398" spans="1:8" ht="40.5">
      <c r="A398" s="31"/>
      <c r="B398" s="25" t="s">
        <v>326</v>
      </c>
      <c r="C398" s="34"/>
      <c r="D398" s="28" t="s">
        <v>328</v>
      </c>
      <c r="E398" s="28" t="s">
        <v>330</v>
      </c>
      <c r="F398" s="28" t="s">
        <v>83</v>
      </c>
      <c r="G398" s="37"/>
      <c r="H398" s="40"/>
    </row>
    <row r="399" spans="1:8">
      <c r="A399" s="31"/>
      <c r="B399" s="25"/>
      <c r="C399" s="34"/>
      <c r="D399" s="28">
        <v>724.69</v>
      </c>
      <c r="E399" s="28">
        <v>982.96</v>
      </c>
      <c r="F399" s="28">
        <v>666.49</v>
      </c>
      <c r="G399" s="37"/>
      <c r="H399" s="40"/>
    </row>
    <row r="400" spans="1:8" ht="17.25" thickBot="1">
      <c r="A400" s="32"/>
      <c r="B400" s="26"/>
      <c r="C400" s="35"/>
      <c r="D400" s="29" t="s">
        <v>79</v>
      </c>
      <c r="E400" s="29" t="s">
        <v>79</v>
      </c>
      <c r="F400" s="29" t="s">
        <v>79</v>
      </c>
      <c r="G400" s="38"/>
      <c r="H400" s="41"/>
    </row>
    <row r="401" spans="1:8" ht="27">
      <c r="A401" s="30" t="s">
        <v>331</v>
      </c>
      <c r="B401" s="24">
        <v>666.44</v>
      </c>
      <c r="C401" s="33" t="s">
        <v>76</v>
      </c>
      <c r="D401" s="27" t="s">
        <v>178</v>
      </c>
      <c r="E401" s="27" t="s">
        <v>88</v>
      </c>
      <c r="F401" s="27" t="s">
        <v>82</v>
      </c>
      <c r="G401" s="36" t="s">
        <v>79</v>
      </c>
      <c r="H401" s="39"/>
    </row>
    <row r="402" spans="1:8" ht="40.5">
      <c r="A402" s="31"/>
      <c r="B402" s="25" t="s">
        <v>332</v>
      </c>
      <c r="C402" s="34"/>
      <c r="D402" s="28" t="s">
        <v>179</v>
      </c>
      <c r="E402" s="28" t="s">
        <v>333</v>
      </c>
      <c r="F402" s="28" t="s">
        <v>83</v>
      </c>
      <c r="G402" s="37"/>
      <c r="H402" s="40"/>
    </row>
    <row r="403" spans="1:8">
      <c r="A403" s="31"/>
      <c r="B403" s="25"/>
      <c r="C403" s="34"/>
      <c r="D403" s="28">
        <v>738.95</v>
      </c>
      <c r="E403" s="28">
        <v>719.83</v>
      </c>
      <c r="F403" s="28">
        <v>666.44</v>
      </c>
      <c r="G403" s="37"/>
      <c r="H403" s="40"/>
    </row>
    <row r="404" spans="1:8" ht="17.25" thickBot="1">
      <c r="A404" s="32"/>
      <c r="B404" s="26"/>
      <c r="C404" s="34"/>
      <c r="D404" s="29" t="s">
        <v>79</v>
      </c>
      <c r="E404" s="29" t="s">
        <v>79</v>
      </c>
      <c r="F404" s="29" t="s">
        <v>79</v>
      </c>
      <c r="G404" s="38"/>
      <c r="H404" s="41"/>
    </row>
    <row r="405" spans="1:8" ht="27">
      <c r="A405" s="30" t="s">
        <v>334</v>
      </c>
      <c r="B405" s="24">
        <v>666.41</v>
      </c>
      <c r="C405" s="34"/>
      <c r="D405" s="27" t="s">
        <v>77</v>
      </c>
      <c r="E405" s="27" t="s">
        <v>337</v>
      </c>
      <c r="F405" s="27" t="s">
        <v>82</v>
      </c>
      <c r="G405" s="36" t="s">
        <v>79</v>
      </c>
      <c r="H405" s="39"/>
    </row>
    <row r="406" spans="1:8" ht="40.5">
      <c r="A406" s="31"/>
      <c r="B406" s="25" t="s">
        <v>335</v>
      </c>
      <c r="C406" s="34"/>
      <c r="D406" s="28" t="s">
        <v>336</v>
      </c>
      <c r="E406" s="28" t="s">
        <v>89</v>
      </c>
      <c r="F406" s="28" t="s">
        <v>83</v>
      </c>
      <c r="G406" s="37"/>
      <c r="H406" s="40"/>
    </row>
    <row r="407" spans="1:8">
      <c r="A407" s="31"/>
      <c r="B407" s="25"/>
      <c r="C407" s="34"/>
      <c r="D407" s="28">
        <v>381.36</v>
      </c>
      <c r="E407" s="28">
        <v>969.09</v>
      </c>
      <c r="F407" s="28">
        <v>666.41</v>
      </c>
      <c r="G407" s="37"/>
      <c r="H407" s="40"/>
    </row>
    <row r="408" spans="1:8" ht="17.25" thickBot="1">
      <c r="A408" s="32"/>
      <c r="B408" s="26"/>
      <c r="C408" s="34"/>
      <c r="D408" s="29" t="s">
        <v>79</v>
      </c>
      <c r="E408" s="29" t="s">
        <v>79</v>
      </c>
      <c r="F408" s="29" t="s">
        <v>79</v>
      </c>
      <c r="G408" s="38"/>
      <c r="H408" s="41"/>
    </row>
    <row r="409" spans="1:8" ht="27">
      <c r="A409" s="30" t="s">
        <v>338</v>
      </c>
      <c r="B409" s="24">
        <v>666.41</v>
      </c>
      <c r="C409" s="34"/>
      <c r="D409" s="27" t="s">
        <v>97</v>
      </c>
      <c r="E409" s="27" t="s">
        <v>119</v>
      </c>
      <c r="F409" s="27" t="s">
        <v>82</v>
      </c>
      <c r="G409" s="36" t="s">
        <v>79</v>
      </c>
      <c r="H409" s="39"/>
    </row>
    <row r="410" spans="1:8" ht="40.5">
      <c r="A410" s="31"/>
      <c r="B410" s="25" t="s">
        <v>335</v>
      </c>
      <c r="C410" s="34"/>
      <c r="D410" s="28" t="s">
        <v>126</v>
      </c>
      <c r="E410" s="28" t="s">
        <v>108</v>
      </c>
      <c r="F410" s="28" t="s">
        <v>83</v>
      </c>
      <c r="G410" s="37"/>
      <c r="H410" s="40"/>
    </row>
    <row r="411" spans="1:8">
      <c r="A411" s="31"/>
      <c r="B411" s="25"/>
      <c r="C411" s="34"/>
      <c r="D411" s="28">
        <v>963.02</v>
      </c>
      <c r="E411" s="28">
        <v>646.69000000000005</v>
      </c>
      <c r="F411" s="28">
        <v>666.41</v>
      </c>
      <c r="G411" s="37"/>
      <c r="H411" s="40"/>
    </row>
    <row r="412" spans="1:8" ht="17.25" thickBot="1">
      <c r="A412" s="32"/>
      <c r="B412" s="26"/>
      <c r="C412" s="34"/>
      <c r="D412" s="29" t="s">
        <v>79</v>
      </c>
      <c r="E412" s="29" t="s">
        <v>79</v>
      </c>
      <c r="F412" s="29" t="s">
        <v>79</v>
      </c>
      <c r="G412" s="38"/>
      <c r="H412" s="41"/>
    </row>
    <row r="413" spans="1:8" ht="27">
      <c r="A413" s="30" t="s">
        <v>339</v>
      </c>
      <c r="B413" s="24">
        <v>666.38</v>
      </c>
      <c r="C413" s="34"/>
      <c r="D413" s="27" t="s">
        <v>77</v>
      </c>
      <c r="E413" s="27" t="s">
        <v>104</v>
      </c>
      <c r="F413" s="27" t="s">
        <v>82</v>
      </c>
      <c r="G413" s="36" t="s">
        <v>79</v>
      </c>
      <c r="H413" s="39"/>
    </row>
    <row r="414" spans="1:8" ht="40.5">
      <c r="A414" s="31"/>
      <c r="B414" s="25" t="s">
        <v>340</v>
      </c>
      <c r="C414" s="34"/>
      <c r="D414" s="28" t="s">
        <v>107</v>
      </c>
      <c r="E414" s="28" t="s">
        <v>154</v>
      </c>
      <c r="F414" s="28" t="s">
        <v>83</v>
      </c>
      <c r="G414" s="37"/>
      <c r="H414" s="40"/>
    </row>
    <row r="415" spans="1:8">
      <c r="A415" s="31"/>
      <c r="B415" s="25"/>
      <c r="C415" s="34"/>
      <c r="D415" s="28">
        <v>383.5</v>
      </c>
      <c r="E415" s="28">
        <v>647.28</v>
      </c>
      <c r="F415" s="28">
        <v>666.38</v>
      </c>
      <c r="G415" s="37"/>
      <c r="H415" s="40"/>
    </row>
    <row r="416" spans="1:8" ht="17.25" thickBot="1">
      <c r="A416" s="32"/>
      <c r="B416" s="26"/>
      <c r="C416" s="34"/>
      <c r="D416" s="29" t="s">
        <v>79</v>
      </c>
      <c r="E416" s="29" t="s">
        <v>79</v>
      </c>
      <c r="F416" s="29" t="s">
        <v>79</v>
      </c>
      <c r="G416" s="38"/>
      <c r="H416" s="41"/>
    </row>
    <row r="417" spans="1:8" ht="27">
      <c r="A417" s="30" t="s">
        <v>341</v>
      </c>
      <c r="B417" s="24">
        <v>666.25</v>
      </c>
      <c r="C417" s="34"/>
      <c r="D417" s="27" t="s">
        <v>288</v>
      </c>
      <c r="E417" s="27" t="s">
        <v>97</v>
      </c>
      <c r="F417" s="27" t="s">
        <v>82</v>
      </c>
      <c r="G417" s="36" t="s">
        <v>79</v>
      </c>
      <c r="H417" s="39"/>
    </row>
    <row r="418" spans="1:8" ht="40.5">
      <c r="A418" s="31"/>
      <c r="B418" s="25" t="s">
        <v>342</v>
      </c>
      <c r="C418" s="34"/>
      <c r="D418" s="28" t="s">
        <v>126</v>
      </c>
      <c r="E418" s="28" t="s">
        <v>287</v>
      </c>
      <c r="F418" s="28" t="s">
        <v>83</v>
      </c>
      <c r="G418" s="37"/>
      <c r="H418" s="40"/>
    </row>
    <row r="419" spans="1:8">
      <c r="A419" s="31"/>
      <c r="B419" s="25"/>
      <c r="C419" s="34"/>
      <c r="D419" s="28">
        <v>960.8</v>
      </c>
      <c r="E419" s="28">
        <v>964.24</v>
      </c>
      <c r="F419" s="28">
        <v>666.25</v>
      </c>
      <c r="G419" s="37"/>
      <c r="H419" s="40"/>
    </row>
    <row r="420" spans="1:8" ht="17.25" thickBot="1">
      <c r="A420" s="32"/>
      <c r="B420" s="26"/>
      <c r="C420" s="34"/>
      <c r="D420" s="29" t="s">
        <v>79</v>
      </c>
      <c r="E420" s="29" t="s">
        <v>79</v>
      </c>
      <c r="F420" s="29" t="s">
        <v>79</v>
      </c>
      <c r="G420" s="38"/>
      <c r="H420" s="41"/>
    </row>
    <row r="421" spans="1:8" ht="27">
      <c r="A421" s="30" t="s">
        <v>343</v>
      </c>
      <c r="B421" s="24">
        <v>666.23</v>
      </c>
      <c r="C421" s="34"/>
      <c r="D421" s="27" t="s">
        <v>185</v>
      </c>
      <c r="E421" s="27" t="s">
        <v>104</v>
      </c>
      <c r="F421" s="27" t="s">
        <v>82</v>
      </c>
      <c r="G421" s="36" t="s">
        <v>79</v>
      </c>
      <c r="H421" s="39"/>
    </row>
    <row r="422" spans="1:8" ht="40.5">
      <c r="A422" s="31"/>
      <c r="B422" s="25" t="s">
        <v>344</v>
      </c>
      <c r="C422" s="34"/>
      <c r="D422" s="28" t="s">
        <v>179</v>
      </c>
      <c r="E422" s="28" t="s">
        <v>249</v>
      </c>
      <c r="F422" s="28" t="s">
        <v>83</v>
      </c>
      <c r="G422" s="37"/>
      <c r="H422" s="40"/>
    </row>
    <row r="423" spans="1:8">
      <c r="A423" s="31"/>
      <c r="B423" s="25"/>
      <c r="C423" s="34"/>
      <c r="D423" s="28">
        <v>738.61</v>
      </c>
      <c r="E423" s="28">
        <v>645.19000000000005</v>
      </c>
      <c r="F423" s="28">
        <v>666.23</v>
      </c>
      <c r="G423" s="37"/>
      <c r="H423" s="40"/>
    </row>
    <row r="424" spans="1:8" ht="17.25" thickBot="1">
      <c r="A424" s="32"/>
      <c r="B424" s="26"/>
      <c r="C424" s="34"/>
      <c r="D424" s="29" t="s">
        <v>79</v>
      </c>
      <c r="E424" s="29" t="s">
        <v>79</v>
      </c>
      <c r="F424" s="29" t="s">
        <v>79</v>
      </c>
      <c r="G424" s="38"/>
      <c r="H424" s="41"/>
    </row>
    <row r="425" spans="1:8" ht="27">
      <c r="A425" s="30" t="s">
        <v>345</v>
      </c>
      <c r="B425" s="24">
        <v>666.21</v>
      </c>
      <c r="C425" s="34"/>
      <c r="D425" s="27" t="s">
        <v>80</v>
      </c>
      <c r="E425" s="27" t="s">
        <v>88</v>
      </c>
      <c r="F425" s="27" t="s">
        <v>82</v>
      </c>
      <c r="G425" s="36" t="s">
        <v>79</v>
      </c>
      <c r="H425" s="39"/>
    </row>
    <row r="426" spans="1:8" ht="40.5">
      <c r="A426" s="31"/>
      <c r="B426" s="25" t="s">
        <v>346</v>
      </c>
      <c r="C426" s="34"/>
      <c r="D426" s="28" t="s">
        <v>118</v>
      </c>
      <c r="E426" s="28" t="s">
        <v>99</v>
      </c>
      <c r="F426" s="28" t="s">
        <v>83</v>
      </c>
      <c r="G426" s="37"/>
      <c r="H426" s="40"/>
    </row>
    <row r="427" spans="1:8">
      <c r="A427" s="31"/>
      <c r="B427" s="25"/>
      <c r="C427" s="34"/>
      <c r="D427" s="28">
        <v>746.21</v>
      </c>
      <c r="E427" s="28">
        <v>719.93</v>
      </c>
      <c r="F427" s="28">
        <v>666.21</v>
      </c>
      <c r="G427" s="37"/>
      <c r="H427" s="40"/>
    </row>
    <row r="428" spans="1:8" ht="17.25" thickBot="1">
      <c r="A428" s="32"/>
      <c r="B428" s="26"/>
      <c r="C428" s="34"/>
      <c r="D428" s="29" t="s">
        <v>79</v>
      </c>
      <c r="E428" s="29" t="s">
        <v>79</v>
      </c>
      <c r="F428" s="29" t="s">
        <v>79</v>
      </c>
      <c r="G428" s="38"/>
      <c r="H428" s="41"/>
    </row>
    <row r="429" spans="1:8" ht="27">
      <c r="A429" s="30" t="s">
        <v>347</v>
      </c>
      <c r="B429" s="24">
        <v>666.19</v>
      </c>
      <c r="C429" s="34"/>
      <c r="D429" s="27" t="s">
        <v>80</v>
      </c>
      <c r="E429" s="27" t="s">
        <v>119</v>
      </c>
      <c r="F429" s="27" t="s">
        <v>82</v>
      </c>
      <c r="G429" s="36" t="s">
        <v>79</v>
      </c>
      <c r="H429" s="39"/>
    </row>
    <row r="430" spans="1:8" ht="40.5">
      <c r="A430" s="31"/>
      <c r="B430" s="25" t="s">
        <v>348</v>
      </c>
      <c r="C430" s="34"/>
      <c r="D430" s="28" t="s">
        <v>167</v>
      </c>
      <c r="E430" s="28" t="s">
        <v>120</v>
      </c>
      <c r="F430" s="28" t="s">
        <v>83</v>
      </c>
      <c r="G430" s="37"/>
      <c r="H430" s="40"/>
    </row>
    <row r="431" spans="1:8">
      <c r="A431" s="31"/>
      <c r="B431" s="25"/>
      <c r="C431" s="34"/>
      <c r="D431" s="28">
        <v>745.98</v>
      </c>
      <c r="E431" s="28">
        <v>647.04999999999995</v>
      </c>
      <c r="F431" s="28">
        <v>666.19</v>
      </c>
      <c r="G431" s="37"/>
      <c r="H431" s="40"/>
    </row>
    <row r="432" spans="1:8" ht="17.25" thickBot="1">
      <c r="A432" s="32"/>
      <c r="B432" s="26"/>
      <c r="C432" s="34"/>
      <c r="D432" s="29" t="s">
        <v>79</v>
      </c>
      <c r="E432" s="29" t="s">
        <v>79</v>
      </c>
      <c r="F432" s="29" t="s">
        <v>79</v>
      </c>
      <c r="G432" s="38"/>
      <c r="H432" s="41"/>
    </row>
    <row r="433" spans="1:8" ht="27">
      <c r="A433" s="30" t="s">
        <v>349</v>
      </c>
      <c r="B433" s="24">
        <v>666.1</v>
      </c>
      <c r="C433" s="34"/>
      <c r="D433" s="27" t="s">
        <v>80</v>
      </c>
      <c r="E433" s="27" t="s">
        <v>119</v>
      </c>
      <c r="F433" s="27" t="s">
        <v>82</v>
      </c>
      <c r="G433" s="36" t="s">
        <v>79</v>
      </c>
      <c r="H433" s="39"/>
    </row>
    <row r="434" spans="1:8" ht="40.5">
      <c r="A434" s="31"/>
      <c r="B434" s="25" t="s">
        <v>350</v>
      </c>
      <c r="C434" s="34"/>
      <c r="D434" s="28" t="s">
        <v>167</v>
      </c>
      <c r="E434" s="28" t="s">
        <v>168</v>
      </c>
      <c r="F434" s="28" t="s">
        <v>83</v>
      </c>
      <c r="G434" s="37"/>
      <c r="H434" s="40"/>
    </row>
    <row r="435" spans="1:8">
      <c r="A435" s="31"/>
      <c r="B435" s="25"/>
      <c r="C435" s="34"/>
      <c r="D435" s="28">
        <v>744.35</v>
      </c>
      <c r="E435" s="28">
        <v>645.52</v>
      </c>
      <c r="F435" s="28">
        <v>666.1</v>
      </c>
      <c r="G435" s="37"/>
      <c r="H435" s="40"/>
    </row>
    <row r="436" spans="1:8" ht="17.25" thickBot="1">
      <c r="A436" s="32"/>
      <c r="B436" s="26"/>
      <c r="C436" s="34"/>
      <c r="D436" s="29" t="s">
        <v>79</v>
      </c>
      <c r="E436" s="29" t="s">
        <v>79</v>
      </c>
      <c r="F436" s="29" t="s">
        <v>79</v>
      </c>
      <c r="G436" s="38"/>
      <c r="H436" s="41"/>
    </row>
    <row r="437" spans="1:8" ht="27">
      <c r="A437" s="30" t="s">
        <v>351</v>
      </c>
      <c r="B437" s="24">
        <v>666.05</v>
      </c>
      <c r="C437" s="34"/>
      <c r="D437" s="27" t="s">
        <v>80</v>
      </c>
      <c r="E437" s="27" t="s">
        <v>88</v>
      </c>
      <c r="F437" s="27" t="s">
        <v>82</v>
      </c>
      <c r="G437" s="36" t="s">
        <v>79</v>
      </c>
      <c r="H437" s="39"/>
    </row>
    <row r="438" spans="1:8" ht="40.5">
      <c r="A438" s="31"/>
      <c r="B438" s="25" t="s">
        <v>352</v>
      </c>
      <c r="C438" s="34"/>
      <c r="D438" s="28" t="s">
        <v>196</v>
      </c>
      <c r="E438" s="28" t="s">
        <v>108</v>
      </c>
      <c r="F438" s="28" t="s">
        <v>83</v>
      </c>
      <c r="G438" s="37"/>
      <c r="H438" s="40"/>
    </row>
    <row r="439" spans="1:8">
      <c r="A439" s="31"/>
      <c r="B439" s="25"/>
      <c r="C439" s="34"/>
      <c r="D439" s="28">
        <v>746.05</v>
      </c>
      <c r="E439" s="28">
        <v>719.46</v>
      </c>
      <c r="F439" s="28">
        <v>666.05</v>
      </c>
      <c r="G439" s="37"/>
      <c r="H439" s="40"/>
    </row>
    <row r="440" spans="1:8" ht="17.25" thickBot="1">
      <c r="A440" s="32"/>
      <c r="B440" s="26"/>
      <c r="C440" s="34"/>
      <c r="D440" s="29" t="s">
        <v>79</v>
      </c>
      <c r="E440" s="29" t="s">
        <v>79</v>
      </c>
      <c r="F440" s="29" t="s">
        <v>79</v>
      </c>
      <c r="G440" s="38"/>
      <c r="H440" s="41"/>
    </row>
    <row r="441" spans="1:8" ht="27">
      <c r="A441" s="30" t="s">
        <v>353</v>
      </c>
      <c r="B441" s="24">
        <v>666.04</v>
      </c>
      <c r="C441" s="34"/>
      <c r="D441" s="27" t="s">
        <v>80</v>
      </c>
      <c r="E441" s="27" t="s">
        <v>88</v>
      </c>
      <c r="F441" s="27" t="s">
        <v>82</v>
      </c>
      <c r="G441" s="36" t="s">
        <v>79</v>
      </c>
      <c r="H441" s="39"/>
    </row>
    <row r="442" spans="1:8" ht="40.5">
      <c r="A442" s="31"/>
      <c r="B442" s="25" t="s">
        <v>354</v>
      </c>
      <c r="C442" s="34"/>
      <c r="D442" s="28" t="s">
        <v>167</v>
      </c>
      <c r="E442" s="28" t="s">
        <v>151</v>
      </c>
      <c r="F442" s="28" t="s">
        <v>83</v>
      </c>
      <c r="G442" s="37"/>
      <c r="H442" s="40"/>
    </row>
    <row r="443" spans="1:8">
      <c r="A443" s="31"/>
      <c r="B443" s="25"/>
      <c r="C443" s="34"/>
      <c r="D443" s="28">
        <v>746.04</v>
      </c>
      <c r="E443" s="28">
        <v>719.8</v>
      </c>
      <c r="F443" s="28">
        <v>666.04</v>
      </c>
      <c r="G443" s="37"/>
      <c r="H443" s="40"/>
    </row>
    <row r="444" spans="1:8" ht="17.25" thickBot="1">
      <c r="A444" s="32"/>
      <c r="B444" s="26"/>
      <c r="C444" s="34"/>
      <c r="D444" s="29" t="s">
        <v>79</v>
      </c>
      <c r="E444" s="29" t="s">
        <v>79</v>
      </c>
      <c r="F444" s="29" t="s">
        <v>79</v>
      </c>
      <c r="G444" s="38"/>
      <c r="H444" s="41"/>
    </row>
    <row r="445" spans="1:8" ht="27">
      <c r="A445" s="30" t="s">
        <v>355</v>
      </c>
      <c r="B445" s="24">
        <v>666</v>
      </c>
      <c r="C445" s="34"/>
      <c r="D445" s="27" t="s">
        <v>97</v>
      </c>
      <c r="E445" s="27" t="s">
        <v>288</v>
      </c>
      <c r="F445" s="27" t="s">
        <v>82</v>
      </c>
      <c r="G445" s="36" t="s">
        <v>79</v>
      </c>
      <c r="H445" s="39"/>
    </row>
    <row r="446" spans="1:8" ht="40.5">
      <c r="A446" s="31"/>
      <c r="B446" s="25" t="s">
        <v>356</v>
      </c>
      <c r="C446" s="34"/>
      <c r="D446" s="28" t="s">
        <v>199</v>
      </c>
      <c r="E446" s="28" t="s">
        <v>287</v>
      </c>
      <c r="F446" s="28" t="s">
        <v>83</v>
      </c>
      <c r="G446" s="37"/>
      <c r="H446" s="40"/>
    </row>
    <row r="447" spans="1:8">
      <c r="A447" s="31"/>
      <c r="B447" s="25"/>
      <c r="C447" s="34"/>
      <c r="D447" s="28">
        <v>957.61</v>
      </c>
      <c r="E447" s="28">
        <v>961.81</v>
      </c>
      <c r="F447" s="28">
        <v>666</v>
      </c>
      <c r="G447" s="37"/>
      <c r="H447" s="40"/>
    </row>
    <row r="448" spans="1:8" ht="17.25" thickBot="1">
      <c r="A448" s="32"/>
      <c r="B448" s="26"/>
      <c r="C448" s="34"/>
      <c r="D448" s="29" t="s">
        <v>79</v>
      </c>
      <c r="E448" s="29" t="s">
        <v>79</v>
      </c>
      <c r="F448" s="29" t="s">
        <v>79</v>
      </c>
      <c r="G448" s="38"/>
      <c r="H448" s="41"/>
    </row>
    <row r="449" spans="1:8" ht="27">
      <c r="A449" s="30" t="s">
        <v>357</v>
      </c>
      <c r="B449" s="24">
        <v>665.92</v>
      </c>
      <c r="C449" s="34"/>
      <c r="D449" s="27" t="s">
        <v>97</v>
      </c>
      <c r="E449" s="27" t="s">
        <v>88</v>
      </c>
      <c r="F449" s="27" t="s">
        <v>82</v>
      </c>
      <c r="G449" s="36" t="s">
        <v>79</v>
      </c>
      <c r="H449" s="39"/>
    </row>
    <row r="450" spans="1:8" ht="40.5">
      <c r="A450" s="31"/>
      <c r="B450" s="25" t="s">
        <v>358</v>
      </c>
      <c r="C450" s="34"/>
      <c r="D450" s="28" t="s">
        <v>126</v>
      </c>
      <c r="E450" s="28" t="s">
        <v>226</v>
      </c>
      <c r="F450" s="28" t="s">
        <v>83</v>
      </c>
      <c r="G450" s="37"/>
      <c r="H450" s="40"/>
    </row>
    <row r="451" spans="1:8">
      <c r="A451" s="31"/>
      <c r="B451" s="25"/>
      <c r="C451" s="34"/>
      <c r="D451" s="28">
        <v>959.75</v>
      </c>
      <c r="E451" s="28">
        <v>719.08</v>
      </c>
      <c r="F451" s="28">
        <v>665.92</v>
      </c>
      <c r="G451" s="37"/>
      <c r="H451" s="40"/>
    </row>
    <row r="452" spans="1:8" ht="17.25" thickBot="1">
      <c r="A452" s="32"/>
      <c r="B452" s="26"/>
      <c r="C452" s="34"/>
      <c r="D452" s="29" t="s">
        <v>79</v>
      </c>
      <c r="E452" s="29" t="s">
        <v>79</v>
      </c>
      <c r="F452" s="29" t="s">
        <v>79</v>
      </c>
      <c r="G452" s="38"/>
      <c r="H452" s="41"/>
    </row>
    <row r="453" spans="1:8" ht="27">
      <c r="A453" s="30" t="s">
        <v>359</v>
      </c>
      <c r="B453" s="24">
        <v>665.9</v>
      </c>
      <c r="C453" s="34"/>
      <c r="D453" s="27" t="s">
        <v>97</v>
      </c>
      <c r="E453" s="27" t="s">
        <v>119</v>
      </c>
      <c r="F453" s="27" t="s">
        <v>82</v>
      </c>
      <c r="G453" s="36" t="s">
        <v>79</v>
      </c>
      <c r="H453" s="39"/>
    </row>
    <row r="454" spans="1:8" ht="40.5">
      <c r="A454" s="31"/>
      <c r="B454" s="25" t="s">
        <v>360</v>
      </c>
      <c r="C454" s="34"/>
      <c r="D454" s="28" t="s">
        <v>361</v>
      </c>
      <c r="E454" s="28" t="s">
        <v>154</v>
      </c>
      <c r="F454" s="28" t="s">
        <v>83</v>
      </c>
      <c r="G454" s="37"/>
      <c r="H454" s="40"/>
    </row>
    <row r="455" spans="1:8">
      <c r="A455" s="31"/>
      <c r="B455" s="25"/>
      <c r="C455" s="34"/>
      <c r="D455" s="28">
        <v>958.18</v>
      </c>
      <c r="E455" s="28">
        <v>645.52</v>
      </c>
      <c r="F455" s="28">
        <v>665.9</v>
      </c>
      <c r="G455" s="37"/>
      <c r="H455" s="40"/>
    </row>
    <row r="456" spans="1:8" ht="17.25" thickBot="1">
      <c r="A456" s="32"/>
      <c r="B456" s="26"/>
      <c r="C456" s="34"/>
      <c r="D456" s="29" t="s">
        <v>79</v>
      </c>
      <c r="E456" s="29" t="s">
        <v>79</v>
      </c>
      <c r="F456" s="29" t="s">
        <v>79</v>
      </c>
      <c r="G456" s="38"/>
      <c r="H456" s="41"/>
    </row>
    <row r="457" spans="1:8" ht="27">
      <c r="A457" s="30" t="s">
        <v>362</v>
      </c>
      <c r="B457" s="24">
        <v>665.87</v>
      </c>
      <c r="C457" s="34"/>
      <c r="D457" s="27" t="s">
        <v>77</v>
      </c>
      <c r="E457" s="27" t="s">
        <v>97</v>
      </c>
      <c r="F457" s="27" t="s">
        <v>82</v>
      </c>
      <c r="G457" s="36" t="s">
        <v>79</v>
      </c>
      <c r="H457" s="39"/>
    </row>
    <row r="458" spans="1:8" ht="40.5">
      <c r="A458" s="31"/>
      <c r="B458" s="25" t="s">
        <v>363</v>
      </c>
      <c r="C458" s="34"/>
      <c r="D458" s="28" t="s">
        <v>138</v>
      </c>
      <c r="E458" s="28" t="s">
        <v>291</v>
      </c>
      <c r="F458" s="28" t="s">
        <v>83</v>
      </c>
      <c r="G458" s="37"/>
      <c r="H458" s="40"/>
    </row>
    <row r="459" spans="1:8">
      <c r="A459" s="31"/>
      <c r="B459" s="25"/>
      <c r="C459" s="34"/>
      <c r="D459" s="28">
        <v>381.96</v>
      </c>
      <c r="E459" s="28">
        <v>965.88</v>
      </c>
      <c r="F459" s="28">
        <v>665.87</v>
      </c>
      <c r="G459" s="37"/>
      <c r="H459" s="40"/>
    </row>
    <row r="460" spans="1:8" ht="17.25" thickBot="1">
      <c r="A460" s="32"/>
      <c r="B460" s="26"/>
      <c r="C460" s="34"/>
      <c r="D460" s="29" t="s">
        <v>79</v>
      </c>
      <c r="E460" s="29" t="s">
        <v>79</v>
      </c>
      <c r="F460" s="29" t="s">
        <v>79</v>
      </c>
      <c r="G460" s="38"/>
      <c r="H460" s="41"/>
    </row>
    <row r="461" spans="1:8" ht="27">
      <c r="A461" s="30" t="s">
        <v>364</v>
      </c>
      <c r="B461" s="24">
        <v>665.87</v>
      </c>
      <c r="C461" s="34"/>
      <c r="D461" s="27" t="s">
        <v>185</v>
      </c>
      <c r="E461" s="27" t="s">
        <v>104</v>
      </c>
      <c r="F461" s="27" t="s">
        <v>82</v>
      </c>
      <c r="G461" s="36" t="s">
        <v>79</v>
      </c>
      <c r="H461" s="39"/>
    </row>
    <row r="462" spans="1:8" ht="40.5">
      <c r="A462" s="31"/>
      <c r="B462" s="25" t="s">
        <v>363</v>
      </c>
      <c r="C462" s="34"/>
      <c r="D462" s="28" t="s">
        <v>179</v>
      </c>
      <c r="E462" s="28" t="s">
        <v>168</v>
      </c>
      <c r="F462" s="28" t="s">
        <v>83</v>
      </c>
      <c r="G462" s="37"/>
      <c r="H462" s="40"/>
    </row>
    <row r="463" spans="1:8">
      <c r="A463" s="31"/>
      <c r="B463" s="25"/>
      <c r="C463" s="34"/>
      <c r="D463" s="28">
        <v>738.34</v>
      </c>
      <c r="E463" s="28">
        <v>646.20000000000005</v>
      </c>
      <c r="F463" s="28">
        <v>665.87</v>
      </c>
      <c r="G463" s="37"/>
      <c r="H463" s="40"/>
    </row>
    <row r="464" spans="1:8" ht="17.25" thickBot="1">
      <c r="A464" s="32"/>
      <c r="B464" s="26"/>
      <c r="C464" s="34"/>
      <c r="D464" s="29" t="s">
        <v>79</v>
      </c>
      <c r="E464" s="29" t="s">
        <v>79</v>
      </c>
      <c r="F464" s="29" t="s">
        <v>79</v>
      </c>
      <c r="G464" s="38"/>
      <c r="H464" s="41"/>
    </row>
    <row r="465" spans="1:8" ht="27">
      <c r="A465" s="30" t="s">
        <v>365</v>
      </c>
      <c r="B465" s="24">
        <v>665.8</v>
      </c>
      <c r="C465" s="34"/>
      <c r="D465" s="27" t="s">
        <v>269</v>
      </c>
      <c r="E465" s="27" t="s">
        <v>88</v>
      </c>
      <c r="F465" s="27" t="s">
        <v>82</v>
      </c>
      <c r="G465" s="36" t="s">
        <v>79</v>
      </c>
      <c r="H465" s="39"/>
    </row>
    <row r="466" spans="1:8" ht="40.5">
      <c r="A466" s="31"/>
      <c r="B466" s="25" t="s">
        <v>366</v>
      </c>
      <c r="C466" s="34"/>
      <c r="D466" s="28" t="s">
        <v>270</v>
      </c>
      <c r="E466" s="28" t="s">
        <v>108</v>
      </c>
      <c r="F466" s="28" t="s">
        <v>83</v>
      </c>
      <c r="G466" s="37"/>
      <c r="H466" s="40"/>
    </row>
    <row r="467" spans="1:8">
      <c r="A467" s="31"/>
      <c r="B467" s="25"/>
      <c r="C467" s="34"/>
      <c r="D467" s="28">
        <v>874.78</v>
      </c>
      <c r="E467" s="28">
        <v>719.32</v>
      </c>
      <c r="F467" s="28">
        <v>665.8</v>
      </c>
      <c r="G467" s="37"/>
      <c r="H467" s="40"/>
    </row>
    <row r="468" spans="1:8" ht="17.25" thickBot="1">
      <c r="A468" s="32"/>
      <c r="B468" s="26"/>
      <c r="C468" s="34"/>
      <c r="D468" s="29" t="s">
        <v>79</v>
      </c>
      <c r="E468" s="29" t="s">
        <v>79</v>
      </c>
      <c r="F468" s="29" t="s">
        <v>79</v>
      </c>
      <c r="G468" s="38"/>
      <c r="H468" s="41"/>
    </row>
    <row r="469" spans="1:8" ht="27">
      <c r="A469" s="30" t="s">
        <v>365</v>
      </c>
      <c r="B469" s="24">
        <v>665.8</v>
      </c>
      <c r="C469" s="34"/>
      <c r="D469" s="27" t="s">
        <v>288</v>
      </c>
      <c r="E469" s="27" t="s">
        <v>93</v>
      </c>
      <c r="F469" s="27" t="s">
        <v>82</v>
      </c>
      <c r="G469" s="36" t="s">
        <v>79</v>
      </c>
      <c r="H469" s="39"/>
    </row>
    <row r="470" spans="1:8" ht="40.5">
      <c r="A470" s="31"/>
      <c r="B470" s="25" t="s">
        <v>366</v>
      </c>
      <c r="C470" s="34"/>
      <c r="D470" s="28" t="s">
        <v>98</v>
      </c>
      <c r="E470" s="28" t="s">
        <v>108</v>
      </c>
      <c r="F470" s="28" t="s">
        <v>83</v>
      </c>
      <c r="G470" s="37"/>
      <c r="H470" s="40"/>
    </row>
    <row r="471" spans="1:8">
      <c r="A471" s="31"/>
      <c r="B471" s="25"/>
      <c r="C471" s="34"/>
      <c r="D471" s="28">
        <v>958.31</v>
      </c>
      <c r="E471" s="28">
        <v>719.13</v>
      </c>
      <c r="F471" s="28">
        <v>665.8</v>
      </c>
      <c r="G471" s="37"/>
      <c r="H471" s="40"/>
    </row>
    <row r="472" spans="1:8" ht="17.25" thickBot="1">
      <c r="A472" s="32"/>
      <c r="B472" s="26"/>
      <c r="C472" s="34"/>
      <c r="D472" s="29" t="s">
        <v>79</v>
      </c>
      <c r="E472" s="29" t="s">
        <v>79</v>
      </c>
      <c r="F472" s="29" t="s">
        <v>79</v>
      </c>
      <c r="G472" s="38"/>
      <c r="H472" s="41"/>
    </row>
    <row r="473" spans="1:8" ht="27">
      <c r="A473" s="30" t="s">
        <v>367</v>
      </c>
      <c r="B473" s="24">
        <v>665.78</v>
      </c>
      <c r="C473" s="34"/>
      <c r="D473" s="27" t="s">
        <v>97</v>
      </c>
      <c r="E473" s="27" t="s">
        <v>88</v>
      </c>
      <c r="F473" s="27" t="s">
        <v>82</v>
      </c>
      <c r="G473" s="36" t="s">
        <v>79</v>
      </c>
      <c r="H473" s="39"/>
    </row>
    <row r="474" spans="1:8" ht="40.5">
      <c r="A474" s="31"/>
      <c r="B474" s="25" t="s">
        <v>368</v>
      </c>
      <c r="C474" s="34"/>
      <c r="D474" s="28" t="s">
        <v>199</v>
      </c>
      <c r="E474" s="28" t="s">
        <v>168</v>
      </c>
      <c r="F474" s="28" t="s">
        <v>83</v>
      </c>
      <c r="G474" s="37"/>
      <c r="H474" s="40"/>
    </row>
    <row r="475" spans="1:8">
      <c r="A475" s="31"/>
      <c r="B475" s="25"/>
      <c r="C475" s="34"/>
      <c r="D475" s="28">
        <v>959.96</v>
      </c>
      <c r="E475" s="28">
        <v>718.5</v>
      </c>
      <c r="F475" s="28">
        <v>665.78</v>
      </c>
      <c r="G475" s="37"/>
      <c r="H475" s="40"/>
    </row>
    <row r="476" spans="1:8" ht="17.25" thickBot="1">
      <c r="A476" s="32"/>
      <c r="B476" s="26"/>
      <c r="C476" s="34"/>
      <c r="D476" s="29" t="s">
        <v>79</v>
      </c>
      <c r="E476" s="29" t="s">
        <v>79</v>
      </c>
      <c r="F476" s="29" t="s">
        <v>79</v>
      </c>
      <c r="G476" s="38"/>
      <c r="H476" s="41"/>
    </row>
    <row r="477" spans="1:8" ht="27">
      <c r="A477" s="30" t="s">
        <v>369</v>
      </c>
      <c r="B477" s="24">
        <v>665.78</v>
      </c>
      <c r="C477" s="34"/>
      <c r="D477" s="27" t="s">
        <v>288</v>
      </c>
      <c r="E477" s="27" t="s">
        <v>97</v>
      </c>
      <c r="F477" s="27" t="s">
        <v>82</v>
      </c>
      <c r="G477" s="36" t="s">
        <v>79</v>
      </c>
      <c r="H477" s="39"/>
    </row>
    <row r="478" spans="1:8" ht="40.5">
      <c r="A478" s="31"/>
      <c r="B478" s="25" t="s">
        <v>368</v>
      </c>
      <c r="C478" s="34"/>
      <c r="D478" s="28" t="s">
        <v>168</v>
      </c>
      <c r="E478" s="28" t="s">
        <v>108</v>
      </c>
      <c r="F478" s="28" t="s">
        <v>83</v>
      </c>
      <c r="G478" s="37"/>
      <c r="H478" s="40"/>
    </row>
    <row r="479" spans="1:8">
      <c r="A479" s="31"/>
      <c r="B479" s="25"/>
      <c r="C479" s="34"/>
      <c r="D479" s="28">
        <v>954.84</v>
      </c>
      <c r="E479" s="28">
        <v>958.36</v>
      </c>
      <c r="F479" s="28">
        <v>665.78</v>
      </c>
      <c r="G479" s="37"/>
      <c r="H479" s="40"/>
    </row>
    <row r="480" spans="1:8" ht="17.25" thickBot="1">
      <c r="A480" s="32"/>
      <c r="B480" s="26"/>
      <c r="C480" s="34"/>
      <c r="D480" s="29" t="s">
        <v>79</v>
      </c>
      <c r="E480" s="29" t="s">
        <v>79</v>
      </c>
      <c r="F480" s="29" t="s">
        <v>79</v>
      </c>
      <c r="G480" s="38"/>
      <c r="H480" s="41"/>
    </row>
    <row r="481" spans="1:8" ht="27">
      <c r="A481" s="30" t="s">
        <v>370</v>
      </c>
      <c r="B481" s="24">
        <v>665.78</v>
      </c>
      <c r="C481" s="34"/>
      <c r="D481" s="27" t="s">
        <v>77</v>
      </c>
      <c r="E481" s="27" t="s">
        <v>104</v>
      </c>
      <c r="F481" s="27" t="s">
        <v>82</v>
      </c>
      <c r="G481" s="36" t="s">
        <v>79</v>
      </c>
      <c r="H481" s="39"/>
    </row>
    <row r="482" spans="1:8" ht="40.5">
      <c r="A482" s="31"/>
      <c r="B482" s="25" t="s">
        <v>368</v>
      </c>
      <c r="C482" s="34"/>
      <c r="D482" s="28" t="s">
        <v>257</v>
      </c>
      <c r="E482" s="28" t="s">
        <v>371</v>
      </c>
      <c r="F482" s="28" t="s">
        <v>83</v>
      </c>
      <c r="G482" s="37"/>
      <c r="H482" s="40"/>
    </row>
    <row r="483" spans="1:8">
      <c r="A483" s="31"/>
      <c r="B483" s="25"/>
      <c r="C483" s="34"/>
      <c r="D483" s="28">
        <v>381.22</v>
      </c>
      <c r="E483" s="28">
        <v>646.75</v>
      </c>
      <c r="F483" s="28">
        <v>665.78</v>
      </c>
      <c r="G483" s="37"/>
      <c r="H483" s="40"/>
    </row>
    <row r="484" spans="1:8" ht="17.25" thickBot="1">
      <c r="A484" s="32"/>
      <c r="B484" s="26"/>
      <c r="C484" s="34"/>
      <c r="D484" s="29" t="s">
        <v>79</v>
      </c>
      <c r="E484" s="29" t="s">
        <v>79</v>
      </c>
      <c r="F484" s="29" t="s">
        <v>79</v>
      </c>
      <c r="G484" s="38"/>
      <c r="H484" s="41"/>
    </row>
    <row r="485" spans="1:8" ht="27">
      <c r="A485" s="30" t="s">
        <v>372</v>
      </c>
      <c r="B485" s="24">
        <v>665.75</v>
      </c>
      <c r="C485" s="34"/>
      <c r="D485" s="27" t="s">
        <v>185</v>
      </c>
      <c r="E485" s="27" t="s">
        <v>104</v>
      </c>
      <c r="F485" s="27" t="s">
        <v>82</v>
      </c>
      <c r="G485" s="36" t="s">
        <v>79</v>
      </c>
      <c r="H485" s="39"/>
    </row>
    <row r="486" spans="1:8" ht="40.5">
      <c r="A486" s="31"/>
      <c r="B486" s="25" t="s">
        <v>373</v>
      </c>
      <c r="C486" s="34"/>
      <c r="D486" s="28" t="s">
        <v>179</v>
      </c>
      <c r="E486" s="28" t="s">
        <v>215</v>
      </c>
      <c r="F486" s="28" t="s">
        <v>83</v>
      </c>
      <c r="G486" s="37"/>
      <c r="H486" s="40"/>
    </row>
    <row r="487" spans="1:8">
      <c r="A487" s="31"/>
      <c r="B487" s="25"/>
      <c r="C487" s="34"/>
      <c r="D487" s="28">
        <v>737.82</v>
      </c>
      <c r="E487" s="28">
        <v>644.94000000000005</v>
      </c>
      <c r="F487" s="28">
        <v>665.75</v>
      </c>
      <c r="G487" s="37"/>
      <c r="H487" s="40"/>
    </row>
    <row r="488" spans="1:8" ht="17.25" thickBot="1">
      <c r="A488" s="32"/>
      <c r="B488" s="26"/>
      <c r="C488" s="34"/>
      <c r="D488" s="29" t="s">
        <v>79</v>
      </c>
      <c r="E488" s="29" t="s">
        <v>79</v>
      </c>
      <c r="F488" s="29" t="s">
        <v>79</v>
      </c>
      <c r="G488" s="38"/>
      <c r="H488" s="41"/>
    </row>
    <row r="489" spans="1:8" ht="27">
      <c r="A489" s="30" t="s">
        <v>374</v>
      </c>
      <c r="B489" s="24">
        <v>665.74</v>
      </c>
      <c r="C489" s="34"/>
      <c r="D489" s="27" t="s">
        <v>77</v>
      </c>
      <c r="E489" s="27" t="s">
        <v>104</v>
      </c>
      <c r="F489" s="27" t="s">
        <v>82</v>
      </c>
      <c r="G489" s="36" t="s">
        <v>79</v>
      </c>
      <c r="H489" s="39"/>
    </row>
    <row r="490" spans="1:8" ht="40.5">
      <c r="A490" s="31"/>
      <c r="B490" s="25" t="s">
        <v>375</v>
      </c>
      <c r="C490" s="34"/>
      <c r="D490" s="28" t="s">
        <v>257</v>
      </c>
      <c r="E490" s="28" t="s">
        <v>371</v>
      </c>
      <c r="F490" s="28" t="s">
        <v>83</v>
      </c>
      <c r="G490" s="37"/>
      <c r="H490" s="40"/>
    </row>
    <row r="491" spans="1:8">
      <c r="A491" s="31"/>
      <c r="B491" s="25"/>
      <c r="C491" s="34"/>
      <c r="D491" s="28">
        <v>381.92</v>
      </c>
      <c r="E491" s="28">
        <v>645.38</v>
      </c>
      <c r="F491" s="28">
        <v>665.74</v>
      </c>
      <c r="G491" s="37"/>
      <c r="H491" s="40"/>
    </row>
    <row r="492" spans="1:8" ht="17.25" thickBot="1">
      <c r="A492" s="32"/>
      <c r="B492" s="26"/>
      <c r="C492" s="34"/>
      <c r="D492" s="29" t="s">
        <v>79</v>
      </c>
      <c r="E492" s="29" t="s">
        <v>79</v>
      </c>
      <c r="F492" s="29" t="s">
        <v>79</v>
      </c>
      <c r="G492" s="38"/>
      <c r="H492" s="41"/>
    </row>
    <row r="493" spans="1:8" ht="27">
      <c r="A493" s="30" t="s">
        <v>376</v>
      </c>
      <c r="B493" s="24">
        <v>665.71</v>
      </c>
      <c r="C493" s="34"/>
      <c r="D493" s="27" t="s">
        <v>80</v>
      </c>
      <c r="E493" s="27" t="s">
        <v>119</v>
      </c>
      <c r="F493" s="27" t="s">
        <v>82</v>
      </c>
      <c r="G493" s="36" t="s">
        <v>79</v>
      </c>
      <c r="H493" s="39"/>
    </row>
    <row r="494" spans="1:8" ht="40.5">
      <c r="A494" s="31"/>
      <c r="B494" s="25" t="s">
        <v>377</v>
      </c>
      <c r="C494" s="34"/>
      <c r="D494" s="28" t="s">
        <v>196</v>
      </c>
      <c r="E494" s="28" t="s">
        <v>371</v>
      </c>
      <c r="F494" s="28" t="s">
        <v>83</v>
      </c>
      <c r="G494" s="37"/>
      <c r="H494" s="40"/>
    </row>
    <row r="495" spans="1:8">
      <c r="A495" s="31"/>
      <c r="B495" s="25"/>
      <c r="C495" s="34"/>
      <c r="D495" s="28">
        <v>744.21</v>
      </c>
      <c r="E495" s="28">
        <v>646.95000000000005</v>
      </c>
      <c r="F495" s="28">
        <v>665.71</v>
      </c>
      <c r="G495" s="37"/>
      <c r="H495" s="40"/>
    </row>
    <row r="496" spans="1:8" ht="17.25" thickBot="1">
      <c r="A496" s="32"/>
      <c r="B496" s="26"/>
      <c r="C496" s="34"/>
      <c r="D496" s="29" t="s">
        <v>79</v>
      </c>
      <c r="E496" s="29" t="s">
        <v>79</v>
      </c>
      <c r="F496" s="29" t="s">
        <v>79</v>
      </c>
      <c r="G496" s="38"/>
      <c r="H496" s="41"/>
    </row>
    <row r="497" spans="1:8" ht="27">
      <c r="A497" s="30" t="s">
        <v>378</v>
      </c>
      <c r="B497" s="24">
        <v>665.69</v>
      </c>
      <c r="C497" s="34"/>
      <c r="D497" s="27" t="s">
        <v>185</v>
      </c>
      <c r="E497" s="27" t="s">
        <v>104</v>
      </c>
      <c r="F497" s="27" t="s">
        <v>82</v>
      </c>
      <c r="G497" s="36" t="s">
        <v>79</v>
      </c>
      <c r="H497" s="39"/>
    </row>
    <row r="498" spans="1:8" ht="40.5">
      <c r="A498" s="31"/>
      <c r="B498" s="25" t="s">
        <v>379</v>
      </c>
      <c r="C498" s="34"/>
      <c r="D498" s="28" t="s">
        <v>179</v>
      </c>
      <c r="E498" s="28" t="s">
        <v>380</v>
      </c>
      <c r="F498" s="28" t="s">
        <v>83</v>
      </c>
      <c r="G498" s="37"/>
      <c r="H498" s="40"/>
    </row>
    <row r="499" spans="1:8">
      <c r="A499" s="31"/>
      <c r="B499" s="25"/>
      <c r="C499" s="34"/>
      <c r="D499" s="28">
        <v>738.73</v>
      </c>
      <c r="E499" s="28">
        <v>643.80999999999995</v>
      </c>
      <c r="F499" s="28">
        <v>665.69</v>
      </c>
      <c r="G499" s="37"/>
      <c r="H499" s="40"/>
    </row>
    <row r="500" spans="1:8" ht="17.25" thickBot="1">
      <c r="A500" s="32"/>
      <c r="B500" s="26"/>
      <c r="C500" s="34"/>
      <c r="D500" s="29" t="s">
        <v>79</v>
      </c>
      <c r="E500" s="29" t="s">
        <v>79</v>
      </c>
      <c r="F500" s="29" t="s">
        <v>79</v>
      </c>
      <c r="G500" s="38"/>
      <c r="H500" s="41"/>
    </row>
    <row r="501" spans="1:8" ht="27">
      <c r="A501" s="30" t="s">
        <v>381</v>
      </c>
      <c r="B501" s="24">
        <v>665.67</v>
      </c>
      <c r="C501" s="34"/>
      <c r="D501" s="27" t="s">
        <v>185</v>
      </c>
      <c r="E501" s="27" t="s">
        <v>104</v>
      </c>
      <c r="F501" s="27" t="s">
        <v>82</v>
      </c>
      <c r="G501" s="36" t="s">
        <v>79</v>
      </c>
      <c r="H501" s="39"/>
    </row>
    <row r="502" spans="1:8" ht="40.5">
      <c r="A502" s="31"/>
      <c r="B502" s="25" t="s">
        <v>382</v>
      </c>
      <c r="C502" s="34"/>
      <c r="D502" s="28" t="s">
        <v>179</v>
      </c>
      <c r="E502" s="28" t="s">
        <v>154</v>
      </c>
      <c r="F502" s="28" t="s">
        <v>83</v>
      </c>
      <c r="G502" s="37"/>
      <c r="H502" s="40"/>
    </row>
    <row r="503" spans="1:8">
      <c r="A503" s="31"/>
      <c r="B503" s="25"/>
      <c r="C503" s="34"/>
      <c r="D503" s="28">
        <v>738.99</v>
      </c>
      <c r="E503" s="28">
        <v>647.19000000000005</v>
      </c>
      <c r="F503" s="28">
        <v>665.67</v>
      </c>
      <c r="G503" s="37"/>
      <c r="H503" s="40"/>
    </row>
    <row r="504" spans="1:8" ht="17.25" thickBot="1">
      <c r="A504" s="32"/>
      <c r="B504" s="26"/>
      <c r="C504" s="34"/>
      <c r="D504" s="29" t="s">
        <v>79</v>
      </c>
      <c r="E504" s="29" t="s">
        <v>79</v>
      </c>
      <c r="F504" s="29" t="s">
        <v>79</v>
      </c>
      <c r="G504" s="38"/>
      <c r="H504" s="41"/>
    </row>
    <row r="505" spans="1:8" ht="27">
      <c r="A505" s="30" t="s">
        <v>383</v>
      </c>
      <c r="B505" s="24">
        <v>665.65</v>
      </c>
      <c r="C505" s="34"/>
      <c r="D505" s="27" t="s">
        <v>80</v>
      </c>
      <c r="E505" s="27" t="s">
        <v>288</v>
      </c>
      <c r="F505" s="27" t="s">
        <v>82</v>
      </c>
      <c r="G505" s="36" t="s">
        <v>79</v>
      </c>
      <c r="H505" s="39"/>
    </row>
    <row r="506" spans="1:8" ht="40.5">
      <c r="A506" s="31"/>
      <c r="B506" s="25" t="s">
        <v>384</v>
      </c>
      <c r="C506" s="34"/>
      <c r="D506" s="28" t="s">
        <v>167</v>
      </c>
      <c r="E506" s="28" t="s">
        <v>287</v>
      </c>
      <c r="F506" s="28" t="s">
        <v>83</v>
      </c>
      <c r="G506" s="37"/>
      <c r="H506" s="40"/>
    </row>
    <row r="507" spans="1:8">
      <c r="A507" s="31"/>
      <c r="B507" s="25"/>
      <c r="C507" s="34"/>
      <c r="D507" s="28">
        <v>743.69</v>
      </c>
      <c r="E507" s="28">
        <v>962.29</v>
      </c>
      <c r="F507" s="28">
        <v>665.65</v>
      </c>
      <c r="G507" s="37"/>
      <c r="H507" s="40"/>
    </row>
    <row r="508" spans="1:8" ht="17.25" thickBot="1">
      <c r="A508" s="32"/>
      <c r="B508" s="26"/>
      <c r="C508" s="34"/>
      <c r="D508" s="29" t="s">
        <v>79</v>
      </c>
      <c r="E508" s="29" t="s">
        <v>79</v>
      </c>
      <c r="F508" s="29" t="s">
        <v>79</v>
      </c>
      <c r="G508" s="38"/>
      <c r="H508" s="41"/>
    </row>
    <row r="509" spans="1:8" ht="27">
      <c r="A509" s="30" t="s">
        <v>385</v>
      </c>
      <c r="B509" s="24">
        <v>665.59</v>
      </c>
      <c r="C509" s="34"/>
      <c r="D509" s="27" t="s">
        <v>77</v>
      </c>
      <c r="E509" s="27" t="s">
        <v>93</v>
      </c>
      <c r="F509" s="27" t="s">
        <v>82</v>
      </c>
      <c r="G509" s="36" t="s">
        <v>79</v>
      </c>
      <c r="H509" s="39"/>
    </row>
    <row r="510" spans="1:8" ht="40.5">
      <c r="A510" s="31"/>
      <c r="B510" s="25" t="s">
        <v>386</v>
      </c>
      <c r="C510" s="34"/>
      <c r="D510" s="28" t="s">
        <v>78</v>
      </c>
      <c r="E510" s="28" t="s">
        <v>151</v>
      </c>
      <c r="F510" s="28" t="s">
        <v>83</v>
      </c>
      <c r="G510" s="37"/>
      <c r="H510" s="40"/>
    </row>
    <row r="511" spans="1:8">
      <c r="A511" s="31"/>
      <c r="B511" s="25"/>
      <c r="C511" s="34"/>
      <c r="D511" s="28">
        <v>379.66</v>
      </c>
      <c r="E511" s="28">
        <v>714.77</v>
      </c>
      <c r="F511" s="28">
        <v>665.59</v>
      </c>
      <c r="G511" s="37"/>
      <c r="H511" s="40"/>
    </row>
    <row r="512" spans="1:8" ht="17.25" thickBot="1">
      <c r="A512" s="32"/>
      <c r="B512" s="26"/>
      <c r="C512" s="34"/>
      <c r="D512" s="29" t="s">
        <v>79</v>
      </c>
      <c r="E512" s="29" t="s">
        <v>79</v>
      </c>
      <c r="F512" s="29" t="s">
        <v>79</v>
      </c>
      <c r="G512" s="38"/>
      <c r="H512" s="41"/>
    </row>
    <row r="513" spans="1:8" ht="27">
      <c r="A513" s="30" t="s">
        <v>387</v>
      </c>
      <c r="B513" s="24">
        <v>665.47</v>
      </c>
      <c r="C513" s="34"/>
      <c r="D513" s="27" t="s">
        <v>80</v>
      </c>
      <c r="E513" s="27" t="s">
        <v>119</v>
      </c>
      <c r="F513" s="27" t="s">
        <v>82</v>
      </c>
      <c r="G513" s="36" t="s">
        <v>79</v>
      </c>
      <c r="H513" s="39"/>
    </row>
    <row r="514" spans="1:8" ht="40.5">
      <c r="A514" s="31"/>
      <c r="B514" s="25" t="s">
        <v>388</v>
      </c>
      <c r="C514" s="34"/>
      <c r="D514" s="28" t="s">
        <v>196</v>
      </c>
      <c r="E514" s="28" t="s">
        <v>99</v>
      </c>
      <c r="F514" s="28" t="s">
        <v>83</v>
      </c>
      <c r="G514" s="37"/>
      <c r="H514" s="40"/>
    </row>
    <row r="515" spans="1:8">
      <c r="A515" s="31"/>
      <c r="B515" s="25"/>
      <c r="C515" s="34"/>
      <c r="D515" s="28">
        <v>743.73</v>
      </c>
      <c r="E515" s="28">
        <v>646.29999999999995</v>
      </c>
      <c r="F515" s="28">
        <v>665.47</v>
      </c>
      <c r="G515" s="37"/>
      <c r="H515" s="40"/>
    </row>
    <row r="516" spans="1:8" ht="17.25" thickBot="1">
      <c r="A516" s="32"/>
      <c r="B516" s="26"/>
      <c r="C516" s="34"/>
      <c r="D516" s="29" t="s">
        <v>79</v>
      </c>
      <c r="E516" s="29" t="s">
        <v>79</v>
      </c>
      <c r="F516" s="29" t="s">
        <v>79</v>
      </c>
      <c r="G516" s="38"/>
      <c r="H516" s="41"/>
    </row>
    <row r="517" spans="1:8" ht="27">
      <c r="A517" s="30" t="s">
        <v>389</v>
      </c>
      <c r="B517" s="24">
        <v>665.44</v>
      </c>
      <c r="C517" s="34"/>
      <c r="D517" s="27" t="s">
        <v>178</v>
      </c>
      <c r="E517" s="27" t="s">
        <v>288</v>
      </c>
      <c r="F517" s="27" t="s">
        <v>82</v>
      </c>
      <c r="G517" s="36" t="s">
        <v>79</v>
      </c>
      <c r="H517" s="39"/>
    </row>
    <row r="518" spans="1:8" ht="40.5">
      <c r="A518" s="31"/>
      <c r="B518" s="25" t="s">
        <v>390</v>
      </c>
      <c r="C518" s="34"/>
      <c r="D518" s="28" t="s">
        <v>179</v>
      </c>
      <c r="E518" s="28" t="s">
        <v>287</v>
      </c>
      <c r="F518" s="28" t="s">
        <v>83</v>
      </c>
      <c r="G518" s="37"/>
      <c r="H518" s="40"/>
    </row>
    <row r="519" spans="1:8">
      <c r="A519" s="31"/>
      <c r="B519" s="25"/>
      <c r="C519" s="34"/>
      <c r="D519" s="28">
        <v>738.27</v>
      </c>
      <c r="E519" s="28">
        <v>967.73</v>
      </c>
      <c r="F519" s="28">
        <v>665.44</v>
      </c>
      <c r="G519" s="37"/>
      <c r="H519" s="40"/>
    </row>
    <row r="520" spans="1:8" ht="17.25" thickBot="1">
      <c r="A520" s="32"/>
      <c r="B520" s="26"/>
      <c r="C520" s="34"/>
      <c r="D520" s="29" t="s">
        <v>79</v>
      </c>
      <c r="E520" s="29" t="s">
        <v>79</v>
      </c>
      <c r="F520" s="29" t="s">
        <v>79</v>
      </c>
      <c r="G520" s="38"/>
      <c r="H520" s="41"/>
    </row>
    <row r="521" spans="1:8" ht="27">
      <c r="A521" s="30" t="s">
        <v>391</v>
      </c>
      <c r="B521" s="24">
        <v>665.42</v>
      </c>
      <c r="C521" s="34"/>
      <c r="D521" s="27" t="s">
        <v>80</v>
      </c>
      <c r="E521" s="27" t="s">
        <v>88</v>
      </c>
      <c r="F521" s="27" t="s">
        <v>82</v>
      </c>
      <c r="G521" s="36" t="s">
        <v>79</v>
      </c>
      <c r="H521" s="39"/>
    </row>
    <row r="522" spans="1:8" ht="40.5">
      <c r="A522" s="31"/>
      <c r="B522" s="25" t="s">
        <v>392</v>
      </c>
      <c r="C522" s="34"/>
      <c r="D522" s="28" t="s">
        <v>196</v>
      </c>
      <c r="E522" s="28" t="s">
        <v>168</v>
      </c>
      <c r="F522" s="28" t="s">
        <v>83</v>
      </c>
      <c r="G522" s="37"/>
      <c r="H522" s="40"/>
    </row>
    <row r="523" spans="1:8">
      <c r="A523" s="31"/>
      <c r="B523" s="25"/>
      <c r="C523" s="34"/>
      <c r="D523" s="28">
        <v>744.93</v>
      </c>
      <c r="E523" s="28">
        <v>718.72</v>
      </c>
      <c r="F523" s="28">
        <v>665.42</v>
      </c>
      <c r="G523" s="37"/>
      <c r="H523" s="40"/>
    </row>
    <row r="524" spans="1:8" ht="17.25" thickBot="1">
      <c r="A524" s="32"/>
      <c r="B524" s="26"/>
      <c r="C524" s="34"/>
      <c r="D524" s="29" t="s">
        <v>79</v>
      </c>
      <c r="E524" s="29" t="s">
        <v>79</v>
      </c>
      <c r="F524" s="29" t="s">
        <v>79</v>
      </c>
      <c r="G524" s="38"/>
      <c r="H524" s="41"/>
    </row>
    <row r="525" spans="1:8" ht="27">
      <c r="A525" s="30" t="s">
        <v>393</v>
      </c>
      <c r="B525" s="24">
        <v>665.41</v>
      </c>
      <c r="C525" s="34"/>
      <c r="D525" s="27" t="s">
        <v>80</v>
      </c>
      <c r="E525" s="27" t="s">
        <v>88</v>
      </c>
      <c r="F525" s="27" t="s">
        <v>82</v>
      </c>
      <c r="G525" s="36" t="s">
        <v>79</v>
      </c>
      <c r="H525" s="39"/>
    </row>
    <row r="526" spans="1:8" ht="40.5">
      <c r="A526" s="31"/>
      <c r="B526" s="25" t="s">
        <v>394</v>
      </c>
      <c r="C526" s="34"/>
      <c r="D526" s="28" t="s">
        <v>118</v>
      </c>
      <c r="E526" s="28" t="s">
        <v>168</v>
      </c>
      <c r="F526" s="28" t="s">
        <v>83</v>
      </c>
      <c r="G526" s="37"/>
      <c r="H526" s="40"/>
    </row>
    <row r="527" spans="1:8">
      <c r="A527" s="31"/>
      <c r="B527" s="25"/>
      <c r="C527" s="34"/>
      <c r="D527" s="28">
        <v>745.2</v>
      </c>
      <c r="E527" s="28">
        <v>718.61</v>
      </c>
      <c r="F527" s="28">
        <v>665.41</v>
      </c>
      <c r="G527" s="37"/>
      <c r="H527" s="40"/>
    </row>
    <row r="528" spans="1:8" ht="17.25" thickBot="1">
      <c r="A528" s="32"/>
      <c r="B528" s="26"/>
      <c r="C528" s="34"/>
      <c r="D528" s="29" t="s">
        <v>79</v>
      </c>
      <c r="E528" s="29" t="s">
        <v>79</v>
      </c>
      <c r="F528" s="29" t="s">
        <v>79</v>
      </c>
      <c r="G528" s="38"/>
      <c r="H528" s="41"/>
    </row>
    <row r="529" spans="1:8" ht="27">
      <c r="A529" s="30" t="s">
        <v>395</v>
      </c>
      <c r="B529" s="24">
        <v>665.37</v>
      </c>
      <c r="C529" s="34"/>
      <c r="D529" s="27" t="s">
        <v>269</v>
      </c>
      <c r="E529" s="27" t="s">
        <v>119</v>
      </c>
      <c r="F529" s="27" t="s">
        <v>82</v>
      </c>
      <c r="G529" s="36" t="s">
        <v>79</v>
      </c>
      <c r="H529" s="39"/>
    </row>
    <row r="530" spans="1:8" ht="40.5">
      <c r="A530" s="31"/>
      <c r="B530" s="25" t="s">
        <v>396</v>
      </c>
      <c r="C530" s="34"/>
      <c r="D530" s="28" t="s">
        <v>127</v>
      </c>
      <c r="E530" s="28" t="s">
        <v>127</v>
      </c>
      <c r="F530" s="28" t="s">
        <v>83</v>
      </c>
      <c r="G530" s="37"/>
      <c r="H530" s="40"/>
    </row>
    <row r="531" spans="1:8">
      <c r="A531" s="31"/>
      <c r="B531" s="25"/>
      <c r="C531" s="34"/>
      <c r="D531" s="28">
        <v>875.58</v>
      </c>
      <c r="E531" s="28">
        <v>647.83000000000004</v>
      </c>
      <c r="F531" s="28">
        <v>665.37</v>
      </c>
      <c r="G531" s="37"/>
      <c r="H531" s="40"/>
    </row>
    <row r="532" spans="1:8" ht="17.25" thickBot="1">
      <c r="A532" s="32"/>
      <c r="B532" s="26"/>
      <c r="C532" s="34"/>
      <c r="D532" s="29" t="s">
        <v>79</v>
      </c>
      <c r="E532" s="29" t="s">
        <v>79</v>
      </c>
      <c r="F532" s="29" t="s">
        <v>79</v>
      </c>
      <c r="G532" s="38"/>
      <c r="H532" s="41"/>
    </row>
    <row r="533" spans="1:8" ht="27">
      <c r="A533" s="30" t="s">
        <v>397</v>
      </c>
      <c r="B533" s="24">
        <v>665.33</v>
      </c>
      <c r="C533" s="34"/>
      <c r="D533" s="27" t="s">
        <v>399</v>
      </c>
      <c r="E533" s="27" t="s">
        <v>97</v>
      </c>
      <c r="F533" s="27" t="s">
        <v>82</v>
      </c>
      <c r="G533" s="36" t="s">
        <v>79</v>
      </c>
      <c r="H533" s="39"/>
    </row>
    <row r="534" spans="1:8" ht="40.5">
      <c r="A534" s="31"/>
      <c r="B534" s="25" t="s">
        <v>398</v>
      </c>
      <c r="C534" s="34"/>
      <c r="D534" s="28" t="s">
        <v>400</v>
      </c>
      <c r="E534" s="28" t="s">
        <v>401</v>
      </c>
      <c r="F534" s="28" t="s">
        <v>83</v>
      </c>
      <c r="G534" s="37"/>
      <c r="H534" s="40"/>
    </row>
    <row r="535" spans="1:8">
      <c r="A535" s="31"/>
      <c r="B535" s="25"/>
      <c r="C535" s="34"/>
      <c r="D535" s="28">
        <v>687</v>
      </c>
      <c r="E535" s="28">
        <v>960.39</v>
      </c>
      <c r="F535" s="28">
        <v>665.33</v>
      </c>
      <c r="G535" s="37"/>
      <c r="H535" s="40"/>
    </row>
    <row r="536" spans="1:8" ht="17.25" thickBot="1">
      <c r="A536" s="32"/>
      <c r="B536" s="26"/>
      <c r="C536" s="34"/>
      <c r="D536" s="29" t="s">
        <v>79</v>
      </c>
      <c r="E536" s="29" t="s">
        <v>79</v>
      </c>
      <c r="F536" s="29" t="s">
        <v>79</v>
      </c>
      <c r="G536" s="38"/>
      <c r="H536" s="41"/>
    </row>
    <row r="537" spans="1:8" ht="27">
      <c r="A537" s="30" t="s">
        <v>402</v>
      </c>
      <c r="B537" s="24">
        <v>665.29</v>
      </c>
      <c r="C537" s="34"/>
      <c r="D537" s="27" t="s">
        <v>77</v>
      </c>
      <c r="E537" s="27" t="s">
        <v>104</v>
      </c>
      <c r="F537" s="27" t="s">
        <v>82</v>
      </c>
      <c r="G537" s="36" t="s">
        <v>79</v>
      </c>
      <c r="H537" s="39"/>
    </row>
    <row r="538" spans="1:8" ht="40.5">
      <c r="A538" s="31"/>
      <c r="B538" s="25" t="s">
        <v>403</v>
      </c>
      <c r="C538" s="34"/>
      <c r="D538" s="28" t="s">
        <v>297</v>
      </c>
      <c r="E538" s="28" t="s">
        <v>404</v>
      </c>
      <c r="F538" s="28" t="s">
        <v>83</v>
      </c>
      <c r="G538" s="37"/>
      <c r="H538" s="40"/>
    </row>
    <row r="539" spans="1:8">
      <c r="A539" s="31"/>
      <c r="B539" s="25"/>
      <c r="C539" s="34"/>
      <c r="D539" s="28">
        <v>379.71</v>
      </c>
      <c r="E539" s="28">
        <v>644.34</v>
      </c>
      <c r="F539" s="28">
        <v>665.29</v>
      </c>
      <c r="G539" s="37"/>
      <c r="H539" s="40"/>
    </row>
    <row r="540" spans="1:8" ht="17.25" thickBot="1">
      <c r="A540" s="32"/>
      <c r="B540" s="26"/>
      <c r="C540" s="34"/>
      <c r="D540" s="29" t="s">
        <v>79</v>
      </c>
      <c r="E540" s="29" t="s">
        <v>79</v>
      </c>
      <c r="F540" s="29" t="s">
        <v>79</v>
      </c>
      <c r="G540" s="38"/>
      <c r="H540" s="41"/>
    </row>
    <row r="541" spans="1:8" ht="27">
      <c r="A541" s="30" t="s">
        <v>405</v>
      </c>
      <c r="B541" s="24">
        <v>665.21</v>
      </c>
      <c r="C541" s="34"/>
      <c r="D541" s="27" t="s">
        <v>80</v>
      </c>
      <c r="E541" s="27" t="s">
        <v>88</v>
      </c>
      <c r="F541" s="27" t="s">
        <v>82</v>
      </c>
      <c r="G541" s="36" t="s">
        <v>79</v>
      </c>
      <c r="H541" s="39"/>
    </row>
    <row r="542" spans="1:8" ht="40.5">
      <c r="A542" s="31"/>
      <c r="B542" s="25" t="s">
        <v>406</v>
      </c>
      <c r="C542" s="34"/>
      <c r="D542" s="28" t="s">
        <v>123</v>
      </c>
      <c r="E542" s="28" t="s">
        <v>108</v>
      </c>
      <c r="F542" s="28" t="s">
        <v>83</v>
      </c>
      <c r="G542" s="37"/>
      <c r="H542" s="40"/>
    </row>
    <row r="543" spans="1:8">
      <c r="A543" s="31"/>
      <c r="B543" s="25"/>
      <c r="C543" s="34"/>
      <c r="D543" s="28">
        <v>745</v>
      </c>
      <c r="E543" s="28">
        <v>718.7</v>
      </c>
      <c r="F543" s="28">
        <v>665.21</v>
      </c>
      <c r="G543" s="37"/>
      <c r="H543" s="40"/>
    </row>
    <row r="544" spans="1:8" ht="17.25" thickBot="1">
      <c r="A544" s="32"/>
      <c r="B544" s="26"/>
      <c r="C544" s="34"/>
      <c r="D544" s="29" t="s">
        <v>79</v>
      </c>
      <c r="E544" s="29" t="s">
        <v>79</v>
      </c>
      <c r="F544" s="29" t="s">
        <v>79</v>
      </c>
      <c r="G544" s="38"/>
      <c r="H544" s="41"/>
    </row>
    <row r="545" spans="1:8" ht="27">
      <c r="A545" s="30" t="s">
        <v>407</v>
      </c>
      <c r="B545" s="24">
        <v>665.19</v>
      </c>
      <c r="C545" s="34"/>
      <c r="D545" s="27" t="s">
        <v>77</v>
      </c>
      <c r="E545" s="27" t="s">
        <v>104</v>
      </c>
      <c r="F545" s="27" t="s">
        <v>82</v>
      </c>
      <c r="G545" s="36" t="s">
        <v>79</v>
      </c>
      <c r="H545" s="39"/>
    </row>
    <row r="546" spans="1:8" ht="40.5">
      <c r="A546" s="31"/>
      <c r="B546" s="25" t="s">
        <v>408</v>
      </c>
      <c r="C546" s="34"/>
      <c r="D546" s="28" t="s">
        <v>138</v>
      </c>
      <c r="E546" s="28" t="s">
        <v>241</v>
      </c>
      <c r="F546" s="28" t="s">
        <v>83</v>
      </c>
      <c r="G546" s="37"/>
      <c r="H546" s="40"/>
    </row>
    <row r="547" spans="1:8">
      <c r="A547" s="31"/>
      <c r="B547" s="25"/>
      <c r="C547" s="34"/>
      <c r="D547" s="28">
        <v>382.08</v>
      </c>
      <c r="E547" s="28">
        <v>647.66999999999996</v>
      </c>
      <c r="F547" s="28">
        <v>665.19</v>
      </c>
      <c r="G547" s="37"/>
      <c r="H547" s="40"/>
    </row>
    <row r="548" spans="1:8" ht="17.25" thickBot="1">
      <c r="A548" s="32"/>
      <c r="B548" s="26"/>
      <c r="C548" s="34"/>
      <c r="D548" s="29" t="s">
        <v>79</v>
      </c>
      <c r="E548" s="29" t="s">
        <v>79</v>
      </c>
      <c r="F548" s="29" t="s">
        <v>79</v>
      </c>
      <c r="G548" s="38"/>
      <c r="H548" s="41"/>
    </row>
    <row r="549" spans="1:8" ht="27">
      <c r="A549" s="30" t="s">
        <v>409</v>
      </c>
      <c r="B549" s="24">
        <v>665.17</v>
      </c>
      <c r="C549" s="34"/>
      <c r="D549" s="27" t="s">
        <v>97</v>
      </c>
      <c r="E549" s="27" t="s">
        <v>288</v>
      </c>
      <c r="F549" s="27" t="s">
        <v>82</v>
      </c>
      <c r="G549" s="36" t="s">
        <v>79</v>
      </c>
      <c r="H549" s="39"/>
    </row>
    <row r="550" spans="1:8" ht="40.5">
      <c r="A550" s="31"/>
      <c r="B550" s="25" t="s">
        <v>410</v>
      </c>
      <c r="C550" s="34"/>
      <c r="D550" s="28" t="s">
        <v>168</v>
      </c>
      <c r="E550" s="28" t="s">
        <v>291</v>
      </c>
      <c r="F550" s="28" t="s">
        <v>83</v>
      </c>
      <c r="G550" s="37"/>
      <c r="H550" s="40"/>
    </row>
    <row r="551" spans="1:8">
      <c r="A551" s="31"/>
      <c r="B551" s="25"/>
      <c r="C551" s="34"/>
      <c r="D551" s="28">
        <v>958.37</v>
      </c>
      <c r="E551" s="28">
        <v>960.91</v>
      </c>
      <c r="F551" s="28">
        <v>665.17</v>
      </c>
      <c r="G551" s="37"/>
      <c r="H551" s="40"/>
    </row>
    <row r="552" spans="1:8" ht="17.25" thickBot="1">
      <c r="A552" s="32"/>
      <c r="B552" s="26"/>
      <c r="C552" s="34"/>
      <c r="D552" s="29" t="s">
        <v>79</v>
      </c>
      <c r="E552" s="29" t="s">
        <v>79</v>
      </c>
      <c r="F552" s="29" t="s">
        <v>79</v>
      </c>
      <c r="G552" s="38"/>
      <c r="H552" s="41"/>
    </row>
    <row r="553" spans="1:8" ht="27">
      <c r="A553" s="30" t="s">
        <v>411</v>
      </c>
      <c r="B553" s="24">
        <v>665.16</v>
      </c>
      <c r="C553" s="34"/>
      <c r="D553" s="27" t="s">
        <v>77</v>
      </c>
      <c r="E553" s="27" t="s">
        <v>104</v>
      </c>
      <c r="F553" s="27" t="s">
        <v>82</v>
      </c>
      <c r="G553" s="36" t="s">
        <v>79</v>
      </c>
      <c r="H553" s="39"/>
    </row>
    <row r="554" spans="1:8" ht="40.5">
      <c r="A554" s="31"/>
      <c r="B554" s="25" t="s">
        <v>412</v>
      </c>
      <c r="C554" s="34"/>
      <c r="D554" s="28" t="s">
        <v>107</v>
      </c>
      <c r="E554" s="28" t="s">
        <v>168</v>
      </c>
      <c r="F554" s="28" t="s">
        <v>83</v>
      </c>
      <c r="G554" s="37"/>
      <c r="H554" s="40"/>
    </row>
    <row r="555" spans="1:8">
      <c r="A555" s="31"/>
      <c r="B555" s="25"/>
      <c r="C555" s="34"/>
      <c r="D555" s="28">
        <v>380.51</v>
      </c>
      <c r="E555" s="28">
        <v>645.13</v>
      </c>
      <c r="F555" s="28">
        <v>665.16</v>
      </c>
      <c r="G555" s="37"/>
      <c r="H555" s="40"/>
    </row>
    <row r="556" spans="1:8" ht="17.25" thickBot="1">
      <c r="A556" s="32"/>
      <c r="B556" s="26"/>
      <c r="C556" s="34"/>
      <c r="D556" s="29" t="s">
        <v>79</v>
      </c>
      <c r="E556" s="29" t="s">
        <v>79</v>
      </c>
      <c r="F556" s="29" t="s">
        <v>79</v>
      </c>
      <c r="G556" s="38"/>
      <c r="H556" s="41"/>
    </row>
    <row r="557" spans="1:8" ht="27">
      <c r="A557" s="30" t="s">
        <v>413</v>
      </c>
      <c r="B557" s="24">
        <v>665.16</v>
      </c>
      <c r="C557" s="34"/>
      <c r="D557" s="27" t="s">
        <v>414</v>
      </c>
      <c r="E557" s="27" t="s">
        <v>93</v>
      </c>
      <c r="F557" s="27" t="s">
        <v>82</v>
      </c>
      <c r="G557" s="36" t="s">
        <v>79</v>
      </c>
      <c r="H557" s="39"/>
    </row>
    <row r="558" spans="1:8" ht="40.5">
      <c r="A558" s="31"/>
      <c r="B558" s="25" t="s">
        <v>412</v>
      </c>
      <c r="C558" s="34"/>
      <c r="D558" s="28" t="s">
        <v>415</v>
      </c>
      <c r="E558" s="28" t="s">
        <v>180</v>
      </c>
      <c r="F558" s="28" t="s">
        <v>83</v>
      </c>
      <c r="G558" s="37"/>
      <c r="H558" s="40"/>
    </row>
    <row r="559" spans="1:8">
      <c r="A559" s="31"/>
      <c r="B559" s="25"/>
      <c r="C559" s="34"/>
      <c r="D559" s="28">
        <v>353.5</v>
      </c>
      <c r="E559" s="28">
        <v>717.97</v>
      </c>
      <c r="F559" s="28">
        <v>665.16</v>
      </c>
      <c r="G559" s="37"/>
      <c r="H559" s="40"/>
    </row>
    <row r="560" spans="1:8" ht="17.25" thickBot="1">
      <c r="A560" s="32"/>
      <c r="B560" s="26"/>
      <c r="C560" s="34"/>
      <c r="D560" s="29" t="s">
        <v>79</v>
      </c>
      <c r="E560" s="29" t="s">
        <v>79</v>
      </c>
      <c r="F560" s="29" t="s">
        <v>79</v>
      </c>
      <c r="G560" s="38"/>
      <c r="H560" s="41"/>
    </row>
    <row r="561" spans="1:8" ht="27">
      <c r="A561" s="30" t="s">
        <v>416</v>
      </c>
      <c r="B561" s="24">
        <v>665.14</v>
      </c>
      <c r="C561" s="34"/>
      <c r="D561" s="27" t="s">
        <v>77</v>
      </c>
      <c r="E561" s="27" t="s">
        <v>93</v>
      </c>
      <c r="F561" s="27" t="s">
        <v>82</v>
      </c>
      <c r="G561" s="36" t="s">
        <v>79</v>
      </c>
      <c r="H561" s="39"/>
    </row>
    <row r="562" spans="1:8" ht="40.5">
      <c r="A562" s="31"/>
      <c r="B562" s="25" t="s">
        <v>417</v>
      </c>
      <c r="C562" s="34"/>
      <c r="D562" s="28" t="s">
        <v>209</v>
      </c>
      <c r="E562" s="28" t="s">
        <v>115</v>
      </c>
      <c r="F562" s="28" t="s">
        <v>83</v>
      </c>
      <c r="G562" s="37"/>
      <c r="H562" s="40"/>
    </row>
    <row r="563" spans="1:8">
      <c r="A563" s="31"/>
      <c r="B563" s="25"/>
      <c r="C563" s="34"/>
      <c r="D563" s="28">
        <v>382.06</v>
      </c>
      <c r="E563" s="28">
        <v>717.91</v>
      </c>
      <c r="F563" s="28">
        <v>665.14</v>
      </c>
      <c r="G563" s="37"/>
      <c r="H563" s="40"/>
    </row>
    <row r="564" spans="1:8" ht="17.25" thickBot="1">
      <c r="A564" s="32"/>
      <c r="B564" s="26"/>
      <c r="C564" s="34"/>
      <c r="D564" s="29" t="s">
        <v>79</v>
      </c>
      <c r="E564" s="29" t="s">
        <v>79</v>
      </c>
      <c r="F564" s="29" t="s">
        <v>79</v>
      </c>
      <c r="G564" s="38"/>
      <c r="H564" s="41"/>
    </row>
    <row r="565" spans="1:8" ht="27">
      <c r="A565" s="30" t="s">
        <v>418</v>
      </c>
      <c r="B565" s="24">
        <v>665.03</v>
      </c>
      <c r="C565" s="34"/>
      <c r="D565" s="27" t="s">
        <v>97</v>
      </c>
      <c r="E565" s="27" t="s">
        <v>288</v>
      </c>
      <c r="F565" s="27" t="s">
        <v>82</v>
      </c>
      <c r="G565" s="36" t="s">
        <v>79</v>
      </c>
      <c r="H565" s="39"/>
    </row>
    <row r="566" spans="1:8" ht="40.5">
      <c r="A566" s="31"/>
      <c r="B566" s="25" t="s">
        <v>419</v>
      </c>
      <c r="C566" s="34"/>
      <c r="D566" s="28" t="s">
        <v>168</v>
      </c>
      <c r="E566" s="28" t="s">
        <v>291</v>
      </c>
      <c r="F566" s="28" t="s">
        <v>83</v>
      </c>
      <c r="G566" s="37"/>
      <c r="H566" s="40"/>
    </row>
    <row r="567" spans="1:8">
      <c r="A567" s="31"/>
      <c r="B567" s="25"/>
      <c r="C567" s="34"/>
      <c r="D567" s="28">
        <v>957.28</v>
      </c>
      <c r="E567" s="28">
        <v>959.87</v>
      </c>
      <c r="F567" s="28">
        <v>665.03</v>
      </c>
      <c r="G567" s="37"/>
      <c r="H567" s="40"/>
    </row>
    <row r="568" spans="1:8" ht="17.25" thickBot="1">
      <c r="A568" s="32"/>
      <c r="B568" s="26"/>
      <c r="C568" s="34"/>
      <c r="D568" s="29" t="s">
        <v>79</v>
      </c>
      <c r="E568" s="29" t="s">
        <v>79</v>
      </c>
      <c r="F568" s="29" t="s">
        <v>79</v>
      </c>
      <c r="G568" s="38"/>
      <c r="H568" s="41"/>
    </row>
    <row r="569" spans="1:8" ht="27">
      <c r="A569" s="30" t="s">
        <v>420</v>
      </c>
      <c r="B569" s="24">
        <v>665.03</v>
      </c>
      <c r="C569" s="34"/>
      <c r="D569" s="27" t="s">
        <v>80</v>
      </c>
      <c r="E569" s="27" t="s">
        <v>88</v>
      </c>
      <c r="F569" s="27" t="s">
        <v>82</v>
      </c>
      <c r="G569" s="36" t="s">
        <v>79</v>
      </c>
      <c r="H569" s="39"/>
    </row>
    <row r="570" spans="1:8" ht="40.5">
      <c r="A570" s="31"/>
      <c r="B570" s="25" t="s">
        <v>419</v>
      </c>
      <c r="C570" s="34"/>
      <c r="D570" s="28" t="s">
        <v>167</v>
      </c>
      <c r="E570" s="28" t="s">
        <v>108</v>
      </c>
      <c r="F570" s="28" t="s">
        <v>83</v>
      </c>
      <c r="G570" s="37"/>
      <c r="H570" s="40"/>
    </row>
    <row r="571" spans="1:8">
      <c r="A571" s="31"/>
      <c r="B571" s="25"/>
      <c r="C571" s="34"/>
      <c r="D571" s="28">
        <v>744.79</v>
      </c>
      <c r="E571" s="28">
        <v>718.5</v>
      </c>
      <c r="F571" s="28">
        <v>665.03</v>
      </c>
      <c r="G571" s="37"/>
      <c r="H571" s="40"/>
    </row>
    <row r="572" spans="1:8" ht="17.25" thickBot="1">
      <c r="A572" s="32"/>
      <c r="B572" s="26"/>
      <c r="C572" s="34"/>
      <c r="D572" s="29" t="s">
        <v>79</v>
      </c>
      <c r="E572" s="29" t="s">
        <v>79</v>
      </c>
      <c r="F572" s="29" t="s">
        <v>79</v>
      </c>
      <c r="G572" s="38"/>
      <c r="H572" s="41"/>
    </row>
    <row r="573" spans="1:8" ht="27">
      <c r="A573" s="30" t="s">
        <v>421</v>
      </c>
      <c r="B573" s="24">
        <v>665.02</v>
      </c>
      <c r="C573" s="34"/>
      <c r="D573" s="27" t="s">
        <v>288</v>
      </c>
      <c r="E573" s="27" t="s">
        <v>97</v>
      </c>
      <c r="F573" s="27" t="s">
        <v>82</v>
      </c>
      <c r="G573" s="36" t="s">
        <v>79</v>
      </c>
      <c r="H573" s="39"/>
    </row>
    <row r="574" spans="1:8" ht="40.5">
      <c r="A574" s="31"/>
      <c r="B574" s="25" t="s">
        <v>422</v>
      </c>
      <c r="C574" s="34"/>
      <c r="D574" s="28" t="s">
        <v>126</v>
      </c>
      <c r="E574" s="28" t="s">
        <v>108</v>
      </c>
      <c r="F574" s="28" t="s">
        <v>83</v>
      </c>
      <c r="G574" s="37"/>
      <c r="H574" s="40"/>
    </row>
    <row r="575" spans="1:8">
      <c r="A575" s="31"/>
      <c r="B575" s="25"/>
      <c r="C575" s="34"/>
      <c r="D575" s="28">
        <v>955.76</v>
      </c>
      <c r="E575" s="28">
        <v>959.61</v>
      </c>
      <c r="F575" s="28">
        <v>665.02</v>
      </c>
      <c r="G575" s="37"/>
      <c r="H575" s="40"/>
    </row>
    <row r="576" spans="1:8" ht="17.25" thickBot="1">
      <c r="A576" s="32"/>
      <c r="B576" s="26"/>
      <c r="C576" s="34"/>
      <c r="D576" s="29" t="s">
        <v>79</v>
      </c>
      <c r="E576" s="29" t="s">
        <v>79</v>
      </c>
      <c r="F576" s="29" t="s">
        <v>79</v>
      </c>
      <c r="G576" s="38"/>
      <c r="H576" s="41"/>
    </row>
    <row r="577" spans="1:8" ht="27">
      <c r="A577" s="30" t="s">
        <v>423</v>
      </c>
      <c r="B577" s="24">
        <v>665.01</v>
      </c>
      <c r="C577" s="34"/>
      <c r="D577" s="27" t="s">
        <v>77</v>
      </c>
      <c r="E577" s="27" t="s">
        <v>104</v>
      </c>
      <c r="F577" s="27" t="s">
        <v>82</v>
      </c>
      <c r="G577" s="36" t="s">
        <v>79</v>
      </c>
      <c r="H577" s="39"/>
    </row>
    <row r="578" spans="1:8" ht="40.5">
      <c r="A578" s="31"/>
      <c r="B578" s="25" t="s">
        <v>424</v>
      </c>
      <c r="C578" s="34"/>
      <c r="D578" s="28" t="s">
        <v>209</v>
      </c>
      <c r="E578" s="28" t="s">
        <v>241</v>
      </c>
      <c r="F578" s="28" t="s">
        <v>83</v>
      </c>
      <c r="G578" s="37"/>
      <c r="H578" s="40"/>
    </row>
    <row r="579" spans="1:8">
      <c r="A579" s="31"/>
      <c r="B579" s="25"/>
      <c r="C579" s="34"/>
      <c r="D579" s="28">
        <v>382.58</v>
      </c>
      <c r="E579" s="28">
        <v>647.22</v>
      </c>
      <c r="F579" s="28">
        <v>665.01</v>
      </c>
      <c r="G579" s="37"/>
      <c r="H579" s="40"/>
    </row>
    <row r="580" spans="1:8" ht="17.25" thickBot="1">
      <c r="A580" s="32"/>
      <c r="B580" s="26"/>
      <c r="C580" s="34"/>
      <c r="D580" s="29" t="s">
        <v>79</v>
      </c>
      <c r="E580" s="29" t="s">
        <v>79</v>
      </c>
      <c r="F580" s="29" t="s">
        <v>79</v>
      </c>
      <c r="G580" s="38"/>
      <c r="H580" s="41"/>
    </row>
    <row r="581" spans="1:8" ht="27">
      <c r="A581" s="30" t="s">
        <v>425</v>
      </c>
      <c r="B581" s="24">
        <v>664.99</v>
      </c>
      <c r="C581" s="34"/>
      <c r="D581" s="27" t="s">
        <v>269</v>
      </c>
      <c r="E581" s="27" t="s">
        <v>119</v>
      </c>
      <c r="F581" s="27" t="s">
        <v>82</v>
      </c>
      <c r="G581" s="36" t="s">
        <v>79</v>
      </c>
      <c r="H581" s="39"/>
    </row>
    <row r="582" spans="1:8" ht="40.5">
      <c r="A582" s="31"/>
      <c r="B582" s="25" t="s">
        <v>426</v>
      </c>
      <c r="C582" s="34"/>
      <c r="D582" s="28" t="s">
        <v>427</v>
      </c>
      <c r="E582" s="28" t="s">
        <v>215</v>
      </c>
      <c r="F582" s="28" t="s">
        <v>83</v>
      </c>
      <c r="G582" s="37"/>
      <c r="H582" s="40"/>
    </row>
    <row r="583" spans="1:8">
      <c r="A583" s="31"/>
      <c r="B583" s="25"/>
      <c r="C583" s="34"/>
      <c r="D583" s="28">
        <v>875.66</v>
      </c>
      <c r="E583" s="28">
        <v>644.79999999999995</v>
      </c>
      <c r="F583" s="28">
        <v>664.99</v>
      </c>
      <c r="G583" s="37"/>
      <c r="H583" s="40"/>
    </row>
    <row r="584" spans="1:8" ht="17.25" thickBot="1">
      <c r="A584" s="32"/>
      <c r="B584" s="26"/>
      <c r="C584" s="34"/>
      <c r="D584" s="29" t="s">
        <v>79</v>
      </c>
      <c r="E584" s="29" t="s">
        <v>79</v>
      </c>
      <c r="F584" s="29" t="s">
        <v>79</v>
      </c>
      <c r="G584" s="38"/>
      <c r="H584" s="41"/>
    </row>
    <row r="585" spans="1:8" ht="27">
      <c r="A585" s="30" t="s">
        <v>428</v>
      </c>
      <c r="B585" s="24">
        <v>664.96</v>
      </c>
      <c r="C585" s="34"/>
      <c r="D585" s="27" t="s">
        <v>97</v>
      </c>
      <c r="E585" s="27" t="s">
        <v>88</v>
      </c>
      <c r="F585" s="27" t="s">
        <v>82</v>
      </c>
      <c r="G585" s="36" t="s">
        <v>79</v>
      </c>
      <c r="H585" s="39"/>
    </row>
    <row r="586" spans="1:8" ht="40.5">
      <c r="A586" s="31"/>
      <c r="B586" s="25" t="s">
        <v>429</v>
      </c>
      <c r="C586" s="34"/>
      <c r="D586" s="28" t="s">
        <v>199</v>
      </c>
      <c r="E586" s="28" t="s">
        <v>168</v>
      </c>
      <c r="F586" s="28" t="s">
        <v>83</v>
      </c>
      <c r="G586" s="37"/>
      <c r="H586" s="40"/>
    </row>
    <row r="587" spans="1:8">
      <c r="A587" s="31"/>
      <c r="B587" s="25"/>
      <c r="C587" s="34"/>
      <c r="D587" s="28">
        <v>957.37</v>
      </c>
      <c r="E587" s="28">
        <v>718.9</v>
      </c>
      <c r="F587" s="28">
        <v>664.96</v>
      </c>
      <c r="G587" s="37"/>
      <c r="H587" s="40"/>
    </row>
    <row r="588" spans="1:8" ht="17.25" thickBot="1">
      <c r="A588" s="32"/>
      <c r="B588" s="26"/>
      <c r="C588" s="34"/>
      <c r="D588" s="29" t="s">
        <v>79</v>
      </c>
      <c r="E588" s="29" t="s">
        <v>79</v>
      </c>
      <c r="F588" s="29" t="s">
        <v>79</v>
      </c>
      <c r="G588" s="38"/>
      <c r="H588" s="41"/>
    </row>
    <row r="589" spans="1:8" ht="27">
      <c r="A589" s="30" t="s">
        <v>430</v>
      </c>
      <c r="B589" s="24">
        <v>664.95</v>
      </c>
      <c r="C589" s="34"/>
      <c r="D589" s="27" t="s">
        <v>432</v>
      </c>
      <c r="E589" s="27" t="s">
        <v>433</v>
      </c>
      <c r="F589" s="27" t="s">
        <v>82</v>
      </c>
      <c r="G589" s="36" t="s">
        <v>79</v>
      </c>
      <c r="H589" s="39"/>
    </row>
    <row r="590" spans="1:8" ht="40.5">
      <c r="A590" s="31"/>
      <c r="B590" s="25" t="s">
        <v>431</v>
      </c>
      <c r="C590" s="34"/>
      <c r="D590" s="28" t="s">
        <v>179</v>
      </c>
      <c r="E590" s="28" t="s">
        <v>434</v>
      </c>
      <c r="F590" s="28" t="s">
        <v>83</v>
      </c>
      <c r="G590" s="37"/>
      <c r="H590" s="40"/>
    </row>
    <row r="591" spans="1:8">
      <c r="A591" s="31"/>
      <c r="B591" s="25"/>
      <c r="C591" s="34"/>
      <c r="D591" s="28">
        <v>524.13</v>
      </c>
      <c r="E591" s="28">
        <v>398.68</v>
      </c>
      <c r="F591" s="28">
        <v>664.95</v>
      </c>
      <c r="G591" s="37"/>
      <c r="H591" s="40"/>
    </row>
    <row r="592" spans="1:8" ht="17.25" thickBot="1">
      <c r="A592" s="32"/>
      <c r="B592" s="26"/>
      <c r="C592" s="34"/>
      <c r="D592" s="29" t="s">
        <v>79</v>
      </c>
      <c r="E592" s="29" t="s">
        <v>79</v>
      </c>
      <c r="F592" s="29" t="s">
        <v>79</v>
      </c>
      <c r="G592" s="38"/>
      <c r="H592" s="41"/>
    </row>
    <row r="593" spans="1:8" ht="27">
      <c r="A593" s="30" t="s">
        <v>435</v>
      </c>
      <c r="B593" s="24">
        <v>664.95</v>
      </c>
      <c r="C593" s="34"/>
      <c r="D593" s="27" t="s">
        <v>436</v>
      </c>
      <c r="E593" s="27" t="s">
        <v>104</v>
      </c>
      <c r="F593" s="27" t="s">
        <v>82</v>
      </c>
      <c r="G593" s="36" t="s">
        <v>79</v>
      </c>
      <c r="H593" s="39"/>
    </row>
    <row r="594" spans="1:8" ht="40.5">
      <c r="A594" s="31"/>
      <c r="B594" s="25" t="s">
        <v>431</v>
      </c>
      <c r="C594" s="34"/>
      <c r="D594" s="28" t="s">
        <v>179</v>
      </c>
      <c r="E594" s="28" t="s">
        <v>437</v>
      </c>
      <c r="F594" s="28" t="s">
        <v>83</v>
      </c>
      <c r="G594" s="37"/>
      <c r="H594" s="40"/>
    </row>
    <row r="595" spans="1:8">
      <c r="A595" s="31"/>
      <c r="B595" s="25"/>
      <c r="C595" s="34"/>
      <c r="D595" s="28">
        <v>522.33000000000004</v>
      </c>
      <c r="E595" s="28">
        <v>642.94000000000005</v>
      </c>
      <c r="F595" s="28">
        <v>664.95</v>
      </c>
      <c r="G595" s="37"/>
      <c r="H595" s="40"/>
    </row>
    <row r="596" spans="1:8" ht="17.25" thickBot="1">
      <c r="A596" s="32"/>
      <c r="B596" s="26"/>
      <c r="C596" s="34"/>
      <c r="D596" s="29" t="s">
        <v>79</v>
      </c>
      <c r="E596" s="29" t="s">
        <v>79</v>
      </c>
      <c r="F596" s="29" t="s">
        <v>79</v>
      </c>
      <c r="G596" s="38"/>
      <c r="H596" s="41"/>
    </row>
    <row r="597" spans="1:8" ht="27">
      <c r="A597" s="30" t="s">
        <v>438</v>
      </c>
      <c r="B597" s="24">
        <v>664.95</v>
      </c>
      <c r="C597" s="34"/>
      <c r="D597" s="27" t="s">
        <v>185</v>
      </c>
      <c r="E597" s="27" t="s">
        <v>439</v>
      </c>
      <c r="F597" s="27" t="s">
        <v>82</v>
      </c>
      <c r="G597" s="36" t="s">
        <v>79</v>
      </c>
      <c r="H597" s="39"/>
    </row>
    <row r="598" spans="1:8" ht="40.5">
      <c r="A598" s="31"/>
      <c r="B598" s="25" t="s">
        <v>431</v>
      </c>
      <c r="C598" s="34"/>
      <c r="D598" s="28" t="s">
        <v>179</v>
      </c>
      <c r="E598" s="28" t="s">
        <v>440</v>
      </c>
      <c r="F598" s="28" t="s">
        <v>83</v>
      </c>
      <c r="G598" s="37"/>
      <c r="H598" s="40"/>
    </row>
    <row r="599" spans="1:8">
      <c r="A599" s="31"/>
      <c r="B599" s="25"/>
      <c r="C599" s="34"/>
      <c r="D599" s="28">
        <v>738.05</v>
      </c>
      <c r="E599" s="28">
        <v>596.65</v>
      </c>
      <c r="F599" s="28">
        <v>664.95</v>
      </c>
      <c r="G599" s="37"/>
      <c r="H599" s="40"/>
    </row>
    <row r="600" spans="1:8" ht="17.25" thickBot="1">
      <c r="A600" s="32"/>
      <c r="B600" s="26"/>
      <c r="C600" s="34"/>
      <c r="D600" s="29" t="s">
        <v>79</v>
      </c>
      <c r="E600" s="29" t="s">
        <v>79</v>
      </c>
      <c r="F600" s="29" t="s">
        <v>79</v>
      </c>
      <c r="G600" s="38"/>
      <c r="H600" s="41"/>
    </row>
    <row r="601" spans="1:8" ht="27">
      <c r="A601" s="30" t="s">
        <v>441</v>
      </c>
      <c r="B601" s="24">
        <v>664.94</v>
      </c>
      <c r="C601" s="34"/>
      <c r="D601" s="27" t="s">
        <v>185</v>
      </c>
      <c r="E601" s="27" t="s">
        <v>97</v>
      </c>
      <c r="F601" s="27" t="s">
        <v>82</v>
      </c>
      <c r="G601" s="36" t="s">
        <v>79</v>
      </c>
      <c r="H601" s="39"/>
    </row>
    <row r="602" spans="1:8" ht="40.5">
      <c r="A602" s="31"/>
      <c r="B602" s="25" t="s">
        <v>442</v>
      </c>
      <c r="C602" s="34"/>
      <c r="D602" s="28" t="s">
        <v>179</v>
      </c>
      <c r="E602" s="28" t="s">
        <v>291</v>
      </c>
      <c r="F602" s="28" t="s">
        <v>83</v>
      </c>
      <c r="G602" s="37"/>
      <c r="H602" s="40"/>
    </row>
    <row r="603" spans="1:8">
      <c r="A603" s="31"/>
      <c r="B603" s="25"/>
      <c r="C603" s="34"/>
      <c r="D603" s="28">
        <v>738.06</v>
      </c>
      <c r="E603" s="28">
        <v>962.59</v>
      </c>
      <c r="F603" s="28">
        <v>664.94</v>
      </c>
      <c r="G603" s="37"/>
      <c r="H603" s="40"/>
    </row>
    <row r="604" spans="1:8" ht="17.25" thickBot="1">
      <c r="A604" s="32"/>
      <c r="B604" s="26"/>
      <c r="C604" s="34"/>
      <c r="D604" s="29" t="s">
        <v>79</v>
      </c>
      <c r="E604" s="29" t="s">
        <v>79</v>
      </c>
      <c r="F604" s="29" t="s">
        <v>79</v>
      </c>
      <c r="G604" s="38"/>
      <c r="H604" s="41"/>
    </row>
    <row r="605" spans="1:8" ht="27">
      <c r="A605" s="30" t="s">
        <v>443</v>
      </c>
      <c r="B605" s="24">
        <v>664.93</v>
      </c>
      <c r="C605" s="34"/>
      <c r="D605" s="27" t="s">
        <v>234</v>
      </c>
      <c r="E605" s="27" t="s">
        <v>93</v>
      </c>
      <c r="F605" s="27" t="s">
        <v>82</v>
      </c>
      <c r="G605" s="36" t="s">
        <v>79</v>
      </c>
      <c r="H605" s="39"/>
    </row>
    <row r="606" spans="1:8" ht="40.5">
      <c r="A606" s="31"/>
      <c r="B606" s="25" t="s">
        <v>444</v>
      </c>
      <c r="C606" s="34"/>
      <c r="D606" s="28" t="s">
        <v>167</v>
      </c>
      <c r="E606" s="28" t="s">
        <v>445</v>
      </c>
      <c r="F606" s="28" t="s">
        <v>83</v>
      </c>
      <c r="G606" s="37"/>
      <c r="H606" s="40"/>
    </row>
    <row r="607" spans="1:8">
      <c r="A607" s="31"/>
      <c r="B607" s="25"/>
      <c r="C607" s="34"/>
      <c r="D607" s="28">
        <v>744.69</v>
      </c>
      <c r="E607" s="28">
        <v>718.52</v>
      </c>
      <c r="F607" s="28">
        <v>664.93</v>
      </c>
      <c r="G607" s="37"/>
      <c r="H607" s="40"/>
    </row>
    <row r="608" spans="1:8" ht="17.25" thickBot="1">
      <c r="A608" s="32"/>
      <c r="B608" s="26"/>
      <c r="C608" s="34"/>
      <c r="D608" s="29" t="s">
        <v>79</v>
      </c>
      <c r="E608" s="29" t="s">
        <v>79</v>
      </c>
      <c r="F608" s="29" t="s">
        <v>79</v>
      </c>
      <c r="G608" s="38"/>
      <c r="H608" s="41"/>
    </row>
    <row r="609" spans="1:8" ht="27">
      <c r="A609" s="30" t="s">
        <v>446</v>
      </c>
      <c r="B609" s="24">
        <v>664.92</v>
      </c>
      <c r="C609" s="34"/>
      <c r="D609" s="27" t="s">
        <v>185</v>
      </c>
      <c r="E609" s="27" t="s">
        <v>80</v>
      </c>
      <c r="F609" s="27" t="s">
        <v>82</v>
      </c>
      <c r="G609" s="36" t="s">
        <v>79</v>
      </c>
      <c r="H609" s="39"/>
    </row>
    <row r="610" spans="1:8" ht="40.5">
      <c r="A610" s="31"/>
      <c r="B610" s="25" t="s">
        <v>447</v>
      </c>
      <c r="C610" s="34"/>
      <c r="D610" s="28" t="s">
        <v>179</v>
      </c>
      <c r="E610" s="28" t="s">
        <v>448</v>
      </c>
      <c r="F610" s="28" t="s">
        <v>83</v>
      </c>
      <c r="G610" s="37"/>
      <c r="H610" s="40"/>
    </row>
    <row r="611" spans="1:8">
      <c r="A611" s="31"/>
      <c r="B611" s="25"/>
      <c r="C611" s="34"/>
      <c r="D611" s="28">
        <v>737.98</v>
      </c>
      <c r="E611" s="28">
        <v>742.93</v>
      </c>
      <c r="F611" s="28">
        <v>664.92</v>
      </c>
      <c r="G611" s="37"/>
      <c r="H611" s="40"/>
    </row>
    <row r="612" spans="1:8" ht="17.25" thickBot="1">
      <c r="A612" s="32"/>
      <c r="B612" s="26"/>
      <c r="C612" s="34"/>
      <c r="D612" s="29" t="s">
        <v>79</v>
      </c>
      <c r="E612" s="29" t="s">
        <v>79</v>
      </c>
      <c r="F612" s="29" t="s">
        <v>79</v>
      </c>
      <c r="G612" s="38"/>
      <c r="H612" s="41"/>
    </row>
    <row r="613" spans="1:8" ht="27">
      <c r="A613" s="30" t="s">
        <v>449</v>
      </c>
      <c r="B613" s="24">
        <v>664.91</v>
      </c>
      <c r="C613" s="34"/>
      <c r="D613" s="27" t="s">
        <v>80</v>
      </c>
      <c r="E613" s="27" t="s">
        <v>119</v>
      </c>
      <c r="F613" s="27" t="s">
        <v>82</v>
      </c>
      <c r="G613" s="36" t="s">
        <v>79</v>
      </c>
      <c r="H613" s="39"/>
    </row>
    <row r="614" spans="1:8" ht="40.5">
      <c r="A614" s="31"/>
      <c r="B614" s="25" t="s">
        <v>450</v>
      </c>
      <c r="C614" s="34"/>
      <c r="D614" s="28" t="s">
        <v>196</v>
      </c>
      <c r="E614" s="28" t="s">
        <v>108</v>
      </c>
      <c r="F614" s="28" t="s">
        <v>83</v>
      </c>
      <c r="G614" s="37"/>
      <c r="H614" s="40"/>
    </row>
    <row r="615" spans="1:8">
      <c r="A615" s="31"/>
      <c r="B615" s="25"/>
      <c r="C615" s="34"/>
      <c r="D615" s="28">
        <v>744.91</v>
      </c>
      <c r="E615" s="28">
        <v>647.69000000000005</v>
      </c>
      <c r="F615" s="28">
        <v>664.91</v>
      </c>
      <c r="G615" s="37"/>
      <c r="H615" s="40"/>
    </row>
    <row r="616" spans="1:8" ht="17.25" thickBot="1">
      <c r="A616" s="32"/>
      <c r="B616" s="26"/>
      <c r="C616" s="34"/>
      <c r="D616" s="29" t="s">
        <v>79</v>
      </c>
      <c r="E616" s="29" t="s">
        <v>79</v>
      </c>
      <c r="F616" s="29" t="s">
        <v>79</v>
      </c>
      <c r="G616" s="38"/>
      <c r="H616" s="41"/>
    </row>
    <row r="617" spans="1:8" ht="27">
      <c r="A617" s="30" t="s">
        <v>451</v>
      </c>
      <c r="B617" s="24">
        <v>664.85</v>
      </c>
      <c r="C617" s="34"/>
      <c r="D617" s="27" t="s">
        <v>327</v>
      </c>
      <c r="E617" s="27" t="s">
        <v>97</v>
      </c>
      <c r="F617" s="27" t="s">
        <v>82</v>
      </c>
      <c r="G617" s="36" t="s">
        <v>79</v>
      </c>
      <c r="H617" s="39"/>
    </row>
    <row r="618" spans="1:8" ht="40.5">
      <c r="A618" s="31"/>
      <c r="B618" s="25" t="s">
        <v>452</v>
      </c>
      <c r="C618" s="34"/>
      <c r="D618" s="28" t="s">
        <v>453</v>
      </c>
      <c r="E618" s="28" t="s">
        <v>291</v>
      </c>
      <c r="F618" s="28" t="s">
        <v>83</v>
      </c>
      <c r="G618" s="37"/>
      <c r="H618" s="40"/>
    </row>
    <row r="619" spans="1:8">
      <c r="A619" s="31"/>
      <c r="B619" s="25"/>
      <c r="C619" s="34"/>
      <c r="D619" s="28">
        <v>721.43</v>
      </c>
      <c r="E619" s="28">
        <v>960.1</v>
      </c>
      <c r="F619" s="28">
        <v>664.85</v>
      </c>
      <c r="G619" s="37"/>
      <c r="H619" s="40"/>
    </row>
    <row r="620" spans="1:8" ht="17.25" thickBot="1">
      <c r="A620" s="32"/>
      <c r="B620" s="26"/>
      <c r="C620" s="34"/>
      <c r="D620" s="29" t="s">
        <v>79</v>
      </c>
      <c r="E620" s="29" t="s">
        <v>79</v>
      </c>
      <c r="F620" s="29" t="s">
        <v>79</v>
      </c>
      <c r="G620" s="38"/>
      <c r="H620" s="41"/>
    </row>
    <row r="621" spans="1:8">
      <c r="A621" s="30" t="s">
        <v>454</v>
      </c>
      <c r="B621" s="24">
        <v>664.79</v>
      </c>
      <c r="C621" s="34"/>
      <c r="D621" s="27" t="s">
        <v>234</v>
      </c>
      <c r="E621" s="27" t="s">
        <v>80</v>
      </c>
      <c r="F621" s="27" t="s">
        <v>82</v>
      </c>
      <c r="G621" s="36" t="s">
        <v>79</v>
      </c>
      <c r="H621" s="39"/>
    </row>
    <row r="622" spans="1:8" ht="40.5">
      <c r="A622" s="31"/>
      <c r="B622" s="25" t="s">
        <v>455</v>
      </c>
      <c r="C622" s="34"/>
      <c r="D622" s="28" t="s">
        <v>118</v>
      </c>
      <c r="E622" s="28" t="s">
        <v>448</v>
      </c>
      <c r="F622" s="28" t="s">
        <v>83</v>
      </c>
      <c r="G622" s="37"/>
      <c r="H622" s="40"/>
    </row>
    <row r="623" spans="1:8">
      <c r="A623" s="31"/>
      <c r="B623" s="25"/>
      <c r="C623" s="34"/>
      <c r="D623" s="28">
        <v>744.79</v>
      </c>
      <c r="E623" s="28">
        <v>744.79</v>
      </c>
      <c r="F623" s="28">
        <v>664.79</v>
      </c>
      <c r="G623" s="37"/>
      <c r="H623" s="40"/>
    </row>
    <row r="624" spans="1:8" ht="17.25" thickBot="1">
      <c r="A624" s="32"/>
      <c r="B624" s="26"/>
      <c r="C624" s="34"/>
      <c r="D624" s="29" t="s">
        <v>79</v>
      </c>
      <c r="E624" s="29" t="s">
        <v>79</v>
      </c>
      <c r="F624" s="29" t="s">
        <v>79</v>
      </c>
      <c r="G624" s="38"/>
      <c r="H624" s="41"/>
    </row>
    <row r="625" spans="1:8" ht="27">
      <c r="A625" s="30" t="s">
        <v>456</v>
      </c>
      <c r="B625" s="24">
        <v>664.76</v>
      </c>
      <c r="C625" s="34"/>
      <c r="D625" s="27" t="s">
        <v>97</v>
      </c>
      <c r="E625" s="27" t="s">
        <v>88</v>
      </c>
      <c r="F625" s="27" t="s">
        <v>82</v>
      </c>
      <c r="G625" s="36" t="s">
        <v>79</v>
      </c>
      <c r="H625" s="39"/>
    </row>
    <row r="626" spans="1:8" ht="40.5">
      <c r="A626" s="31"/>
      <c r="B626" s="25" t="s">
        <v>457</v>
      </c>
      <c r="C626" s="34"/>
      <c r="D626" s="28" t="s">
        <v>361</v>
      </c>
      <c r="E626" s="28" t="s">
        <v>99</v>
      </c>
      <c r="F626" s="28" t="s">
        <v>83</v>
      </c>
      <c r="G626" s="37"/>
      <c r="H626" s="40"/>
    </row>
    <row r="627" spans="1:8">
      <c r="A627" s="31"/>
      <c r="B627" s="25"/>
      <c r="C627" s="34"/>
      <c r="D627" s="28">
        <v>961.61</v>
      </c>
      <c r="E627" s="28">
        <v>718.58</v>
      </c>
      <c r="F627" s="28">
        <v>664.76</v>
      </c>
      <c r="G627" s="37"/>
      <c r="H627" s="40"/>
    </row>
    <row r="628" spans="1:8" ht="17.25" thickBot="1">
      <c r="A628" s="32"/>
      <c r="B628" s="26"/>
      <c r="C628" s="34"/>
      <c r="D628" s="29" t="s">
        <v>79</v>
      </c>
      <c r="E628" s="29" t="s">
        <v>79</v>
      </c>
      <c r="F628" s="29" t="s">
        <v>79</v>
      </c>
      <c r="G628" s="38"/>
      <c r="H628" s="41"/>
    </row>
    <row r="629" spans="1:8" ht="27">
      <c r="A629" s="30" t="s">
        <v>456</v>
      </c>
      <c r="B629" s="24">
        <v>664.76</v>
      </c>
      <c r="C629" s="34"/>
      <c r="D629" s="27" t="s">
        <v>269</v>
      </c>
      <c r="E629" s="27" t="s">
        <v>88</v>
      </c>
      <c r="F629" s="27" t="s">
        <v>82</v>
      </c>
      <c r="G629" s="36" t="s">
        <v>79</v>
      </c>
      <c r="H629" s="39"/>
    </row>
    <row r="630" spans="1:8" ht="40.5">
      <c r="A630" s="31"/>
      <c r="B630" s="25" t="s">
        <v>457</v>
      </c>
      <c r="C630" s="34"/>
      <c r="D630" s="28" t="s">
        <v>270</v>
      </c>
      <c r="E630" s="28" t="s">
        <v>108</v>
      </c>
      <c r="F630" s="28" t="s">
        <v>83</v>
      </c>
      <c r="G630" s="37"/>
      <c r="H630" s="40"/>
    </row>
    <row r="631" spans="1:8">
      <c r="A631" s="31"/>
      <c r="B631" s="25"/>
      <c r="C631" s="34"/>
      <c r="D631" s="28">
        <v>873.94</v>
      </c>
      <c r="E631" s="28">
        <v>718.58</v>
      </c>
      <c r="F631" s="28">
        <v>664.76</v>
      </c>
      <c r="G631" s="37"/>
      <c r="H631" s="40"/>
    </row>
    <row r="632" spans="1:8" ht="17.25" thickBot="1">
      <c r="A632" s="32"/>
      <c r="B632" s="26"/>
      <c r="C632" s="34"/>
      <c r="D632" s="29" t="s">
        <v>79</v>
      </c>
      <c r="E632" s="29" t="s">
        <v>79</v>
      </c>
      <c r="F632" s="29" t="s">
        <v>79</v>
      </c>
      <c r="G632" s="38"/>
      <c r="H632" s="41"/>
    </row>
    <row r="633" spans="1:8" ht="27">
      <c r="A633" s="30" t="s">
        <v>458</v>
      </c>
      <c r="B633" s="24">
        <v>664.75</v>
      </c>
      <c r="C633" s="34"/>
      <c r="D633" s="27" t="s">
        <v>86</v>
      </c>
      <c r="E633" s="27" t="s">
        <v>288</v>
      </c>
      <c r="F633" s="27" t="s">
        <v>82</v>
      </c>
      <c r="G633" s="36" t="s">
        <v>79</v>
      </c>
      <c r="H633" s="39"/>
    </row>
    <row r="634" spans="1:8" ht="40.5">
      <c r="A634" s="31"/>
      <c r="B634" s="25" t="s">
        <v>459</v>
      </c>
      <c r="C634" s="34"/>
      <c r="D634" s="28" t="s">
        <v>460</v>
      </c>
      <c r="E634" s="28" t="s">
        <v>287</v>
      </c>
      <c r="F634" s="28" t="s">
        <v>83</v>
      </c>
      <c r="G634" s="37"/>
      <c r="H634" s="40"/>
    </row>
    <row r="635" spans="1:8">
      <c r="A635" s="31"/>
      <c r="B635" s="25"/>
      <c r="C635" s="34"/>
      <c r="D635" s="28">
        <v>560.79999999999995</v>
      </c>
      <c r="E635" s="28">
        <v>959.8</v>
      </c>
      <c r="F635" s="28">
        <v>664.75</v>
      </c>
      <c r="G635" s="37"/>
      <c r="H635" s="40"/>
    </row>
    <row r="636" spans="1:8" ht="17.25" thickBot="1">
      <c r="A636" s="32"/>
      <c r="B636" s="26"/>
      <c r="C636" s="34"/>
      <c r="D636" s="29" t="s">
        <v>79</v>
      </c>
      <c r="E636" s="29" t="s">
        <v>79</v>
      </c>
      <c r="F636" s="29" t="s">
        <v>79</v>
      </c>
      <c r="G636" s="38"/>
      <c r="H636" s="41"/>
    </row>
    <row r="637" spans="1:8" ht="27">
      <c r="A637" s="30" t="s">
        <v>461</v>
      </c>
      <c r="B637" s="24">
        <v>664.75</v>
      </c>
      <c r="C637" s="34"/>
      <c r="D637" s="27" t="s">
        <v>462</v>
      </c>
      <c r="E637" s="27" t="s">
        <v>288</v>
      </c>
      <c r="F637" s="27" t="s">
        <v>463</v>
      </c>
      <c r="G637" s="36" t="s">
        <v>79</v>
      </c>
      <c r="H637" s="39"/>
    </row>
    <row r="638" spans="1:8" ht="40.5">
      <c r="A638" s="31"/>
      <c r="B638" s="25" t="s">
        <v>459</v>
      </c>
      <c r="C638" s="34"/>
      <c r="D638" s="28" t="s">
        <v>196</v>
      </c>
      <c r="E638" s="28" t="s">
        <v>108</v>
      </c>
      <c r="F638" s="28" t="s">
        <v>83</v>
      </c>
      <c r="G638" s="37"/>
      <c r="H638" s="40"/>
    </row>
    <row r="639" spans="1:8">
      <c r="A639" s="31"/>
      <c r="B639" s="25"/>
      <c r="C639" s="34"/>
      <c r="D639" s="28">
        <v>741.04</v>
      </c>
      <c r="E639" s="28">
        <v>957.93</v>
      </c>
      <c r="F639" s="28">
        <v>664.75</v>
      </c>
      <c r="G639" s="37"/>
      <c r="H639" s="40"/>
    </row>
    <row r="640" spans="1:8" ht="17.25" thickBot="1">
      <c r="A640" s="32"/>
      <c r="B640" s="26"/>
      <c r="C640" s="34"/>
      <c r="D640" s="29" t="s">
        <v>79</v>
      </c>
      <c r="E640" s="29" t="s">
        <v>79</v>
      </c>
      <c r="F640" s="29" t="s">
        <v>79</v>
      </c>
      <c r="G640" s="38"/>
      <c r="H640" s="41"/>
    </row>
    <row r="641" spans="1:8" ht="27">
      <c r="A641" s="30" t="s">
        <v>464</v>
      </c>
      <c r="B641" s="24">
        <v>664.71</v>
      </c>
      <c r="C641" s="34"/>
      <c r="D641" s="27" t="s">
        <v>80</v>
      </c>
      <c r="E641" s="27" t="s">
        <v>119</v>
      </c>
      <c r="F641" s="27" t="s">
        <v>82</v>
      </c>
      <c r="G641" s="36" t="s">
        <v>79</v>
      </c>
      <c r="H641" s="39"/>
    </row>
    <row r="642" spans="1:8" ht="40.5">
      <c r="A642" s="31"/>
      <c r="B642" s="25" t="s">
        <v>465</v>
      </c>
      <c r="C642" s="34"/>
      <c r="D642" s="28" t="s">
        <v>196</v>
      </c>
      <c r="E642" s="28" t="s">
        <v>249</v>
      </c>
      <c r="F642" s="28" t="s">
        <v>83</v>
      </c>
      <c r="G642" s="37"/>
      <c r="H642" s="40"/>
    </row>
    <row r="643" spans="1:8">
      <c r="A643" s="31"/>
      <c r="B643" s="25"/>
      <c r="C643" s="34"/>
      <c r="D643" s="28">
        <v>743</v>
      </c>
      <c r="E643" s="28">
        <v>643.83000000000004</v>
      </c>
      <c r="F643" s="28">
        <v>664.71</v>
      </c>
      <c r="G643" s="37"/>
      <c r="H643" s="40"/>
    </row>
    <row r="644" spans="1:8" ht="17.25" thickBot="1">
      <c r="A644" s="32"/>
      <c r="B644" s="26"/>
      <c r="C644" s="34"/>
      <c r="D644" s="29" t="s">
        <v>79</v>
      </c>
      <c r="E644" s="29" t="s">
        <v>79</v>
      </c>
      <c r="F644" s="29" t="s">
        <v>79</v>
      </c>
      <c r="G644" s="38"/>
      <c r="H644" s="41"/>
    </row>
    <row r="645" spans="1:8" ht="27">
      <c r="A645" s="30" t="s">
        <v>466</v>
      </c>
      <c r="B645" s="24">
        <v>664.71</v>
      </c>
      <c r="C645" s="34"/>
      <c r="D645" s="27" t="s">
        <v>467</v>
      </c>
      <c r="E645" s="27" t="s">
        <v>119</v>
      </c>
      <c r="F645" s="27" t="s">
        <v>463</v>
      </c>
      <c r="G645" s="36" t="s">
        <v>79</v>
      </c>
      <c r="H645" s="39"/>
    </row>
    <row r="646" spans="1:8" ht="40.5">
      <c r="A646" s="31"/>
      <c r="B646" s="25" t="s">
        <v>465</v>
      </c>
      <c r="C646" s="34"/>
      <c r="D646" s="28" t="s">
        <v>468</v>
      </c>
      <c r="E646" s="28" t="s">
        <v>437</v>
      </c>
      <c r="F646" s="28" t="s">
        <v>83</v>
      </c>
      <c r="G646" s="37"/>
      <c r="H646" s="40"/>
    </row>
    <row r="647" spans="1:8">
      <c r="A647" s="31"/>
      <c r="B647" s="25"/>
      <c r="C647" s="34"/>
      <c r="D647" s="28">
        <v>954.32</v>
      </c>
      <c r="E647" s="28">
        <v>644.69000000000005</v>
      </c>
      <c r="F647" s="28">
        <v>664.71</v>
      </c>
      <c r="G647" s="37"/>
      <c r="H647" s="40"/>
    </row>
    <row r="648" spans="1:8" ht="17.25" thickBot="1">
      <c r="A648" s="32"/>
      <c r="B648" s="26"/>
      <c r="C648" s="34"/>
      <c r="D648" s="29" t="s">
        <v>79</v>
      </c>
      <c r="E648" s="29" t="s">
        <v>79</v>
      </c>
      <c r="F648" s="29" t="s">
        <v>79</v>
      </c>
      <c r="G648" s="38"/>
      <c r="H648" s="41"/>
    </row>
    <row r="649" spans="1:8" ht="27">
      <c r="A649" s="30" t="s">
        <v>469</v>
      </c>
      <c r="B649" s="24">
        <v>664.7</v>
      </c>
      <c r="C649" s="34"/>
      <c r="D649" s="27" t="s">
        <v>77</v>
      </c>
      <c r="E649" s="27" t="s">
        <v>93</v>
      </c>
      <c r="F649" s="27" t="s">
        <v>82</v>
      </c>
      <c r="G649" s="36" t="s">
        <v>79</v>
      </c>
      <c r="H649" s="39"/>
    </row>
    <row r="650" spans="1:8" ht="40.5">
      <c r="A650" s="31"/>
      <c r="B650" s="25" t="s">
        <v>470</v>
      </c>
      <c r="C650" s="34"/>
      <c r="D650" s="28" t="s">
        <v>336</v>
      </c>
      <c r="E650" s="28" t="s">
        <v>168</v>
      </c>
      <c r="F650" s="28" t="s">
        <v>83</v>
      </c>
      <c r="G650" s="37"/>
      <c r="H650" s="40"/>
    </row>
    <row r="651" spans="1:8">
      <c r="A651" s="31"/>
      <c r="B651" s="25"/>
      <c r="C651" s="34"/>
      <c r="D651" s="28">
        <v>381.86</v>
      </c>
      <c r="E651" s="28">
        <v>718.71</v>
      </c>
      <c r="F651" s="28">
        <v>664.7</v>
      </c>
      <c r="G651" s="37"/>
      <c r="H651" s="40"/>
    </row>
    <row r="652" spans="1:8" ht="17.25" thickBot="1">
      <c r="A652" s="32"/>
      <c r="B652" s="26"/>
      <c r="C652" s="34"/>
      <c r="D652" s="29" t="s">
        <v>79</v>
      </c>
      <c r="E652" s="29" t="s">
        <v>79</v>
      </c>
      <c r="F652" s="29" t="s">
        <v>79</v>
      </c>
      <c r="G652" s="38"/>
      <c r="H652" s="41"/>
    </row>
    <row r="653" spans="1:8" ht="27">
      <c r="A653" s="30" t="s">
        <v>471</v>
      </c>
      <c r="B653" s="24">
        <v>664.69</v>
      </c>
      <c r="C653" s="34"/>
      <c r="D653" s="27" t="s">
        <v>97</v>
      </c>
      <c r="E653" s="27" t="s">
        <v>119</v>
      </c>
      <c r="F653" s="27" t="s">
        <v>82</v>
      </c>
      <c r="G653" s="36" t="s">
        <v>79</v>
      </c>
      <c r="H653" s="39"/>
    </row>
    <row r="654" spans="1:8" ht="40.5">
      <c r="A654" s="31"/>
      <c r="B654" s="25" t="s">
        <v>472</v>
      </c>
      <c r="C654" s="34"/>
      <c r="D654" s="28" t="s">
        <v>168</v>
      </c>
      <c r="E654" s="28" t="s">
        <v>371</v>
      </c>
      <c r="F654" s="28" t="s">
        <v>83</v>
      </c>
      <c r="G654" s="37"/>
      <c r="H654" s="40"/>
    </row>
    <row r="655" spans="1:8">
      <c r="A655" s="31"/>
      <c r="B655" s="25"/>
      <c r="C655" s="34"/>
      <c r="D655" s="28">
        <v>956.41</v>
      </c>
      <c r="E655" s="28">
        <v>644.44000000000005</v>
      </c>
      <c r="F655" s="28">
        <v>664.69</v>
      </c>
      <c r="G655" s="37"/>
      <c r="H655" s="40"/>
    </row>
    <row r="656" spans="1:8" ht="17.25" thickBot="1">
      <c r="A656" s="32"/>
      <c r="B656" s="26"/>
      <c r="C656" s="34"/>
      <c r="D656" s="29" t="s">
        <v>79</v>
      </c>
      <c r="E656" s="29" t="s">
        <v>79</v>
      </c>
      <c r="F656" s="29" t="s">
        <v>79</v>
      </c>
      <c r="G656" s="38"/>
      <c r="H656" s="41"/>
    </row>
    <row r="657" spans="1:8" ht="27">
      <c r="A657" s="30" t="s">
        <v>471</v>
      </c>
      <c r="B657" s="24">
        <v>664.69</v>
      </c>
      <c r="C657" s="34"/>
      <c r="D657" s="27" t="s">
        <v>234</v>
      </c>
      <c r="E657" s="27" t="s">
        <v>104</v>
      </c>
      <c r="F657" s="27" t="s">
        <v>82</v>
      </c>
      <c r="G657" s="36" t="s">
        <v>79</v>
      </c>
      <c r="H657" s="39"/>
    </row>
    <row r="658" spans="1:8" ht="40.5">
      <c r="A658" s="31"/>
      <c r="B658" s="25" t="s">
        <v>472</v>
      </c>
      <c r="C658" s="34"/>
      <c r="D658" s="28" t="s">
        <v>123</v>
      </c>
      <c r="E658" s="28" t="s">
        <v>215</v>
      </c>
      <c r="F658" s="28" t="s">
        <v>83</v>
      </c>
      <c r="G658" s="37"/>
      <c r="H658" s="40"/>
    </row>
    <row r="659" spans="1:8">
      <c r="A659" s="31"/>
      <c r="B659" s="25"/>
      <c r="C659" s="34"/>
      <c r="D659" s="28">
        <v>742.95</v>
      </c>
      <c r="E659" s="28">
        <v>644.44000000000005</v>
      </c>
      <c r="F659" s="28">
        <v>664.69</v>
      </c>
      <c r="G659" s="37"/>
      <c r="H659" s="40"/>
    </row>
    <row r="660" spans="1:8" ht="17.25" thickBot="1">
      <c r="A660" s="32"/>
      <c r="B660" s="26"/>
      <c r="C660" s="34"/>
      <c r="D660" s="29" t="s">
        <v>79</v>
      </c>
      <c r="E660" s="29" t="s">
        <v>79</v>
      </c>
      <c r="F660" s="29" t="s">
        <v>79</v>
      </c>
      <c r="G660" s="38"/>
      <c r="H660" s="41"/>
    </row>
    <row r="661" spans="1:8" ht="27">
      <c r="A661" s="30" t="s">
        <v>473</v>
      </c>
      <c r="B661" s="24">
        <v>664.68</v>
      </c>
      <c r="C661" s="34"/>
      <c r="D661" s="27" t="s">
        <v>399</v>
      </c>
      <c r="E661" s="27" t="s">
        <v>104</v>
      </c>
      <c r="F661" s="27" t="s">
        <v>82</v>
      </c>
      <c r="G661" s="36" t="s">
        <v>79</v>
      </c>
      <c r="H661" s="39"/>
    </row>
    <row r="662" spans="1:8" ht="40.5">
      <c r="A662" s="31"/>
      <c r="B662" s="25" t="s">
        <v>474</v>
      </c>
      <c r="C662" s="34"/>
      <c r="D662" s="28" t="s">
        <v>400</v>
      </c>
      <c r="E662" s="28" t="s">
        <v>241</v>
      </c>
      <c r="F662" s="28" t="s">
        <v>83</v>
      </c>
      <c r="G662" s="37"/>
      <c r="H662" s="40"/>
    </row>
    <row r="663" spans="1:8">
      <c r="A663" s="31"/>
      <c r="B663" s="25"/>
      <c r="C663" s="34"/>
      <c r="D663" s="28">
        <v>687.63</v>
      </c>
      <c r="E663" s="28">
        <v>644.36</v>
      </c>
      <c r="F663" s="28">
        <v>664.68</v>
      </c>
      <c r="G663" s="37"/>
      <c r="H663" s="40"/>
    </row>
    <row r="664" spans="1:8" ht="17.25" thickBot="1">
      <c r="A664" s="32"/>
      <c r="B664" s="26"/>
      <c r="C664" s="34"/>
      <c r="D664" s="29" t="s">
        <v>79</v>
      </c>
      <c r="E664" s="29" t="s">
        <v>79</v>
      </c>
      <c r="F664" s="29" t="s">
        <v>79</v>
      </c>
      <c r="G664" s="38"/>
      <c r="H664" s="41"/>
    </row>
    <row r="665" spans="1:8" ht="27">
      <c r="A665" s="30" t="s">
        <v>475</v>
      </c>
      <c r="B665" s="24">
        <v>664.68</v>
      </c>
      <c r="C665" s="34"/>
      <c r="D665" s="27" t="s">
        <v>97</v>
      </c>
      <c r="E665" s="27" t="s">
        <v>119</v>
      </c>
      <c r="F665" s="27" t="s">
        <v>82</v>
      </c>
      <c r="G665" s="36" t="s">
        <v>79</v>
      </c>
      <c r="H665" s="39"/>
    </row>
    <row r="666" spans="1:8" ht="40.5">
      <c r="A666" s="31"/>
      <c r="B666" s="25" t="s">
        <v>474</v>
      </c>
      <c r="C666" s="34"/>
      <c r="D666" s="28" t="s">
        <v>361</v>
      </c>
      <c r="E666" s="28" t="s">
        <v>215</v>
      </c>
      <c r="F666" s="28" t="s">
        <v>83</v>
      </c>
      <c r="G666" s="37"/>
      <c r="H666" s="40"/>
    </row>
    <row r="667" spans="1:8">
      <c r="A667" s="31"/>
      <c r="B667" s="25"/>
      <c r="C667" s="34"/>
      <c r="D667" s="28">
        <v>953.84</v>
      </c>
      <c r="E667" s="28">
        <v>644.98</v>
      </c>
      <c r="F667" s="28">
        <v>664.68</v>
      </c>
      <c r="G667" s="37"/>
      <c r="H667" s="40"/>
    </row>
    <row r="668" spans="1:8" ht="17.25" thickBot="1">
      <c r="A668" s="32"/>
      <c r="B668" s="26"/>
      <c r="C668" s="34"/>
      <c r="D668" s="29" t="s">
        <v>79</v>
      </c>
      <c r="E668" s="29" t="s">
        <v>79</v>
      </c>
      <c r="F668" s="29" t="s">
        <v>79</v>
      </c>
      <c r="G668" s="38"/>
      <c r="H668" s="41"/>
    </row>
    <row r="669" spans="1:8" ht="27">
      <c r="A669" s="30" t="s">
        <v>476</v>
      </c>
      <c r="B669" s="24">
        <v>664.58</v>
      </c>
      <c r="C669" s="34"/>
      <c r="D669" s="27" t="s">
        <v>97</v>
      </c>
      <c r="E669" s="27" t="s">
        <v>88</v>
      </c>
      <c r="F669" s="27" t="s">
        <v>82</v>
      </c>
      <c r="G669" s="36" t="s">
        <v>79</v>
      </c>
      <c r="H669" s="39"/>
    </row>
    <row r="670" spans="1:8" ht="40.5">
      <c r="A670" s="31"/>
      <c r="B670" s="25" t="s">
        <v>477</v>
      </c>
      <c r="C670" s="34"/>
      <c r="D670" s="28" t="s">
        <v>199</v>
      </c>
      <c r="E670" s="28" t="s">
        <v>168</v>
      </c>
      <c r="F670" s="28" t="s">
        <v>83</v>
      </c>
      <c r="G670" s="37"/>
      <c r="H670" s="40"/>
    </row>
    <row r="671" spans="1:8">
      <c r="A671" s="31"/>
      <c r="B671" s="25"/>
      <c r="C671" s="34"/>
      <c r="D671" s="28">
        <v>961.88</v>
      </c>
      <c r="E671" s="28">
        <v>717.58</v>
      </c>
      <c r="F671" s="28">
        <v>664.58</v>
      </c>
      <c r="G671" s="37"/>
      <c r="H671" s="40"/>
    </row>
    <row r="672" spans="1:8" ht="17.25" thickBot="1">
      <c r="A672" s="32"/>
      <c r="B672" s="26"/>
      <c r="C672" s="34"/>
      <c r="D672" s="29" t="s">
        <v>79</v>
      </c>
      <c r="E672" s="29" t="s">
        <v>79</v>
      </c>
      <c r="F672" s="29" t="s">
        <v>79</v>
      </c>
      <c r="G672" s="38"/>
      <c r="H672" s="41"/>
    </row>
    <row r="673" spans="1:8" ht="27">
      <c r="A673" s="30" t="s">
        <v>478</v>
      </c>
      <c r="B673" s="24">
        <v>664.55</v>
      </c>
      <c r="C673" s="34"/>
      <c r="D673" s="27" t="s">
        <v>80</v>
      </c>
      <c r="E673" s="27" t="s">
        <v>88</v>
      </c>
      <c r="F673" s="27" t="s">
        <v>82</v>
      </c>
      <c r="G673" s="36" t="s">
        <v>79</v>
      </c>
      <c r="H673" s="39"/>
    </row>
    <row r="674" spans="1:8" ht="40.5">
      <c r="A674" s="31"/>
      <c r="B674" s="25" t="s">
        <v>479</v>
      </c>
      <c r="C674" s="34"/>
      <c r="D674" s="28" t="s">
        <v>167</v>
      </c>
      <c r="E674" s="28" t="s">
        <v>108</v>
      </c>
      <c r="F674" s="28" t="s">
        <v>83</v>
      </c>
      <c r="G674" s="37"/>
      <c r="H674" s="40"/>
    </row>
    <row r="675" spans="1:8">
      <c r="A675" s="31"/>
      <c r="B675" s="25"/>
      <c r="C675" s="34"/>
      <c r="D675" s="28">
        <v>744.55</v>
      </c>
      <c r="E675" s="28">
        <v>717.75</v>
      </c>
      <c r="F675" s="28">
        <v>664.55</v>
      </c>
      <c r="G675" s="37"/>
      <c r="H675" s="40"/>
    </row>
    <row r="676" spans="1:8" ht="17.25" thickBot="1">
      <c r="A676" s="32"/>
      <c r="B676" s="26"/>
      <c r="C676" s="34"/>
      <c r="D676" s="29" t="s">
        <v>79</v>
      </c>
      <c r="E676" s="29" t="s">
        <v>79</v>
      </c>
      <c r="F676" s="29" t="s">
        <v>79</v>
      </c>
      <c r="G676" s="38"/>
      <c r="H676" s="41"/>
    </row>
    <row r="677" spans="1:8" ht="27">
      <c r="A677" s="30" t="s">
        <v>480</v>
      </c>
      <c r="B677" s="24">
        <v>664.52</v>
      </c>
      <c r="C677" s="34"/>
      <c r="D677" s="27" t="s">
        <v>280</v>
      </c>
      <c r="E677" s="27" t="s">
        <v>288</v>
      </c>
      <c r="F677" s="27" t="s">
        <v>82</v>
      </c>
      <c r="G677" s="36" t="s">
        <v>79</v>
      </c>
      <c r="H677" s="39"/>
    </row>
    <row r="678" spans="1:8" ht="40.5">
      <c r="A678" s="31"/>
      <c r="B678" s="25" t="s">
        <v>481</v>
      </c>
      <c r="C678" s="34"/>
      <c r="D678" s="28" t="s">
        <v>297</v>
      </c>
      <c r="E678" s="28" t="s">
        <v>287</v>
      </c>
      <c r="F678" s="28" t="s">
        <v>83</v>
      </c>
      <c r="G678" s="37"/>
      <c r="H678" s="40"/>
    </row>
    <row r="679" spans="1:8">
      <c r="A679" s="31"/>
      <c r="B679" s="25"/>
      <c r="C679" s="34"/>
      <c r="D679" s="28">
        <v>378.5</v>
      </c>
      <c r="E679" s="28">
        <v>964.84</v>
      </c>
      <c r="F679" s="28">
        <v>664.52</v>
      </c>
      <c r="G679" s="37"/>
      <c r="H679" s="40"/>
    </row>
    <row r="680" spans="1:8" ht="17.25" thickBot="1">
      <c r="A680" s="32"/>
      <c r="B680" s="26"/>
      <c r="C680" s="34"/>
      <c r="D680" s="29" t="s">
        <v>79</v>
      </c>
      <c r="E680" s="29" t="s">
        <v>79</v>
      </c>
      <c r="F680" s="29" t="s">
        <v>79</v>
      </c>
      <c r="G680" s="38"/>
      <c r="H680" s="41"/>
    </row>
    <row r="681" spans="1:8" ht="27">
      <c r="A681" s="30" t="s">
        <v>482</v>
      </c>
      <c r="B681" s="24">
        <v>664.49</v>
      </c>
      <c r="C681" s="34"/>
      <c r="D681" s="27" t="s">
        <v>77</v>
      </c>
      <c r="E681" s="27" t="s">
        <v>104</v>
      </c>
      <c r="F681" s="27" t="s">
        <v>82</v>
      </c>
      <c r="G681" s="36" t="s">
        <v>79</v>
      </c>
      <c r="H681" s="39"/>
    </row>
    <row r="682" spans="1:8" ht="40.5">
      <c r="A682" s="31"/>
      <c r="B682" s="25" t="s">
        <v>483</v>
      </c>
      <c r="C682" s="34"/>
      <c r="D682" s="28" t="s">
        <v>193</v>
      </c>
      <c r="E682" s="28" t="s">
        <v>99</v>
      </c>
      <c r="F682" s="28" t="s">
        <v>83</v>
      </c>
      <c r="G682" s="37"/>
      <c r="H682" s="40"/>
    </row>
    <row r="683" spans="1:8">
      <c r="A683" s="31"/>
      <c r="B683" s="25"/>
      <c r="C683" s="34"/>
      <c r="D683" s="28">
        <v>381.76</v>
      </c>
      <c r="E683" s="28">
        <v>646.41999999999996</v>
      </c>
      <c r="F683" s="28">
        <v>664.49</v>
      </c>
      <c r="G683" s="37"/>
      <c r="H683" s="40"/>
    </row>
    <row r="684" spans="1:8" ht="17.25" thickBot="1">
      <c r="A684" s="32"/>
      <c r="B684" s="26"/>
      <c r="C684" s="34"/>
      <c r="D684" s="29" t="s">
        <v>79</v>
      </c>
      <c r="E684" s="29" t="s">
        <v>79</v>
      </c>
      <c r="F684" s="29" t="s">
        <v>79</v>
      </c>
      <c r="G684" s="38"/>
      <c r="H684" s="41"/>
    </row>
    <row r="685" spans="1:8" ht="27">
      <c r="A685" s="30" t="s">
        <v>484</v>
      </c>
      <c r="B685" s="24">
        <v>664.44</v>
      </c>
      <c r="C685" s="34"/>
      <c r="D685" s="27" t="s">
        <v>486</v>
      </c>
      <c r="E685" s="27" t="s">
        <v>288</v>
      </c>
      <c r="F685" s="27" t="s">
        <v>82</v>
      </c>
      <c r="G685" s="36" t="s">
        <v>79</v>
      </c>
      <c r="H685" s="39"/>
    </row>
    <row r="686" spans="1:8" ht="40.5">
      <c r="A686" s="31"/>
      <c r="B686" s="25" t="s">
        <v>485</v>
      </c>
      <c r="C686" s="34"/>
      <c r="D686" s="28" t="s">
        <v>487</v>
      </c>
      <c r="E686" s="28" t="s">
        <v>287</v>
      </c>
      <c r="F686" s="28" t="s">
        <v>83</v>
      </c>
      <c r="G686" s="37"/>
      <c r="H686" s="40"/>
    </row>
    <row r="687" spans="1:8">
      <c r="A687" s="31"/>
      <c r="B687" s="25"/>
      <c r="C687" s="34"/>
      <c r="D687" s="28">
        <v>720.21</v>
      </c>
      <c r="E687" s="28">
        <v>960.61</v>
      </c>
      <c r="F687" s="28">
        <v>664.44</v>
      </c>
      <c r="G687" s="37"/>
      <c r="H687" s="40"/>
    </row>
    <row r="688" spans="1:8" ht="17.25" thickBot="1">
      <c r="A688" s="32"/>
      <c r="B688" s="26"/>
      <c r="C688" s="34"/>
      <c r="D688" s="29" t="s">
        <v>79</v>
      </c>
      <c r="E688" s="29" t="s">
        <v>79</v>
      </c>
      <c r="F688" s="29" t="s">
        <v>79</v>
      </c>
      <c r="G688" s="38"/>
      <c r="H688" s="41"/>
    </row>
    <row r="689" spans="1:8" ht="27">
      <c r="A689" s="30" t="s">
        <v>488</v>
      </c>
      <c r="B689" s="24">
        <v>664.42</v>
      </c>
      <c r="C689" s="34"/>
      <c r="D689" s="27" t="s">
        <v>185</v>
      </c>
      <c r="E689" s="27" t="s">
        <v>104</v>
      </c>
      <c r="F689" s="27" t="s">
        <v>82</v>
      </c>
      <c r="G689" s="36" t="s">
        <v>79</v>
      </c>
      <c r="H689" s="39"/>
    </row>
    <row r="690" spans="1:8" ht="40.5">
      <c r="A690" s="31"/>
      <c r="B690" s="25" t="s">
        <v>489</v>
      </c>
      <c r="C690" s="34"/>
      <c r="D690" s="28" t="s">
        <v>179</v>
      </c>
      <c r="E690" s="28" t="s">
        <v>215</v>
      </c>
      <c r="F690" s="28" t="s">
        <v>83</v>
      </c>
      <c r="G690" s="37"/>
      <c r="H690" s="40"/>
    </row>
    <row r="691" spans="1:8">
      <c r="A691" s="31"/>
      <c r="B691" s="25"/>
      <c r="C691" s="34"/>
      <c r="D691" s="28">
        <v>737.6</v>
      </c>
      <c r="E691" s="28">
        <v>644.64</v>
      </c>
      <c r="F691" s="28">
        <v>664.42</v>
      </c>
      <c r="G691" s="37"/>
      <c r="H691" s="40"/>
    </row>
    <row r="692" spans="1:8" ht="17.25" thickBot="1">
      <c r="A692" s="32"/>
      <c r="B692" s="26"/>
      <c r="C692" s="34"/>
      <c r="D692" s="29" t="s">
        <v>79</v>
      </c>
      <c r="E692" s="29" t="s">
        <v>79</v>
      </c>
      <c r="F692" s="29" t="s">
        <v>79</v>
      </c>
      <c r="G692" s="38"/>
      <c r="H692" s="41"/>
    </row>
    <row r="693" spans="1:8" ht="27">
      <c r="A693" s="30" t="s">
        <v>488</v>
      </c>
      <c r="B693" s="24">
        <v>664.42</v>
      </c>
      <c r="C693" s="34"/>
      <c r="D693" s="27" t="s">
        <v>185</v>
      </c>
      <c r="E693" s="27" t="s">
        <v>104</v>
      </c>
      <c r="F693" s="27" t="s">
        <v>82</v>
      </c>
      <c r="G693" s="36" t="s">
        <v>79</v>
      </c>
      <c r="H693" s="39"/>
    </row>
    <row r="694" spans="1:8" ht="40.5">
      <c r="A694" s="31"/>
      <c r="B694" s="25" t="s">
        <v>489</v>
      </c>
      <c r="C694" s="34"/>
      <c r="D694" s="28" t="s">
        <v>179</v>
      </c>
      <c r="E694" s="28" t="s">
        <v>249</v>
      </c>
      <c r="F694" s="28" t="s">
        <v>83</v>
      </c>
      <c r="G694" s="37"/>
      <c r="H694" s="40"/>
    </row>
    <row r="695" spans="1:8">
      <c r="A695" s="31"/>
      <c r="B695" s="25"/>
      <c r="C695" s="34"/>
      <c r="D695" s="28">
        <v>738.1</v>
      </c>
      <c r="E695" s="28">
        <v>644.64</v>
      </c>
      <c r="F695" s="28">
        <v>664.42</v>
      </c>
      <c r="G695" s="37"/>
      <c r="H695" s="40"/>
    </row>
    <row r="696" spans="1:8" ht="17.25" thickBot="1">
      <c r="A696" s="32"/>
      <c r="B696" s="26"/>
      <c r="C696" s="34"/>
      <c r="D696" s="29" t="s">
        <v>79</v>
      </c>
      <c r="E696" s="29" t="s">
        <v>79</v>
      </c>
      <c r="F696" s="29" t="s">
        <v>79</v>
      </c>
      <c r="G696" s="38"/>
      <c r="H696" s="41"/>
    </row>
    <row r="697" spans="1:8" ht="27">
      <c r="A697" s="30" t="s">
        <v>490</v>
      </c>
      <c r="B697" s="24">
        <v>664.37</v>
      </c>
      <c r="C697" s="34"/>
      <c r="D697" s="27" t="s">
        <v>97</v>
      </c>
      <c r="E697" s="27" t="s">
        <v>88</v>
      </c>
      <c r="F697" s="27" t="s">
        <v>82</v>
      </c>
      <c r="G697" s="36" t="s">
        <v>79</v>
      </c>
      <c r="H697" s="39"/>
    </row>
    <row r="698" spans="1:8" ht="40.5">
      <c r="A698" s="31"/>
      <c r="B698" s="25" t="s">
        <v>491</v>
      </c>
      <c r="C698" s="34"/>
      <c r="D698" s="28" t="s">
        <v>168</v>
      </c>
      <c r="E698" s="28" t="s">
        <v>294</v>
      </c>
      <c r="F698" s="28" t="s">
        <v>83</v>
      </c>
      <c r="G698" s="37"/>
      <c r="H698" s="40"/>
    </row>
    <row r="699" spans="1:8">
      <c r="A699" s="31"/>
      <c r="B699" s="25"/>
      <c r="C699" s="34"/>
      <c r="D699" s="28">
        <v>955.77</v>
      </c>
      <c r="E699" s="28">
        <v>718.05</v>
      </c>
      <c r="F699" s="28">
        <v>664.37</v>
      </c>
      <c r="G699" s="37"/>
      <c r="H699" s="40"/>
    </row>
    <row r="700" spans="1:8" ht="17.25" thickBot="1">
      <c r="A700" s="32"/>
      <c r="B700" s="26"/>
      <c r="C700" s="34"/>
      <c r="D700" s="29" t="s">
        <v>79</v>
      </c>
      <c r="E700" s="29" t="s">
        <v>79</v>
      </c>
      <c r="F700" s="29" t="s">
        <v>79</v>
      </c>
      <c r="G700" s="38"/>
      <c r="H700" s="41"/>
    </row>
    <row r="701" spans="1:8" ht="27">
      <c r="A701" s="30" t="s">
        <v>492</v>
      </c>
      <c r="B701" s="24">
        <v>664.29</v>
      </c>
      <c r="C701" s="34"/>
      <c r="D701" s="27" t="s">
        <v>97</v>
      </c>
      <c r="E701" s="27" t="s">
        <v>288</v>
      </c>
      <c r="F701" s="27" t="s">
        <v>82</v>
      </c>
      <c r="G701" s="36" t="s">
        <v>79</v>
      </c>
      <c r="H701" s="39"/>
    </row>
    <row r="702" spans="1:8" ht="40.5">
      <c r="A702" s="31"/>
      <c r="B702" s="25" t="s">
        <v>493</v>
      </c>
      <c r="C702" s="34"/>
      <c r="D702" s="28" t="s">
        <v>168</v>
      </c>
      <c r="E702" s="28" t="s">
        <v>108</v>
      </c>
      <c r="F702" s="28" t="s">
        <v>83</v>
      </c>
      <c r="G702" s="37"/>
      <c r="H702" s="40"/>
    </row>
    <row r="703" spans="1:8">
      <c r="A703" s="31"/>
      <c r="B703" s="25"/>
      <c r="C703" s="34"/>
      <c r="D703" s="28">
        <v>955.53</v>
      </c>
      <c r="E703" s="28">
        <v>959.51</v>
      </c>
      <c r="F703" s="28">
        <v>664.29</v>
      </c>
      <c r="G703" s="37"/>
      <c r="H703" s="40"/>
    </row>
    <row r="704" spans="1:8" ht="17.25" thickBot="1">
      <c r="A704" s="32"/>
      <c r="B704" s="26"/>
      <c r="C704" s="34"/>
      <c r="D704" s="29" t="s">
        <v>79</v>
      </c>
      <c r="E704" s="29" t="s">
        <v>79</v>
      </c>
      <c r="F704" s="29" t="s">
        <v>79</v>
      </c>
      <c r="G704" s="38"/>
      <c r="H704" s="41"/>
    </row>
    <row r="705" spans="1:8" ht="27">
      <c r="A705" s="30" t="s">
        <v>494</v>
      </c>
      <c r="B705" s="24">
        <v>664.25</v>
      </c>
      <c r="C705" s="34"/>
      <c r="D705" s="27" t="s">
        <v>288</v>
      </c>
      <c r="E705" s="27" t="s">
        <v>97</v>
      </c>
      <c r="F705" s="27" t="s">
        <v>82</v>
      </c>
      <c r="G705" s="36" t="s">
        <v>79</v>
      </c>
      <c r="H705" s="39"/>
    </row>
    <row r="706" spans="1:8" ht="40.5">
      <c r="A706" s="31"/>
      <c r="B706" s="25" t="s">
        <v>495</v>
      </c>
      <c r="C706" s="34"/>
      <c r="D706" s="28" t="s">
        <v>126</v>
      </c>
      <c r="E706" s="28" t="s">
        <v>108</v>
      </c>
      <c r="F706" s="28" t="s">
        <v>83</v>
      </c>
      <c r="G706" s="37"/>
      <c r="H706" s="40"/>
    </row>
    <row r="707" spans="1:8">
      <c r="A707" s="31"/>
      <c r="B707" s="25"/>
      <c r="C707" s="34"/>
      <c r="D707" s="28">
        <v>960.83</v>
      </c>
      <c r="E707" s="28">
        <v>964.45</v>
      </c>
      <c r="F707" s="28">
        <v>664.25</v>
      </c>
      <c r="G707" s="37"/>
      <c r="H707" s="40"/>
    </row>
    <row r="708" spans="1:8" ht="17.25" thickBot="1">
      <c r="A708" s="32"/>
      <c r="B708" s="26"/>
      <c r="C708" s="34"/>
      <c r="D708" s="29" t="s">
        <v>79</v>
      </c>
      <c r="E708" s="29" t="s">
        <v>79</v>
      </c>
      <c r="F708" s="29" t="s">
        <v>79</v>
      </c>
      <c r="G708" s="38"/>
      <c r="H708" s="41"/>
    </row>
    <row r="709" spans="1:8" ht="27">
      <c r="A709" s="30" t="s">
        <v>496</v>
      </c>
      <c r="B709" s="24">
        <v>664.25</v>
      </c>
      <c r="C709" s="34"/>
      <c r="D709" s="27" t="s">
        <v>80</v>
      </c>
      <c r="E709" s="27" t="s">
        <v>88</v>
      </c>
      <c r="F709" s="27" t="s">
        <v>82</v>
      </c>
      <c r="G709" s="36" t="s">
        <v>79</v>
      </c>
      <c r="H709" s="39"/>
    </row>
    <row r="710" spans="1:8" ht="40.5">
      <c r="A710" s="31"/>
      <c r="B710" s="25" t="s">
        <v>495</v>
      </c>
      <c r="C710" s="34"/>
      <c r="D710" s="28" t="s">
        <v>196</v>
      </c>
      <c r="E710" s="28" t="s">
        <v>497</v>
      </c>
      <c r="F710" s="28" t="s">
        <v>83</v>
      </c>
      <c r="G710" s="37"/>
      <c r="H710" s="40"/>
    </row>
    <row r="711" spans="1:8">
      <c r="A711" s="31"/>
      <c r="B711" s="25"/>
      <c r="C711" s="34"/>
      <c r="D711" s="28">
        <v>744.25</v>
      </c>
      <c r="E711" s="28">
        <v>718.08</v>
      </c>
      <c r="F711" s="28">
        <v>664.25</v>
      </c>
      <c r="G711" s="37"/>
      <c r="H711" s="40"/>
    </row>
    <row r="712" spans="1:8" ht="17.25" thickBot="1">
      <c r="A712" s="32"/>
      <c r="B712" s="26"/>
      <c r="C712" s="34"/>
      <c r="D712" s="29" t="s">
        <v>79</v>
      </c>
      <c r="E712" s="29" t="s">
        <v>79</v>
      </c>
      <c r="F712" s="29" t="s">
        <v>79</v>
      </c>
      <c r="G712" s="38"/>
      <c r="H712" s="41"/>
    </row>
    <row r="713" spans="1:8" ht="27">
      <c r="A713" s="30" t="s">
        <v>498</v>
      </c>
      <c r="B713" s="24">
        <v>664.23</v>
      </c>
      <c r="C713" s="34"/>
      <c r="D713" s="27" t="s">
        <v>77</v>
      </c>
      <c r="E713" s="27" t="s">
        <v>93</v>
      </c>
      <c r="F713" s="27" t="s">
        <v>82</v>
      </c>
      <c r="G713" s="36" t="s">
        <v>79</v>
      </c>
      <c r="H713" s="39"/>
    </row>
    <row r="714" spans="1:8" ht="40.5">
      <c r="A714" s="31"/>
      <c r="B714" s="25" t="s">
        <v>499</v>
      </c>
      <c r="C714" s="34"/>
      <c r="D714" s="28" t="s">
        <v>225</v>
      </c>
      <c r="E714" s="28" t="s">
        <v>226</v>
      </c>
      <c r="F714" s="28" t="s">
        <v>83</v>
      </c>
      <c r="G714" s="37"/>
      <c r="H714" s="40"/>
    </row>
    <row r="715" spans="1:8">
      <c r="A715" s="31"/>
      <c r="B715" s="25"/>
      <c r="C715" s="34"/>
      <c r="D715" s="28">
        <v>382.5</v>
      </c>
      <c r="E715" s="28">
        <v>716.93</v>
      </c>
      <c r="F715" s="28">
        <v>664.23</v>
      </c>
      <c r="G715" s="37"/>
      <c r="H715" s="40"/>
    </row>
    <row r="716" spans="1:8" ht="17.25" thickBot="1">
      <c r="A716" s="32"/>
      <c r="B716" s="26"/>
      <c r="C716" s="34"/>
      <c r="D716" s="29" t="s">
        <v>79</v>
      </c>
      <c r="E716" s="29" t="s">
        <v>79</v>
      </c>
      <c r="F716" s="29" t="s">
        <v>79</v>
      </c>
      <c r="G716" s="38"/>
      <c r="H716" s="41"/>
    </row>
    <row r="717" spans="1:8" ht="27">
      <c r="A717" s="30" t="s">
        <v>500</v>
      </c>
      <c r="B717" s="24">
        <v>664.22</v>
      </c>
      <c r="C717" s="34"/>
      <c r="D717" s="27" t="s">
        <v>97</v>
      </c>
      <c r="E717" s="27" t="s">
        <v>119</v>
      </c>
      <c r="F717" s="27" t="s">
        <v>82</v>
      </c>
      <c r="G717" s="36" t="s">
        <v>79</v>
      </c>
      <c r="H717" s="39"/>
    </row>
    <row r="718" spans="1:8" ht="40.5">
      <c r="A718" s="31"/>
      <c r="B718" s="25" t="s">
        <v>501</v>
      </c>
      <c r="C718" s="34"/>
      <c r="D718" s="28" t="s">
        <v>115</v>
      </c>
      <c r="E718" s="28" t="s">
        <v>99</v>
      </c>
      <c r="F718" s="28" t="s">
        <v>83</v>
      </c>
      <c r="G718" s="37"/>
      <c r="H718" s="40"/>
    </row>
    <row r="719" spans="1:8">
      <c r="A719" s="31"/>
      <c r="B719" s="25"/>
      <c r="C719" s="34"/>
      <c r="D719" s="28">
        <v>954.62</v>
      </c>
      <c r="E719" s="28">
        <v>644.73</v>
      </c>
      <c r="F719" s="28">
        <v>664.22</v>
      </c>
      <c r="G719" s="37"/>
      <c r="H719" s="40"/>
    </row>
    <row r="720" spans="1:8" ht="17.25" thickBot="1">
      <c r="A720" s="32"/>
      <c r="B720" s="26"/>
      <c r="C720" s="34"/>
      <c r="D720" s="29" t="s">
        <v>79</v>
      </c>
      <c r="E720" s="29" t="s">
        <v>79</v>
      </c>
      <c r="F720" s="29" t="s">
        <v>79</v>
      </c>
      <c r="G720" s="38"/>
      <c r="H720" s="41"/>
    </row>
    <row r="721" spans="1:8" ht="27">
      <c r="A721" s="30" t="s">
        <v>502</v>
      </c>
      <c r="B721" s="24">
        <v>664.2</v>
      </c>
      <c r="C721" s="34"/>
      <c r="D721" s="27" t="s">
        <v>269</v>
      </c>
      <c r="E721" s="27" t="s">
        <v>119</v>
      </c>
      <c r="F721" s="27" t="s">
        <v>82</v>
      </c>
      <c r="G721" s="36" t="s">
        <v>79</v>
      </c>
      <c r="H721" s="39"/>
    </row>
    <row r="722" spans="1:8" ht="40.5">
      <c r="A722" s="31"/>
      <c r="B722" s="25" t="s">
        <v>503</v>
      </c>
      <c r="C722" s="34"/>
      <c r="D722" s="28" t="s">
        <v>427</v>
      </c>
      <c r="E722" s="28" t="s">
        <v>154</v>
      </c>
      <c r="F722" s="28" t="s">
        <v>83</v>
      </c>
      <c r="G722" s="37"/>
      <c r="H722" s="40"/>
    </row>
    <row r="723" spans="1:8">
      <c r="A723" s="31"/>
      <c r="B723" s="25"/>
      <c r="C723" s="34"/>
      <c r="D723" s="28">
        <v>874.38</v>
      </c>
      <c r="E723" s="28">
        <v>646.23</v>
      </c>
      <c r="F723" s="28">
        <v>664.2</v>
      </c>
      <c r="G723" s="37"/>
      <c r="H723" s="40"/>
    </row>
    <row r="724" spans="1:8" ht="17.25" thickBot="1">
      <c r="A724" s="32"/>
      <c r="B724" s="26"/>
      <c r="C724" s="34"/>
      <c r="D724" s="29" t="s">
        <v>79</v>
      </c>
      <c r="E724" s="29" t="s">
        <v>79</v>
      </c>
      <c r="F724" s="29" t="s">
        <v>79</v>
      </c>
      <c r="G724" s="38"/>
      <c r="H724" s="41"/>
    </row>
    <row r="725" spans="1:8" ht="27">
      <c r="A725" s="30" t="s">
        <v>504</v>
      </c>
      <c r="B725" s="24">
        <v>664.19</v>
      </c>
      <c r="C725" s="34"/>
      <c r="D725" s="27" t="s">
        <v>436</v>
      </c>
      <c r="E725" s="27" t="s">
        <v>97</v>
      </c>
      <c r="F725" s="27" t="s">
        <v>82</v>
      </c>
      <c r="G725" s="36" t="s">
        <v>79</v>
      </c>
      <c r="H725" s="39"/>
    </row>
    <row r="726" spans="1:8" ht="40.5">
      <c r="A726" s="31"/>
      <c r="B726" s="25" t="s">
        <v>505</v>
      </c>
      <c r="C726" s="34"/>
      <c r="D726" s="28" t="s">
        <v>179</v>
      </c>
      <c r="E726" s="28" t="s">
        <v>506</v>
      </c>
      <c r="F726" s="28" t="s">
        <v>83</v>
      </c>
      <c r="G726" s="37"/>
      <c r="H726" s="40"/>
    </row>
    <row r="727" spans="1:8">
      <c r="A727" s="31"/>
      <c r="B727" s="25"/>
      <c r="C727" s="34"/>
      <c r="D727" s="28">
        <v>524.4</v>
      </c>
      <c r="E727" s="28">
        <v>958.01</v>
      </c>
      <c r="F727" s="28">
        <v>664.19</v>
      </c>
      <c r="G727" s="37"/>
      <c r="H727" s="40"/>
    </row>
    <row r="728" spans="1:8" ht="17.25" thickBot="1">
      <c r="A728" s="32"/>
      <c r="B728" s="26"/>
      <c r="C728" s="34"/>
      <c r="D728" s="29" t="s">
        <v>79</v>
      </c>
      <c r="E728" s="29" t="s">
        <v>79</v>
      </c>
      <c r="F728" s="29" t="s">
        <v>79</v>
      </c>
      <c r="G728" s="38"/>
      <c r="H728" s="41"/>
    </row>
    <row r="729" spans="1:8" ht="27">
      <c r="A729" s="30" t="s">
        <v>507</v>
      </c>
      <c r="B729" s="24">
        <v>664.17</v>
      </c>
      <c r="C729" s="34"/>
      <c r="D729" s="27" t="s">
        <v>80</v>
      </c>
      <c r="E729" s="27" t="s">
        <v>288</v>
      </c>
      <c r="F729" s="27" t="s">
        <v>82</v>
      </c>
      <c r="G729" s="36" t="s">
        <v>79</v>
      </c>
      <c r="H729" s="39"/>
    </row>
    <row r="730" spans="1:8" ht="40.5">
      <c r="A730" s="31"/>
      <c r="B730" s="25" t="s">
        <v>508</v>
      </c>
      <c r="C730" s="34"/>
      <c r="D730" s="28" t="s">
        <v>196</v>
      </c>
      <c r="E730" s="28" t="s">
        <v>291</v>
      </c>
      <c r="F730" s="28" t="s">
        <v>83</v>
      </c>
      <c r="G730" s="37"/>
      <c r="H730" s="40"/>
    </row>
    <row r="731" spans="1:8">
      <c r="A731" s="31"/>
      <c r="B731" s="25"/>
      <c r="C731" s="34"/>
      <c r="D731" s="28">
        <v>742.46</v>
      </c>
      <c r="E731" s="28">
        <v>959.8</v>
      </c>
      <c r="F731" s="28">
        <v>664.17</v>
      </c>
      <c r="G731" s="37"/>
      <c r="H731" s="40"/>
    </row>
    <row r="732" spans="1:8" ht="17.25" thickBot="1">
      <c r="A732" s="32"/>
      <c r="B732" s="26"/>
      <c r="C732" s="34"/>
      <c r="D732" s="29" t="s">
        <v>79</v>
      </c>
      <c r="E732" s="29" t="s">
        <v>79</v>
      </c>
      <c r="F732" s="29" t="s">
        <v>79</v>
      </c>
      <c r="G732" s="38"/>
      <c r="H732" s="41"/>
    </row>
    <row r="733" spans="1:8" ht="27">
      <c r="A733" s="30" t="s">
        <v>509</v>
      </c>
      <c r="B733" s="24">
        <v>664.17</v>
      </c>
      <c r="C733" s="34"/>
      <c r="D733" s="27" t="s">
        <v>80</v>
      </c>
      <c r="E733" s="27" t="s">
        <v>288</v>
      </c>
      <c r="F733" s="27" t="s">
        <v>82</v>
      </c>
      <c r="G733" s="36" t="s">
        <v>79</v>
      </c>
      <c r="H733" s="39"/>
    </row>
    <row r="734" spans="1:8" ht="40.5">
      <c r="A734" s="31"/>
      <c r="B734" s="25" t="s">
        <v>508</v>
      </c>
      <c r="C734" s="34"/>
      <c r="D734" s="28" t="s">
        <v>196</v>
      </c>
      <c r="E734" s="28" t="s">
        <v>287</v>
      </c>
      <c r="F734" s="28" t="s">
        <v>83</v>
      </c>
      <c r="G734" s="37"/>
      <c r="H734" s="40"/>
    </row>
    <row r="735" spans="1:8">
      <c r="A735" s="31"/>
      <c r="B735" s="25"/>
      <c r="C735" s="34"/>
      <c r="D735" s="28">
        <v>743.68</v>
      </c>
      <c r="E735" s="28">
        <v>961.41</v>
      </c>
      <c r="F735" s="28">
        <v>664.17</v>
      </c>
      <c r="G735" s="37"/>
      <c r="H735" s="40"/>
    </row>
    <row r="736" spans="1:8" ht="17.25" thickBot="1">
      <c r="A736" s="32"/>
      <c r="B736" s="26"/>
      <c r="C736" s="34"/>
      <c r="D736" s="29" t="s">
        <v>79</v>
      </c>
      <c r="E736" s="29" t="s">
        <v>79</v>
      </c>
      <c r="F736" s="29" t="s">
        <v>79</v>
      </c>
      <c r="G736" s="38"/>
      <c r="H736" s="41"/>
    </row>
    <row r="737" spans="1:8" ht="27">
      <c r="A737" s="30" t="s">
        <v>510</v>
      </c>
      <c r="B737" s="24">
        <v>664.16</v>
      </c>
      <c r="C737" s="34"/>
      <c r="D737" s="27" t="s">
        <v>80</v>
      </c>
      <c r="E737" s="27" t="s">
        <v>288</v>
      </c>
      <c r="F737" s="27" t="s">
        <v>82</v>
      </c>
      <c r="G737" s="36" t="s">
        <v>79</v>
      </c>
      <c r="H737" s="39"/>
    </row>
    <row r="738" spans="1:8" ht="40.5">
      <c r="A738" s="31"/>
      <c r="B738" s="25" t="s">
        <v>511</v>
      </c>
      <c r="C738" s="34"/>
      <c r="D738" s="28" t="s">
        <v>167</v>
      </c>
      <c r="E738" s="28" t="s">
        <v>291</v>
      </c>
      <c r="F738" s="28" t="s">
        <v>83</v>
      </c>
      <c r="G738" s="37"/>
      <c r="H738" s="40"/>
    </row>
    <row r="739" spans="1:8">
      <c r="A739" s="31"/>
      <c r="B739" s="25"/>
      <c r="C739" s="34"/>
      <c r="D739" s="28">
        <v>742.66</v>
      </c>
      <c r="E739" s="28">
        <v>958.19</v>
      </c>
      <c r="F739" s="28">
        <v>664.16</v>
      </c>
      <c r="G739" s="37"/>
      <c r="H739" s="40"/>
    </row>
    <row r="740" spans="1:8" ht="17.25" thickBot="1">
      <c r="A740" s="32"/>
      <c r="B740" s="26"/>
      <c r="C740" s="34"/>
      <c r="D740" s="29" t="s">
        <v>79</v>
      </c>
      <c r="E740" s="29" t="s">
        <v>79</v>
      </c>
      <c r="F740" s="29" t="s">
        <v>79</v>
      </c>
      <c r="G740" s="38"/>
      <c r="H740" s="41"/>
    </row>
    <row r="741" spans="1:8" ht="27">
      <c r="A741" s="30" t="s">
        <v>512</v>
      </c>
      <c r="B741" s="24">
        <v>664.13</v>
      </c>
      <c r="C741" s="34"/>
      <c r="D741" s="27" t="s">
        <v>80</v>
      </c>
      <c r="E741" s="27" t="s">
        <v>288</v>
      </c>
      <c r="F741" s="27" t="s">
        <v>82</v>
      </c>
      <c r="G741" s="36" t="s">
        <v>79</v>
      </c>
      <c r="H741" s="39"/>
    </row>
    <row r="742" spans="1:8" ht="40.5">
      <c r="A742" s="31"/>
      <c r="B742" s="25" t="s">
        <v>513</v>
      </c>
      <c r="C742" s="34"/>
      <c r="D742" s="28" t="s">
        <v>196</v>
      </c>
      <c r="E742" s="28" t="s">
        <v>108</v>
      </c>
      <c r="F742" s="28" t="s">
        <v>83</v>
      </c>
      <c r="G742" s="37"/>
      <c r="H742" s="40"/>
    </row>
    <row r="743" spans="1:8">
      <c r="A743" s="31"/>
      <c r="B743" s="25"/>
      <c r="C743" s="34"/>
      <c r="D743" s="28">
        <v>739.79</v>
      </c>
      <c r="E743" s="28">
        <v>956.66</v>
      </c>
      <c r="F743" s="28">
        <v>664.13</v>
      </c>
      <c r="G743" s="37"/>
      <c r="H743" s="40"/>
    </row>
    <row r="744" spans="1:8" ht="17.25" thickBot="1">
      <c r="A744" s="32"/>
      <c r="B744" s="26"/>
      <c r="C744" s="34"/>
      <c r="D744" s="29" t="s">
        <v>79</v>
      </c>
      <c r="E744" s="29" t="s">
        <v>79</v>
      </c>
      <c r="F744" s="29" t="s">
        <v>79</v>
      </c>
      <c r="G744" s="38"/>
      <c r="H744" s="41"/>
    </row>
    <row r="745" spans="1:8" ht="27">
      <c r="A745" s="30" t="s">
        <v>514</v>
      </c>
      <c r="B745" s="24">
        <v>664.12</v>
      </c>
      <c r="C745" s="34"/>
      <c r="D745" s="27" t="s">
        <v>97</v>
      </c>
      <c r="E745" s="27" t="s">
        <v>88</v>
      </c>
      <c r="F745" s="27" t="s">
        <v>82</v>
      </c>
      <c r="G745" s="36" t="s">
        <v>79</v>
      </c>
      <c r="H745" s="39"/>
    </row>
    <row r="746" spans="1:8" ht="40.5">
      <c r="A746" s="31"/>
      <c r="B746" s="25" t="s">
        <v>515</v>
      </c>
      <c r="C746" s="34"/>
      <c r="D746" s="28" t="s">
        <v>168</v>
      </c>
      <c r="E746" s="28" t="s">
        <v>371</v>
      </c>
      <c r="F746" s="28" t="s">
        <v>83</v>
      </c>
      <c r="G746" s="37"/>
      <c r="H746" s="40"/>
    </row>
    <row r="747" spans="1:8">
      <c r="A747" s="31"/>
      <c r="B747" s="25"/>
      <c r="C747" s="34"/>
      <c r="D747" s="28">
        <v>961.81</v>
      </c>
      <c r="E747" s="28">
        <v>717.45</v>
      </c>
      <c r="F747" s="28">
        <v>664.12</v>
      </c>
      <c r="G747" s="37"/>
      <c r="H747" s="40"/>
    </row>
    <row r="748" spans="1:8" ht="17.25" thickBot="1">
      <c r="A748" s="32"/>
      <c r="B748" s="26"/>
      <c r="C748" s="34"/>
      <c r="D748" s="29" t="s">
        <v>79</v>
      </c>
      <c r="E748" s="29" t="s">
        <v>79</v>
      </c>
      <c r="F748" s="29" t="s">
        <v>79</v>
      </c>
      <c r="G748" s="38"/>
      <c r="H748" s="41"/>
    </row>
    <row r="749" spans="1:8" ht="27">
      <c r="A749" s="30" t="s">
        <v>516</v>
      </c>
      <c r="B749" s="24">
        <v>664.09</v>
      </c>
      <c r="C749" s="34"/>
      <c r="D749" s="27" t="s">
        <v>97</v>
      </c>
      <c r="E749" s="27" t="s">
        <v>88</v>
      </c>
      <c r="F749" s="27" t="s">
        <v>82</v>
      </c>
      <c r="G749" s="36" t="s">
        <v>79</v>
      </c>
      <c r="H749" s="39"/>
    </row>
    <row r="750" spans="1:8" ht="40.5">
      <c r="A750" s="31"/>
      <c r="B750" s="25" t="s">
        <v>517</v>
      </c>
      <c r="C750" s="34"/>
      <c r="D750" s="28" t="s">
        <v>168</v>
      </c>
      <c r="E750" s="28" t="s">
        <v>99</v>
      </c>
      <c r="F750" s="28" t="s">
        <v>83</v>
      </c>
      <c r="G750" s="37"/>
      <c r="H750" s="40"/>
    </row>
    <row r="751" spans="1:8">
      <c r="A751" s="31"/>
      <c r="B751" s="25"/>
      <c r="C751" s="34"/>
      <c r="D751" s="28">
        <v>954.85</v>
      </c>
      <c r="E751" s="28">
        <v>717.95</v>
      </c>
      <c r="F751" s="28">
        <v>664.09</v>
      </c>
      <c r="G751" s="37"/>
      <c r="H751" s="40"/>
    </row>
    <row r="752" spans="1:8" ht="17.25" thickBot="1">
      <c r="A752" s="32"/>
      <c r="B752" s="26"/>
      <c r="C752" s="34"/>
      <c r="D752" s="29" t="s">
        <v>79</v>
      </c>
      <c r="E752" s="29" t="s">
        <v>79</v>
      </c>
      <c r="F752" s="29" t="s">
        <v>79</v>
      </c>
      <c r="G752" s="38"/>
      <c r="H752" s="41"/>
    </row>
    <row r="753" spans="1:8" ht="27">
      <c r="A753" s="30" t="s">
        <v>516</v>
      </c>
      <c r="B753" s="24">
        <v>664.09</v>
      </c>
      <c r="C753" s="34"/>
      <c r="D753" s="27" t="s">
        <v>77</v>
      </c>
      <c r="E753" s="27" t="s">
        <v>104</v>
      </c>
      <c r="F753" s="27" t="s">
        <v>82</v>
      </c>
      <c r="G753" s="36" t="s">
        <v>79</v>
      </c>
      <c r="H753" s="39"/>
    </row>
    <row r="754" spans="1:8" ht="40.5">
      <c r="A754" s="31"/>
      <c r="B754" s="25" t="s">
        <v>517</v>
      </c>
      <c r="C754" s="34"/>
      <c r="D754" s="28" t="s">
        <v>518</v>
      </c>
      <c r="E754" s="28" t="s">
        <v>168</v>
      </c>
      <c r="F754" s="28" t="s">
        <v>83</v>
      </c>
      <c r="G754" s="37"/>
      <c r="H754" s="40"/>
    </row>
    <row r="755" spans="1:8">
      <c r="A755" s="31"/>
      <c r="B755" s="25"/>
      <c r="C755" s="34"/>
      <c r="D755" s="28">
        <v>381.18</v>
      </c>
      <c r="E755" s="28">
        <v>646.69000000000005</v>
      </c>
      <c r="F755" s="28">
        <v>664.09</v>
      </c>
      <c r="G755" s="37"/>
      <c r="H755" s="40"/>
    </row>
    <row r="756" spans="1:8" ht="17.25" thickBot="1">
      <c r="A756" s="32"/>
      <c r="B756" s="26"/>
      <c r="C756" s="34"/>
      <c r="D756" s="29" t="s">
        <v>79</v>
      </c>
      <c r="E756" s="29" t="s">
        <v>79</v>
      </c>
      <c r="F756" s="29" t="s">
        <v>79</v>
      </c>
      <c r="G756" s="38"/>
      <c r="H756" s="41"/>
    </row>
    <row r="757" spans="1:8" ht="27">
      <c r="A757" s="30" t="s">
        <v>519</v>
      </c>
      <c r="B757" s="24">
        <v>664.08</v>
      </c>
      <c r="C757" s="34"/>
      <c r="D757" s="27" t="s">
        <v>288</v>
      </c>
      <c r="E757" s="27" t="s">
        <v>80</v>
      </c>
      <c r="F757" s="27" t="s">
        <v>82</v>
      </c>
      <c r="G757" s="36" t="s">
        <v>79</v>
      </c>
      <c r="H757" s="39"/>
    </row>
    <row r="758" spans="1:8" ht="40.5">
      <c r="A758" s="31"/>
      <c r="B758" s="25" t="s">
        <v>520</v>
      </c>
      <c r="C758" s="34"/>
      <c r="D758" s="28" t="s">
        <v>98</v>
      </c>
      <c r="E758" s="28" t="s">
        <v>448</v>
      </c>
      <c r="F758" s="28" t="s">
        <v>83</v>
      </c>
      <c r="G758" s="37"/>
      <c r="H758" s="40"/>
    </row>
    <row r="759" spans="1:8">
      <c r="A759" s="31"/>
      <c r="B759" s="25"/>
      <c r="C759" s="34"/>
      <c r="D759" s="28">
        <v>954.72</v>
      </c>
      <c r="E759" s="28">
        <v>742.58</v>
      </c>
      <c r="F759" s="28">
        <v>664.08</v>
      </c>
      <c r="G759" s="37"/>
      <c r="H759" s="40"/>
    </row>
    <row r="760" spans="1:8" ht="17.25" thickBot="1">
      <c r="A760" s="32"/>
      <c r="B760" s="26"/>
      <c r="C760" s="34"/>
      <c r="D760" s="29" t="s">
        <v>79</v>
      </c>
      <c r="E760" s="29" t="s">
        <v>79</v>
      </c>
      <c r="F760" s="29" t="s">
        <v>79</v>
      </c>
      <c r="G760" s="38"/>
      <c r="H760" s="41"/>
    </row>
    <row r="761" spans="1:8" ht="27">
      <c r="A761" s="30" t="s">
        <v>521</v>
      </c>
      <c r="B761" s="24">
        <v>664.08</v>
      </c>
      <c r="C761" s="34"/>
      <c r="D761" s="27" t="s">
        <v>80</v>
      </c>
      <c r="E761" s="27" t="s">
        <v>88</v>
      </c>
      <c r="F761" s="27" t="s">
        <v>82</v>
      </c>
      <c r="G761" s="36" t="s">
        <v>79</v>
      </c>
      <c r="H761" s="39"/>
    </row>
    <row r="762" spans="1:8" ht="40.5">
      <c r="A762" s="31"/>
      <c r="B762" s="25" t="s">
        <v>520</v>
      </c>
      <c r="C762" s="34"/>
      <c r="D762" s="28" t="s">
        <v>196</v>
      </c>
      <c r="E762" s="28" t="s">
        <v>294</v>
      </c>
      <c r="F762" s="28" t="s">
        <v>83</v>
      </c>
      <c r="G762" s="37"/>
      <c r="H762" s="40"/>
    </row>
    <row r="763" spans="1:8">
      <c r="A763" s="31"/>
      <c r="B763" s="25"/>
      <c r="C763" s="34"/>
      <c r="D763" s="28">
        <v>743.87</v>
      </c>
      <c r="E763" s="28">
        <v>718.06</v>
      </c>
      <c r="F763" s="28">
        <v>664.08</v>
      </c>
      <c r="G763" s="37"/>
      <c r="H763" s="40"/>
    </row>
    <row r="764" spans="1:8" ht="17.25" thickBot="1">
      <c r="A764" s="32"/>
      <c r="B764" s="26"/>
      <c r="C764" s="34"/>
      <c r="D764" s="29" t="s">
        <v>79</v>
      </c>
      <c r="E764" s="29" t="s">
        <v>79</v>
      </c>
      <c r="F764" s="29" t="s">
        <v>79</v>
      </c>
      <c r="G764" s="38"/>
      <c r="H764" s="41"/>
    </row>
    <row r="765" spans="1:8" ht="27">
      <c r="A765" s="30" t="s">
        <v>522</v>
      </c>
      <c r="B765" s="24">
        <v>664.05</v>
      </c>
      <c r="C765" s="34"/>
      <c r="D765" s="27" t="s">
        <v>80</v>
      </c>
      <c r="E765" s="27" t="s">
        <v>119</v>
      </c>
      <c r="F765" s="27" t="s">
        <v>82</v>
      </c>
      <c r="G765" s="36" t="s">
        <v>79</v>
      </c>
      <c r="H765" s="39"/>
    </row>
    <row r="766" spans="1:8" ht="40.5">
      <c r="A766" s="31"/>
      <c r="B766" s="25" t="s">
        <v>523</v>
      </c>
      <c r="C766" s="34"/>
      <c r="D766" s="28" t="s">
        <v>196</v>
      </c>
      <c r="E766" s="28" t="s">
        <v>215</v>
      </c>
      <c r="F766" s="28" t="s">
        <v>83</v>
      </c>
      <c r="G766" s="37"/>
      <c r="H766" s="40"/>
    </row>
    <row r="767" spans="1:8">
      <c r="A767" s="31"/>
      <c r="B767" s="25"/>
      <c r="C767" s="34"/>
      <c r="D767" s="28">
        <v>742.55</v>
      </c>
      <c r="E767" s="28">
        <v>643.69000000000005</v>
      </c>
      <c r="F767" s="28">
        <v>664.05</v>
      </c>
      <c r="G767" s="37"/>
      <c r="H767" s="40"/>
    </row>
    <row r="768" spans="1:8" ht="17.25" thickBot="1">
      <c r="A768" s="32"/>
      <c r="B768" s="26"/>
      <c r="C768" s="34"/>
      <c r="D768" s="29" t="s">
        <v>79</v>
      </c>
      <c r="E768" s="29" t="s">
        <v>79</v>
      </c>
      <c r="F768" s="29" t="s">
        <v>79</v>
      </c>
      <c r="G768" s="38"/>
      <c r="H768" s="41"/>
    </row>
    <row r="769" spans="1:8" ht="27">
      <c r="A769" s="30" t="s">
        <v>524</v>
      </c>
      <c r="B769" s="24">
        <v>664.03</v>
      </c>
      <c r="C769" s="34"/>
      <c r="D769" s="27" t="s">
        <v>77</v>
      </c>
      <c r="E769" s="27" t="s">
        <v>104</v>
      </c>
      <c r="F769" s="27" t="s">
        <v>82</v>
      </c>
      <c r="G769" s="36" t="s">
        <v>79</v>
      </c>
      <c r="H769" s="39"/>
    </row>
    <row r="770" spans="1:8" ht="40.5">
      <c r="A770" s="31"/>
      <c r="B770" s="25" t="s">
        <v>525</v>
      </c>
      <c r="C770" s="34"/>
      <c r="D770" s="28" t="s">
        <v>297</v>
      </c>
      <c r="E770" s="28" t="s">
        <v>371</v>
      </c>
      <c r="F770" s="28" t="s">
        <v>83</v>
      </c>
      <c r="G770" s="37"/>
      <c r="H770" s="40"/>
    </row>
    <row r="771" spans="1:8">
      <c r="A771" s="31"/>
      <c r="B771" s="25"/>
      <c r="C771" s="34"/>
      <c r="D771" s="28">
        <v>380.42</v>
      </c>
      <c r="E771" s="28">
        <v>644.55999999999995</v>
      </c>
      <c r="F771" s="28">
        <v>664.03</v>
      </c>
      <c r="G771" s="37"/>
      <c r="H771" s="40"/>
    </row>
    <row r="772" spans="1:8" ht="17.25" thickBot="1">
      <c r="A772" s="32"/>
      <c r="B772" s="26"/>
      <c r="C772" s="34"/>
      <c r="D772" s="29" t="s">
        <v>79</v>
      </c>
      <c r="E772" s="29" t="s">
        <v>79</v>
      </c>
      <c r="F772" s="29" t="s">
        <v>79</v>
      </c>
      <c r="G772" s="38"/>
      <c r="H772" s="41"/>
    </row>
    <row r="773" spans="1:8" ht="27">
      <c r="A773" s="30" t="s">
        <v>526</v>
      </c>
      <c r="B773" s="24">
        <v>664.01</v>
      </c>
      <c r="C773" s="34"/>
      <c r="D773" s="27" t="s">
        <v>77</v>
      </c>
      <c r="E773" s="27" t="s">
        <v>104</v>
      </c>
      <c r="F773" s="27" t="s">
        <v>82</v>
      </c>
      <c r="G773" s="36" t="s">
        <v>79</v>
      </c>
      <c r="H773" s="39"/>
    </row>
    <row r="774" spans="1:8" ht="40.5">
      <c r="A774" s="31"/>
      <c r="B774" s="25" t="s">
        <v>527</v>
      </c>
      <c r="C774" s="34"/>
      <c r="D774" s="28" t="s">
        <v>209</v>
      </c>
      <c r="E774" s="28" t="s">
        <v>241</v>
      </c>
      <c r="F774" s="28" t="s">
        <v>83</v>
      </c>
      <c r="G774" s="37"/>
      <c r="H774" s="40"/>
    </row>
    <row r="775" spans="1:8">
      <c r="A775" s="31"/>
      <c r="B775" s="25"/>
      <c r="C775" s="34"/>
      <c r="D775" s="28">
        <v>382.13</v>
      </c>
      <c r="E775" s="28">
        <v>646.33000000000004</v>
      </c>
      <c r="F775" s="28">
        <v>664.01</v>
      </c>
      <c r="G775" s="37"/>
      <c r="H775" s="40"/>
    </row>
    <row r="776" spans="1:8" ht="17.25" thickBot="1">
      <c r="A776" s="32"/>
      <c r="B776" s="26"/>
      <c r="C776" s="34"/>
      <c r="D776" s="29" t="s">
        <v>79</v>
      </c>
      <c r="E776" s="29" t="s">
        <v>79</v>
      </c>
      <c r="F776" s="29" t="s">
        <v>79</v>
      </c>
      <c r="G776" s="38"/>
      <c r="H776" s="41"/>
    </row>
    <row r="777" spans="1:8" ht="27">
      <c r="A777" s="30" t="s">
        <v>528</v>
      </c>
      <c r="B777" s="24">
        <v>663.92</v>
      </c>
      <c r="C777" s="34"/>
      <c r="D777" s="27" t="s">
        <v>77</v>
      </c>
      <c r="E777" s="27" t="s">
        <v>104</v>
      </c>
      <c r="F777" s="27" t="s">
        <v>82</v>
      </c>
      <c r="G777" s="36" t="s">
        <v>79</v>
      </c>
      <c r="H777" s="39"/>
    </row>
    <row r="778" spans="1:8" ht="40.5">
      <c r="A778" s="31"/>
      <c r="B778" s="25" t="s">
        <v>529</v>
      </c>
      <c r="C778" s="34"/>
      <c r="D778" s="28" t="s">
        <v>171</v>
      </c>
      <c r="E778" s="28" t="s">
        <v>371</v>
      </c>
      <c r="F778" s="28" t="s">
        <v>83</v>
      </c>
      <c r="G778" s="37"/>
      <c r="H778" s="40"/>
    </row>
    <row r="779" spans="1:8">
      <c r="A779" s="31"/>
      <c r="B779" s="25"/>
      <c r="C779" s="34"/>
      <c r="D779" s="28">
        <v>380.8</v>
      </c>
      <c r="E779" s="28">
        <v>644.91</v>
      </c>
      <c r="F779" s="28">
        <v>663.92</v>
      </c>
      <c r="G779" s="37"/>
      <c r="H779" s="40"/>
    </row>
    <row r="780" spans="1:8" ht="17.25" thickBot="1">
      <c r="A780" s="32"/>
      <c r="B780" s="26"/>
      <c r="C780" s="34"/>
      <c r="D780" s="29" t="s">
        <v>79</v>
      </c>
      <c r="E780" s="29" t="s">
        <v>79</v>
      </c>
      <c r="F780" s="29" t="s">
        <v>79</v>
      </c>
      <c r="G780" s="38"/>
      <c r="H780" s="41"/>
    </row>
    <row r="781" spans="1:8" ht="27">
      <c r="A781" s="30" t="s">
        <v>530</v>
      </c>
      <c r="B781" s="24">
        <v>663.91</v>
      </c>
      <c r="C781" s="34"/>
      <c r="D781" s="27" t="s">
        <v>77</v>
      </c>
      <c r="E781" s="27" t="s">
        <v>97</v>
      </c>
      <c r="F781" s="27" t="s">
        <v>82</v>
      </c>
      <c r="G781" s="36" t="s">
        <v>79</v>
      </c>
      <c r="H781" s="39"/>
    </row>
    <row r="782" spans="1:8" ht="40.5">
      <c r="A782" s="31"/>
      <c r="B782" s="25" t="s">
        <v>531</v>
      </c>
      <c r="C782" s="34"/>
      <c r="D782" s="28" t="s">
        <v>193</v>
      </c>
      <c r="E782" s="28" t="s">
        <v>287</v>
      </c>
      <c r="F782" s="28" t="s">
        <v>83</v>
      </c>
      <c r="G782" s="37"/>
      <c r="H782" s="40"/>
    </row>
    <row r="783" spans="1:8">
      <c r="A783" s="31"/>
      <c r="B783" s="25"/>
      <c r="C783" s="34"/>
      <c r="D783" s="28">
        <v>379.51</v>
      </c>
      <c r="E783" s="28">
        <v>963.28</v>
      </c>
      <c r="F783" s="28">
        <v>663.91</v>
      </c>
      <c r="G783" s="37"/>
      <c r="H783" s="40"/>
    </row>
    <row r="784" spans="1:8" ht="17.25" thickBot="1">
      <c r="A784" s="32"/>
      <c r="B784" s="26"/>
      <c r="C784" s="34"/>
      <c r="D784" s="29" t="s">
        <v>79</v>
      </c>
      <c r="E784" s="29" t="s">
        <v>79</v>
      </c>
      <c r="F784" s="29" t="s">
        <v>79</v>
      </c>
      <c r="G784" s="38"/>
      <c r="H784" s="41"/>
    </row>
    <row r="785" spans="1:8" ht="27">
      <c r="A785" s="30" t="s">
        <v>532</v>
      </c>
      <c r="B785" s="24">
        <v>663.9</v>
      </c>
      <c r="C785" s="34"/>
      <c r="D785" s="27" t="s">
        <v>234</v>
      </c>
      <c r="E785" s="27" t="s">
        <v>97</v>
      </c>
      <c r="F785" s="27" t="s">
        <v>82</v>
      </c>
      <c r="G785" s="36" t="s">
        <v>79</v>
      </c>
      <c r="H785" s="39"/>
    </row>
    <row r="786" spans="1:8" ht="40.5">
      <c r="A786" s="31"/>
      <c r="B786" s="25" t="s">
        <v>533</v>
      </c>
      <c r="C786" s="34"/>
      <c r="D786" s="28" t="s">
        <v>167</v>
      </c>
      <c r="E786" s="28" t="s">
        <v>291</v>
      </c>
      <c r="F786" s="28" t="s">
        <v>83</v>
      </c>
      <c r="G786" s="37"/>
      <c r="H786" s="40"/>
    </row>
    <row r="787" spans="1:8">
      <c r="A787" s="31"/>
      <c r="B787" s="25"/>
      <c r="C787" s="34"/>
      <c r="D787" s="28">
        <v>743.44</v>
      </c>
      <c r="E787" s="28">
        <v>960.68</v>
      </c>
      <c r="F787" s="28">
        <v>663.9</v>
      </c>
      <c r="G787" s="37"/>
      <c r="H787" s="40"/>
    </row>
    <row r="788" spans="1:8" ht="17.25" thickBot="1">
      <c r="A788" s="32"/>
      <c r="B788" s="26"/>
      <c r="C788" s="34"/>
      <c r="D788" s="29" t="s">
        <v>79</v>
      </c>
      <c r="E788" s="29" t="s">
        <v>79</v>
      </c>
      <c r="F788" s="29" t="s">
        <v>79</v>
      </c>
      <c r="G788" s="38"/>
      <c r="H788" s="41"/>
    </row>
    <row r="789" spans="1:8" ht="27">
      <c r="A789" s="30" t="s">
        <v>534</v>
      </c>
      <c r="B789" s="24">
        <v>663.77</v>
      </c>
      <c r="C789" s="34"/>
      <c r="D789" s="27" t="s">
        <v>80</v>
      </c>
      <c r="E789" s="27" t="s">
        <v>119</v>
      </c>
      <c r="F789" s="27" t="s">
        <v>82</v>
      </c>
      <c r="G789" s="36" t="s">
        <v>79</v>
      </c>
      <c r="H789" s="39"/>
    </row>
    <row r="790" spans="1:8" ht="40.5">
      <c r="A790" s="31"/>
      <c r="B790" s="25" t="s">
        <v>535</v>
      </c>
      <c r="C790" s="34"/>
      <c r="D790" s="28" t="s">
        <v>167</v>
      </c>
      <c r="E790" s="28" t="s">
        <v>215</v>
      </c>
      <c r="F790" s="28" t="s">
        <v>83</v>
      </c>
      <c r="G790" s="37"/>
      <c r="H790" s="40"/>
    </row>
    <row r="791" spans="1:8">
      <c r="A791" s="31"/>
      <c r="B791" s="25"/>
      <c r="C791" s="34"/>
      <c r="D791" s="28">
        <v>743.52</v>
      </c>
      <c r="E791" s="28">
        <v>644.08000000000004</v>
      </c>
      <c r="F791" s="28">
        <v>663.77</v>
      </c>
      <c r="G791" s="37"/>
      <c r="H791" s="40"/>
    </row>
    <row r="792" spans="1:8" ht="17.25" thickBot="1">
      <c r="A792" s="32"/>
      <c r="B792" s="26"/>
      <c r="C792" s="34"/>
      <c r="D792" s="29" t="s">
        <v>79</v>
      </c>
      <c r="E792" s="29" t="s">
        <v>79</v>
      </c>
      <c r="F792" s="29" t="s">
        <v>79</v>
      </c>
      <c r="G792" s="38"/>
      <c r="H792" s="41"/>
    </row>
    <row r="793" spans="1:8" ht="27">
      <c r="A793" s="30" t="s">
        <v>536</v>
      </c>
      <c r="B793" s="24">
        <v>663.73</v>
      </c>
      <c r="C793" s="34"/>
      <c r="D793" s="27" t="s">
        <v>97</v>
      </c>
      <c r="E793" s="27" t="s">
        <v>119</v>
      </c>
      <c r="F793" s="27" t="s">
        <v>82</v>
      </c>
      <c r="G793" s="36" t="s">
        <v>79</v>
      </c>
      <c r="H793" s="39"/>
    </row>
    <row r="794" spans="1:8" ht="40.5">
      <c r="A794" s="31"/>
      <c r="B794" s="25" t="s">
        <v>537</v>
      </c>
      <c r="C794" s="34"/>
      <c r="D794" s="28" t="s">
        <v>538</v>
      </c>
      <c r="E794" s="28" t="s">
        <v>380</v>
      </c>
      <c r="F794" s="28" t="s">
        <v>83</v>
      </c>
      <c r="G794" s="37"/>
      <c r="H794" s="40"/>
    </row>
    <row r="795" spans="1:8">
      <c r="A795" s="31"/>
      <c r="B795" s="25"/>
      <c r="C795" s="34"/>
      <c r="D795" s="28">
        <v>955.67</v>
      </c>
      <c r="E795" s="28">
        <v>642.05999999999995</v>
      </c>
      <c r="F795" s="28">
        <v>663.73</v>
      </c>
      <c r="G795" s="37"/>
      <c r="H795" s="40"/>
    </row>
    <row r="796" spans="1:8" ht="17.25" thickBot="1">
      <c r="A796" s="32"/>
      <c r="B796" s="26"/>
      <c r="C796" s="34"/>
      <c r="D796" s="29" t="s">
        <v>79</v>
      </c>
      <c r="E796" s="29" t="s">
        <v>79</v>
      </c>
      <c r="F796" s="29" t="s">
        <v>79</v>
      </c>
      <c r="G796" s="38"/>
      <c r="H796" s="41"/>
    </row>
    <row r="797" spans="1:8" ht="27">
      <c r="A797" s="30" t="s">
        <v>539</v>
      </c>
      <c r="B797" s="24">
        <v>663.72</v>
      </c>
      <c r="C797" s="34"/>
      <c r="D797" s="27" t="s">
        <v>97</v>
      </c>
      <c r="E797" s="27" t="s">
        <v>119</v>
      </c>
      <c r="F797" s="27" t="s">
        <v>82</v>
      </c>
      <c r="G797" s="36" t="s">
        <v>79</v>
      </c>
      <c r="H797" s="39"/>
    </row>
    <row r="798" spans="1:8" ht="40.5">
      <c r="A798" s="31"/>
      <c r="B798" s="25" t="s">
        <v>540</v>
      </c>
      <c r="C798" s="34"/>
      <c r="D798" s="28" t="s">
        <v>168</v>
      </c>
      <c r="E798" s="28" t="s">
        <v>249</v>
      </c>
      <c r="F798" s="28" t="s">
        <v>83</v>
      </c>
      <c r="G798" s="37"/>
      <c r="H798" s="40"/>
    </row>
    <row r="799" spans="1:8">
      <c r="A799" s="31"/>
      <c r="B799" s="25"/>
      <c r="C799" s="34"/>
      <c r="D799" s="28">
        <v>954.48</v>
      </c>
      <c r="E799" s="28">
        <v>644.91</v>
      </c>
      <c r="F799" s="28">
        <v>663.72</v>
      </c>
      <c r="G799" s="37"/>
      <c r="H799" s="40"/>
    </row>
    <row r="800" spans="1:8" ht="17.25" thickBot="1">
      <c r="A800" s="32"/>
      <c r="B800" s="26"/>
      <c r="C800" s="35"/>
      <c r="D800" s="29" t="s">
        <v>79</v>
      </c>
      <c r="E800" s="29" t="s">
        <v>79</v>
      </c>
      <c r="F800" s="29" t="s">
        <v>79</v>
      </c>
      <c r="G800" s="38"/>
      <c r="H800" s="41"/>
    </row>
    <row r="801" spans="1:8" ht="27">
      <c r="A801" s="30" t="s">
        <v>541</v>
      </c>
      <c r="B801" s="24">
        <v>663.71</v>
      </c>
      <c r="C801" s="33" t="s">
        <v>76</v>
      </c>
      <c r="D801" s="27" t="s">
        <v>543</v>
      </c>
      <c r="E801" s="27" t="s">
        <v>288</v>
      </c>
      <c r="F801" s="27" t="s">
        <v>82</v>
      </c>
      <c r="G801" s="36" t="s">
        <v>79</v>
      </c>
      <c r="H801" s="39"/>
    </row>
    <row r="802" spans="1:8" ht="40.5">
      <c r="A802" s="31"/>
      <c r="B802" s="25" t="s">
        <v>542</v>
      </c>
      <c r="C802" s="34"/>
      <c r="D802" s="28" t="s">
        <v>544</v>
      </c>
      <c r="E802" s="28" t="s">
        <v>108</v>
      </c>
      <c r="F802" s="28" t="s">
        <v>83</v>
      </c>
      <c r="G802" s="37"/>
      <c r="H802" s="40"/>
    </row>
    <row r="803" spans="1:8">
      <c r="A803" s="31"/>
      <c r="B803" s="25"/>
      <c r="C803" s="34"/>
      <c r="D803" s="28">
        <v>956.88</v>
      </c>
      <c r="E803" s="28">
        <v>958.29</v>
      </c>
      <c r="F803" s="28">
        <v>663.71</v>
      </c>
      <c r="G803" s="37"/>
      <c r="H803" s="40"/>
    </row>
    <row r="804" spans="1:8" ht="17.25" thickBot="1">
      <c r="A804" s="32"/>
      <c r="B804" s="26"/>
      <c r="C804" s="34"/>
      <c r="D804" s="29" t="s">
        <v>79</v>
      </c>
      <c r="E804" s="29" t="s">
        <v>79</v>
      </c>
      <c r="F804" s="29" t="s">
        <v>79</v>
      </c>
      <c r="G804" s="38"/>
      <c r="H804" s="41"/>
    </row>
    <row r="805" spans="1:8" ht="27">
      <c r="A805" s="30" t="s">
        <v>545</v>
      </c>
      <c r="B805" s="24">
        <v>663.69</v>
      </c>
      <c r="C805" s="34"/>
      <c r="D805" s="27" t="s">
        <v>77</v>
      </c>
      <c r="E805" s="27" t="s">
        <v>93</v>
      </c>
      <c r="F805" s="27" t="s">
        <v>82</v>
      </c>
      <c r="G805" s="36" t="s">
        <v>79</v>
      </c>
      <c r="H805" s="39"/>
    </row>
    <row r="806" spans="1:8" ht="40.5">
      <c r="A806" s="31"/>
      <c r="B806" s="25" t="s">
        <v>546</v>
      </c>
      <c r="C806" s="34"/>
      <c r="D806" s="28" t="s">
        <v>257</v>
      </c>
      <c r="E806" s="28" t="s">
        <v>401</v>
      </c>
      <c r="F806" s="28" t="s">
        <v>83</v>
      </c>
      <c r="G806" s="37"/>
      <c r="H806" s="40"/>
    </row>
    <row r="807" spans="1:8">
      <c r="A807" s="31"/>
      <c r="B807" s="25"/>
      <c r="C807" s="34"/>
      <c r="D807" s="28">
        <v>377.54</v>
      </c>
      <c r="E807" s="28">
        <v>717.39</v>
      </c>
      <c r="F807" s="28">
        <v>663.69</v>
      </c>
      <c r="G807" s="37"/>
      <c r="H807" s="40"/>
    </row>
    <row r="808" spans="1:8" ht="17.25" thickBot="1">
      <c r="A808" s="32"/>
      <c r="B808" s="26"/>
      <c r="C808" s="34"/>
      <c r="D808" s="29" t="s">
        <v>79</v>
      </c>
      <c r="E808" s="29" t="s">
        <v>79</v>
      </c>
      <c r="F808" s="29" t="s">
        <v>79</v>
      </c>
      <c r="G808" s="38"/>
      <c r="H808" s="41"/>
    </row>
    <row r="809" spans="1:8" ht="27">
      <c r="A809" s="30" t="s">
        <v>547</v>
      </c>
      <c r="B809" s="24">
        <v>663.67</v>
      </c>
      <c r="C809" s="34"/>
      <c r="D809" s="27" t="s">
        <v>549</v>
      </c>
      <c r="E809" s="27" t="s">
        <v>337</v>
      </c>
      <c r="F809" s="27" t="s">
        <v>82</v>
      </c>
      <c r="G809" s="36" t="s">
        <v>79</v>
      </c>
      <c r="H809" s="39"/>
    </row>
    <row r="810" spans="1:8" ht="40.5">
      <c r="A810" s="31"/>
      <c r="B810" s="25" t="s">
        <v>548</v>
      </c>
      <c r="C810" s="34"/>
      <c r="D810" s="28" t="s">
        <v>179</v>
      </c>
      <c r="E810" s="28" t="s">
        <v>89</v>
      </c>
      <c r="F810" s="28" t="s">
        <v>83</v>
      </c>
      <c r="G810" s="37"/>
      <c r="H810" s="40"/>
    </row>
    <row r="811" spans="1:8">
      <c r="A811" s="31"/>
      <c r="B811" s="25"/>
      <c r="C811" s="34"/>
      <c r="D811" s="28">
        <v>992.13</v>
      </c>
      <c r="E811" s="28">
        <v>961.67</v>
      </c>
      <c r="F811" s="28">
        <v>663.67</v>
      </c>
      <c r="G811" s="37"/>
      <c r="H811" s="40"/>
    </row>
    <row r="812" spans="1:8" ht="17.25" thickBot="1">
      <c r="A812" s="32"/>
      <c r="B812" s="26"/>
      <c r="C812" s="34"/>
      <c r="D812" s="29" t="s">
        <v>79</v>
      </c>
      <c r="E812" s="29" t="s">
        <v>79</v>
      </c>
      <c r="F812" s="29" t="s">
        <v>79</v>
      </c>
      <c r="G812" s="38"/>
      <c r="H812" s="41"/>
    </row>
    <row r="813" spans="1:8" ht="27">
      <c r="A813" s="30" t="s">
        <v>550</v>
      </c>
      <c r="B813" s="24">
        <v>663.66</v>
      </c>
      <c r="C813" s="34"/>
      <c r="D813" s="27" t="s">
        <v>80</v>
      </c>
      <c r="E813" s="27" t="s">
        <v>119</v>
      </c>
      <c r="F813" s="27" t="s">
        <v>82</v>
      </c>
      <c r="G813" s="36" t="s">
        <v>79</v>
      </c>
      <c r="H813" s="39"/>
    </row>
    <row r="814" spans="1:8" ht="40.5">
      <c r="A814" s="31"/>
      <c r="B814" s="25" t="s">
        <v>551</v>
      </c>
      <c r="C814" s="34"/>
      <c r="D814" s="28" t="s">
        <v>196</v>
      </c>
      <c r="E814" s="28" t="s">
        <v>371</v>
      </c>
      <c r="F814" s="28" t="s">
        <v>83</v>
      </c>
      <c r="G814" s="37"/>
      <c r="H814" s="40"/>
    </row>
    <row r="815" spans="1:8">
      <c r="A815" s="31"/>
      <c r="B815" s="25"/>
      <c r="C815" s="34"/>
      <c r="D815" s="28">
        <v>742.16</v>
      </c>
      <c r="E815" s="28">
        <v>642.27</v>
      </c>
      <c r="F815" s="28">
        <v>663.66</v>
      </c>
      <c r="G815" s="37"/>
      <c r="H815" s="40"/>
    </row>
    <row r="816" spans="1:8" ht="17.25" thickBot="1">
      <c r="A816" s="32"/>
      <c r="B816" s="26"/>
      <c r="C816" s="34"/>
      <c r="D816" s="29" t="s">
        <v>79</v>
      </c>
      <c r="E816" s="29" t="s">
        <v>79</v>
      </c>
      <c r="F816" s="29" t="s">
        <v>79</v>
      </c>
      <c r="G816" s="38"/>
      <c r="H816" s="41"/>
    </row>
    <row r="817" spans="1:8" ht="27">
      <c r="A817" s="30" t="s">
        <v>552</v>
      </c>
      <c r="B817" s="24">
        <v>663.55</v>
      </c>
      <c r="C817" s="34"/>
      <c r="D817" s="27" t="s">
        <v>288</v>
      </c>
      <c r="E817" s="27" t="s">
        <v>82</v>
      </c>
      <c r="F817" s="27" t="s">
        <v>463</v>
      </c>
      <c r="G817" s="36" t="s">
        <v>79</v>
      </c>
      <c r="H817" s="39"/>
    </row>
    <row r="818" spans="1:8" ht="40.5">
      <c r="A818" s="31"/>
      <c r="B818" s="25" t="s">
        <v>553</v>
      </c>
      <c r="C818" s="34"/>
      <c r="D818" s="28" t="s">
        <v>538</v>
      </c>
      <c r="E818" s="28" t="s">
        <v>554</v>
      </c>
      <c r="F818" s="28" t="s">
        <v>83</v>
      </c>
      <c r="G818" s="37"/>
      <c r="H818" s="40"/>
    </row>
    <row r="819" spans="1:8">
      <c r="A819" s="31"/>
      <c r="B819" s="25"/>
      <c r="C819" s="34"/>
      <c r="D819" s="28">
        <v>952</v>
      </c>
      <c r="E819" s="28">
        <v>663.55</v>
      </c>
      <c r="F819" s="28">
        <v>663.55</v>
      </c>
      <c r="G819" s="37"/>
      <c r="H819" s="40"/>
    </row>
    <row r="820" spans="1:8" ht="17.25" thickBot="1">
      <c r="A820" s="32"/>
      <c r="B820" s="26"/>
      <c r="C820" s="34"/>
      <c r="D820" s="29" t="s">
        <v>79</v>
      </c>
      <c r="E820" s="29" t="s">
        <v>79</v>
      </c>
      <c r="F820" s="29" t="s">
        <v>79</v>
      </c>
      <c r="G820" s="38"/>
      <c r="H820" s="41"/>
    </row>
    <row r="821" spans="1:8" ht="27">
      <c r="A821" s="30" t="s">
        <v>555</v>
      </c>
      <c r="B821" s="24">
        <v>663.55</v>
      </c>
      <c r="C821" s="34"/>
      <c r="D821" s="27" t="s">
        <v>80</v>
      </c>
      <c r="E821" s="27" t="s">
        <v>119</v>
      </c>
      <c r="F821" s="27" t="s">
        <v>82</v>
      </c>
      <c r="G821" s="36" t="s">
        <v>79</v>
      </c>
      <c r="H821" s="39"/>
    </row>
    <row r="822" spans="1:8" ht="40.5">
      <c r="A822" s="31"/>
      <c r="B822" s="25" t="s">
        <v>553</v>
      </c>
      <c r="C822" s="34"/>
      <c r="D822" s="28" t="s">
        <v>196</v>
      </c>
      <c r="E822" s="28" t="s">
        <v>108</v>
      </c>
      <c r="F822" s="28" t="s">
        <v>83</v>
      </c>
      <c r="G822" s="37"/>
      <c r="H822" s="40"/>
    </row>
    <row r="823" spans="1:8">
      <c r="A823" s="31"/>
      <c r="B823" s="25"/>
      <c r="C823" s="34"/>
      <c r="D823" s="28">
        <v>743.55</v>
      </c>
      <c r="E823" s="28">
        <v>645.30999999999995</v>
      </c>
      <c r="F823" s="28">
        <v>663.55</v>
      </c>
      <c r="G823" s="37"/>
      <c r="H823" s="40"/>
    </row>
    <row r="824" spans="1:8" ht="17.25" thickBot="1">
      <c r="A824" s="32"/>
      <c r="B824" s="26"/>
      <c r="C824" s="34"/>
      <c r="D824" s="29" t="s">
        <v>79</v>
      </c>
      <c r="E824" s="29" t="s">
        <v>79</v>
      </c>
      <c r="F824" s="29" t="s">
        <v>79</v>
      </c>
      <c r="G824" s="38"/>
      <c r="H824" s="41"/>
    </row>
    <row r="825" spans="1:8" ht="27">
      <c r="A825" s="30" t="s">
        <v>556</v>
      </c>
      <c r="B825" s="24">
        <v>663.53</v>
      </c>
      <c r="C825" s="34"/>
      <c r="D825" s="27" t="s">
        <v>80</v>
      </c>
      <c r="E825" s="27" t="s">
        <v>88</v>
      </c>
      <c r="F825" s="27" t="s">
        <v>82</v>
      </c>
      <c r="G825" s="36" t="s">
        <v>79</v>
      </c>
      <c r="H825" s="39"/>
    </row>
    <row r="826" spans="1:8" ht="40.5">
      <c r="A826" s="31"/>
      <c r="B826" s="25" t="s">
        <v>557</v>
      </c>
      <c r="C826" s="34"/>
      <c r="D826" s="28" t="s">
        <v>167</v>
      </c>
      <c r="E826" s="28" t="s">
        <v>497</v>
      </c>
      <c r="F826" s="28" t="s">
        <v>83</v>
      </c>
      <c r="G826" s="37"/>
      <c r="H826" s="40"/>
    </row>
    <row r="827" spans="1:8">
      <c r="A827" s="31"/>
      <c r="B827" s="25"/>
      <c r="C827" s="34"/>
      <c r="D827" s="28">
        <v>743.29</v>
      </c>
      <c r="E827" s="28">
        <v>717.05</v>
      </c>
      <c r="F827" s="28">
        <v>663.53</v>
      </c>
      <c r="G827" s="37"/>
      <c r="H827" s="40"/>
    </row>
    <row r="828" spans="1:8" ht="17.25" thickBot="1">
      <c r="A828" s="32"/>
      <c r="B828" s="26"/>
      <c r="C828" s="34"/>
      <c r="D828" s="29" t="s">
        <v>79</v>
      </c>
      <c r="E828" s="29" t="s">
        <v>79</v>
      </c>
      <c r="F828" s="29" t="s">
        <v>79</v>
      </c>
      <c r="G828" s="38"/>
      <c r="H828" s="41"/>
    </row>
    <row r="829" spans="1:8" ht="27">
      <c r="A829" s="30" t="s">
        <v>558</v>
      </c>
      <c r="B829" s="24">
        <v>663.5</v>
      </c>
      <c r="C829" s="34"/>
      <c r="D829" s="27" t="s">
        <v>80</v>
      </c>
      <c r="E829" s="27" t="s">
        <v>119</v>
      </c>
      <c r="F829" s="27" t="s">
        <v>82</v>
      </c>
      <c r="G829" s="36" t="s">
        <v>79</v>
      </c>
      <c r="H829" s="39"/>
    </row>
    <row r="830" spans="1:8" ht="40.5">
      <c r="A830" s="31"/>
      <c r="B830" s="25" t="s">
        <v>559</v>
      </c>
      <c r="C830" s="34"/>
      <c r="D830" s="28" t="s">
        <v>196</v>
      </c>
      <c r="E830" s="28" t="s">
        <v>241</v>
      </c>
      <c r="F830" s="28" t="s">
        <v>83</v>
      </c>
      <c r="G830" s="37"/>
      <c r="H830" s="40"/>
    </row>
    <row r="831" spans="1:8">
      <c r="A831" s="31"/>
      <c r="B831" s="25"/>
      <c r="C831" s="34"/>
      <c r="D831" s="28">
        <v>742</v>
      </c>
      <c r="E831" s="28">
        <v>642.75</v>
      </c>
      <c r="F831" s="28">
        <v>663.5</v>
      </c>
      <c r="G831" s="37"/>
      <c r="H831" s="40"/>
    </row>
    <row r="832" spans="1:8" ht="17.25" thickBot="1">
      <c r="A832" s="32"/>
      <c r="B832" s="26"/>
      <c r="C832" s="34"/>
      <c r="D832" s="29" t="s">
        <v>79</v>
      </c>
      <c r="E832" s="29" t="s">
        <v>79</v>
      </c>
      <c r="F832" s="29" t="s">
        <v>79</v>
      </c>
      <c r="G832" s="38"/>
      <c r="H832" s="41"/>
    </row>
    <row r="833" spans="1:8" ht="27">
      <c r="A833" s="30" t="s">
        <v>560</v>
      </c>
      <c r="B833" s="24">
        <v>663.44</v>
      </c>
      <c r="C833" s="34"/>
      <c r="D833" s="27" t="s">
        <v>234</v>
      </c>
      <c r="E833" s="27" t="s">
        <v>97</v>
      </c>
      <c r="F833" s="27" t="s">
        <v>82</v>
      </c>
      <c r="G833" s="36" t="s">
        <v>79</v>
      </c>
      <c r="H833" s="39"/>
    </row>
    <row r="834" spans="1:8" ht="40.5">
      <c r="A834" s="31"/>
      <c r="B834" s="25" t="s">
        <v>561</v>
      </c>
      <c r="C834" s="34"/>
      <c r="D834" s="28" t="s">
        <v>118</v>
      </c>
      <c r="E834" s="28" t="s">
        <v>108</v>
      </c>
      <c r="F834" s="28" t="s">
        <v>83</v>
      </c>
      <c r="G834" s="37"/>
      <c r="H834" s="40"/>
    </row>
    <row r="835" spans="1:8">
      <c r="A835" s="31"/>
      <c r="B835" s="25"/>
      <c r="C835" s="34"/>
      <c r="D835" s="28">
        <v>741.7</v>
      </c>
      <c r="E835" s="28">
        <v>959.31</v>
      </c>
      <c r="F835" s="28">
        <v>663.44</v>
      </c>
      <c r="G835" s="37"/>
      <c r="H835" s="40"/>
    </row>
    <row r="836" spans="1:8" ht="17.25" thickBot="1">
      <c r="A836" s="32"/>
      <c r="B836" s="26"/>
      <c r="C836" s="34"/>
      <c r="D836" s="29" t="s">
        <v>79</v>
      </c>
      <c r="E836" s="29" t="s">
        <v>79</v>
      </c>
      <c r="F836" s="29" t="s">
        <v>79</v>
      </c>
      <c r="G836" s="38"/>
      <c r="H836" s="41"/>
    </row>
    <row r="837" spans="1:8" ht="27">
      <c r="A837" s="30" t="s">
        <v>560</v>
      </c>
      <c r="B837" s="24">
        <v>663.44</v>
      </c>
      <c r="C837" s="34"/>
      <c r="D837" s="27" t="s">
        <v>234</v>
      </c>
      <c r="E837" s="27" t="s">
        <v>562</v>
      </c>
      <c r="F837" s="27" t="s">
        <v>463</v>
      </c>
      <c r="G837" s="36" t="s">
        <v>79</v>
      </c>
      <c r="H837" s="39"/>
    </row>
    <row r="838" spans="1:8" ht="40.5">
      <c r="A838" s="31"/>
      <c r="B838" s="25" t="s">
        <v>561</v>
      </c>
      <c r="C838" s="34"/>
      <c r="D838" s="28" t="s">
        <v>196</v>
      </c>
      <c r="E838" s="28" t="s">
        <v>563</v>
      </c>
      <c r="F838" s="28" t="s">
        <v>83</v>
      </c>
      <c r="G838" s="37"/>
      <c r="H838" s="40"/>
    </row>
    <row r="839" spans="1:8">
      <c r="A839" s="31"/>
      <c r="B839" s="25"/>
      <c r="C839" s="34"/>
      <c r="D839" s="28">
        <v>741.7</v>
      </c>
      <c r="E839" s="28">
        <v>958.14</v>
      </c>
      <c r="F839" s="28">
        <v>663.44</v>
      </c>
      <c r="G839" s="37"/>
      <c r="H839" s="40"/>
    </row>
    <row r="840" spans="1:8" ht="17.25" thickBot="1">
      <c r="A840" s="32"/>
      <c r="B840" s="26"/>
      <c r="C840" s="34"/>
      <c r="D840" s="29" t="s">
        <v>79</v>
      </c>
      <c r="E840" s="29" t="s">
        <v>79</v>
      </c>
      <c r="F840" s="29" t="s">
        <v>79</v>
      </c>
      <c r="G840" s="38"/>
      <c r="H840" s="41"/>
    </row>
    <row r="841" spans="1:8" ht="27">
      <c r="A841" s="30" t="s">
        <v>560</v>
      </c>
      <c r="B841" s="24">
        <v>663.44</v>
      </c>
      <c r="C841" s="34"/>
      <c r="D841" s="27" t="s">
        <v>97</v>
      </c>
      <c r="E841" s="27" t="s">
        <v>119</v>
      </c>
      <c r="F841" s="27" t="s">
        <v>82</v>
      </c>
      <c r="G841" s="36" t="s">
        <v>79</v>
      </c>
      <c r="H841" s="39"/>
    </row>
    <row r="842" spans="1:8" ht="40.5">
      <c r="A842" s="31"/>
      <c r="B842" s="25" t="s">
        <v>561</v>
      </c>
      <c r="C842" s="34"/>
      <c r="D842" s="28" t="s">
        <v>210</v>
      </c>
      <c r="E842" s="28" t="s">
        <v>437</v>
      </c>
      <c r="F842" s="28" t="s">
        <v>83</v>
      </c>
      <c r="G842" s="37"/>
      <c r="H842" s="40"/>
    </row>
    <row r="843" spans="1:8">
      <c r="A843" s="31"/>
      <c r="B843" s="25"/>
      <c r="C843" s="34"/>
      <c r="D843" s="28">
        <v>954.92</v>
      </c>
      <c r="E843" s="28">
        <v>642.88</v>
      </c>
      <c r="F843" s="28">
        <v>663.44</v>
      </c>
      <c r="G843" s="37"/>
      <c r="H843" s="40"/>
    </row>
    <row r="844" spans="1:8" ht="17.25" thickBot="1">
      <c r="A844" s="32"/>
      <c r="B844" s="26"/>
      <c r="C844" s="34"/>
      <c r="D844" s="29" t="s">
        <v>79</v>
      </c>
      <c r="E844" s="29" t="s">
        <v>79</v>
      </c>
      <c r="F844" s="29" t="s">
        <v>79</v>
      </c>
      <c r="G844" s="38"/>
      <c r="H844" s="41"/>
    </row>
    <row r="845" spans="1:8" ht="27">
      <c r="A845" s="30" t="s">
        <v>564</v>
      </c>
      <c r="B845" s="24">
        <v>663.44</v>
      </c>
      <c r="C845" s="34"/>
      <c r="D845" s="27" t="s">
        <v>80</v>
      </c>
      <c r="E845" s="27" t="s">
        <v>119</v>
      </c>
      <c r="F845" s="27" t="s">
        <v>82</v>
      </c>
      <c r="G845" s="36" t="s">
        <v>79</v>
      </c>
      <c r="H845" s="39"/>
    </row>
    <row r="846" spans="1:8" ht="40.5">
      <c r="A846" s="31"/>
      <c r="B846" s="25" t="s">
        <v>561</v>
      </c>
      <c r="C846" s="34"/>
      <c r="D846" s="28" t="s">
        <v>196</v>
      </c>
      <c r="E846" s="28" t="s">
        <v>241</v>
      </c>
      <c r="F846" s="28" t="s">
        <v>83</v>
      </c>
      <c r="G846" s="37"/>
      <c r="H846" s="40"/>
    </row>
    <row r="847" spans="1:8">
      <c r="A847" s="31"/>
      <c r="B847" s="25"/>
      <c r="C847" s="34"/>
      <c r="D847" s="28">
        <v>743.2</v>
      </c>
      <c r="E847" s="28">
        <v>645.75</v>
      </c>
      <c r="F847" s="28">
        <v>663.44</v>
      </c>
      <c r="G847" s="37"/>
      <c r="H847" s="40"/>
    </row>
    <row r="848" spans="1:8" ht="17.25" thickBot="1">
      <c r="A848" s="32"/>
      <c r="B848" s="26"/>
      <c r="C848" s="34"/>
      <c r="D848" s="29" t="s">
        <v>79</v>
      </c>
      <c r="E848" s="29" t="s">
        <v>79</v>
      </c>
      <c r="F848" s="29" t="s">
        <v>79</v>
      </c>
      <c r="G848" s="38"/>
      <c r="H848" s="41"/>
    </row>
    <row r="849" spans="1:8" ht="27">
      <c r="A849" s="30" t="s">
        <v>564</v>
      </c>
      <c r="B849" s="24">
        <v>663.44</v>
      </c>
      <c r="C849" s="34"/>
      <c r="D849" s="27" t="s">
        <v>77</v>
      </c>
      <c r="E849" s="27" t="s">
        <v>93</v>
      </c>
      <c r="F849" s="27" t="s">
        <v>82</v>
      </c>
      <c r="G849" s="36" t="s">
        <v>79</v>
      </c>
      <c r="H849" s="39"/>
    </row>
    <row r="850" spans="1:8" ht="40.5">
      <c r="A850" s="31"/>
      <c r="B850" s="25" t="s">
        <v>561</v>
      </c>
      <c r="C850" s="34"/>
      <c r="D850" s="28" t="s">
        <v>193</v>
      </c>
      <c r="E850" s="28" t="s">
        <v>151</v>
      </c>
      <c r="F850" s="28" t="s">
        <v>83</v>
      </c>
      <c r="G850" s="37"/>
      <c r="H850" s="40"/>
    </row>
    <row r="851" spans="1:8">
      <c r="A851" s="31"/>
      <c r="B851" s="25"/>
      <c r="C851" s="34"/>
      <c r="D851" s="28">
        <v>380.14</v>
      </c>
      <c r="E851" s="28">
        <v>717.56</v>
      </c>
      <c r="F851" s="28">
        <v>663.44</v>
      </c>
      <c r="G851" s="37"/>
      <c r="H851" s="40"/>
    </row>
    <row r="852" spans="1:8" ht="17.25" thickBot="1">
      <c r="A852" s="32"/>
      <c r="B852" s="26"/>
      <c r="C852" s="34"/>
      <c r="D852" s="29" t="s">
        <v>79</v>
      </c>
      <c r="E852" s="29" t="s">
        <v>79</v>
      </c>
      <c r="F852" s="29" t="s">
        <v>79</v>
      </c>
      <c r="G852" s="38"/>
      <c r="H852" s="41"/>
    </row>
    <row r="853" spans="1:8" ht="27">
      <c r="A853" s="30" t="s">
        <v>565</v>
      </c>
      <c r="B853" s="24">
        <v>663.41</v>
      </c>
      <c r="C853" s="34"/>
      <c r="D853" s="27" t="s">
        <v>269</v>
      </c>
      <c r="E853" s="27" t="s">
        <v>119</v>
      </c>
      <c r="F853" s="27" t="s">
        <v>82</v>
      </c>
      <c r="G853" s="36" t="s">
        <v>79</v>
      </c>
      <c r="H853" s="39"/>
    </row>
    <row r="854" spans="1:8" ht="40.5">
      <c r="A854" s="31"/>
      <c r="B854" s="25" t="s">
        <v>566</v>
      </c>
      <c r="C854" s="34"/>
      <c r="D854" s="28" t="s">
        <v>427</v>
      </c>
      <c r="E854" s="28" t="s">
        <v>99</v>
      </c>
      <c r="F854" s="28" t="s">
        <v>83</v>
      </c>
      <c r="G854" s="37"/>
      <c r="H854" s="40"/>
    </row>
    <row r="855" spans="1:8">
      <c r="A855" s="31"/>
      <c r="B855" s="25"/>
      <c r="C855" s="34"/>
      <c r="D855" s="28">
        <v>874.99</v>
      </c>
      <c r="E855" s="28">
        <v>646.08000000000004</v>
      </c>
      <c r="F855" s="28">
        <v>663.41</v>
      </c>
      <c r="G855" s="37"/>
      <c r="H855" s="40"/>
    </row>
    <row r="856" spans="1:8" ht="17.25" thickBot="1">
      <c r="A856" s="32"/>
      <c r="B856" s="26"/>
      <c r="C856" s="34"/>
      <c r="D856" s="29" t="s">
        <v>79</v>
      </c>
      <c r="E856" s="29" t="s">
        <v>79</v>
      </c>
      <c r="F856" s="29" t="s">
        <v>79</v>
      </c>
      <c r="G856" s="38"/>
      <c r="H856" s="41"/>
    </row>
    <row r="857" spans="1:8" ht="27">
      <c r="A857" s="30" t="s">
        <v>567</v>
      </c>
      <c r="B857" s="24">
        <v>663.4</v>
      </c>
      <c r="C857" s="34"/>
      <c r="D857" s="27" t="s">
        <v>80</v>
      </c>
      <c r="E857" s="27" t="s">
        <v>119</v>
      </c>
      <c r="F857" s="27" t="s">
        <v>82</v>
      </c>
      <c r="G857" s="36" t="s">
        <v>79</v>
      </c>
      <c r="H857" s="39"/>
    </row>
    <row r="858" spans="1:8" ht="40.5">
      <c r="A858" s="31"/>
      <c r="B858" s="25" t="s">
        <v>568</v>
      </c>
      <c r="C858" s="34"/>
      <c r="D858" s="28" t="s">
        <v>167</v>
      </c>
      <c r="E858" s="28" t="s">
        <v>569</v>
      </c>
      <c r="F858" s="28" t="s">
        <v>83</v>
      </c>
      <c r="G858" s="37"/>
      <c r="H858" s="40"/>
    </row>
    <row r="859" spans="1:8">
      <c r="A859" s="31"/>
      <c r="B859" s="25"/>
      <c r="C859" s="34"/>
      <c r="D859" s="28">
        <v>743.4</v>
      </c>
      <c r="E859" s="28">
        <v>517.5</v>
      </c>
      <c r="F859" s="28">
        <v>663.4</v>
      </c>
      <c r="G859" s="37"/>
      <c r="H859" s="40"/>
    </row>
    <row r="860" spans="1:8" ht="17.25" thickBot="1">
      <c r="A860" s="32"/>
      <c r="B860" s="26"/>
      <c r="C860" s="34"/>
      <c r="D860" s="29" t="s">
        <v>79</v>
      </c>
      <c r="E860" s="29" t="s">
        <v>79</v>
      </c>
      <c r="F860" s="29" t="s">
        <v>79</v>
      </c>
      <c r="G860" s="38"/>
      <c r="H860" s="41"/>
    </row>
    <row r="861" spans="1:8" ht="27">
      <c r="A861" s="30" t="s">
        <v>570</v>
      </c>
      <c r="B861" s="24">
        <v>663.4</v>
      </c>
      <c r="C861" s="34"/>
      <c r="D861" s="27" t="s">
        <v>185</v>
      </c>
      <c r="E861" s="27" t="s">
        <v>97</v>
      </c>
      <c r="F861" s="27" t="s">
        <v>82</v>
      </c>
      <c r="G861" s="36" t="s">
        <v>79</v>
      </c>
      <c r="H861" s="39"/>
    </row>
    <row r="862" spans="1:8" ht="40.5">
      <c r="A862" s="31"/>
      <c r="B862" s="25" t="s">
        <v>568</v>
      </c>
      <c r="C862" s="34"/>
      <c r="D862" s="28" t="s">
        <v>179</v>
      </c>
      <c r="E862" s="28" t="s">
        <v>563</v>
      </c>
      <c r="F862" s="28" t="s">
        <v>83</v>
      </c>
      <c r="G862" s="37"/>
      <c r="H862" s="40"/>
    </row>
    <row r="863" spans="1:8">
      <c r="A863" s="31"/>
      <c r="B863" s="25"/>
      <c r="C863" s="34"/>
      <c r="D863" s="28">
        <v>737.11</v>
      </c>
      <c r="E863" s="28">
        <v>959.1</v>
      </c>
      <c r="F863" s="28">
        <v>663.4</v>
      </c>
      <c r="G863" s="37"/>
      <c r="H863" s="40"/>
    </row>
    <row r="864" spans="1:8" ht="17.25" thickBot="1">
      <c r="A864" s="32"/>
      <c r="B864" s="26"/>
      <c r="C864" s="34"/>
      <c r="D864" s="29" t="s">
        <v>79</v>
      </c>
      <c r="E864" s="29" t="s">
        <v>79</v>
      </c>
      <c r="F864" s="29" t="s">
        <v>79</v>
      </c>
      <c r="G864" s="38"/>
      <c r="H864" s="41"/>
    </row>
    <row r="865" spans="1:8" ht="27">
      <c r="A865" s="30" t="s">
        <v>571</v>
      </c>
      <c r="B865" s="24">
        <v>663.39</v>
      </c>
      <c r="C865" s="34"/>
      <c r="D865" s="27" t="s">
        <v>97</v>
      </c>
      <c r="E865" s="27" t="s">
        <v>119</v>
      </c>
      <c r="F865" s="27" t="s">
        <v>82</v>
      </c>
      <c r="G865" s="36" t="s">
        <v>79</v>
      </c>
      <c r="H865" s="39"/>
    </row>
    <row r="866" spans="1:8" ht="40.5">
      <c r="A866" s="31"/>
      <c r="B866" s="25" t="s">
        <v>572</v>
      </c>
      <c r="C866" s="34"/>
      <c r="D866" s="28" t="s">
        <v>199</v>
      </c>
      <c r="E866" s="28" t="s">
        <v>168</v>
      </c>
      <c r="F866" s="28" t="s">
        <v>83</v>
      </c>
      <c r="G866" s="37"/>
      <c r="H866" s="40"/>
    </row>
    <row r="867" spans="1:8">
      <c r="A867" s="31"/>
      <c r="B867" s="25"/>
      <c r="C867" s="34"/>
      <c r="D867" s="28">
        <v>955.04</v>
      </c>
      <c r="E867" s="28">
        <v>645.16999999999996</v>
      </c>
      <c r="F867" s="28">
        <v>663.39</v>
      </c>
      <c r="G867" s="37"/>
      <c r="H867" s="40"/>
    </row>
    <row r="868" spans="1:8" ht="17.25" thickBot="1">
      <c r="A868" s="32"/>
      <c r="B868" s="26"/>
      <c r="C868" s="34"/>
      <c r="D868" s="29" t="s">
        <v>79</v>
      </c>
      <c r="E868" s="29" t="s">
        <v>79</v>
      </c>
      <c r="F868" s="29" t="s">
        <v>79</v>
      </c>
      <c r="G868" s="38"/>
      <c r="H868" s="41"/>
    </row>
    <row r="869" spans="1:8" ht="27">
      <c r="A869" s="30" t="s">
        <v>573</v>
      </c>
      <c r="B869" s="24">
        <v>663.35</v>
      </c>
      <c r="C869" s="34"/>
      <c r="D869" s="27" t="s">
        <v>77</v>
      </c>
      <c r="E869" s="27" t="s">
        <v>97</v>
      </c>
      <c r="F869" s="27" t="s">
        <v>82</v>
      </c>
      <c r="G869" s="36" t="s">
        <v>79</v>
      </c>
      <c r="H869" s="39"/>
    </row>
    <row r="870" spans="1:8" ht="40.5">
      <c r="A870" s="31"/>
      <c r="B870" s="25" t="s">
        <v>574</v>
      </c>
      <c r="C870" s="34"/>
      <c r="D870" s="28" t="s">
        <v>171</v>
      </c>
      <c r="E870" s="28" t="s">
        <v>291</v>
      </c>
      <c r="F870" s="28" t="s">
        <v>83</v>
      </c>
      <c r="G870" s="37"/>
      <c r="H870" s="40"/>
    </row>
    <row r="871" spans="1:8">
      <c r="A871" s="31"/>
      <c r="B871" s="25"/>
      <c r="C871" s="34"/>
      <c r="D871" s="28">
        <v>378.85</v>
      </c>
      <c r="E871" s="28">
        <v>963.26</v>
      </c>
      <c r="F871" s="28">
        <v>663.35</v>
      </c>
      <c r="G871" s="37"/>
      <c r="H871" s="40"/>
    </row>
    <row r="872" spans="1:8" ht="17.25" thickBot="1">
      <c r="A872" s="32"/>
      <c r="B872" s="26"/>
      <c r="C872" s="34"/>
      <c r="D872" s="29" t="s">
        <v>79</v>
      </c>
      <c r="E872" s="29" t="s">
        <v>79</v>
      </c>
      <c r="F872" s="29" t="s">
        <v>79</v>
      </c>
      <c r="G872" s="38"/>
      <c r="H872" s="41"/>
    </row>
    <row r="873" spans="1:8" ht="27">
      <c r="A873" s="30" t="s">
        <v>575</v>
      </c>
      <c r="B873" s="24">
        <v>663.34</v>
      </c>
      <c r="C873" s="34"/>
      <c r="D873" s="27" t="s">
        <v>80</v>
      </c>
      <c r="E873" s="27" t="s">
        <v>119</v>
      </c>
      <c r="F873" s="27" t="s">
        <v>82</v>
      </c>
      <c r="G873" s="36" t="s">
        <v>79</v>
      </c>
      <c r="H873" s="39"/>
    </row>
    <row r="874" spans="1:8" ht="40.5">
      <c r="A874" s="31"/>
      <c r="B874" s="25" t="s">
        <v>576</v>
      </c>
      <c r="C874" s="34"/>
      <c r="D874" s="28" t="s">
        <v>167</v>
      </c>
      <c r="E874" s="28" t="s">
        <v>150</v>
      </c>
      <c r="F874" s="28" t="s">
        <v>83</v>
      </c>
      <c r="G874" s="37"/>
      <c r="H874" s="40"/>
    </row>
    <row r="875" spans="1:8">
      <c r="A875" s="31"/>
      <c r="B875" s="25"/>
      <c r="C875" s="34"/>
      <c r="D875" s="28">
        <v>741.84</v>
      </c>
      <c r="E875" s="28">
        <v>643.5</v>
      </c>
      <c r="F875" s="28">
        <v>663.34</v>
      </c>
      <c r="G875" s="37"/>
      <c r="H875" s="40"/>
    </row>
    <row r="876" spans="1:8" ht="17.25" thickBot="1">
      <c r="A876" s="32"/>
      <c r="B876" s="26"/>
      <c r="C876" s="34"/>
      <c r="D876" s="29" t="s">
        <v>79</v>
      </c>
      <c r="E876" s="29" t="s">
        <v>79</v>
      </c>
      <c r="F876" s="29" t="s">
        <v>79</v>
      </c>
      <c r="G876" s="38"/>
      <c r="H876" s="41"/>
    </row>
    <row r="877" spans="1:8" ht="27">
      <c r="A877" s="30" t="s">
        <v>577</v>
      </c>
      <c r="B877" s="24">
        <v>663.29</v>
      </c>
      <c r="C877" s="34"/>
      <c r="D877" s="27" t="s">
        <v>77</v>
      </c>
      <c r="E877" s="27" t="s">
        <v>97</v>
      </c>
      <c r="F877" s="27" t="s">
        <v>82</v>
      </c>
      <c r="G877" s="36" t="s">
        <v>79</v>
      </c>
      <c r="H877" s="39"/>
    </row>
    <row r="878" spans="1:8" ht="40.5">
      <c r="A878" s="31"/>
      <c r="B878" s="25" t="s">
        <v>578</v>
      </c>
      <c r="C878" s="34"/>
      <c r="D878" s="28" t="s">
        <v>297</v>
      </c>
      <c r="E878" s="28" t="s">
        <v>108</v>
      </c>
      <c r="F878" s="28" t="s">
        <v>83</v>
      </c>
      <c r="G878" s="37"/>
      <c r="H878" s="40"/>
    </row>
    <row r="879" spans="1:8">
      <c r="A879" s="31"/>
      <c r="B879" s="25"/>
      <c r="C879" s="34"/>
      <c r="D879" s="28">
        <v>379.66</v>
      </c>
      <c r="E879" s="28">
        <v>962.2</v>
      </c>
      <c r="F879" s="28">
        <v>663.29</v>
      </c>
      <c r="G879" s="37"/>
      <c r="H879" s="40"/>
    </row>
    <row r="880" spans="1:8" ht="17.25" thickBot="1">
      <c r="A880" s="32"/>
      <c r="B880" s="26"/>
      <c r="C880" s="34"/>
      <c r="D880" s="29" t="s">
        <v>79</v>
      </c>
      <c r="E880" s="29" t="s">
        <v>79</v>
      </c>
      <c r="F880" s="29" t="s">
        <v>79</v>
      </c>
      <c r="G880" s="38"/>
      <c r="H880" s="41"/>
    </row>
    <row r="881" spans="1:8" ht="27">
      <c r="A881" s="30" t="s">
        <v>579</v>
      </c>
      <c r="B881" s="24">
        <v>663.23</v>
      </c>
      <c r="C881" s="34"/>
      <c r="D881" s="27" t="s">
        <v>97</v>
      </c>
      <c r="E881" s="27" t="s">
        <v>88</v>
      </c>
      <c r="F881" s="27" t="s">
        <v>82</v>
      </c>
      <c r="G881" s="36" t="s">
        <v>79</v>
      </c>
      <c r="H881" s="39"/>
    </row>
    <row r="882" spans="1:8" ht="40.5">
      <c r="A882" s="31"/>
      <c r="B882" s="25" t="s">
        <v>580</v>
      </c>
      <c r="C882" s="34"/>
      <c r="D882" s="28" t="s">
        <v>168</v>
      </c>
      <c r="E882" s="28" t="s">
        <v>497</v>
      </c>
      <c r="F882" s="28" t="s">
        <v>83</v>
      </c>
      <c r="G882" s="37"/>
      <c r="H882" s="40"/>
    </row>
    <row r="883" spans="1:8">
      <c r="A883" s="31"/>
      <c r="B883" s="25"/>
      <c r="C883" s="34"/>
      <c r="D883" s="28">
        <v>955.56</v>
      </c>
      <c r="E883" s="28">
        <v>716.87</v>
      </c>
      <c r="F883" s="28">
        <v>663.23</v>
      </c>
      <c r="G883" s="37"/>
      <c r="H883" s="40"/>
    </row>
    <row r="884" spans="1:8" ht="17.25" thickBot="1">
      <c r="A884" s="32"/>
      <c r="B884" s="26"/>
      <c r="C884" s="34"/>
      <c r="D884" s="29" t="s">
        <v>79</v>
      </c>
      <c r="E884" s="29" t="s">
        <v>79</v>
      </c>
      <c r="F884" s="29" t="s">
        <v>79</v>
      </c>
      <c r="G884" s="38"/>
      <c r="H884" s="41"/>
    </row>
    <row r="885" spans="1:8" ht="27">
      <c r="A885" s="30" t="s">
        <v>579</v>
      </c>
      <c r="B885" s="24">
        <v>663.23</v>
      </c>
      <c r="C885" s="34"/>
      <c r="D885" s="27" t="s">
        <v>97</v>
      </c>
      <c r="E885" s="27" t="s">
        <v>119</v>
      </c>
      <c r="F885" s="27" t="s">
        <v>82</v>
      </c>
      <c r="G885" s="36" t="s">
        <v>79</v>
      </c>
      <c r="H885" s="39"/>
    </row>
    <row r="886" spans="1:8" ht="40.5">
      <c r="A886" s="31"/>
      <c r="B886" s="25" t="s">
        <v>580</v>
      </c>
      <c r="C886" s="34"/>
      <c r="D886" s="28" t="s">
        <v>581</v>
      </c>
      <c r="E886" s="28" t="s">
        <v>437</v>
      </c>
      <c r="F886" s="28" t="s">
        <v>83</v>
      </c>
      <c r="G886" s="37"/>
      <c r="H886" s="40"/>
    </row>
    <row r="887" spans="1:8">
      <c r="A887" s="31"/>
      <c r="B887" s="25"/>
      <c r="C887" s="34"/>
      <c r="D887" s="28">
        <v>955.56</v>
      </c>
      <c r="E887" s="28">
        <v>643.69000000000005</v>
      </c>
      <c r="F887" s="28">
        <v>663.23</v>
      </c>
      <c r="G887" s="37"/>
      <c r="H887" s="40"/>
    </row>
    <row r="888" spans="1:8" ht="17.25" thickBot="1">
      <c r="A888" s="32"/>
      <c r="B888" s="26"/>
      <c r="C888" s="34"/>
      <c r="D888" s="29" t="s">
        <v>79</v>
      </c>
      <c r="E888" s="29" t="s">
        <v>79</v>
      </c>
      <c r="F888" s="29" t="s">
        <v>79</v>
      </c>
      <c r="G888" s="38"/>
      <c r="H888" s="41"/>
    </row>
    <row r="889" spans="1:8">
      <c r="A889" s="30" t="s">
        <v>582</v>
      </c>
      <c r="B889" s="24">
        <v>663.2</v>
      </c>
      <c r="C889" s="34"/>
      <c r="D889" s="27" t="s">
        <v>80</v>
      </c>
      <c r="E889" s="27" t="s">
        <v>584</v>
      </c>
      <c r="F889" s="27" t="s">
        <v>82</v>
      </c>
      <c r="G889" s="36" t="s">
        <v>79</v>
      </c>
      <c r="H889" s="39"/>
    </row>
    <row r="890" spans="1:8" ht="40.5">
      <c r="A890" s="31"/>
      <c r="B890" s="25" t="s">
        <v>583</v>
      </c>
      <c r="C890" s="34"/>
      <c r="D890" s="28" t="s">
        <v>196</v>
      </c>
      <c r="E890" s="28" t="s">
        <v>585</v>
      </c>
      <c r="F890" s="28" t="s">
        <v>83</v>
      </c>
      <c r="G890" s="37"/>
      <c r="H890" s="40"/>
    </row>
    <row r="891" spans="1:8">
      <c r="A891" s="31"/>
      <c r="B891" s="25"/>
      <c r="C891" s="34"/>
      <c r="D891" s="28">
        <v>741.7</v>
      </c>
      <c r="E891" s="28">
        <v>591.95000000000005</v>
      </c>
      <c r="F891" s="28">
        <v>663.2</v>
      </c>
      <c r="G891" s="37"/>
      <c r="H891" s="40"/>
    </row>
    <row r="892" spans="1:8" ht="17.25" thickBot="1">
      <c r="A892" s="32"/>
      <c r="B892" s="26"/>
      <c r="C892" s="34"/>
      <c r="D892" s="29" t="s">
        <v>79</v>
      </c>
      <c r="E892" s="29" t="s">
        <v>79</v>
      </c>
      <c r="F892" s="29" t="s">
        <v>79</v>
      </c>
      <c r="G892" s="38"/>
      <c r="H892" s="41"/>
    </row>
    <row r="893" spans="1:8" ht="27">
      <c r="A893" s="30" t="s">
        <v>586</v>
      </c>
      <c r="B893" s="24">
        <v>663.2</v>
      </c>
      <c r="C893" s="34"/>
      <c r="D893" s="27" t="s">
        <v>80</v>
      </c>
      <c r="E893" s="27" t="s">
        <v>88</v>
      </c>
      <c r="F893" s="27" t="s">
        <v>82</v>
      </c>
      <c r="G893" s="36" t="s">
        <v>79</v>
      </c>
      <c r="H893" s="39"/>
    </row>
    <row r="894" spans="1:8" ht="40.5">
      <c r="A894" s="31"/>
      <c r="B894" s="25" t="s">
        <v>583</v>
      </c>
      <c r="C894" s="34"/>
      <c r="D894" s="28" t="s">
        <v>196</v>
      </c>
      <c r="E894" s="28" t="s">
        <v>99</v>
      </c>
      <c r="F894" s="28" t="s">
        <v>83</v>
      </c>
      <c r="G894" s="37"/>
      <c r="H894" s="40"/>
    </row>
    <row r="895" spans="1:8">
      <c r="A895" s="31"/>
      <c r="B895" s="25"/>
      <c r="C895" s="34"/>
      <c r="D895" s="28">
        <v>742.99</v>
      </c>
      <c r="E895" s="28">
        <v>716.44</v>
      </c>
      <c r="F895" s="28">
        <v>663.2</v>
      </c>
      <c r="G895" s="37"/>
      <c r="H895" s="40"/>
    </row>
    <row r="896" spans="1:8" ht="17.25" thickBot="1">
      <c r="A896" s="32"/>
      <c r="B896" s="26"/>
      <c r="C896" s="34"/>
      <c r="D896" s="29" t="s">
        <v>79</v>
      </c>
      <c r="E896" s="29" t="s">
        <v>79</v>
      </c>
      <c r="F896" s="29" t="s">
        <v>79</v>
      </c>
      <c r="G896" s="38"/>
      <c r="H896" s="41"/>
    </row>
    <row r="897" spans="1:8" ht="27">
      <c r="A897" s="30" t="s">
        <v>587</v>
      </c>
      <c r="B897" s="24">
        <v>663.2</v>
      </c>
      <c r="C897" s="34"/>
      <c r="D897" s="27" t="s">
        <v>269</v>
      </c>
      <c r="E897" s="27" t="s">
        <v>119</v>
      </c>
      <c r="F897" s="27" t="s">
        <v>82</v>
      </c>
      <c r="G897" s="36" t="s">
        <v>79</v>
      </c>
      <c r="H897" s="39"/>
    </row>
    <row r="898" spans="1:8" ht="40.5">
      <c r="A898" s="31"/>
      <c r="B898" s="25" t="s">
        <v>583</v>
      </c>
      <c r="C898" s="34"/>
      <c r="D898" s="28" t="s">
        <v>313</v>
      </c>
      <c r="E898" s="28" t="s">
        <v>404</v>
      </c>
      <c r="F898" s="28" t="s">
        <v>83</v>
      </c>
      <c r="G898" s="37"/>
      <c r="H898" s="40"/>
    </row>
    <row r="899" spans="1:8">
      <c r="A899" s="31"/>
      <c r="B899" s="25"/>
      <c r="C899" s="34"/>
      <c r="D899" s="28">
        <v>873.38</v>
      </c>
      <c r="E899" s="28">
        <v>644.23</v>
      </c>
      <c r="F899" s="28">
        <v>663.2</v>
      </c>
      <c r="G899" s="37"/>
      <c r="H899" s="40"/>
    </row>
    <row r="900" spans="1:8" ht="17.25" thickBot="1">
      <c r="A900" s="32"/>
      <c r="B900" s="26"/>
      <c r="C900" s="34"/>
      <c r="D900" s="29" t="s">
        <v>79</v>
      </c>
      <c r="E900" s="29" t="s">
        <v>79</v>
      </c>
      <c r="F900" s="29" t="s">
        <v>79</v>
      </c>
      <c r="G900" s="38"/>
      <c r="H900" s="41"/>
    </row>
    <row r="901" spans="1:8" ht="27">
      <c r="A901" s="30" t="s">
        <v>588</v>
      </c>
      <c r="B901" s="24">
        <v>663.17</v>
      </c>
      <c r="C901" s="34"/>
      <c r="D901" s="27" t="s">
        <v>80</v>
      </c>
      <c r="E901" s="27" t="s">
        <v>119</v>
      </c>
      <c r="F901" s="27" t="s">
        <v>82</v>
      </c>
      <c r="G901" s="36" t="s">
        <v>79</v>
      </c>
      <c r="H901" s="39"/>
    </row>
    <row r="902" spans="1:8" ht="40.5">
      <c r="A902" s="31"/>
      <c r="B902" s="25" t="s">
        <v>589</v>
      </c>
      <c r="C902" s="34"/>
      <c r="D902" s="28" t="s">
        <v>196</v>
      </c>
      <c r="E902" s="28" t="s">
        <v>249</v>
      </c>
      <c r="F902" s="28" t="s">
        <v>83</v>
      </c>
      <c r="G902" s="37"/>
      <c r="H902" s="40"/>
    </row>
    <row r="903" spans="1:8">
      <c r="A903" s="31"/>
      <c r="B903" s="25"/>
      <c r="C903" s="34"/>
      <c r="D903" s="28">
        <v>741.18</v>
      </c>
      <c r="E903" s="28">
        <v>644.05999999999995</v>
      </c>
      <c r="F903" s="28">
        <v>663.17</v>
      </c>
      <c r="G903" s="37"/>
      <c r="H903" s="40"/>
    </row>
    <row r="904" spans="1:8" ht="17.25" thickBot="1">
      <c r="A904" s="32"/>
      <c r="B904" s="26"/>
      <c r="C904" s="34"/>
      <c r="D904" s="29" t="s">
        <v>79</v>
      </c>
      <c r="E904" s="29" t="s">
        <v>79</v>
      </c>
      <c r="F904" s="29" t="s">
        <v>79</v>
      </c>
      <c r="G904" s="38"/>
      <c r="H904" s="41"/>
    </row>
    <row r="905" spans="1:8" ht="27">
      <c r="A905" s="30" t="s">
        <v>590</v>
      </c>
      <c r="B905" s="24">
        <v>663.15</v>
      </c>
      <c r="C905" s="34"/>
      <c r="D905" s="27" t="s">
        <v>80</v>
      </c>
      <c r="E905" s="27" t="s">
        <v>288</v>
      </c>
      <c r="F905" s="27" t="s">
        <v>82</v>
      </c>
      <c r="G905" s="36" t="s">
        <v>79</v>
      </c>
      <c r="H905" s="39"/>
    </row>
    <row r="906" spans="1:8" ht="40.5">
      <c r="A906" s="31"/>
      <c r="B906" s="25" t="s">
        <v>591</v>
      </c>
      <c r="C906" s="34"/>
      <c r="D906" s="28" t="s">
        <v>196</v>
      </c>
      <c r="E906" s="28" t="s">
        <v>108</v>
      </c>
      <c r="F906" s="28" t="s">
        <v>83</v>
      </c>
      <c r="G906" s="37"/>
      <c r="H906" s="40"/>
    </row>
    <row r="907" spans="1:8">
      <c r="A907" s="31"/>
      <c r="B907" s="25"/>
      <c r="C907" s="34"/>
      <c r="D907" s="28">
        <v>741.19</v>
      </c>
      <c r="E907" s="28">
        <v>959.69</v>
      </c>
      <c r="F907" s="28">
        <v>663.15</v>
      </c>
      <c r="G907" s="37"/>
      <c r="H907" s="40"/>
    </row>
    <row r="908" spans="1:8" ht="17.25" thickBot="1">
      <c r="A908" s="32"/>
      <c r="B908" s="26"/>
      <c r="C908" s="34"/>
      <c r="D908" s="29" t="s">
        <v>79</v>
      </c>
      <c r="E908" s="29" t="s">
        <v>79</v>
      </c>
      <c r="F908" s="29" t="s">
        <v>79</v>
      </c>
      <c r="G908" s="38"/>
      <c r="H908" s="41"/>
    </row>
    <row r="909" spans="1:8" ht="27">
      <c r="A909" s="30" t="s">
        <v>592</v>
      </c>
      <c r="B909" s="24">
        <v>663.14</v>
      </c>
      <c r="C909" s="34"/>
      <c r="D909" s="27" t="s">
        <v>432</v>
      </c>
      <c r="E909" s="27" t="s">
        <v>594</v>
      </c>
      <c r="F909" s="27" t="s">
        <v>82</v>
      </c>
      <c r="G909" s="36" t="s">
        <v>79</v>
      </c>
      <c r="H909" s="39"/>
    </row>
    <row r="910" spans="1:8" ht="40.5">
      <c r="A910" s="31"/>
      <c r="B910" s="25" t="s">
        <v>593</v>
      </c>
      <c r="C910" s="34"/>
      <c r="D910" s="28" t="s">
        <v>179</v>
      </c>
      <c r="E910" s="28" t="s">
        <v>179</v>
      </c>
      <c r="F910" s="28" t="s">
        <v>83</v>
      </c>
      <c r="G910" s="37"/>
      <c r="H910" s="40"/>
    </row>
    <row r="911" spans="1:8">
      <c r="A911" s="31"/>
      <c r="B911" s="25"/>
      <c r="C911" s="34"/>
      <c r="D911" s="28">
        <v>525.53</v>
      </c>
      <c r="E911" s="28">
        <v>190.6</v>
      </c>
      <c r="F911" s="28">
        <v>663.14</v>
      </c>
      <c r="G911" s="37"/>
      <c r="H911" s="40"/>
    </row>
    <row r="912" spans="1:8" ht="17.25" thickBot="1">
      <c r="A912" s="32"/>
      <c r="B912" s="26"/>
      <c r="C912" s="34"/>
      <c r="D912" s="29" t="s">
        <v>79</v>
      </c>
      <c r="E912" s="29" t="s">
        <v>79</v>
      </c>
      <c r="F912" s="29" t="s">
        <v>79</v>
      </c>
      <c r="G912" s="38"/>
      <c r="H912" s="41"/>
    </row>
    <row r="913" spans="1:8" ht="27">
      <c r="A913" s="30" t="s">
        <v>595</v>
      </c>
      <c r="B913" s="24">
        <v>663.05</v>
      </c>
      <c r="C913" s="34"/>
      <c r="D913" s="27" t="s">
        <v>80</v>
      </c>
      <c r="E913" s="27" t="s">
        <v>288</v>
      </c>
      <c r="F913" s="27" t="s">
        <v>82</v>
      </c>
      <c r="G913" s="36" t="s">
        <v>79</v>
      </c>
      <c r="H913" s="39"/>
    </row>
    <row r="914" spans="1:8" ht="40.5">
      <c r="A914" s="31"/>
      <c r="B914" s="25" t="s">
        <v>596</v>
      </c>
      <c r="C914" s="34"/>
      <c r="D914" s="28" t="s">
        <v>196</v>
      </c>
      <c r="E914" s="28" t="s">
        <v>506</v>
      </c>
      <c r="F914" s="28" t="s">
        <v>83</v>
      </c>
      <c r="G914" s="37"/>
      <c r="H914" s="40"/>
    </row>
    <row r="915" spans="1:8">
      <c r="A915" s="31"/>
      <c r="B915" s="25"/>
      <c r="C915" s="34"/>
      <c r="D915" s="28">
        <v>741.55</v>
      </c>
      <c r="E915" s="28">
        <v>956.44</v>
      </c>
      <c r="F915" s="28">
        <v>663.05</v>
      </c>
      <c r="G915" s="37"/>
      <c r="H915" s="40"/>
    </row>
    <row r="916" spans="1:8" ht="17.25" thickBot="1">
      <c r="A916" s="32"/>
      <c r="B916" s="26"/>
      <c r="C916" s="34"/>
      <c r="D916" s="29" t="s">
        <v>79</v>
      </c>
      <c r="E916" s="29" t="s">
        <v>79</v>
      </c>
      <c r="F916" s="29" t="s">
        <v>79</v>
      </c>
      <c r="G916" s="38"/>
      <c r="H916" s="41"/>
    </row>
    <row r="917" spans="1:8" ht="27">
      <c r="A917" s="30" t="s">
        <v>595</v>
      </c>
      <c r="B917" s="24">
        <v>663.05</v>
      </c>
      <c r="C917" s="34"/>
      <c r="D917" s="27" t="s">
        <v>234</v>
      </c>
      <c r="E917" s="27" t="s">
        <v>104</v>
      </c>
      <c r="F917" s="27" t="s">
        <v>82</v>
      </c>
      <c r="G917" s="36" t="s">
        <v>79</v>
      </c>
      <c r="H917" s="39"/>
    </row>
    <row r="918" spans="1:8" ht="40.5">
      <c r="A918" s="31"/>
      <c r="B918" s="25" t="s">
        <v>596</v>
      </c>
      <c r="C918" s="34"/>
      <c r="D918" s="28" t="s">
        <v>196</v>
      </c>
      <c r="E918" s="28" t="s">
        <v>249</v>
      </c>
      <c r="F918" s="28" t="s">
        <v>83</v>
      </c>
      <c r="G918" s="37"/>
      <c r="H918" s="40"/>
    </row>
    <row r="919" spans="1:8">
      <c r="A919" s="31"/>
      <c r="B919" s="25"/>
      <c r="C919" s="34"/>
      <c r="D919" s="28">
        <v>741.55</v>
      </c>
      <c r="E919" s="28">
        <v>644.30999999999995</v>
      </c>
      <c r="F919" s="28">
        <v>663.05</v>
      </c>
      <c r="G919" s="37"/>
      <c r="H919" s="40"/>
    </row>
    <row r="920" spans="1:8" ht="17.25" thickBot="1">
      <c r="A920" s="32"/>
      <c r="B920" s="26"/>
      <c r="C920" s="34"/>
      <c r="D920" s="29" t="s">
        <v>79</v>
      </c>
      <c r="E920" s="29" t="s">
        <v>79</v>
      </c>
      <c r="F920" s="29" t="s">
        <v>79</v>
      </c>
      <c r="G920" s="38"/>
      <c r="H920" s="41"/>
    </row>
    <row r="921" spans="1:8" ht="27">
      <c r="A921" s="30" t="s">
        <v>597</v>
      </c>
      <c r="B921" s="24">
        <v>663.04</v>
      </c>
      <c r="C921" s="34"/>
      <c r="D921" s="27" t="s">
        <v>80</v>
      </c>
      <c r="E921" s="27" t="s">
        <v>288</v>
      </c>
      <c r="F921" s="27" t="s">
        <v>82</v>
      </c>
      <c r="G921" s="36" t="s">
        <v>79</v>
      </c>
      <c r="H921" s="39"/>
    </row>
    <row r="922" spans="1:8" ht="40.5">
      <c r="A922" s="31"/>
      <c r="B922" s="25" t="s">
        <v>598</v>
      </c>
      <c r="C922" s="34"/>
      <c r="D922" s="28" t="s">
        <v>196</v>
      </c>
      <c r="E922" s="28" t="s">
        <v>287</v>
      </c>
      <c r="F922" s="28" t="s">
        <v>83</v>
      </c>
      <c r="G922" s="37"/>
      <c r="H922" s="40"/>
    </row>
    <row r="923" spans="1:8">
      <c r="A923" s="31"/>
      <c r="B923" s="25"/>
      <c r="C923" s="34"/>
      <c r="D923" s="28">
        <v>741.54</v>
      </c>
      <c r="E923" s="28">
        <v>959.49</v>
      </c>
      <c r="F923" s="28">
        <v>663.04</v>
      </c>
      <c r="G923" s="37"/>
      <c r="H923" s="40"/>
    </row>
    <row r="924" spans="1:8" ht="17.25" thickBot="1">
      <c r="A924" s="32"/>
      <c r="B924" s="26"/>
      <c r="C924" s="34"/>
      <c r="D924" s="29" t="s">
        <v>79</v>
      </c>
      <c r="E924" s="29" t="s">
        <v>79</v>
      </c>
      <c r="F924" s="29" t="s">
        <v>79</v>
      </c>
      <c r="G924" s="38"/>
      <c r="H924" s="41"/>
    </row>
    <row r="925" spans="1:8" ht="27">
      <c r="A925" s="30" t="s">
        <v>599</v>
      </c>
      <c r="B925" s="24">
        <v>663.02</v>
      </c>
      <c r="C925" s="34"/>
      <c r="D925" s="27" t="s">
        <v>97</v>
      </c>
      <c r="E925" s="27" t="s">
        <v>119</v>
      </c>
      <c r="F925" s="27" t="s">
        <v>82</v>
      </c>
      <c r="G925" s="36" t="s">
        <v>79</v>
      </c>
      <c r="H925" s="39"/>
    </row>
    <row r="926" spans="1:8" ht="40.5">
      <c r="A926" s="31"/>
      <c r="B926" s="25" t="s">
        <v>600</v>
      </c>
      <c r="C926" s="34"/>
      <c r="D926" s="28" t="s">
        <v>115</v>
      </c>
      <c r="E926" s="28" t="s">
        <v>215</v>
      </c>
      <c r="F926" s="28" t="s">
        <v>83</v>
      </c>
      <c r="G926" s="37"/>
      <c r="H926" s="40"/>
    </row>
    <row r="927" spans="1:8">
      <c r="A927" s="31"/>
      <c r="B927" s="25"/>
      <c r="C927" s="34"/>
      <c r="D927" s="28">
        <v>955.69</v>
      </c>
      <c r="E927" s="28">
        <v>639.02</v>
      </c>
      <c r="F927" s="28">
        <v>663.02</v>
      </c>
      <c r="G927" s="37"/>
      <c r="H927" s="40"/>
    </row>
    <row r="928" spans="1:8" ht="17.25" thickBot="1">
      <c r="A928" s="32"/>
      <c r="B928" s="26"/>
      <c r="C928" s="34"/>
      <c r="D928" s="29" t="s">
        <v>79</v>
      </c>
      <c r="E928" s="29" t="s">
        <v>79</v>
      </c>
      <c r="F928" s="29" t="s">
        <v>79</v>
      </c>
      <c r="G928" s="38"/>
      <c r="H928" s="41"/>
    </row>
    <row r="929" spans="1:8">
      <c r="A929" s="30" t="s">
        <v>601</v>
      </c>
      <c r="B929" s="24">
        <v>662.97</v>
      </c>
      <c r="C929" s="34"/>
      <c r="D929" s="27" t="s">
        <v>80</v>
      </c>
      <c r="E929" s="27" t="s">
        <v>433</v>
      </c>
      <c r="F929" s="27" t="s">
        <v>82</v>
      </c>
      <c r="G929" s="36" t="s">
        <v>79</v>
      </c>
      <c r="H929" s="39"/>
    </row>
    <row r="930" spans="1:8" ht="40.5">
      <c r="A930" s="31"/>
      <c r="B930" s="25" t="s">
        <v>602</v>
      </c>
      <c r="C930" s="34"/>
      <c r="D930" s="28" t="s">
        <v>196</v>
      </c>
      <c r="E930" s="28" t="s">
        <v>434</v>
      </c>
      <c r="F930" s="28" t="s">
        <v>83</v>
      </c>
      <c r="G930" s="37"/>
      <c r="H930" s="40"/>
    </row>
    <row r="931" spans="1:8">
      <c r="A931" s="31"/>
      <c r="B931" s="25"/>
      <c r="C931" s="34"/>
      <c r="D931" s="28">
        <v>741.23</v>
      </c>
      <c r="E931" s="28">
        <v>397.64</v>
      </c>
      <c r="F931" s="28">
        <v>662.97</v>
      </c>
      <c r="G931" s="37"/>
      <c r="H931" s="40"/>
    </row>
    <row r="932" spans="1:8" ht="17.25" thickBot="1">
      <c r="A932" s="32"/>
      <c r="B932" s="26"/>
      <c r="C932" s="34"/>
      <c r="D932" s="29" t="s">
        <v>79</v>
      </c>
      <c r="E932" s="29" t="s">
        <v>79</v>
      </c>
      <c r="F932" s="29" t="s">
        <v>79</v>
      </c>
      <c r="G932" s="38"/>
      <c r="H932" s="41"/>
    </row>
    <row r="933" spans="1:8" ht="27">
      <c r="A933" s="30" t="s">
        <v>603</v>
      </c>
      <c r="B933" s="24">
        <v>662.95</v>
      </c>
      <c r="C933" s="34"/>
      <c r="D933" s="27" t="s">
        <v>80</v>
      </c>
      <c r="E933" s="27" t="s">
        <v>119</v>
      </c>
      <c r="F933" s="27" t="s">
        <v>82</v>
      </c>
      <c r="G933" s="36" t="s">
        <v>79</v>
      </c>
      <c r="H933" s="39"/>
    </row>
    <row r="934" spans="1:8" ht="40.5">
      <c r="A934" s="31"/>
      <c r="B934" s="25" t="s">
        <v>604</v>
      </c>
      <c r="C934" s="34"/>
      <c r="D934" s="28" t="s">
        <v>196</v>
      </c>
      <c r="E934" s="28" t="s">
        <v>215</v>
      </c>
      <c r="F934" s="28" t="s">
        <v>83</v>
      </c>
      <c r="G934" s="37"/>
      <c r="H934" s="40"/>
    </row>
    <row r="935" spans="1:8">
      <c r="A935" s="31"/>
      <c r="B935" s="25"/>
      <c r="C935" s="34"/>
      <c r="D935" s="28">
        <v>742.95</v>
      </c>
      <c r="E935" s="28">
        <v>643.44000000000005</v>
      </c>
      <c r="F935" s="28">
        <v>662.95</v>
      </c>
      <c r="G935" s="37"/>
      <c r="H935" s="40"/>
    </row>
    <row r="936" spans="1:8" ht="17.25" thickBot="1">
      <c r="A936" s="32"/>
      <c r="B936" s="26"/>
      <c r="C936" s="34"/>
      <c r="D936" s="29" t="s">
        <v>79</v>
      </c>
      <c r="E936" s="29" t="s">
        <v>79</v>
      </c>
      <c r="F936" s="29" t="s">
        <v>79</v>
      </c>
      <c r="G936" s="38"/>
      <c r="H936" s="41"/>
    </row>
    <row r="937" spans="1:8" ht="27">
      <c r="A937" s="30" t="s">
        <v>605</v>
      </c>
      <c r="B937" s="24">
        <v>662.92</v>
      </c>
      <c r="C937" s="34"/>
      <c r="D937" s="27" t="s">
        <v>185</v>
      </c>
      <c r="E937" s="27" t="s">
        <v>80</v>
      </c>
      <c r="F937" s="27" t="s">
        <v>82</v>
      </c>
      <c r="G937" s="36" t="s">
        <v>79</v>
      </c>
      <c r="H937" s="39"/>
    </row>
    <row r="938" spans="1:8" ht="40.5">
      <c r="A938" s="31"/>
      <c r="B938" s="25" t="s">
        <v>606</v>
      </c>
      <c r="C938" s="34"/>
      <c r="D938" s="28" t="s">
        <v>179</v>
      </c>
      <c r="E938" s="28" t="s">
        <v>448</v>
      </c>
      <c r="F938" s="28" t="s">
        <v>83</v>
      </c>
      <c r="G938" s="37"/>
      <c r="H938" s="40"/>
    </row>
    <row r="939" spans="1:8">
      <c r="A939" s="31"/>
      <c r="B939" s="25"/>
      <c r="C939" s="34"/>
      <c r="D939" s="28">
        <v>736.69</v>
      </c>
      <c r="E939" s="28">
        <v>741.21</v>
      </c>
      <c r="F939" s="28">
        <v>662.92</v>
      </c>
      <c r="G939" s="37"/>
      <c r="H939" s="40"/>
    </row>
    <row r="940" spans="1:8" ht="17.25" thickBot="1">
      <c r="A940" s="32"/>
      <c r="B940" s="26"/>
      <c r="C940" s="34"/>
      <c r="D940" s="29" t="s">
        <v>79</v>
      </c>
      <c r="E940" s="29" t="s">
        <v>79</v>
      </c>
      <c r="F940" s="29" t="s">
        <v>79</v>
      </c>
      <c r="G940" s="38"/>
      <c r="H940" s="41"/>
    </row>
    <row r="941" spans="1:8" ht="27">
      <c r="A941" s="30" t="s">
        <v>607</v>
      </c>
      <c r="B941" s="24">
        <v>662.92</v>
      </c>
      <c r="C941" s="34"/>
      <c r="D941" s="27" t="s">
        <v>97</v>
      </c>
      <c r="E941" s="27" t="s">
        <v>88</v>
      </c>
      <c r="F941" s="27" t="s">
        <v>82</v>
      </c>
      <c r="G941" s="36" t="s">
        <v>79</v>
      </c>
      <c r="H941" s="39"/>
    </row>
    <row r="942" spans="1:8" ht="40.5">
      <c r="A942" s="31"/>
      <c r="B942" s="25" t="s">
        <v>606</v>
      </c>
      <c r="C942" s="34"/>
      <c r="D942" s="28" t="s">
        <v>115</v>
      </c>
      <c r="E942" s="28" t="s">
        <v>608</v>
      </c>
      <c r="F942" s="28" t="s">
        <v>83</v>
      </c>
      <c r="G942" s="37"/>
      <c r="H942" s="40"/>
    </row>
    <row r="943" spans="1:8">
      <c r="A943" s="31"/>
      <c r="B943" s="25"/>
      <c r="C943" s="34"/>
      <c r="D943" s="28">
        <v>956.47</v>
      </c>
      <c r="E943" s="28">
        <v>716.63</v>
      </c>
      <c r="F943" s="28">
        <v>662.92</v>
      </c>
      <c r="G943" s="37"/>
      <c r="H943" s="40"/>
    </row>
    <row r="944" spans="1:8" ht="17.25" thickBot="1">
      <c r="A944" s="32"/>
      <c r="B944" s="26"/>
      <c r="C944" s="34"/>
      <c r="D944" s="29" t="s">
        <v>79</v>
      </c>
      <c r="E944" s="29" t="s">
        <v>79</v>
      </c>
      <c r="F944" s="29" t="s">
        <v>79</v>
      </c>
      <c r="G944" s="38"/>
      <c r="H944" s="41"/>
    </row>
    <row r="945" spans="1:8" ht="27">
      <c r="A945" s="30" t="s">
        <v>609</v>
      </c>
      <c r="B945" s="24">
        <v>662.91</v>
      </c>
      <c r="C945" s="34"/>
      <c r="D945" s="27" t="s">
        <v>269</v>
      </c>
      <c r="E945" s="27" t="s">
        <v>119</v>
      </c>
      <c r="F945" s="27" t="s">
        <v>82</v>
      </c>
      <c r="G945" s="36" t="s">
        <v>79</v>
      </c>
      <c r="H945" s="39"/>
    </row>
    <row r="946" spans="1:8" ht="40.5">
      <c r="A946" s="31"/>
      <c r="B946" s="25" t="s">
        <v>610</v>
      </c>
      <c r="C946" s="34"/>
      <c r="D946" s="28" t="s">
        <v>313</v>
      </c>
      <c r="E946" s="28" t="s">
        <v>371</v>
      </c>
      <c r="F946" s="28" t="s">
        <v>83</v>
      </c>
      <c r="G946" s="37"/>
      <c r="H946" s="40"/>
    </row>
    <row r="947" spans="1:8">
      <c r="A947" s="31"/>
      <c r="B947" s="25"/>
      <c r="C947" s="34"/>
      <c r="D947" s="28">
        <v>872.54</v>
      </c>
      <c r="E947" s="28">
        <v>644.19000000000005</v>
      </c>
      <c r="F947" s="28">
        <v>662.91</v>
      </c>
      <c r="G947" s="37"/>
      <c r="H947" s="40"/>
    </row>
    <row r="948" spans="1:8" ht="17.25" thickBot="1">
      <c r="A948" s="32"/>
      <c r="B948" s="26"/>
      <c r="C948" s="34"/>
      <c r="D948" s="29" t="s">
        <v>79</v>
      </c>
      <c r="E948" s="29" t="s">
        <v>79</v>
      </c>
      <c r="F948" s="29" t="s">
        <v>79</v>
      </c>
      <c r="G948" s="38"/>
      <c r="H948" s="41"/>
    </row>
    <row r="949" spans="1:8" ht="27">
      <c r="A949" s="30" t="s">
        <v>609</v>
      </c>
      <c r="B949" s="24">
        <v>662.91</v>
      </c>
      <c r="C949" s="34"/>
      <c r="D949" s="27" t="s">
        <v>288</v>
      </c>
      <c r="E949" s="27" t="s">
        <v>93</v>
      </c>
      <c r="F949" s="27" t="s">
        <v>82</v>
      </c>
      <c r="G949" s="36" t="s">
        <v>79</v>
      </c>
      <c r="H949" s="39"/>
    </row>
    <row r="950" spans="1:8" ht="40.5">
      <c r="A950" s="31"/>
      <c r="B950" s="25" t="s">
        <v>610</v>
      </c>
      <c r="C950" s="34"/>
      <c r="D950" s="28" t="s">
        <v>168</v>
      </c>
      <c r="E950" s="28" t="s">
        <v>99</v>
      </c>
      <c r="F950" s="28" t="s">
        <v>83</v>
      </c>
      <c r="G950" s="37"/>
      <c r="H950" s="40"/>
    </row>
    <row r="951" spans="1:8">
      <c r="A951" s="31"/>
      <c r="B951" s="25"/>
      <c r="C951" s="34"/>
      <c r="D951" s="28">
        <v>957.93</v>
      </c>
      <c r="E951" s="28">
        <v>712.59</v>
      </c>
      <c r="F951" s="28">
        <v>662.91</v>
      </c>
      <c r="G951" s="37"/>
      <c r="H951" s="40"/>
    </row>
    <row r="952" spans="1:8" ht="17.25" thickBot="1">
      <c r="A952" s="32"/>
      <c r="B952" s="26"/>
      <c r="C952" s="34"/>
      <c r="D952" s="29" t="s">
        <v>79</v>
      </c>
      <c r="E952" s="29" t="s">
        <v>79</v>
      </c>
      <c r="F952" s="29" t="s">
        <v>79</v>
      </c>
      <c r="G952" s="38"/>
      <c r="H952" s="41"/>
    </row>
    <row r="953" spans="1:8" ht="27">
      <c r="A953" s="30" t="s">
        <v>611</v>
      </c>
      <c r="B953" s="24">
        <v>662.9</v>
      </c>
      <c r="C953" s="34"/>
      <c r="D953" s="27" t="s">
        <v>97</v>
      </c>
      <c r="E953" s="27" t="s">
        <v>88</v>
      </c>
      <c r="F953" s="27" t="s">
        <v>82</v>
      </c>
      <c r="G953" s="36" t="s">
        <v>79</v>
      </c>
      <c r="H953" s="39"/>
    </row>
    <row r="954" spans="1:8" ht="40.5">
      <c r="A954" s="31"/>
      <c r="B954" s="25" t="s">
        <v>612</v>
      </c>
      <c r="C954" s="34"/>
      <c r="D954" s="28" t="s">
        <v>361</v>
      </c>
      <c r="E954" s="28" t="s">
        <v>210</v>
      </c>
      <c r="F954" s="28" t="s">
        <v>83</v>
      </c>
      <c r="G954" s="37"/>
      <c r="H954" s="40"/>
    </row>
    <row r="955" spans="1:8">
      <c r="A955" s="31"/>
      <c r="B955" s="25"/>
      <c r="C955" s="34"/>
      <c r="D955" s="28">
        <v>955.09</v>
      </c>
      <c r="E955" s="28">
        <v>717.29</v>
      </c>
      <c r="F955" s="28">
        <v>662.9</v>
      </c>
      <c r="G955" s="37"/>
      <c r="H955" s="40"/>
    </row>
    <row r="956" spans="1:8" ht="17.25" thickBot="1">
      <c r="A956" s="32"/>
      <c r="B956" s="26"/>
      <c r="C956" s="34"/>
      <c r="D956" s="29" t="s">
        <v>79</v>
      </c>
      <c r="E956" s="29" t="s">
        <v>79</v>
      </c>
      <c r="F956" s="29" t="s">
        <v>79</v>
      </c>
      <c r="G956" s="38"/>
      <c r="H956" s="41"/>
    </row>
    <row r="957" spans="1:8" ht="27">
      <c r="A957" s="30" t="s">
        <v>613</v>
      </c>
      <c r="B957" s="24">
        <v>662.89</v>
      </c>
      <c r="C957" s="34"/>
      <c r="D957" s="27" t="s">
        <v>185</v>
      </c>
      <c r="E957" s="27" t="s">
        <v>104</v>
      </c>
      <c r="F957" s="27" t="s">
        <v>82</v>
      </c>
      <c r="G957" s="36" t="s">
        <v>79</v>
      </c>
      <c r="H957" s="39"/>
    </row>
    <row r="958" spans="1:8" ht="40.5">
      <c r="A958" s="31"/>
      <c r="B958" s="25" t="s">
        <v>614</v>
      </c>
      <c r="C958" s="34"/>
      <c r="D958" s="28" t="s">
        <v>179</v>
      </c>
      <c r="E958" s="28" t="s">
        <v>210</v>
      </c>
      <c r="F958" s="28" t="s">
        <v>83</v>
      </c>
      <c r="G958" s="37"/>
      <c r="H958" s="40"/>
    </row>
    <row r="959" spans="1:8">
      <c r="A959" s="31"/>
      <c r="B959" s="25"/>
      <c r="C959" s="34"/>
      <c r="D959" s="28">
        <v>736.68</v>
      </c>
      <c r="E959" s="28">
        <v>645.05999999999995</v>
      </c>
      <c r="F959" s="28">
        <v>662.89</v>
      </c>
      <c r="G959" s="37"/>
      <c r="H959" s="40"/>
    </row>
    <row r="960" spans="1:8" ht="17.25" thickBot="1">
      <c r="A960" s="32"/>
      <c r="B960" s="26"/>
      <c r="C960" s="34"/>
      <c r="D960" s="29" t="s">
        <v>79</v>
      </c>
      <c r="E960" s="29" t="s">
        <v>79</v>
      </c>
      <c r="F960" s="29" t="s">
        <v>79</v>
      </c>
      <c r="G960" s="38"/>
      <c r="H960" s="41"/>
    </row>
    <row r="961" spans="1:8" ht="27">
      <c r="A961" s="30" t="s">
        <v>615</v>
      </c>
      <c r="B961" s="24">
        <v>662.85</v>
      </c>
      <c r="C961" s="34"/>
      <c r="D961" s="27" t="s">
        <v>97</v>
      </c>
      <c r="E961" s="27" t="s">
        <v>88</v>
      </c>
      <c r="F961" s="27" t="s">
        <v>82</v>
      </c>
      <c r="G961" s="36" t="s">
        <v>79</v>
      </c>
      <c r="H961" s="39"/>
    </row>
    <row r="962" spans="1:8" ht="40.5">
      <c r="A962" s="31"/>
      <c r="B962" s="25" t="s">
        <v>616</v>
      </c>
      <c r="C962" s="34"/>
      <c r="D962" s="28" t="s">
        <v>168</v>
      </c>
      <c r="E962" s="28" t="s">
        <v>229</v>
      </c>
      <c r="F962" s="28" t="s">
        <v>83</v>
      </c>
      <c r="G962" s="37"/>
      <c r="H962" s="40"/>
    </row>
    <row r="963" spans="1:8">
      <c r="A963" s="31"/>
      <c r="B963" s="25"/>
      <c r="C963" s="34"/>
      <c r="D963" s="28">
        <v>955.64</v>
      </c>
      <c r="E963" s="28">
        <v>716.27</v>
      </c>
      <c r="F963" s="28">
        <v>662.85</v>
      </c>
      <c r="G963" s="37"/>
      <c r="H963" s="40"/>
    </row>
    <row r="964" spans="1:8" ht="17.25" thickBot="1">
      <c r="A964" s="32"/>
      <c r="B964" s="26"/>
      <c r="C964" s="34"/>
      <c r="D964" s="29" t="s">
        <v>79</v>
      </c>
      <c r="E964" s="29" t="s">
        <v>79</v>
      </c>
      <c r="F964" s="29" t="s">
        <v>79</v>
      </c>
      <c r="G964" s="38"/>
      <c r="H964" s="41"/>
    </row>
    <row r="965" spans="1:8" ht="27">
      <c r="A965" s="30" t="s">
        <v>617</v>
      </c>
      <c r="B965" s="24">
        <v>662.83</v>
      </c>
      <c r="C965" s="34"/>
      <c r="D965" s="27" t="s">
        <v>77</v>
      </c>
      <c r="E965" s="27" t="s">
        <v>104</v>
      </c>
      <c r="F965" s="27" t="s">
        <v>82</v>
      </c>
      <c r="G965" s="36" t="s">
        <v>79</v>
      </c>
      <c r="H965" s="39"/>
    </row>
    <row r="966" spans="1:8" ht="40.5">
      <c r="A966" s="31"/>
      <c r="B966" s="25" t="s">
        <v>618</v>
      </c>
      <c r="C966" s="34"/>
      <c r="D966" s="28" t="s">
        <v>257</v>
      </c>
      <c r="E966" s="28" t="s">
        <v>404</v>
      </c>
      <c r="F966" s="28" t="s">
        <v>83</v>
      </c>
      <c r="G966" s="37"/>
      <c r="H966" s="40"/>
    </row>
    <row r="967" spans="1:8">
      <c r="A967" s="31"/>
      <c r="B967" s="25"/>
      <c r="C967" s="34"/>
      <c r="D967" s="28">
        <v>381.86</v>
      </c>
      <c r="E967" s="28">
        <v>645.20000000000005</v>
      </c>
      <c r="F967" s="28">
        <v>662.83</v>
      </c>
      <c r="G967" s="37"/>
      <c r="H967" s="40"/>
    </row>
    <row r="968" spans="1:8" ht="17.25" thickBot="1">
      <c r="A968" s="32"/>
      <c r="B968" s="26"/>
      <c r="C968" s="34"/>
      <c r="D968" s="29" t="s">
        <v>79</v>
      </c>
      <c r="E968" s="29" t="s">
        <v>79</v>
      </c>
      <c r="F968" s="29" t="s">
        <v>79</v>
      </c>
      <c r="G968" s="38"/>
      <c r="H968" s="41"/>
    </row>
    <row r="969" spans="1:8" ht="27">
      <c r="A969" s="30" t="s">
        <v>619</v>
      </c>
      <c r="B969" s="24">
        <v>662.79</v>
      </c>
      <c r="C969" s="34"/>
      <c r="D969" s="27" t="s">
        <v>280</v>
      </c>
      <c r="E969" s="27" t="s">
        <v>288</v>
      </c>
      <c r="F969" s="27" t="s">
        <v>82</v>
      </c>
      <c r="G969" s="36" t="s">
        <v>79</v>
      </c>
      <c r="H969" s="39"/>
    </row>
    <row r="970" spans="1:8" ht="40.5">
      <c r="A970" s="31"/>
      <c r="B970" s="25" t="s">
        <v>620</v>
      </c>
      <c r="C970" s="34"/>
      <c r="D970" s="28" t="s">
        <v>581</v>
      </c>
      <c r="E970" s="28" t="s">
        <v>291</v>
      </c>
      <c r="F970" s="28" t="s">
        <v>83</v>
      </c>
      <c r="G970" s="37"/>
      <c r="H970" s="40"/>
    </row>
    <row r="971" spans="1:8">
      <c r="A971" s="31"/>
      <c r="B971" s="25"/>
      <c r="C971" s="34"/>
      <c r="D971" s="28">
        <v>378.84</v>
      </c>
      <c r="E971" s="28">
        <v>963.24</v>
      </c>
      <c r="F971" s="28">
        <v>662.79</v>
      </c>
      <c r="G971" s="37"/>
      <c r="H971" s="40"/>
    </row>
    <row r="972" spans="1:8" ht="17.25" thickBot="1">
      <c r="A972" s="32"/>
      <c r="B972" s="26"/>
      <c r="C972" s="34"/>
      <c r="D972" s="29" t="s">
        <v>79</v>
      </c>
      <c r="E972" s="29" t="s">
        <v>79</v>
      </c>
      <c r="F972" s="29" t="s">
        <v>79</v>
      </c>
      <c r="G972" s="38"/>
      <c r="H972" s="41"/>
    </row>
    <row r="973" spans="1:8" ht="27">
      <c r="A973" s="30" t="s">
        <v>621</v>
      </c>
      <c r="B973" s="24">
        <v>662.77</v>
      </c>
      <c r="C973" s="34"/>
      <c r="D973" s="27" t="s">
        <v>623</v>
      </c>
      <c r="E973" s="27" t="s">
        <v>88</v>
      </c>
      <c r="F973" s="27" t="s">
        <v>82</v>
      </c>
      <c r="G973" s="36" t="s">
        <v>79</v>
      </c>
      <c r="H973" s="39"/>
    </row>
    <row r="974" spans="1:8" ht="40.5">
      <c r="A974" s="31"/>
      <c r="B974" s="25" t="s">
        <v>622</v>
      </c>
      <c r="C974" s="34"/>
      <c r="D974" s="28" t="s">
        <v>179</v>
      </c>
      <c r="E974" s="28" t="s">
        <v>371</v>
      </c>
      <c r="F974" s="28" t="s">
        <v>83</v>
      </c>
      <c r="G974" s="37"/>
      <c r="H974" s="40"/>
    </row>
    <row r="975" spans="1:8">
      <c r="A975" s="31"/>
      <c r="B975" s="25"/>
      <c r="C975" s="34"/>
      <c r="D975" s="28">
        <v>991.84</v>
      </c>
      <c r="E975" s="28">
        <v>716.77</v>
      </c>
      <c r="F975" s="28">
        <v>662.77</v>
      </c>
      <c r="G975" s="37"/>
      <c r="H975" s="40"/>
    </row>
    <row r="976" spans="1:8" ht="17.25" thickBot="1">
      <c r="A976" s="32"/>
      <c r="B976" s="26"/>
      <c r="C976" s="34"/>
      <c r="D976" s="29" t="s">
        <v>79</v>
      </c>
      <c r="E976" s="29" t="s">
        <v>79</v>
      </c>
      <c r="F976" s="29" t="s">
        <v>79</v>
      </c>
      <c r="G976" s="38"/>
      <c r="H976" s="41"/>
    </row>
    <row r="977" spans="1:8" ht="27">
      <c r="A977" s="30" t="s">
        <v>624</v>
      </c>
      <c r="B977" s="24">
        <v>662.75</v>
      </c>
      <c r="C977" s="34"/>
      <c r="D977" s="27" t="s">
        <v>269</v>
      </c>
      <c r="E977" s="27" t="s">
        <v>88</v>
      </c>
      <c r="F977" s="27" t="s">
        <v>82</v>
      </c>
      <c r="G977" s="36" t="s">
        <v>79</v>
      </c>
      <c r="H977" s="39"/>
    </row>
    <row r="978" spans="1:8" ht="40.5">
      <c r="A978" s="31"/>
      <c r="B978" s="25" t="s">
        <v>625</v>
      </c>
      <c r="C978" s="34"/>
      <c r="D978" s="28" t="s">
        <v>427</v>
      </c>
      <c r="E978" s="28" t="s">
        <v>401</v>
      </c>
      <c r="F978" s="28" t="s">
        <v>83</v>
      </c>
      <c r="G978" s="37"/>
      <c r="H978" s="40"/>
    </row>
    <row r="979" spans="1:8">
      <c r="A979" s="31"/>
      <c r="B979" s="25"/>
      <c r="C979" s="34"/>
      <c r="D979" s="28">
        <v>871.69</v>
      </c>
      <c r="E979" s="28">
        <v>716.75</v>
      </c>
      <c r="F979" s="28">
        <v>662.75</v>
      </c>
      <c r="G979" s="37"/>
      <c r="H979" s="40"/>
    </row>
    <row r="980" spans="1:8" ht="17.25" thickBot="1">
      <c r="A980" s="32"/>
      <c r="B980" s="26"/>
      <c r="C980" s="34"/>
      <c r="D980" s="29" t="s">
        <v>79</v>
      </c>
      <c r="E980" s="29" t="s">
        <v>79</v>
      </c>
      <c r="F980" s="29" t="s">
        <v>79</v>
      </c>
      <c r="G980" s="38"/>
      <c r="H980" s="41"/>
    </row>
    <row r="981" spans="1:8" ht="27">
      <c r="A981" s="30" t="s">
        <v>626</v>
      </c>
      <c r="B981" s="24">
        <v>662.75</v>
      </c>
      <c r="C981" s="34"/>
      <c r="D981" s="27" t="s">
        <v>80</v>
      </c>
      <c r="E981" s="27" t="s">
        <v>88</v>
      </c>
      <c r="F981" s="27" t="s">
        <v>82</v>
      </c>
      <c r="G981" s="36" t="s">
        <v>79</v>
      </c>
      <c r="H981" s="39"/>
    </row>
    <row r="982" spans="1:8" ht="40.5">
      <c r="A982" s="31"/>
      <c r="B982" s="25" t="s">
        <v>625</v>
      </c>
      <c r="C982" s="34"/>
      <c r="D982" s="28" t="s">
        <v>167</v>
      </c>
      <c r="E982" s="28" t="s">
        <v>108</v>
      </c>
      <c r="F982" s="28" t="s">
        <v>83</v>
      </c>
      <c r="G982" s="37"/>
      <c r="H982" s="40"/>
    </row>
    <row r="983" spans="1:8">
      <c r="A983" s="31"/>
      <c r="B983" s="25"/>
      <c r="C983" s="34"/>
      <c r="D983" s="28">
        <v>742.75</v>
      </c>
      <c r="E983" s="28">
        <v>717.37</v>
      </c>
      <c r="F983" s="28">
        <v>662.75</v>
      </c>
      <c r="G983" s="37"/>
      <c r="H983" s="40"/>
    </row>
    <row r="984" spans="1:8" ht="17.25" thickBot="1">
      <c r="A984" s="32"/>
      <c r="B984" s="26"/>
      <c r="C984" s="34"/>
      <c r="D984" s="29" t="s">
        <v>79</v>
      </c>
      <c r="E984" s="29" t="s">
        <v>79</v>
      </c>
      <c r="F984" s="29" t="s">
        <v>79</v>
      </c>
      <c r="G984" s="38"/>
      <c r="H984" s="41"/>
    </row>
    <row r="985" spans="1:8" ht="27">
      <c r="A985" s="30" t="s">
        <v>627</v>
      </c>
      <c r="B985" s="24">
        <v>662.72</v>
      </c>
      <c r="C985" s="34"/>
      <c r="D985" s="27" t="s">
        <v>77</v>
      </c>
      <c r="E985" s="27" t="s">
        <v>104</v>
      </c>
      <c r="F985" s="27" t="s">
        <v>82</v>
      </c>
      <c r="G985" s="36" t="s">
        <v>79</v>
      </c>
      <c r="H985" s="39"/>
    </row>
    <row r="986" spans="1:8" ht="40.5">
      <c r="A986" s="31"/>
      <c r="B986" s="25" t="s">
        <v>628</v>
      </c>
      <c r="C986" s="34"/>
      <c r="D986" s="28" t="s">
        <v>190</v>
      </c>
      <c r="E986" s="28" t="s">
        <v>404</v>
      </c>
      <c r="F986" s="28" t="s">
        <v>83</v>
      </c>
      <c r="G986" s="37"/>
      <c r="H986" s="40"/>
    </row>
    <row r="987" spans="1:8">
      <c r="A987" s="31"/>
      <c r="B987" s="25"/>
      <c r="C987" s="34"/>
      <c r="D987" s="28">
        <v>380.68</v>
      </c>
      <c r="E987" s="28">
        <v>644.28</v>
      </c>
      <c r="F987" s="28">
        <v>662.72</v>
      </c>
      <c r="G987" s="37"/>
      <c r="H987" s="40"/>
    </row>
    <row r="988" spans="1:8" ht="17.25" thickBot="1">
      <c r="A988" s="32"/>
      <c r="B988" s="26"/>
      <c r="C988" s="34"/>
      <c r="D988" s="29" t="s">
        <v>79</v>
      </c>
      <c r="E988" s="29" t="s">
        <v>79</v>
      </c>
      <c r="F988" s="29" t="s">
        <v>79</v>
      </c>
      <c r="G988" s="38"/>
      <c r="H988" s="41"/>
    </row>
    <row r="989" spans="1:8" ht="27">
      <c r="A989" s="30" t="s">
        <v>629</v>
      </c>
      <c r="B989" s="24">
        <v>662.71</v>
      </c>
      <c r="C989" s="34"/>
      <c r="D989" s="27" t="s">
        <v>436</v>
      </c>
      <c r="E989" s="27" t="s">
        <v>97</v>
      </c>
      <c r="F989" s="27" t="s">
        <v>82</v>
      </c>
      <c r="G989" s="36" t="s">
        <v>79</v>
      </c>
      <c r="H989" s="39"/>
    </row>
    <row r="990" spans="1:8" ht="40.5">
      <c r="A990" s="31"/>
      <c r="B990" s="25" t="s">
        <v>630</v>
      </c>
      <c r="C990" s="34"/>
      <c r="D990" s="28" t="s">
        <v>179</v>
      </c>
      <c r="E990" s="28" t="s">
        <v>108</v>
      </c>
      <c r="F990" s="28" t="s">
        <v>83</v>
      </c>
      <c r="G990" s="37"/>
      <c r="H990" s="40"/>
    </row>
    <row r="991" spans="1:8">
      <c r="A991" s="31"/>
      <c r="B991" s="25"/>
      <c r="C991" s="34"/>
      <c r="D991" s="28">
        <v>519.75</v>
      </c>
      <c r="E991" s="28">
        <v>959.02</v>
      </c>
      <c r="F991" s="28">
        <v>662.71</v>
      </c>
      <c r="G991" s="37"/>
      <c r="H991" s="40"/>
    </row>
    <row r="992" spans="1:8" ht="17.25" thickBot="1">
      <c r="A992" s="32"/>
      <c r="B992" s="26"/>
      <c r="C992" s="34"/>
      <c r="D992" s="29" t="s">
        <v>79</v>
      </c>
      <c r="E992" s="29" t="s">
        <v>79</v>
      </c>
      <c r="F992" s="29" t="s">
        <v>79</v>
      </c>
      <c r="G992" s="38"/>
      <c r="H992" s="41"/>
    </row>
    <row r="993" spans="1:8" ht="27">
      <c r="A993" s="30" t="s">
        <v>631</v>
      </c>
      <c r="B993" s="24">
        <v>662.7</v>
      </c>
      <c r="C993" s="34"/>
      <c r="D993" s="27" t="s">
        <v>80</v>
      </c>
      <c r="E993" s="27" t="s">
        <v>119</v>
      </c>
      <c r="F993" s="27" t="s">
        <v>82</v>
      </c>
      <c r="G993" s="36" t="s">
        <v>79</v>
      </c>
      <c r="H993" s="39"/>
    </row>
    <row r="994" spans="1:8" ht="40.5">
      <c r="A994" s="31"/>
      <c r="B994" s="25" t="s">
        <v>632</v>
      </c>
      <c r="C994" s="34"/>
      <c r="D994" s="28" t="s">
        <v>196</v>
      </c>
      <c r="E994" s="28" t="s">
        <v>380</v>
      </c>
      <c r="F994" s="28" t="s">
        <v>83</v>
      </c>
      <c r="G994" s="37"/>
      <c r="H994" s="40"/>
    </row>
    <row r="995" spans="1:8">
      <c r="A995" s="31"/>
      <c r="B995" s="25"/>
      <c r="C995" s="34"/>
      <c r="D995" s="28">
        <v>741.2</v>
      </c>
      <c r="E995" s="28">
        <v>642.48</v>
      </c>
      <c r="F995" s="28">
        <v>662.7</v>
      </c>
      <c r="G995" s="37"/>
      <c r="H995" s="40"/>
    </row>
    <row r="996" spans="1:8" ht="17.25" thickBot="1">
      <c r="A996" s="32"/>
      <c r="B996" s="26"/>
      <c r="C996" s="34"/>
      <c r="D996" s="29" t="s">
        <v>79</v>
      </c>
      <c r="E996" s="29" t="s">
        <v>79</v>
      </c>
      <c r="F996" s="29" t="s">
        <v>79</v>
      </c>
      <c r="G996" s="38"/>
      <c r="H996" s="41"/>
    </row>
    <row r="997" spans="1:8" ht="27">
      <c r="A997" s="30" t="s">
        <v>631</v>
      </c>
      <c r="B997" s="24">
        <v>662.7</v>
      </c>
      <c r="C997" s="34"/>
      <c r="D997" s="27" t="s">
        <v>269</v>
      </c>
      <c r="E997" s="27" t="s">
        <v>119</v>
      </c>
      <c r="F997" s="27" t="s">
        <v>82</v>
      </c>
      <c r="G997" s="36" t="s">
        <v>79</v>
      </c>
      <c r="H997" s="39"/>
    </row>
    <row r="998" spans="1:8" ht="40.5">
      <c r="A998" s="31"/>
      <c r="B998" s="25" t="s">
        <v>632</v>
      </c>
      <c r="C998" s="34"/>
      <c r="D998" s="28" t="s">
        <v>427</v>
      </c>
      <c r="E998" s="28" t="s">
        <v>633</v>
      </c>
      <c r="F998" s="28" t="s">
        <v>83</v>
      </c>
      <c r="G998" s="37"/>
      <c r="H998" s="40"/>
    </row>
    <row r="999" spans="1:8">
      <c r="A999" s="31"/>
      <c r="B999" s="25"/>
      <c r="C999" s="34"/>
      <c r="D999" s="28">
        <v>872.28</v>
      </c>
      <c r="E999" s="28">
        <v>642.48</v>
      </c>
      <c r="F999" s="28">
        <v>662.7</v>
      </c>
      <c r="G999" s="37"/>
      <c r="H999" s="40"/>
    </row>
    <row r="1000" spans="1:8" ht="17.25" thickBot="1">
      <c r="A1000" s="32"/>
      <c r="B1000" s="26"/>
      <c r="C1000" s="34"/>
      <c r="D1000" s="29" t="s">
        <v>79</v>
      </c>
      <c r="E1000" s="29" t="s">
        <v>79</v>
      </c>
      <c r="F1000" s="29" t="s">
        <v>79</v>
      </c>
      <c r="G1000" s="38"/>
      <c r="H1000" s="41"/>
    </row>
    <row r="1001" spans="1:8" ht="27">
      <c r="A1001" s="30" t="s">
        <v>634</v>
      </c>
      <c r="B1001" s="24">
        <v>662.69</v>
      </c>
      <c r="C1001" s="34"/>
      <c r="D1001" s="27" t="s">
        <v>178</v>
      </c>
      <c r="E1001" s="27" t="s">
        <v>88</v>
      </c>
      <c r="F1001" s="27" t="s">
        <v>82</v>
      </c>
      <c r="G1001" s="36" t="s">
        <v>79</v>
      </c>
      <c r="H1001" s="39"/>
    </row>
    <row r="1002" spans="1:8" ht="40.5">
      <c r="A1002" s="31"/>
      <c r="B1002" s="25" t="s">
        <v>635</v>
      </c>
      <c r="C1002" s="34"/>
      <c r="D1002" s="28" t="s">
        <v>179</v>
      </c>
      <c r="E1002" s="28" t="s">
        <v>497</v>
      </c>
      <c r="F1002" s="28" t="s">
        <v>83</v>
      </c>
      <c r="G1002" s="37"/>
      <c r="H1002" s="40"/>
    </row>
    <row r="1003" spans="1:8">
      <c r="A1003" s="31"/>
      <c r="B1003" s="25"/>
      <c r="C1003" s="34"/>
      <c r="D1003" s="28">
        <v>735.4</v>
      </c>
      <c r="E1003" s="28">
        <v>716.58</v>
      </c>
      <c r="F1003" s="28">
        <v>662.69</v>
      </c>
      <c r="G1003" s="37"/>
      <c r="H1003" s="40"/>
    </row>
    <row r="1004" spans="1:8" ht="17.25" thickBot="1">
      <c r="A1004" s="32"/>
      <c r="B1004" s="26"/>
      <c r="C1004" s="34"/>
      <c r="D1004" s="29" t="s">
        <v>79</v>
      </c>
      <c r="E1004" s="29" t="s">
        <v>79</v>
      </c>
      <c r="F1004" s="29" t="s">
        <v>79</v>
      </c>
      <c r="G1004" s="38"/>
      <c r="H1004" s="41"/>
    </row>
    <row r="1005" spans="1:8" ht="27">
      <c r="A1005" s="30" t="s">
        <v>636</v>
      </c>
      <c r="B1005" s="24">
        <v>662.66</v>
      </c>
      <c r="C1005" s="34"/>
      <c r="D1005" s="27" t="s">
        <v>80</v>
      </c>
      <c r="E1005" s="27" t="s">
        <v>288</v>
      </c>
      <c r="F1005" s="27" t="s">
        <v>82</v>
      </c>
      <c r="G1005" s="36" t="s">
        <v>79</v>
      </c>
      <c r="H1005" s="39"/>
    </row>
    <row r="1006" spans="1:8" ht="40.5">
      <c r="A1006" s="31"/>
      <c r="B1006" s="25" t="s">
        <v>637</v>
      </c>
      <c r="C1006" s="34"/>
      <c r="D1006" s="28" t="s">
        <v>196</v>
      </c>
      <c r="E1006" s="28" t="s">
        <v>108</v>
      </c>
      <c r="F1006" s="28" t="s">
        <v>83</v>
      </c>
      <c r="G1006" s="37"/>
      <c r="H1006" s="40"/>
    </row>
    <row r="1007" spans="1:8">
      <c r="A1007" s="31"/>
      <c r="B1007" s="25"/>
      <c r="C1007" s="34"/>
      <c r="D1007" s="28">
        <v>740.95</v>
      </c>
      <c r="E1007" s="28">
        <v>957.31</v>
      </c>
      <c r="F1007" s="28">
        <v>662.66</v>
      </c>
      <c r="G1007" s="37"/>
      <c r="H1007" s="40"/>
    </row>
    <row r="1008" spans="1:8" ht="17.25" thickBot="1">
      <c r="A1008" s="32"/>
      <c r="B1008" s="26"/>
      <c r="C1008" s="34"/>
      <c r="D1008" s="29" t="s">
        <v>79</v>
      </c>
      <c r="E1008" s="29" t="s">
        <v>79</v>
      </c>
      <c r="F1008" s="29" t="s">
        <v>79</v>
      </c>
      <c r="G1008" s="38"/>
      <c r="H1008" s="41"/>
    </row>
    <row r="1009" spans="1:8" ht="27">
      <c r="A1009" s="30" t="s">
        <v>638</v>
      </c>
      <c r="B1009" s="24">
        <v>662.66</v>
      </c>
      <c r="C1009" s="34"/>
      <c r="D1009" s="27" t="s">
        <v>327</v>
      </c>
      <c r="E1009" s="27" t="s">
        <v>93</v>
      </c>
      <c r="F1009" s="27" t="s">
        <v>82</v>
      </c>
      <c r="G1009" s="36" t="s">
        <v>79</v>
      </c>
      <c r="H1009" s="39"/>
    </row>
    <row r="1010" spans="1:8" ht="40.5">
      <c r="A1010" s="31"/>
      <c r="B1010" s="25" t="s">
        <v>637</v>
      </c>
      <c r="C1010" s="34"/>
      <c r="D1010" s="28" t="s">
        <v>639</v>
      </c>
      <c r="E1010" s="28" t="s">
        <v>371</v>
      </c>
      <c r="F1010" s="28" t="s">
        <v>83</v>
      </c>
      <c r="G1010" s="37"/>
      <c r="H1010" s="40"/>
    </row>
    <row r="1011" spans="1:8">
      <c r="A1011" s="31"/>
      <c r="B1011" s="25"/>
      <c r="C1011" s="34"/>
      <c r="D1011" s="28">
        <v>724.63</v>
      </c>
      <c r="E1011" s="28">
        <v>716.21</v>
      </c>
      <c r="F1011" s="28">
        <v>662.66</v>
      </c>
      <c r="G1011" s="37"/>
      <c r="H1011" s="40"/>
    </row>
    <row r="1012" spans="1:8" ht="17.25" thickBot="1">
      <c r="A1012" s="32"/>
      <c r="B1012" s="26"/>
      <c r="C1012" s="34"/>
      <c r="D1012" s="29" t="s">
        <v>79</v>
      </c>
      <c r="E1012" s="29" t="s">
        <v>79</v>
      </c>
      <c r="F1012" s="29" t="s">
        <v>79</v>
      </c>
      <c r="G1012" s="38"/>
      <c r="H1012" s="41"/>
    </row>
    <row r="1013" spans="1:8" ht="27">
      <c r="A1013" s="30" t="s">
        <v>640</v>
      </c>
      <c r="B1013" s="24">
        <v>662.64</v>
      </c>
      <c r="C1013" s="34"/>
      <c r="D1013" s="27" t="s">
        <v>77</v>
      </c>
      <c r="E1013" s="27" t="s">
        <v>93</v>
      </c>
      <c r="F1013" s="27" t="s">
        <v>82</v>
      </c>
      <c r="G1013" s="36" t="s">
        <v>79</v>
      </c>
      <c r="H1013" s="39"/>
    </row>
    <row r="1014" spans="1:8" ht="40.5">
      <c r="A1014" s="31"/>
      <c r="B1014" s="25" t="s">
        <v>641</v>
      </c>
      <c r="C1014" s="34"/>
      <c r="D1014" s="28" t="s">
        <v>228</v>
      </c>
      <c r="E1014" s="28" t="s">
        <v>608</v>
      </c>
      <c r="F1014" s="28" t="s">
        <v>83</v>
      </c>
      <c r="G1014" s="37"/>
      <c r="H1014" s="40"/>
    </row>
    <row r="1015" spans="1:8">
      <c r="A1015" s="31"/>
      <c r="B1015" s="25"/>
      <c r="C1015" s="34"/>
      <c r="D1015" s="28">
        <v>379.66</v>
      </c>
      <c r="E1015" s="28">
        <v>715.89</v>
      </c>
      <c r="F1015" s="28">
        <v>662.64</v>
      </c>
      <c r="G1015" s="37"/>
      <c r="H1015" s="40"/>
    </row>
    <row r="1016" spans="1:8" ht="17.25" thickBot="1">
      <c r="A1016" s="32"/>
      <c r="B1016" s="26"/>
      <c r="C1016" s="34"/>
      <c r="D1016" s="29" t="s">
        <v>79</v>
      </c>
      <c r="E1016" s="29" t="s">
        <v>79</v>
      </c>
      <c r="F1016" s="29" t="s">
        <v>79</v>
      </c>
      <c r="G1016" s="38"/>
      <c r="H1016" s="41"/>
    </row>
    <row r="1017" spans="1:8">
      <c r="A1017" s="30" t="s">
        <v>642</v>
      </c>
      <c r="B1017" s="24">
        <v>662.62</v>
      </c>
      <c r="C1017" s="34"/>
      <c r="D1017" s="27" t="s">
        <v>644</v>
      </c>
      <c r="E1017" s="27" t="s">
        <v>234</v>
      </c>
      <c r="F1017" s="27" t="s">
        <v>463</v>
      </c>
      <c r="G1017" s="36" t="s">
        <v>79</v>
      </c>
      <c r="H1017" s="39"/>
    </row>
    <row r="1018" spans="1:8" ht="40.5">
      <c r="A1018" s="31"/>
      <c r="B1018" s="25" t="s">
        <v>643</v>
      </c>
      <c r="C1018" s="34"/>
      <c r="D1018" s="28" t="s">
        <v>460</v>
      </c>
      <c r="E1018" s="28" t="s">
        <v>448</v>
      </c>
      <c r="F1018" s="28" t="s">
        <v>83</v>
      </c>
      <c r="G1018" s="37"/>
      <c r="H1018" s="40"/>
    </row>
    <row r="1019" spans="1:8">
      <c r="A1019" s="31"/>
      <c r="B1019" s="25"/>
      <c r="C1019" s="34"/>
      <c r="D1019" s="28">
        <v>564.01</v>
      </c>
      <c r="E1019" s="28">
        <v>742.62</v>
      </c>
      <c r="F1019" s="28">
        <v>662.62</v>
      </c>
      <c r="G1019" s="37"/>
      <c r="H1019" s="40"/>
    </row>
    <row r="1020" spans="1:8" ht="17.25" thickBot="1">
      <c r="A1020" s="32"/>
      <c r="B1020" s="26"/>
      <c r="C1020" s="34"/>
      <c r="D1020" s="29" t="s">
        <v>79</v>
      </c>
      <c r="E1020" s="29" t="s">
        <v>79</v>
      </c>
      <c r="F1020" s="29" t="s">
        <v>79</v>
      </c>
      <c r="G1020" s="38"/>
      <c r="H1020" s="41"/>
    </row>
    <row r="1021" spans="1:8" ht="27">
      <c r="A1021" s="30" t="s">
        <v>645</v>
      </c>
      <c r="B1021" s="24">
        <v>662.6</v>
      </c>
      <c r="C1021" s="34"/>
      <c r="D1021" s="27" t="s">
        <v>80</v>
      </c>
      <c r="E1021" s="27" t="s">
        <v>119</v>
      </c>
      <c r="F1021" s="27" t="s">
        <v>82</v>
      </c>
      <c r="G1021" s="36" t="s">
        <v>79</v>
      </c>
      <c r="H1021" s="39"/>
    </row>
    <row r="1022" spans="1:8" ht="40.5">
      <c r="A1022" s="31"/>
      <c r="B1022" s="25" t="s">
        <v>646</v>
      </c>
      <c r="C1022" s="34"/>
      <c r="D1022" s="28" t="s">
        <v>196</v>
      </c>
      <c r="E1022" s="28" t="s">
        <v>241</v>
      </c>
      <c r="F1022" s="28" t="s">
        <v>83</v>
      </c>
      <c r="G1022" s="37"/>
      <c r="H1022" s="40"/>
    </row>
    <row r="1023" spans="1:8">
      <c r="A1023" s="31"/>
      <c r="B1023" s="25"/>
      <c r="C1023" s="34"/>
      <c r="D1023" s="28">
        <v>742.35</v>
      </c>
      <c r="E1023" s="28">
        <v>643.39</v>
      </c>
      <c r="F1023" s="28">
        <v>662.6</v>
      </c>
      <c r="G1023" s="37"/>
      <c r="H1023" s="40"/>
    </row>
    <row r="1024" spans="1:8" ht="17.25" thickBot="1">
      <c r="A1024" s="32"/>
      <c r="B1024" s="26"/>
      <c r="C1024" s="34"/>
      <c r="D1024" s="29" t="s">
        <v>79</v>
      </c>
      <c r="E1024" s="29" t="s">
        <v>79</v>
      </c>
      <c r="F1024" s="29" t="s">
        <v>79</v>
      </c>
      <c r="G1024" s="38"/>
      <c r="H1024" s="41"/>
    </row>
    <row r="1025" spans="1:8" ht="27">
      <c r="A1025" s="30" t="s">
        <v>647</v>
      </c>
      <c r="B1025" s="24">
        <v>662.6</v>
      </c>
      <c r="C1025" s="34"/>
      <c r="D1025" s="27" t="s">
        <v>178</v>
      </c>
      <c r="E1025" s="27" t="s">
        <v>119</v>
      </c>
      <c r="F1025" s="27" t="s">
        <v>82</v>
      </c>
      <c r="G1025" s="36" t="s">
        <v>79</v>
      </c>
      <c r="H1025" s="39"/>
    </row>
    <row r="1026" spans="1:8" ht="40.5">
      <c r="A1026" s="31"/>
      <c r="B1026" s="25" t="s">
        <v>646</v>
      </c>
      <c r="C1026" s="34"/>
      <c r="D1026" s="28" t="s">
        <v>179</v>
      </c>
      <c r="E1026" s="28" t="s">
        <v>380</v>
      </c>
      <c r="F1026" s="28" t="s">
        <v>83</v>
      </c>
      <c r="G1026" s="37"/>
      <c r="H1026" s="40"/>
    </row>
    <row r="1027" spans="1:8">
      <c r="A1027" s="31"/>
      <c r="B1027" s="25"/>
      <c r="C1027" s="34"/>
      <c r="D1027" s="28">
        <v>736.26</v>
      </c>
      <c r="E1027" s="28">
        <v>643.02</v>
      </c>
      <c r="F1027" s="28">
        <v>662.6</v>
      </c>
      <c r="G1027" s="37"/>
      <c r="H1027" s="40"/>
    </row>
    <row r="1028" spans="1:8" ht="17.25" thickBot="1">
      <c r="A1028" s="32"/>
      <c r="B1028" s="26"/>
      <c r="C1028" s="34"/>
      <c r="D1028" s="29" t="s">
        <v>79</v>
      </c>
      <c r="E1028" s="29" t="s">
        <v>79</v>
      </c>
      <c r="F1028" s="29" t="s">
        <v>79</v>
      </c>
      <c r="G1028" s="38"/>
      <c r="H1028" s="41"/>
    </row>
    <row r="1029" spans="1:8" ht="27">
      <c r="A1029" s="30" t="s">
        <v>648</v>
      </c>
      <c r="B1029" s="24">
        <v>662.59</v>
      </c>
      <c r="C1029" s="34"/>
      <c r="D1029" s="27" t="s">
        <v>97</v>
      </c>
      <c r="E1029" s="27" t="s">
        <v>88</v>
      </c>
      <c r="F1029" s="27" t="s">
        <v>82</v>
      </c>
      <c r="G1029" s="36" t="s">
        <v>79</v>
      </c>
      <c r="H1029" s="39"/>
    </row>
    <row r="1030" spans="1:8" ht="40.5">
      <c r="A1030" s="31"/>
      <c r="B1030" s="25" t="s">
        <v>649</v>
      </c>
      <c r="C1030" s="34"/>
      <c r="D1030" s="28" t="s">
        <v>361</v>
      </c>
      <c r="E1030" s="28" t="s">
        <v>229</v>
      </c>
      <c r="F1030" s="28" t="s">
        <v>83</v>
      </c>
      <c r="G1030" s="37"/>
      <c r="H1030" s="40"/>
    </row>
    <row r="1031" spans="1:8">
      <c r="A1031" s="31"/>
      <c r="B1031" s="25"/>
      <c r="C1031" s="34"/>
      <c r="D1031" s="28">
        <v>953.97</v>
      </c>
      <c r="E1031" s="28">
        <v>716.2</v>
      </c>
      <c r="F1031" s="28">
        <v>662.59</v>
      </c>
      <c r="G1031" s="37"/>
      <c r="H1031" s="40"/>
    </row>
    <row r="1032" spans="1:8" ht="17.25" thickBot="1">
      <c r="A1032" s="32"/>
      <c r="B1032" s="26"/>
      <c r="C1032" s="34"/>
      <c r="D1032" s="29" t="s">
        <v>79</v>
      </c>
      <c r="E1032" s="29" t="s">
        <v>79</v>
      </c>
      <c r="F1032" s="29" t="s">
        <v>79</v>
      </c>
      <c r="G1032" s="38"/>
      <c r="H1032" s="41"/>
    </row>
    <row r="1033" spans="1:8" ht="27">
      <c r="A1033" s="30" t="s">
        <v>650</v>
      </c>
      <c r="B1033" s="24">
        <v>662.53</v>
      </c>
      <c r="C1033" s="34"/>
      <c r="D1033" s="27" t="s">
        <v>80</v>
      </c>
      <c r="E1033" s="27" t="s">
        <v>88</v>
      </c>
      <c r="F1033" s="27" t="s">
        <v>82</v>
      </c>
      <c r="G1033" s="36" t="s">
        <v>79</v>
      </c>
      <c r="H1033" s="39"/>
    </row>
    <row r="1034" spans="1:8" ht="40.5">
      <c r="A1034" s="31"/>
      <c r="B1034" s="25" t="s">
        <v>651</v>
      </c>
      <c r="C1034" s="34"/>
      <c r="D1034" s="28" t="s">
        <v>196</v>
      </c>
      <c r="E1034" s="28" t="s">
        <v>108</v>
      </c>
      <c r="F1034" s="28" t="s">
        <v>83</v>
      </c>
      <c r="G1034" s="37"/>
      <c r="H1034" s="40"/>
    </row>
    <row r="1035" spans="1:8">
      <c r="A1035" s="31"/>
      <c r="B1035" s="25"/>
      <c r="C1035" s="34"/>
      <c r="D1035" s="28">
        <v>742.29</v>
      </c>
      <c r="E1035" s="28">
        <v>716.47</v>
      </c>
      <c r="F1035" s="28">
        <v>662.53</v>
      </c>
      <c r="G1035" s="37"/>
      <c r="H1035" s="40"/>
    </row>
    <row r="1036" spans="1:8" ht="17.25" thickBot="1">
      <c r="A1036" s="32"/>
      <c r="B1036" s="26"/>
      <c r="C1036" s="34"/>
      <c r="D1036" s="29" t="s">
        <v>79</v>
      </c>
      <c r="E1036" s="29" t="s">
        <v>79</v>
      </c>
      <c r="F1036" s="29" t="s">
        <v>79</v>
      </c>
      <c r="G1036" s="38"/>
      <c r="H1036" s="41"/>
    </row>
    <row r="1037" spans="1:8" ht="27">
      <c r="A1037" s="30" t="s">
        <v>652</v>
      </c>
      <c r="B1037" s="24">
        <v>662.52</v>
      </c>
      <c r="C1037" s="34"/>
      <c r="D1037" s="27" t="s">
        <v>97</v>
      </c>
      <c r="E1037" s="27" t="s">
        <v>102</v>
      </c>
      <c r="F1037" s="27" t="s">
        <v>82</v>
      </c>
      <c r="G1037" s="36" t="s">
        <v>79</v>
      </c>
      <c r="H1037" s="39"/>
    </row>
    <row r="1038" spans="1:8" ht="40.5">
      <c r="A1038" s="31"/>
      <c r="B1038" s="25" t="s">
        <v>653</v>
      </c>
      <c r="C1038" s="34"/>
      <c r="D1038" s="28" t="s">
        <v>538</v>
      </c>
      <c r="E1038" s="28" t="s">
        <v>204</v>
      </c>
      <c r="F1038" s="28" t="s">
        <v>83</v>
      </c>
      <c r="G1038" s="37"/>
      <c r="H1038" s="40"/>
    </row>
    <row r="1039" spans="1:8">
      <c r="A1039" s="31"/>
      <c r="B1039" s="25"/>
      <c r="C1039" s="34"/>
      <c r="D1039" s="28">
        <v>953.95</v>
      </c>
      <c r="E1039" s="28">
        <v>716.31</v>
      </c>
      <c r="F1039" s="28">
        <v>662.52</v>
      </c>
      <c r="G1039" s="37"/>
      <c r="H1039" s="40"/>
    </row>
    <row r="1040" spans="1:8" ht="17.25" thickBot="1">
      <c r="A1040" s="32"/>
      <c r="B1040" s="26"/>
      <c r="C1040" s="34"/>
      <c r="D1040" s="29" t="s">
        <v>79</v>
      </c>
      <c r="E1040" s="29" t="s">
        <v>79</v>
      </c>
      <c r="F1040" s="29" t="s">
        <v>79</v>
      </c>
      <c r="G1040" s="38"/>
      <c r="H1040" s="41"/>
    </row>
    <row r="1041" spans="1:8" ht="27">
      <c r="A1041" s="30" t="s">
        <v>654</v>
      </c>
      <c r="B1041" s="24">
        <v>662.5</v>
      </c>
      <c r="C1041" s="34"/>
      <c r="D1041" s="27" t="s">
        <v>97</v>
      </c>
      <c r="E1041" s="27" t="s">
        <v>119</v>
      </c>
      <c r="F1041" s="27" t="s">
        <v>82</v>
      </c>
      <c r="G1041" s="36" t="s">
        <v>79</v>
      </c>
      <c r="H1041" s="39"/>
    </row>
    <row r="1042" spans="1:8" ht="40.5">
      <c r="A1042" s="31"/>
      <c r="B1042" s="25" t="s">
        <v>655</v>
      </c>
      <c r="C1042" s="34"/>
      <c r="D1042" s="28" t="s">
        <v>581</v>
      </c>
      <c r="E1042" s="28" t="s">
        <v>656</v>
      </c>
      <c r="F1042" s="28" t="s">
        <v>83</v>
      </c>
      <c r="G1042" s="37"/>
      <c r="H1042" s="40"/>
    </row>
    <row r="1043" spans="1:8">
      <c r="A1043" s="31"/>
      <c r="B1043" s="25"/>
      <c r="C1043" s="34"/>
      <c r="D1043" s="28">
        <v>950.63</v>
      </c>
      <c r="E1043" s="28">
        <v>640.75</v>
      </c>
      <c r="F1043" s="28">
        <v>662.5</v>
      </c>
      <c r="G1043" s="37"/>
      <c r="H1043" s="40"/>
    </row>
    <row r="1044" spans="1:8" ht="17.25" thickBot="1">
      <c r="A1044" s="32"/>
      <c r="B1044" s="26"/>
      <c r="C1044" s="34"/>
      <c r="D1044" s="29" t="s">
        <v>79</v>
      </c>
      <c r="E1044" s="29" t="s">
        <v>79</v>
      </c>
      <c r="F1044" s="29" t="s">
        <v>79</v>
      </c>
      <c r="G1044" s="38"/>
      <c r="H1044" s="41"/>
    </row>
    <row r="1045" spans="1:8" ht="27">
      <c r="A1045" s="30" t="s">
        <v>657</v>
      </c>
      <c r="B1045" s="24">
        <v>662.5</v>
      </c>
      <c r="C1045" s="34"/>
      <c r="D1045" s="27" t="s">
        <v>80</v>
      </c>
      <c r="E1045" s="27" t="s">
        <v>288</v>
      </c>
      <c r="F1045" s="27" t="s">
        <v>82</v>
      </c>
      <c r="G1045" s="36" t="s">
        <v>79</v>
      </c>
      <c r="H1045" s="39"/>
    </row>
    <row r="1046" spans="1:8" ht="40.5">
      <c r="A1046" s="31"/>
      <c r="B1046" s="25" t="s">
        <v>655</v>
      </c>
      <c r="C1046" s="34"/>
      <c r="D1046" s="28" t="s">
        <v>196</v>
      </c>
      <c r="E1046" s="28" t="s">
        <v>291</v>
      </c>
      <c r="F1046" s="28" t="s">
        <v>83</v>
      </c>
      <c r="G1046" s="37"/>
      <c r="H1046" s="40"/>
    </row>
    <row r="1047" spans="1:8">
      <c r="A1047" s="31"/>
      <c r="B1047" s="25"/>
      <c r="C1047" s="34"/>
      <c r="D1047" s="28">
        <v>742.29</v>
      </c>
      <c r="E1047" s="28">
        <v>959.47</v>
      </c>
      <c r="F1047" s="28">
        <v>662.5</v>
      </c>
      <c r="G1047" s="37"/>
      <c r="H1047" s="40"/>
    </row>
    <row r="1048" spans="1:8" ht="17.25" thickBot="1">
      <c r="A1048" s="32"/>
      <c r="B1048" s="26"/>
      <c r="C1048" s="34"/>
      <c r="D1048" s="29" t="s">
        <v>79</v>
      </c>
      <c r="E1048" s="29" t="s">
        <v>79</v>
      </c>
      <c r="F1048" s="29" t="s">
        <v>79</v>
      </c>
      <c r="G1048" s="38"/>
      <c r="H1048" s="41"/>
    </row>
    <row r="1049" spans="1:8" ht="27">
      <c r="A1049" s="30" t="s">
        <v>658</v>
      </c>
      <c r="B1049" s="24">
        <v>662.5</v>
      </c>
      <c r="C1049" s="34"/>
      <c r="D1049" s="27" t="s">
        <v>80</v>
      </c>
      <c r="E1049" s="27" t="s">
        <v>119</v>
      </c>
      <c r="F1049" s="27" t="s">
        <v>82</v>
      </c>
      <c r="G1049" s="36" t="s">
        <v>79</v>
      </c>
      <c r="H1049" s="39"/>
    </row>
    <row r="1050" spans="1:8" ht="40.5">
      <c r="A1050" s="31"/>
      <c r="B1050" s="25" t="s">
        <v>655</v>
      </c>
      <c r="C1050" s="34"/>
      <c r="D1050" s="28" t="s">
        <v>196</v>
      </c>
      <c r="E1050" s="28" t="s">
        <v>404</v>
      </c>
      <c r="F1050" s="28" t="s">
        <v>83</v>
      </c>
      <c r="G1050" s="37"/>
      <c r="H1050" s="40"/>
    </row>
    <row r="1051" spans="1:8">
      <c r="A1051" s="31"/>
      <c r="B1051" s="25"/>
      <c r="C1051" s="34"/>
      <c r="D1051" s="28">
        <v>741</v>
      </c>
      <c r="E1051" s="28">
        <v>643.38</v>
      </c>
      <c r="F1051" s="28">
        <v>662.5</v>
      </c>
      <c r="G1051" s="37"/>
      <c r="H1051" s="40"/>
    </row>
    <row r="1052" spans="1:8" ht="17.25" thickBot="1">
      <c r="A1052" s="32"/>
      <c r="B1052" s="26"/>
      <c r="C1052" s="34"/>
      <c r="D1052" s="29" t="s">
        <v>79</v>
      </c>
      <c r="E1052" s="29" t="s">
        <v>79</v>
      </c>
      <c r="F1052" s="29" t="s">
        <v>79</v>
      </c>
      <c r="G1052" s="38"/>
      <c r="H1052" s="41"/>
    </row>
    <row r="1053" spans="1:8" ht="27">
      <c r="A1053" s="30" t="s">
        <v>659</v>
      </c>
      <c r="B1053" s="24">
        <v>662.49</v>
      </c>
      <c r="C1053" s="34"/>
      <c r="D1053" s="27" t="s">
        <v>436</v>
      </c>
      <c r="E1053" s="27" t="s">
        <v>80</v>
      </c>
      <c r="F1053" s="27" t="s">
        <v>82</v>
      </c>
      <c r="G1053" s="36" t="s">
        <v>79</v>
      </c>
      <c r="H1053" s="39"/>
    </row>
    <row r="1054" spans="1:8" ht="40.5">
      <c r="A1054" s="31"/>
      <c r="B1054" s="25" t="s">
        <v>660</v>
      </c>
      <c r="C1054" s="34"/>
      <c r="D1054" s="28" t="s">
        <v>179</v>
      </c>
      <c r="E1054" s="28" t="s">
        <v>661</v>
      </c>
      <c r="F1054" s="28" t="s">
        <v>83</v>
      </c>
      <c r="G1054" s="37"/>
      <c r="H1054" s="40"/>
    </row>
    <row r="1055" spans="1:8">
      <c r="A1055" s="31"/>
      <c r="B1055" s="25"/>
      <c r="C1055" s="34"/>
      <c r="D1055" s="28">
        <v>520.67999999999995</v>
      </c>
      <c r="E1055" s="28">
        <v>740.99</v>
      </c>
      <c r="F1055" s="28">
        <v>662.49</v>
      </c>
      <c r="G1055" s="37"/>
      <c r="H1055" s="40"/>
    </row>
    <row r="1056" spans="1:8" ht="17.25" thickBot="1">
      <c r="A1056" s="32"/>
      <c r="B1056" s="26"/>
      <c r="C1056" s="34"/>
      <c r="D1056" s="29" t="s">
        <v>79</v>
      </c>
      <c r="E1056" s="29" t="s">
        <v>79</v>
      </c>
      <c r="F1056" s="29" t="s">
        <v>79</v>
      </c>
      <c r="G1056" s="38"/>
      <c r="H1056" s="41"/>
    </row>
    <row r="1057" spans="1:8" ht="27">
      <c r="A1057" s="30" t="s">
        <v>662</v>
      </c>
      <c r="B1057" s="24">
        <v>662.49</v>
      </c>
      <c r="C1057" s="34"/>
      <c r="D1057" s="27" t="s">
        <v>97</v>
      </c>
      <c r="E1057" s="27" t="s">
        <v>88</v>
      </c>
      <c r="F1057" s="27" t="s">
        <v>82</v>
      </c>
      <c r="G1057" s="36" t="s">
        <v>79</v>
      </c>
      <c r="H1057" s="39"/>
    </row>
    <row r="1058" spans="1:8" ht="40.5">
      <c r="A1058" s="31"/>
      <c r="B1058" s="25" t="s">
        <v>660</v>
      </c>
      <c r="C1058" s="34"/>
      <c r="D1058" s="28" t="s">
        <v>126</v>
      </c>
      <c r="E1058" s="28" t="s">
        <v>108</v>
      </c>
      <c r="F1058" s="28" t="s">
        <v>83</v>
      </c>
      <c r="G1058" s="37"/>
      <c r="H1058" s="40"/>
    </row>
    <row r="1059" spans="1:8">
      <c r="A1059" s="31"/>
      <c r="B1059" s="25"/>
      <c r="C1059" s="34"/>
      <c r="D1059" s="28">
        <v>958.37</v>
      </c>
      <c r="E1059" s="28">
        <v>716.05</v>
      </c>
      <c r="F1059" s="28">
        <v>662.49</v>
      </c>
      <c r="G1059" s="37"/>
      <c r="H1059" s="40"/>
    </row>
    <row r="1060" spans="1:8" ht="17.25" thickBot="1">
      <c r="A1060" s="32"/>
      <c r="B1060" s="26"/>
      <c r="C1060" s="34"/>
      <c r="D1060" s="29" t="s">
        <v>79</v>
      </c>
      <c r="E1060" s="29" t="s">
        <v>79</v>
      </c>
      <c r="F1060" s="29" t="s">
        <v>79</v>
      </c>
      <c r="G1060" s="38"/>
      <c r="H1060" s="41"/>
    </row>
    <row r="1061" spans="1:8" ht="27">
      <c r="A1061" s="30" t="s">
        <v>663</v>
      </c>
      <c r="B1061" s="24">
        <v>662.47</v>
      </c>
      <c r="C1061" s="34"/>
      <c r="D1061" s="27" t="s">
        <v>77</v>
      </c>
      <c r="E1061" s="27" t="s">
        <v>104</v>
      </c>
      <c r="F1061" s="27" t="s">
        <v>82</v>
      </c>
      <c r="G1061" s="36" t="s">
        <v>79</v>
      </c>
      <c r="H1061" s="39"/>
    </row>
    <row r="1062" spans="1:8" ht="40.5">
      <c r="A1062" s="31"/>
      <c r="B1062" s="25" t="s">
        <v>664</v>
      </c>
      <c r="C1062" s="34"/>
      <c r="D1062" s="28" t="s">
        <v>371</v>
      </c>
      <c r="E1062" s="28" t="s">
        <v>371</v>
      </c>
      <c r="F1062" s="28" t="s">
        <v>83</v>
      </c>
      <c r="G1062" s="37"/>
      <c r="H1062" s="40"/>
    </row>
    <row r="1063" spans="1:8">
      <c r="A1063" s="31"/>
      <c r="B1063" s="25"/>
      <c r="C1063" s="34"/>
      <c r="D1063" s="28">
        <v>379.28</v>
      </c>
      <c r="E1063" s="28">
        <v>642.09</v>
      </c>
      <c r="F1063" s="28">
        <v>662.47</v>
      </c>
      <c r="G1063" s="37"/>
      <c r="H1063" s="40"/>
    </row>
    <row r="1064" spans="1:8" ht="17.25" thickBot="1">
      <c r="A1064" s="32"/>
      <c r="B1064" s="26"/>
      <c r="C1064" s="34"/>
      <c r="D1064" s="29" t="s">
        <v>79</v>
      </c>
      <c r="E1064" s="29" t="s">
        <v>79</v>
      </c>
      <c r="F1064" s="29" t="s">
        <v>79</v>
      </c>
      <c r="G1064" s="38"/>
      <c r="H1064" s="41"/>
    </row>
    <row r="1065" spans="1:8" ht="27">
      <c r="A1065" s="30" t="s">
        <v>665</v>
      </c>
      <c r="B1065" s="24">
        <v>662.46</v>
      </c>
      <c r="C1065" s="34"/>
      <c r="D1065" s="27" t="s">
        <v>667</v>
      </c>
      <c r="E1065" s="27" t="s">
        <v>97</v>
      </c>
      <c r="F1065" s="27" t="s">
        <v>82</v>
      </c>
      <c r="G1065" s="36" t="s">
        <v>79</v>
      </c>
      <c r="H1065" s="39"/>
    </row>
    <row r="1066" spans="1:8" ht="40.5">
      <c r="A1066" s="31"/>
      <c r="B1066" s="25" t="s">
        <v>666</v>
      </c>
      <c r="C1066" s="34"/>
      <c r="D1066" s="28" t="s">
        <v>270</v>
      </c>
      <c r="E1066" s="28" t="s">
        <v>563</v>
      </c>
      <c r="F1066" s="28" t="s">
        <v>83</v>
      </c>
      <c r="G1066" s="37"/>
      <c r="H1066" s="40"/>
    </row>
    <row r="1067" spans="1:8">
      <c r="A1067" s="31"/>
      <c r="B1067" s="25"/>
      <c r="C1067" s="34"/>
      <c r="D1067" s="28">
        <v>870.05</v>
      </c>
      <c r="E1067" s="28">
        <v>955.32</v>
      </c>
      <c r="F1067" s="28">
        <v>662.46</v>
      </c>
      <c r="G1067" s="37"/>
      <c r="H1067" s="40"/>
    </row>
    <row r="1068" spans="1:8" ht="17.25" thickBot="1">
      <c r="A1068" s="32"/>
      <c r="B1068" s="26"/>
      <c r="C1068" s="34"/>
      <c r="D1068" s="29" t="s">
        <v>79</v>
      </c>
      <c r="E1068" s="29" t="s">
        <v>79</v>
      </c>
      <c r="F1068" s="29" t="s">
        <v>79</v>
      </c>
      <c r="G1068" s="38"/>
      <c r="H1068" s="41"/>
    </row>
    <row r="1069" spans="1:8" ht="27">
      <c r="A1069" s="30" t="s">
        <v>668</v>
      </c>
      <c r="B1069" s="24">
        <v>662.46</v>
      </c>
      <c r="C1069" s="34"/>
      <c r="D1069" s="27" t="s">
        <v>80</v>
      </c>
      <c r="E1069" s="27" t="s">
        <v>88</v>
      </c>
      <c r="F1069" s="27" t="s">
        <v>82</v>
      </c>
      <c r="G1069" s="36" t="s">
        <v>79</v>
      </c>
      <c r="H1069" s="39"/>
    </row>
    <row r="1070" spans="1:8" ht="40.5">
      <c r="A1070" s="31"/>
      <c r="B1070" s="25" t="s">
        <v>666</v>
      </c>
      <c r="C1070" s="34"/>
      <c r="D1070" s="28" t="s">
        <v>196</v>
      </c>
      <c r="E1070" s="28" t="s">
        <v>401</v>
      </c>
      <c r="F1070" s="28" t="s">
        <v>83</v>
      </c>
      <c r="G1070" s="37"/>
      <c r="H1070" s="40"/>
    </row>
    <row r="1071" spans="1:8">
      <c r="A1071" s="31"/>
      <c r="B1071" s="25"/>
      <c r="C1071" s="34"/>
      <c r="D1071" s="28">
        <v>742.46</v>
      </c>
      <c r="E1071" s="28">
        <v>716.88</v>
      </c>
      <c r="F1071" s="28">
        <v>662.46</v>
      </c>
      <c r="G1071" s="37"/>
      <c r="H1071" s="40"/>
    </row>
    <row r="1072" spans="1:8" ht="17.25" thickBot="1">
      <c r="A1072" s="32"/>
      <c r="B1072" s="26"/>
      <c r="C1072" s="34"/>
      <c r="D1072" s="29" t="s">
        <v>79</v>
      </c>
      <c r="E1072" s="29" t="s">
        <v>79</v>
      </c>
      <c r="F1072" s="29" t="s">
        <v>79</v>
      </c>
      <c r="G1072" s="38"/>
      <c r="H1072" s="41"/>
    </row>
    <row r="1073" spans="1:8" ht="27">
      <c r="A1073" s="30" t="s">
        <v>669</v>
      </c>
      <c r="B1073" s="24">
        <v>662.46</v>
      </c>
      <c r="C1073" s="34"/>
      <c r="D1073" s="27" t="s">
        <v>288</v>
      </c>
      <c r="E1073" s="27" t="s">
        <v>97</v>
      </c>
      <c r="F1073" s="27" t="s">
        <v>82</v>
      </c>
      <c r="G1073" s="36" t="s">
        <v>79</v>
      </c>
      <c r="H1073" s="39"/>
    </row>
    <row r="1074" spans="1:8" ht="40.5">
      <c r="A1074" s="31"/>
      <c r="B1074" s="25" t="s">
        <v>666</v>
      </c>
      <c r="C1074" s="34"/>
      <c r="D1074" s="28" t="s">
        <v>168</v>
      </c>
      <c r="E1074" s="28" t="s">
        <v>506</v>
      </c>
      <c r="F1074" s="28" t="s">
        <v>83</v>
      </c>
      <c r="G1074" s="37"/>
      <c r="H1074" s="40"/>
    </row>
    <row r="1075" spans="1:8">
      <c r="A1075" s="31"/>
      <c r="B1075" s="25"/>
      <c r="C1075" s="34"/>
      <c r="D1075" s="28">
        <v>952.8</v>
      </c>
      <c r="E1075" s="28">
        <v>956.69</v>
      </c>
      <c r="F1075" s="28">
        <v>662.46</v>
      </c>
      <c r="G1075" s="37"/>
      <c r="H1075" s="40"/>
    </row>
    <row r="1076" spans="1:8" ht="17.25" thickBot="1">
      <c r="A1076" s="32"/>
      <c r="B1076" s="26"/>
      <c r="C1076" s="34"/>
      <c r="D1076" s="29" t="s">
        <v>79</v>
      </c>
      <c r="E1076" s="29" t="s">
        <v>79</v>
      </c>
      <c r="F1076" s="29" t="s">
        <v>79</v>
      </c>
      <c r="G1076" s="38"/>
      <c r="H1076" s="41"/>
    </row>
    <row r="1077" spans="1:8" ht="27">
      <c r="A1077" s="30" t="s">
        <v>670</v>
      </c>
      <c r="B1077" s="24">
        <v>662.44</v>
      </c>
      <c r="C1077" s="34"/>
      <c r="D1077" s="27" t="s">
        <v>623</v>
      </c>
      <c r="E1077" s="27" t="s">
        <v>88</v>
      </c>
      <c r="F1077" s="27" t="s">
        <v>82</v>
      </c>
      <c r="G1077" s="36" t="s">
        <v>79</v>
      </c>
      <c r="H1077" s="39"/>
    </row>
    <row r="1078" spans="1:8" ht="40.5">
      <c r="A1078" s="31"/>
      <c r="B1078" s="25" t="s">
        <v>671</v>
      </c>
      <c r="C1078" s="34"/>
      <c r="D1078" s="28" t="s">
        <v>179</v>
      </c>
      <c r="E1078" s="28" t="s">
        <v>497</v>
      </c>
      <c r="F1078" s="28" t="s">
        <v>83</v>
      </c>
      <c r="G1078" s="37"/>
      <c r="H1078" s="40"/>
    </row>
    <row r="1079" spans="1:8">
      <c r="A1079" s="31"/>
      <c r="B1079" s="25"/>
      <c r="C1079" s="34"/>
      <c r="D1079" s="28">
        <v>991.88</v>
      </c>
      <c r="E1079" s="28">
        <v>716.27</v>
      </c>
      <c r="F1079" s="28">
        <v>662.44</v>
      </c>
      <c r="G1079" s="37"/>
      <c r="H1079" s="40"/>
    </row>
    <row r="1080" spans="1:8" ht="17.25" thickBot="1">
      <c r="A1080" s="32"/>
      <c r="B1080" s="26"/>
      <c r="C1080" s="34"/>
      <c r="D1080" s="29" t="s">
        <v>79</v>
      </c>
      <c r="E1080" s="29" t="s">
        <v>79</v>
      </c>
      <c r="F1080" s="29" t="s">
        <v>79</v>
      </c>
      <c r="G1080" s="38"/>
      <c r="H1080" s="41"/>
    </row>
    <row r="1081" spans="1:8" ht="27">
      <c r="A1081" s="30" t="s">
        <v>672</v>
      </c>
      <c r="B1081" s="24">
        <v>662.43</v>
      </c>
      <c r="C1081" s="34"/>
      <c r="D1081" s="27" t="s">
        <v>80</v>
      </c>
      <c r="E1081" s="27" t="s">
        <v>88</v>
      </c>
      <c r="F1081" s="27" t="s">
        <v>82</v>
      </c>
      <c r="G1081" s="36" t="s">
        <v>79</v>
      </c>
      <c r="H1081" s="39"/>
    </row>
    <row r="1082" spans="1:8" ht="40.5">
      <c r="A1082" s="31"/>
      <c r="B1082" s="25" t="s">
        <v>673</v>
      </c>
      <c r="C1082" s="34"/>
      <c r="D1082" s="28" t="s">
        <v>196</v>
      </c>
      <c r="E1082" s="28" t="s">
        <v>229</v>
      </c>
      <c r="F1082" s="28" t="s">
        <v>83</v>
      </c>
      <c r="G1082" s="37"/>
      <c r="H1082" s="40"/>
    </row>
    <row r="1083" spans="1:8">
      <c r="A1083" s="31"/>
      <c r="B1083" s="25"/>
      <c r="C1083" s="34"/>
      <c r="D1083" s="28">
        <v>742.19</v>
      </c>
      <c r="E1083" s="28">
        <v>716.37</v>
      </c>
      <c r="F1083" s="28">
        <v>662.43</v>
      </c>
      <c r="G1083" s="37"/>
      <c r="H1083" s="40"/>
    </row>
    <row r="1084" spans="1:8" ht="17.25" thickBot="1">
      <c r="A1084" s="32"/>
      <c r="B1084" s="26"/>
      <c r="C1084" s="34"/>
      <c r="D1084" s="29" t="s">
        <v>79</v>
      </c>
      <c r="E1084" s="29" t="s">
        <v>79</v>
      </c>
      <c r="F1084" s="29" t="s">
        <v>79</v>
      </c>
      <c r="G1084" s="38"/>
      <c r="H1084" s="41"/>
    </row>
    <row r="1085" spans="1:8" ht="27">
      <c r="A1085" s="30" t="s">
        <v>674</v>
      </c>
      <c r="B1085" s="24">
        <v>662.42</v>
      </c>
      <c r="C1085" s="34"/>
      <c r="D1085" s="27" t="s">
        <v>288</v>
      </c>
      <c r="E1085" s="27" t="s">
        <v>80</v>
      </c>
      <c r="F1085" s="27" t="s">
        <v>82</v>
      </c>
      <c r="G1085" s="36" t="s">
        <v>79</v>
      </c>
      <c r="H1085" s="39"/>
    </row>
    <row r="1086" spans="1:8" ht="40.5">
      <c r="A1086" s="31"/>
      <c r="B1086" s="25" t="s">
        <v>675</v>
      </c>
      <c r="C1086" s="34"/>
      <c r="D1086" s="28" t="s">
        <v>98</v>
      </c>
      <c r="E1086" s="28" t="s">
        <v>448</v>
      </c>
      <c r="F1086" s="28" t="s">
        <v>83</v>
      </c>
      <c r="G1086" s="37"/>
      <c r="H1086" s="40"/>
    </row>
    <row r="1087" spans="1:8">
      <c r="A1087" s="31"/>
      <c r="B1087" s="25"/>
      <c r="C1087" s="34"/>
      <c r="D1087" s="28">
        <v>954.47</v>
      </c>
      <c r="E1087" s="28">
        <v>740.43</v>
      </c>
      <c r="F1087" s="28">
        <v>662.42</v>
      </c>
      <c r="G1087" s="37"/>
      <c r="H1087" s="40"/>
    </row>
    <row r="1088" spans="1:8" ht="17.25" thickBot="1">
      <c r="A1088" s="32"/>
      <c r="B1088" s="26"/>
      <c r="C1088" s="34"/>
      <c r="D1088" s="29" t="s">
        <v>79</v>
      </c>
      <c r="E1088" s="29" t="s">
        <v>79</v>
      </c>
      <c r="F1088" s="29" t="s">
        <v>79</v>
      </c>
      <c r="G1088" s="38"/>
      <c r="H1088" s="41"/>
    </row>
    <row r="1089" spans="1:8" ht="27">
      <c r="A1089" s="30" t="s">
        <v>676</v>
      </c>
      <c r="B1089" s="24">
        <v>662.38</v>
      </c>
      <c r="C1089" s="34"/>
      <c r="D1089" s="27" t="s">
        <v>80</v>
      </c>
      <c r="E1089" s="27" t="s">
        <v>88</v>
      </c>
      <c r="F1089" s="27" t="s">
        <v>82</v>
      </c>
      <c r="G1089" s="36" t="s">
        <v>79</v>
      </c>
      <c r="H1089" s="39"/>
    </row>
    <row r="1090" spans="1:8" ht="40.5">
      <c r="A1090" s="31"/>
      <c r="B1090" s="25" t="s">
        <v>677</v>
      </c>
      <c r="C1090" s="34"/>
      <c r="D1090" s="28" t="s">
        <v>196</v>
      </c>
      <c r="E1090" s="28" t="s">
        <v>94</v>
      </c>
      <c r="F1090" s="28" t="s">
        <v>83</v>
      </c>
      <c r="G1090" s="37"/>
      <c r="H1090" s="40"/>
    </row>
    <row r="1091" spans="1:8">
      <c r="A1091" s="31"/>
      <c r="B1091" s="25"/>
      <c r="C1091" s="34"/>
      <c r="D1091" s="28">
        <v>741.96</v>
      </c>
      <c r="E1091" s="28">
        <v>717.04</v>
      </c>
      <c r="F1091" s="28">
        <v>662.38</v>
      </c>
      <c r="G1091" s="37"/>
      <c r="H1091" s="40"/>
    </row>
    <row r="1092" spans="1:8" ht="17.25" thickBot="1">
      <c r="A1092" s="32"/>
      <c r="B1092" s="26"/>
      <c r="C1092" s="34"/>
      <c r="D1092" s="29" t="s">
        <v>79</v>
      </c>
      <c r="E1092" s="29" t="s">
        <v>79</v>
      </c>
      <c r="F1092" s="29" t="s">
        <v>79</v>
      </c>
      <c r="G1092" s="38"/>
      <c r="H1092" s="41"/>
    </row>
    <row r="1093" spans="1:8">
      <c r="A1093" s="30" t="s">
        <v>678</v>
      </c>
      <c r="B1093" s="24">
        <v>662.32</v>
      </c>
      <c r="C1093" s="34"/>
      <c r="D1093" s="27" t="s">
        <v>269</v>
      </c>
      <c r="E1093" s="27" t="s">
        <v>584</v>
      </c>
      <c r="F1093" s="27" t="s">
        <v>82</v>
      </c>
      <c r="G1093" s="36" t="s">
        <v>79</v>
      </c>
      <c r="H1093" s="39"/>
    </row>
    <row r="1094" spans="1:8" ht="40.5">
      <c r="A1094" s="31"/>
      <c r="B1094" s="25" t="s">
        <v>679</v>
      </c>
      <c r="C1094" s="34"/>
      <c r="D1094" s="28" t="s">
        <v>313</v>
      </c>
      <c r="E1094" s="28" t="s">
        <v>440</v>
      </c>
      <c r="F1094" s="28" t="s">
        <v>83</v>
      </c>
      <c r="G1094" s="37"/>
      <c r="H1094" s="40"/>
    </row>
    <row r="1095" spans="1:8">
      <c r="A1095" s="31"/>
      <c r="B1095" s="25"/>
      <c r="C1095" s="34"/>
      <c r="D1095" s="28">
        <v>873.63</v>
      </c>
      <c r="E1095" s="28">
        <v>593.5</v>
      </c>
      <c r="F1095" s="28">
        <v>662.32</v>
      </c>
      <c r="G1095" s="37"/>
      <c r="H1095" s="40"/>
    </row>
    <row r="1096" spans="1:8" ht="17.25" thickBot="1">
      <c r="A1096" s="32"/>
      <c r="B1096" s="26"/>
      <c r="C1096" s="34"/>
      <c r="D1096" s="29" t="s">
        <v>79</v>
      </c>
      <c r="E1096" s="29" t="s">
        <v>79</v>
      </c>
      <c r="F1096" s="29" t="s">
        <v>79</v>
      </c>
      <c r="G1096" s="38"/>
      <c r="H1096" s="41"/>
    </row>
    <row r="1097" spans="1:8" ht="27">
      <c r="A1097" s="30" t="s">
        <v>680</v>
      </c>
      <c r="B1097" s="24">
        <v>662.28</v>
      </c>
      <c r="C1097" s="34"/>
      <c r="D1097" s="27" t="s">
        <v>269</v>
      </c>
      <c r="E1097" s="27" t="s">
        <v>119</v>
      </c>
      <c r="F1097" s="27" t="s">
        <v>82</v>
      </c>
      <c r="G1097" s="36" t="s">
        <v>79</v>
      </c>
      <c r="H1097" s="39"/>
    </row>
    <row r="1098" spans="1:8" ht="40.5">
      <c r="A1098" s="31"/>
      <c r="B1098" s="25" t="s">
        <v>681</v>
      </c>
      <c r="C1098" s="34"/>
      <c r="D1098" s="28" t="s">
        <v>427</v>
      </c>
      <c r="E1098" s="28" t="s">
        <v>371</v>
      </c>
      <c r="F1098" s="28" t="s">
        <v>83</v>
      </c>
      <c r="G1098" s="37"/>
      <c r="H1098" s="40"/>
    </row>
    <row r="1099" spans="1:8">
      <c r="A1099" s="31"/>
      <c r="B1099" s="25"/>
      <c r="C1099" s="34"/>
      <c r="D1099" s="28">
        <v>877.73</v>
      </c>
      <c r="E1099" s="28">
        <v>644.16</v>
      </c>
      <c r="F1099" s="28">
        <v>662.28</v>
      </c>
      <c r="G1099" s="37"/>
      <c r="H1099" s="40"/>
    </row>
    <row r="1100" spans="1:8" ht="17.25" thickBot="1">
      <c r="A1100" s="32"/>
      <c r="B1100" s="26"/>
      <c r="C1100" s="34"/>
      <c r="D1100" s="29" t="s">
        <v>79</v>
      </c>
      <c r="E1100" s="29" t="s">
        <v>79</v>
      </c>
      <c r="F1100" s="29" t="s">
        <v>79</v>
      </c>
      <c r="G1100" s="38"/>
      <c r="H1100" s="41"/>
    </row>
    <row r="1101" spans="1:8" ht="27">
      <c r="A1101" s="30" t="s">
        <v>682</v>
      </c>
      <c r="B1101" s="24">
        <v>662.26</v>
      </c>
      <c r="C1101" s="34"/>
      <c r="D1101" s="27" t="s">
        <v>77</v>
      </c>
      <c r="E1101" s="27" t="s">
        <v>104</v>
      </c>
      <c r="F1101" s="27" t="s">
        <v>82</v>
      </c>
      <c r="G1101" s="36" t="s">
        <v>79</v>
      </c>
      <c r="H1101" s="39"/>
    </row>
    <row r="1102" spans="1:8" ht="40.5">
      <c r="A1102" s="31"/>
      <c r="B1102" s="25" t="s">
        <v>683</v>
      </c>
      <c r="C1102" s="34"/>
      <c r="D1102" s="28" t="s">
        <v>684</v>
      </c>
      <c r="E1102" s="28" t="s">
        <v>437</v>
      </c>
      <c r="F1102" s="28" t="s">
        <v>83</v>
      </c>
      <c r="G1102" s="37"/>
      <c r="H1102" s="40"/>
    </row>
    <row r="1103" spans="1:8">
      <c r="A1103" s="31"/>
      <c r="B1103" s="25"/>
      <c r="C1103" s="34"/>
      <c r="D1103" s="28">
        <v>379.18</v>
      </c>
      <c r="E1103" s="28">
        <v>641.91</v>
      </c>
      <c r="F1103" s="28">
        <v>662.26</v>
      </c>
      <c r="G1103" s="37"/>
      <c r="H1103" s="40"/>
    </row>
    <row r="1104" spans="1:8" ht="17.25" thickBot="1">
      <c r="A1104" s="32"/>
      <c r="B1104" s="26"/>
      <c r="C1104" s="34"/>
      <c r="D1104" s="29" t="s">
        <v>79</v>
      </c>
      <c r="E1104" s="29" t="s">
        <v>79</v>
      </c>
      <c r="F1104" s="29" t="s">
        <v>79</v>
      </c>
      <c r="G1104" s="38"/>
      <c r="H1104" s="41"/>
    </row>
    <row r="1105" spans="1:8" ht="27">
      <c r="A1105" s="30" t="s">
        <v>685</v>
      </c>
      <c r="B1105" s="24">
        <v>662.25</v>
      </c>
      <c r="C1105" s="34"/>
      <c r="D1105" s="27" t="s">
        <v>77</v>
      </c>
      <c r="E1105" s="27" t="s">
        <v>97</v>
      </c>
      <c r="F1105" s="27" t="s">
        <v>82</v>
      </c>
      <c r="G1105" s="36" t="s">
        <v>79</v>
      </c>
      <c r="H1105" s="39"/>
    </row>
    <row r="1106" spans="1:8" ht="40.5">
      <c r="A1106" s="31"/>
      <c r="B1106" s="25" t="s">
        <v>686</v>
      </c>
      <c r="C1106" s="34"/>
      <c r="D1106" s="28" t="s">
        <v>107</v>
      </c>
      <c r="E1106" s="28" t="s">
        <v>291</v>
      </c>
      <c r="F1106" s="28" t="s">
        <v>83</v>
      </c>
      <c r="G1106" s="37"/>
      <c r="H1106" s="40"/>
    </row>
    <row r="1107" spans="1:8">
      <c r="A1107" s="31"/>
      <c r="B1107" s="25"/>
      <c r="C1107" s="34"/>
      <c r="D1107" s="28">
        <v>377.31</v>
      </c>
      <c r="E1107" s="28">
        <v>963.65</v>
      </c>
      <c r="F1107" s="28">
        <v>662.25</v>
      </c>
      <c r="G1107" s="37"/>
      <c r="H1107" s="40"/>
    </row>
    <row r="1108" spans="1:8" ht="17.25" thickBot="1">
      <c r="A1108" s="32"/>
      <c r="B1108" s="26"/>
      <c r="C1108" s="34"/>
      <c r="D1108" s="29" t="s">
        <v>79</v>
      </c>
      <c r="E1108" s="29" t="s">
        <v>79</v>
      </c>
      <c r="F1108" s="29" t="s">
        <v>79</v>
      </c>
      <c r="G1108" s="38"/>
      <c r="H1108" s="41"/>
    </row>
    <row r="1109" spans="1:8" ht="27">
      <c r="A1109" s="30" t="s">
        <v>687</v>
      </c>
      <c r="B1109" s="24">
        <v>662.24</v>
      </c>
      <c r="C1109" s="34"/>
      <c r="D1109" s="27" t="s">
        <v>269</v>
      </c>
      <c r="E1109" s="27" t="s">
        <v>119</v>
      </c>
      <c r="F1109" s="27" t="s">
        <v>82</v>
      </c>
      <c r="G1109" s="36" t="s">
        <v>79</v>
      </c>
      <c r="H1109" s="39"/>
    </row>
    <row r="1110" spans="1:8" ht="40.5">
      <c r="A1110" s="31"/>
      <c r="B1110" s="25" t="s">
        <v>688</v>
      </c>
      <c r="C1110" s="34"/>
      <c r="D1110" s="28" t="s">
        <v>427</v>
      </c>
      <c r="E1110" s="28" t="s">
        <v>215</v>
      </c>
      <c r="F1110" s="28" t="s">
        <v>83</v>
      </c>
      <c r="G1110" s="37"/>
      <c r="H1110" s="40"/>
    </row>
    <row r="1111" spans="1:8">
      <c r="A1111" s="31"/>
      <c r="B1111" s="25"/>
      <c r="C1111" s="34"/>
      <c r="D1111" s="28">
        <v>873.78</v>
      </c>
      <c r="E1111" s="28">
        <v>644.48</v>
      </c>
      <c r="F1111" s="28">
        <v>662.24</v>
      </c>
      <c r="G1111" s="37"/>
      <c r="H1111" s="40"/>
    </row>
    <row r="1112" spans="1:8" ht="17.25" thickBot="1">
      <c r="A1112" s="32"/>
      <c r="B1112" s="26"/>
      <c r="C1112" s="34"/>
      <c r="D1112" s="29" t="s">
        <v>79</v>
      </c>
      <c r="E1112" s="29" t="s">
        <v>79</v>
      </c>
      <c r="F1112" s="29" t="s">
        <v>79</v>
      </c>
      <c r="G1112" s="38"/>
      <c r="H1112" s="41"/>
    </row>
    <row r="1113" spans="1:8" ht="27">
      <c r="A1113" s="30" t="s">
        <v>689</v>
      </c>
      <c r="B1113" s="24">
        <v>662.2</v>
      </c>
      <c r="C1113" s="34"/>
      <c r="D1113" s="27" t="s">
        <v>80</v>
      </c>
      <c r="E1113" s="27" t="s">
        <v>119</v>
      </c>
      <c r="F1113" s="27" t="s">
        <v>82</v>
      </c>
      <c r="G1113" s="36" t="s">
        <v>79</v>
      </c>
      <c r="H1113" s="39"/>
    </row>
    <row r="1114" spans="1:8" ht="40.5">
      <c r="A1114" s="31"/>
      <c r="B1114" s="25" t="s">
        <v>690</v>
      </c>
      <c r="C1114" s="34"/>
      <c r="D1114" s="28" t="s">
        <v>196</v>
      </c>
      <c r="E1114" s="28" t="s">
        <v>241</v>
      </c>
      <c r="F1114" s="28" t="s">
        <v>83</v>
      </c>
      <c r="G1114" s="37"/>
      <c r="H1114" s="40"/>
    </row>
    <row r="1115" spans="1:8">
      <c r="A1115" s="31"/>
      <c r="B1115" s="25"/>
      <c r="C1115" s="34"/>
      <c r="D1115" s="28">
        <v>742.2</v>
      </c>
      <c r="E1115" s="28">
        <v>644.11</v>
      </c>
      <c r="F1115" s="28">
        <v>662.2</v>
      </c>
      <c r="G1115" s="37"/>
      <c r="H1115" s="40"/>
    </row>
    <row r="1116" spans="1:8" ht="17.25" thickBot="1">
      <c r="A1116" s="32"/>
      <c r="B1116" s="26"/>
      <c r="C1116" s="34"/>
      <c r="D1116" s="29" t="s">
        <v>79</v>
      </c>
      <c r="E1116" s="29" t="s">
        <v>79</v>
      </c>
      <c r="F1116" s="29" t="s">
        <v>79</v>
      </c>
      <c r="G1116" s="38"/>
      <c r="H1116" s="41"/>
    </row>
    <row r="1117" spans="1:8" ht="27">
      <c r="A1117" s="30" t="s">
        <v>691</v>
      </c>
      <c r="B1117" s="24">
        <v>662.17</v>
      </c>
      <c r="C1117" s="34"/>
      <c r="D1117" s="27" t="s">
        <v>288</v>
      </c>
      <c r="E1117" s="27" t="s">
        <v>97</v>
      </c>
      <c r="F1117" s="27" t="s">
        <v>82</v>
      </c>
      <c r="G1117" s="36" t="s">
        <v>79</v>
      </c>
      <c r="H1117" s="39"/>
    </row>
    <row r="1118" spans="1:8" ht="40.5">
      <c r="A1118" s="31"/>
      <c r="B1118" s="25" t="s">
        <v>692</v>
      </c>
      <c r="C1118" s="34"/>
      <c r="D1118" s="28" t="s">
        <v>126</v>
      </c>
      <c r="E1118" s="28" t="s">
        <v>287</v>
      </c>
      <c r="F1118" s="28" t="s">
        <v>83</v>
      </c>
      <c r="G1118" s="37"/>
      <c r="H1118" s="40"/>
    </row>
    <row r="1119" spans="1:8">
      <c r="A1119" s="31"/>
      <c r="B1119" s="25"/>
      <c r="C1119" s="34"/>
      <c r="D1119" s="28">
        <v>960.28</v>
      </c>
      <c r="E1119" s="28">
        <v>963.78</v>
      </c>
      <c r="F1119" s="28">
        <v>662.17</v>
      </c>
      <c r="G1119" s="37"/>
      <c r="H1119" s="40"/>
    </row>
    <row r="1120" spans="1:8" ht="17.25" thickBot="1">
      <c r="A1120" s="32"/>
      <c r="B1120" s="26"/>
      <c r="C1120" s="34"/>
      <c r="D1120" s="29" t="s">
        <v>79</v>
      </c>
      <c r="E1120" s="29" t="s">
        <v>79</v>
      </c>
      <c r="F1120" s="29" t="s">
        <v>79</v>
      </c>
      <c r="G1120" s="38"/>
      <c r="H1120" s="41"/>
    </row>
    <row r="1121" spans="1:8" ht="27">
      <c r="A1121" s="30" t="s">
        <v>693</v>
      </c>
      <c r="B1121" s="24">
        <v>662.17</v>
      </c>
      <c r="C1121" s="34"/>
      <c r="D1121" s="27" t="s">
        <v>80</v>
      </c>
      <c r="E1121" s="27" t="s">
        <v>88</v>
      </c>
      <c r="F1121" s="27" t="s">
        <v>82</v>
      </c>
      <c r="G1121" s="36" t="s">
        <v>79</v>
      </c>
      <c r="H1121" s="39"/>
    </row>
    <row r="1122" spans="1:8" ht="40.5">
      <c r="A1122" s="31"/>
      <c r="B1122" s="25" t="s">
        <v>692</v>
      </c>
      <c r="C1122" s="34"/>
      <c r="D1122" s="28" t="s">
        <v>196</v>
      </c>
      <c r="E1122" s="28" t="s">
        <v>497</v>
      </c>
      <c r="F1122" s="28" t="s">
        <v>83</v>
      </c>
      <c r="G1122" s="37"/>
      <c r="H1122" s="40"/>
    </row>
    <row r="1123" spans="1:8">
      <c r="A1123" s="31"/>
      <c r="B1123" s="25"/>
      <c r="C1123" s="34"/>
      <c r="D1123" s="28">
        <v>741.96</v>
      </c>
      <c r="E1123" s="28">
        <v>715.95</v>
      </c>
      <c r="F1123" s="28">
        <v>662.17</v>
      </c>
      <c r="G1123" s="37"/>
      <c r="H1123" s="40"/>
    </row>
    <row r="1124" spans="1:8" ht="17.25" thickBot="1">
      <c r="A1124" s="32"/>
      <c r="B1124" s="26"/>
      <c r="C1124" s="34"/>
      <c r="D1124" s="29" t="s">
        <v>79</v>
      </c>
      <c r="E1124" s="29" t="s">
        <v>79</v>
      </c>
      <c r="F1124" s="29" t="s">
        <v>79</v>
      </c>
      <c r="G1124" s="38"/>
      <c r="H1124" s="41"/>
    </row>
    <row r="1125" spans="1:8" ht="27">
      <c r="A1125" s="30" t="s">
        <v>694</v>
      </c>
      <c r="B1125" s="24">
        <v>662.16</v>
      </c>
      <c r="C1125" s="34"/>
      <c r="D1125" s="27" t="s">
        <v>80</v>
      </c>
      <c r="E1125" s="27" t="s">
        <v>288</v>
      </c>
      <c r="F1125" s="27" t="s">
        <v>82</v>
      </c>
      <c r="G1125" s="36" t="s">
        <v>79</v>
      </c>
      <c r="H1125" s="39"/>
    </row>
    <row r="1126" spans="1:8" ht="40.5">
      <c r="A1126" s="31"/>
      <c r="B1126" s="25" t="s">
        <v>695</v>
      </c>
      <c r="C1126" s="34"/>
      <c r="D1126" s="28" t="s">
        <v>196</v>
      </c>
      <c r="E1126" s="28" t="s">
        <v>108</v>
      </c>
      <c r="F1126" s="28" t="s">
        <v>83</v>
      </c>
      <c r="G1126" s="37"/>
      <c r="H1126" s="40"/>
    </row>
    <row r="1127" spans="1:8">
      <c r="A1127" s="31"/>
      <c r="B1127" s="25"/>
      <c r="C1127" s="34"/>
      <c r="D1127" s="28">
        <v>739.46</v>
      </c>
      <c r="E1127" s="28">
        <v>957.09</v>
      </c>
      <c r="F1127" s="28">
        <v>662.16</v>
      </c>
      <c r="G1127" s="37"/>
      <c r="H1127" s="40"/>
    </row>
    <row r="1128" spans="1:8" ht="17.25" thickBot="1">
      <c r="A1128" s="32"/>
      <c r="B1128" s="26"/>
      <c r="C1128" s="34"/>
      <c r="D1128" s="29" t="s">
        <v>79</v>
      </c>
      <c r="E1128" s="29" t="s">
        <v>79</v>
      </c>
      <c r="F1128" s="29" t="s">
        <v>79</v>
      </c>
      <c r="G1128" s="38"/>
      <c r="H1128" s="41"/>
    </row>
    <row r="1129" spans="1:8" ht="27">
      <c r="A1129" s="30" t="s">
        <v>696</v>
      </c>
      <c r="B1129" s="24">
        <v>662.16</v>
      </c>
      <c r="C1129" s="34"/>
      <c r="D1129" s="27" t="s">
        <v>269</v>
      </c>
      <c r="E1129" s="27" t="s">
        <v>119</v>
      </c>
      <c r="F1129" s="27" t="s">
        <v>82</v>
      </c>
      <c r="G1129" s="36" t="s">
        <v>79</v>
      </c>
      <c r="H1129" s="39"/>
    </row>
    <row r="1130" spans="1:8" ht="40.5">
      <c r="A1130" s="31"/>
      <c r="B1130" s="25" t="s">
        <v>695</v>
      </c>
      <c r="C1130" s="34"/>
      <c r="D1130" s="28" t="s">
        <v>270</v>
      </c>
      <c r="E1130" s="28" t="s">
        <v>380</v>
      </c>
      <c r="F1130" s="28" t="s">
        <v>83</v>
      </c>
      <c r="G1130" s="37"/>
      <c r="H1130" s="40"/>
    </row>
    <row r="1131" spans="1:8">
      <c r="A1131" s="31"/>
      <c r="B1131" s="25"/>
      <c r="C1131" s="34"/>
      <c r="D1131" s="28">
        <v>875</v>
      </c>
      <c r="E1131" s="28">
        <v>643.78</v>
      </c>
      <c r="F1131" s="28">
        <v>662.16</v>
      </c>
      <c r="G1131" s="37"/>
      <c r="H1131" s="40"/>
    </row>
    <row r="1132" spans="1:8" ht="17.25" thickBot="1">
      <c r="A1132" s="32"/>
      <c r="B1132" s="26"/>
      <c r="C1132" s="34"/>
      <c r="D1132" s="29" t="s">
        <v>79</v>
      </c>
      <c r="E1132" s="29" t="s">
        <v>79</v>
      </c>
      <c r="F1132" s="29" t="s">
        <v>79</v>
      </c>
      <c r="G1132" s="38"/>
      <c r="H1132" s="41"/>
    </row>
    <row r="1133" spans="1:8" ht="27">
      <c r="A1133" s="30" t="s">
        <v>697</v>
      </c>
      <c r="B1133" s="24">
        <v>662.15</v>
      </c>
      <c r="C1133" s="34"/>
      <c r="D1133" s="27" t="s">
        <v>80</v>
      </c>
      <c r="E1133" s="27" t="s">
        <v>288</v>
      </c>
      <c r="F1133" s="27" t="s">
        <v>82</v>
      </c>
      <c r="G1133" s="36" t="s">
        <v>79</v>
      </c>
      <c r="H1133" s="39"/>
    </row>
    <row r="1134" spans="1:8" ht="40.5">
      <c r="A1134" s="31"/>
      <c r="B1134" s="25" t="s">
        <v>698</v>
      </c>
      <c r="C1134" s="34"/>
      <c r="D1134" s="28" t="s">
        <v>196</v>
      </c>
      <c r="E1134" s="28" t="s">
        <v>108</v>
      </c>
      <c r="F1134" s="28" t="s">
        <v>83</v>
      </c>
      <c r="G1134" s="37"/>
      <c r="H1134" s="40"/>
    </row>
    <row r="1135" spans="1:8">
      <c r="A1135" s="31"/>
      <c r="B1135" s="25"/>
      <c r="C1135" s="34"/>
      <c r="D1135" s="28">
        <v>740.19</v>
      </c>
      <c r="E1135" s="28">
        <v>957.54</v>
      </c>
      <c r="F1135" s="28">
        <v>662.15</v>
      </c>
      <c r="G1135" s="37"/>
      <c r="H1135" s="40"/>
    </row>
    <row r="1136" spans="1:8" ht="17.25" thickBot="1">
      <c r="A1136" s="32"/>
      <c r="B1136" s="26"/>
      <c r="C1136" s="34"/>
      <c r="D1136" s="29" t="s">
        <v>79</v>
      </c>
      <c r="E1136" s="29" t="s">
        <v>79</v>
      </c>
      <c r="F1136" s="29" t="s">
        <v>79</v>
      </c>
      <c r="G1136" s="38"/>
      <c r="H1136" s="41"/>
    </row>
    <row r="1137" spans="1:8" ht="27">
      <c r="A1137" s="30" t="s">
        <v>699</v>
      </c>
      <c r="B1137" s="24">
        <v>662.15</v>
      </c>
      <c r="C1137" s="34"/>
      <c r="D1137" s="27" t="s">
        <v>80</v>
      </c>
      <c r="E1137" s="27" t="s">
        <v>88</v>
      </c>
      <c r="F1137" s="27" t="s">
        <v>82</v>
      </c>
      <c r="G1137" s="36" t="s">
        <v>79</v>
      </c>
      <c r="H1137" s="39"/>
    </row>
    <row r="1138" spans="1:8" ht="40.5">
      <c r="A1138" s="31"/>
      <c r="B1138" s="25" t="s">
        <v>698</v>
      </c>
      <c r="C1138" s="34"/>
      <c r="D1138" s="28" t="s">
        <v>196</v>
      </c>
      <c r="E1138" s="28" t="s">
        <v>229</v>
      </c>
      <c r="F1138" s="28" t="s">
        <v>83</v>
      </c>
      <c r="G1138" s="37"/>
      <c r="H1138" s="40"/>
    </row>
    <row r="1139" spans="1:8">
      <c r="A1139" s="31"/>
      <c r="B1139" s="25"/>
      <c r="C1139" s="34"/>
      <c r="D1139" s="28">
        <v>741.69</v>
      </c>
      <c r="E1139" s="28">
        <v>716.02</v>
      </c>
      <c r="F1139" s="28">
        <v>662.15</v>
      </c>
      <c r="G1139" s="37"/>
      <c r="H1139" s="40"/>
    </row>
    <row r="1140" spans="1:8" ht="17.25" thickBot="1">
      <c r="A1140" s="32"/>
      <c r="B1140" s="26"/>
      <c r="C1140" s="34"/>
      <c r="D1140" s="29" t="s">
        <v>79</v>
      </c>
      <c r="E1140" s="29" t="s">
        <v>79</v>
      </c>
      <c r="F1140" s="29" t="s">
        <v>79</v>
      </c>
      <c r="G1140" s="38"/>
      <c r="H1140" s="41"/>
    </row>
    <row r="1141" spans="1:8" ht="27">
      <c r="A1141" s="30" t="s">
        <v>700</v>
      </c>
      <c r="B1141" s="24">
        <v>662.14</v>
      </c>
      <c r="C1141" s="34"/>
      <c r="D1141" s="27" t="s">
        <v>80</v>
      </c>
      <c r="E1141" s="27" t="s">
        <v>119</v>
      </c>
      <c r="F1141" s="27" t="s">
        <v>82</v>
      </c>
      <c r="G1141" s="36" t="s">
        <v>79</v>
      </c>
      <c r="H1141" s="39"/>
    </row>
    <row r="1142" spans="1:8" ht="40.5">
      <c r="A1142" s="31"/>
      <c r="B1142" s="25" t="s">
        <v>701</v>
      </c>
      <c r="C1142" s="34"/>
      <c r="D1142" s="28" t="s">
        <v>196</v>
      </c>
      <c r="E1142" s="28" t="s">
        <v>702</v>
      </c>
      <c r="F1142" s="28" t="s">
        <v>83</v>
      </c>
      <c r="G1142" s="37"/>
      <c r="H1142" s="40"/>
    </row>
    <row r="1143" spans="1:8">
      <c r="A1143" s="31"/>
      <c r="B1143" s="25"/>
      <c r="C1143" s="34"/>
      <c r="D1143" s="28">
        <v>740.4</v>
      </c>
      <c r="E1143" s="28">
        <v>642.88</v>
      </c>
      <c r="F1143" s="28">
        <v>662.14</v>
      </c>
      <c r="G1143" s="37"/>
      <c r="H1143" s="40"/>
    </row>
    <row r="1144" spans="1:8" ht="17.25" thickBot="1">
      <c r="A1144" s="32"/>
      <c r="B1144" s="26"/>
      <c r="C1144" s="34"/>
      <c r="D1144" s="29" t="s">
        <v>79</v>
      </c>
      <c r="E1144" s="29" t="s">
        <v>79</v>
      </c>
      <c r="F1144" s="29" t="s">
        <v>79</v>
      </c>
      <c r="G1144" s="38"/>
      <c r="H1144" s="41"/>
    </row>
    <row r="1145" spans="1:8" ht="27">
      <c r="A1145" s="30" t="s">
        <v>703</v>
      </c>
      <c r="B1145" s="24">
        <v>662.14</v>
      </c>
      <c r="C1145" s="34"/>
      <c r="D1145" s="27" t="s">
        <v>97</v>
      </c>
      <c r="E1145" s="27" t="s">
        <v>88</v>
      </c>
      <c r="F1145" s="27" t="s">
        <v>82</v>
      </c>
      <c r="G1145" s="36" t="s">
        <v>79</v>
      </c>
      <c r="H1145" s="39"/>
    </row>
    <row r="1146" spans="1:8" ht="40.5">
      <c r="A1146" s="31"/>
      <c r="B1146" s="25" t="s">
        <v>701</v>
      </c>
      <c r="C1146" s="34"/>
      <c r="D1146" s="28" t="s">
        <v>581</v>
      </c>
      <c r="E1146" s="28" t="s">
        <v>94</v>
      </c>
      <c r="F1146" s="28" t="s">
        <v>83</v>
      </c>
      <c r="G1146" s="37"/>
      <c r="H1146" s="40"/>
    </row>
    <row r="1147" spans="1:8">
      <c r="A1147" s="31"/>
      <c r="B1147" s="25"/>
      <c r="C1147" s="34"/>
      <c r="D1147" s="28">
        <v>953.55</v>
      </c>
      <c r="E1147" s="28">
        <v>716.02</v>
      </c>
      <c r="F1147" s="28">
        <v>662.14</v>
      </c>
      <c r="G1147" s="37"/>
      <c r="H1147" s="40"/>
    </row>
    <row r="1148" spans="1:8" ht="17.25" thickBot="1">
      <c r="A1148" s="32"/>
      <c r="B1148" s="26"/>
      <c r="C1148" s="34"/>
      <c r="D1148" s="29" t="s">
        <v>79</v>
      </c>
      <c r="E1148" s="29" t="s">
        <v>79</v>
      </c>
      <c r="F1148" s="29" t="s">
        <v>79</v>
      </c>
      <c r="G1148" s="38"/>
      <c r="H1148" s="41"/>
    </row>
    <row r="1149" spans="1:8">
      <c r="A1149" s="30" t="s">
        <v>704</v>
      </c>
      <c r="B1149" s="24">
        <v>662.12</v>
      </c>
      <c r="C1149" s="34"/>
      <c r="D1149" s="27" t="s">
        <v>77</v>
      </c>
      <c r="E1149" s="36" t="s">
        <v>79</v>
      </c>
      <c r="F1149" s="27" t="s">
        <v>463</v>
      </c>
      <c r="G1149" s="36" t="s">
        <v>79</v>
      </c>
      <c r="H1149" s="39"/>
    </row>
    <row r="1150" spans="1:8" ht="40.5">
      <c r="A1150" s="31"/>
      <c r="B1150" s="25" t="s">
        <v>705</v>
      </c>
      <c r="C1150" s="34"/>
      <c r="D1150" s="28" t="s">
        <v>313</v>
      </c>
      <c r="E1150" s="37"/>
      <c r="F1150" s="28" t="s">
        <v>83</v>
      </c>
      <c r="G1150" s="37"/>
      <c r="H1150" s="40"/>
    </row>
    <row r="1151" spans="1:8">
      <c r="A1151" s="31"/>
      <c r="B1151" s="25"/>
      <c r="C1151" s="34"/>
      <c r="D1151" s="28">
        <v>379.26</v>
      </c>
      <c r="E1151" s="37"/>
      <c r="F1151" s="28">
        <v>662.12</v>
      </c>
      <c r="G1151" s="37"/>
      <c r="H1151" s="40"/>
    </row>
    <row r="1152" spans="1:8" ht="17.25" thickBot="1">
      <c r="A1152" s="32"/>
      <c r="B1152" s="26"/>
      <c r="C1152" s="34"/>
      <c r="D1152" s="29" t="s">
        <v>79</v>
      </c>
      <c r="E1152" s="38"/>
      <c r="F1152" s="29" t="s">
        <v>79</v>
      </c>
      <c r="G1152" s="38"/>
      <c r="H1152" s="41"/>
    </row>
    <row r="1153" spans="1:8" ht="27">
      <c r="A1153" s="30" t="s">
        <v>706</v>
      </c>
      <c r="B1153" s="24">
        <v>662.09</v>
      </c>
      <c r="C1153" s="34"/>
      <c r="D1153" s="27" t="s">
        <v>80</v>
      </c>
      <c r="E1153" s="27" t="s">
        <v>288</v>
      </c>
      <c r="F1153" s="27" t="s">
        <v>82</v>
      </c>
      <c r="G1153" s="36" t="s">
        <v>79</v>
      </c>
      <c r="H1153" s="39"/>
    </row>
    <row r="1154" spans="1:8" ht="40.5">
      <c r="A1154" s="31"/>
      <c r="B1154" s="25" t="s">
        <v>707</v>
      </c>
      <c r="C1154" s="34"/>
      <c r="D1154" s="28" t="s">
        <v>196</v>
      </c>
      <c r="E1154" s="28" t="s">
        <v>108</v>
      </c>
      <c r="F1154" s="28" t="s">
        <v>83</v>
      </c>
      <c r="G1154" s="37"/>
      <c r="H1154" s="40"/>
    </row>
    <row r="1155" spans="1:8">
      <c r="A1155" s="31"/>
      <c r="B1155" s="25"/>
      <c r="C1155" s="34"/>
      <c r="D1155" s="28">
        <v>740.59</v>
      </c>
      <c r="E1155" s="28">
        <v>956.17</v>
      </c>
      <c r="F1155" s="28">
        <v>662.09</v>
      </c>
      <c r="G1155" s="37"/>
      <c r="H1155" s="40"/>
    </row>
    <row r="1156" spans="1:8" ht="17.25" thickBot="1">
      <c r="A1156" s="32"/>
      <c r="B1156" s="26"/>
      <c r="C1156" s="34"/>
      <c r="D1156" s="29" t="s">
        <v>79</v>
      </c>
      <c r="E1156" s="29" t="s">
        <v>79</v>
      </c>
      <c r="F1156" s="29" t="s">
        <v>79</v>
      </c>
      <c r="G1156" s="38"/>
      <c r="H1156" s="41"/>
    </row>
    <row r="1157" spans="1:8" ht="27">
      <c r="A1157" s="30" t="s">
        <v>708</v>
      </c>
      <c r="B1157" s="24">
        <v>662.03</v>
      </c>
      <c r="C1157" s="34"/>
      <c r="D1157" s="27" t="s">
        <v>80</v>
      </c>
      <c r="E1157" s="27" t="s">
        <v>119</v>
      </c>
      <c r="F1157" s="27" t="s">
        <v>82</v>
      </c>
      <c r="G1157" s="36" t="s">
        <v>79</v>
      </c>
      <c r="H1157" s="39"/>
    </row>
    <row r="1158" spans="1:8" ht="40.5">
      <c r="A1158" s="31"/>
      <c r="B1158" s="25" t="s">
        <v>709</v>
      </c>
      <c r="C1158" s="34"/>
      <c r="D1158" s="28" t="s">
        <v>196</v>
      </c>
      <c r="E1158" s="28" t="s">
        <v>404</v>
      </c>
      <c r="F1158" s="28" t="s">
        <v>83</v>
      </c>
      <c r="G1158" s="37"/>
      <c r="H1158" s="40"/>
    </row>
    <row r="1159" spans="1:8">
      <c r="A1159" s="31"/>
      <c r="B1159" s="25"/>
      <c r="C1159" s="34"/>
      <c r="D1159" s="28">
        <v>740.29</v>
      </c>
      <c r="E1159" s="28">
        <v>642.05999999999995</v>
      </c>
      <c r="F1159" s="28">
        <v>662.03</v>
      </c>
      <c r="G1159" s="37"/>
      <c r="H1159" s="40"/>
    </row>
    <row r="1160" spans="1:8" ht="17.25" thickBot="1">
      <c r="A1160" s="32"/>
      <c r="B1160" s="26"/>
      <c r="C1160" s="34"/>
      <c r="D1160" s="29" t="s">
        <v>79</v>
      </c>
      <c r="E1160" s="29" t="s">
        <v>79</v>
      </c>
      <c r="F1160" s="29" t="s">
        <v>79</v>
      </c>
      <c r="G1160" s="38"/>
      <c r="H1160" s="41"/>
    </row>
    <row r="1161" spans="1:8" ht="27">
      <c r="A1161" s="30" t="s">
        <v>710</v>
      </c>
      <c r="B1161" s="24">
        <v>662</v>
      </c>
      <c r="C1161" s="34"/>
      <c r="D1161" s="27" t="s">
        <v>185</v>
      </c>
      <c r="E1161" s="27" t="s">
        <v>104</v>
      </c>
      <c r="F1161" s="27" t="s">
        <v>82</v>
      </c>
      <c r="G1161" s="36" t="s">
        <v>79</v>
      </c>
      <c r="H1161" s="39"/>
    </row>
    <row r="1162" spans="1:8" ht="40.5">
      <c r="A1162" s="31"/>
      <c r="B1162" s="25" t="s">
        <v>711</v>
      </c>
      <c r="C1162" s="34"/>
      <c r="D1162" s="28" t="s">
        <v>179</v>
      </c>
      <c r="E1162" s="28" t="s">
        <v>218</v>
      </c>
      <c r="F1162" s="28" t="s">
        <v>83</v>
      </c>
      <c r="G1162" s="37"/>
      <c r="H1162" s="40"/>
    </row>
    <row r="1163" spans="1:8">
      <c r="A1163" s="31"/>
      <c r="B1163" s="25"/>
      <c r="C1163" s="34"/>
      <c r="D1163" s="28">
        <v>736.21</v>
      </c>
      <c r="E1163" s="28">
        <v>642.03</v>
      </c>
      <c r="F1163" s="28">
        <v>662</v>
      </c>
      <c r="G1163" s="37"/>
      <c r="H1163" s="40"/>
    </row>
    <row r="1164" spans="1:8" ht="17.25" thickBot="1">
      <c r="A1164" s="32"/>
      <c r="B1164" s="26"/>
      <c r="C1164" s="34"/>
      <c r="D1164" s="29" t="s">
        <v>79</v>
      </c>
      <c r="E1164" s="29" t="s">
        <v>79</v>
      </c>
      <c r="F1164" s="29" t="s">
        <v>79</v>
      </c>
      <c r="G1164" s="38"/>
      <c r="H1164" s="41"/>
    </row>
    <row r="1165" spans="1:8" ht="27">
      <c r="A1165" s="30" t="s">
        <v>712</v>
      </c>
      <c r="B1165" s="24">
        <v>662</v>
      </c>
      <c r="C1165" s="34"/>
      <c r="D1165" s="27" t="s">
        <v>80</v>
      </c>
      <c r="E1165" s="27" t="s">
        <v>119</v>
      </c>
      <c r="F1165" s="27" t="s">
        <v>82</v>
      </c>
      <c r="G1165" s="36" t="s">
        <v>79</v>
      </c>
      <c r="H1165" s="39"/>
    </row>
    <row r="1166" spans="1:8" ht="40.5">
      <c r="A1166" s="31"/>
      <c r="B1166" s="25" t="s">
        <v>711</v>
      </c>
      <c r="C1166" s="34"/>
      <c r="D1166" s="28" t="s">
        <v>196</v>
      </c>
      <c r="E1166" s="28" t="s">
        <v>249</v>
      </c>
      <c r="F1166" s="28" t="s">
        <v>83</v>
      </c>
      <c r="G1166" s="37"/>
      <c r="H1166" s="40"/>
    </row>
    <row r="1167" spans="1:8">
      <c r="A1167" s="31"/>
      <c r="B1167" s="25"/>
      <c r="C1167" s="34"/>
      <c r="D1167" s="28">
        <v>742</v>
      </c>
      <c r="E1167" s="28">
        <v>643.03</v>
      </c>
      <c r="F1167" s="28">
        <v>662</v>
      </c>
      <c r="G1167" s="37"/>
      <c r="H1167" s="40"/>
    </row>
    <row r="1168" spans="1:8" ht="17.25" thickBot="1">
      <c r="A1168" s="32"/>
      <c r="B1168" s="26"/>
      <c r="C1168" s="34"/>
      <c r="D1168" s="29" t="s">
        <v>79</v>
      </c>
      <c r="E1168" s="29" t="s">
        <v>79</v>
      </c>
      <c r="F1168" s="29" t="s">
        <v>79</v>
      </c>
      <c r="G1168" s="38"/>
      <c r="H1168" s="41"/>
    </row>
    <row r="1169" spans="1:8" ht="27">
      <c r="A1169" s="30" t="s">
        <v>713</v>
      </c>
      <c r="B1169" s="24">
        <v>661.99</v>
      </c>
      <c r="C1169" s="34"/>
      <c r="D1169" s="27" t="s">
        <v>269</v>
      </c>
      <c r="E1169" s="27" t="s">
        <v>88</v>
      </c>
      <c r="F1169" s="27" t="s">
        <v>82</v>
      </c>
      <c r="G1169" s="36" t="s">
        <v>79</v>
      </c>
      <c r="H1169" s="39"/>
    </row>
    <row r="1170" spans="1:8" ht="40.5">
      <c r="A1170" s="31"/>
      <c r="B1170" s="25" t="s">
        <v>714</v>
      </c>
      <c r="C1170" s="34"/>
      <c r="D1170" s="28" t="s">
        <v>427</v>
      </c>
      <c r="E1170" s="28" t="s">
        <v>151</v>
      </c>
      <c r="F1170" s="28" t="s">
        <v>83</v>
      </c>
      <c r="G1170" s="37"/>
      <c r="H1170" s="40"/>
    </row>
    <row r="1171" spans="1:8">
      <c r="A1171" s="31"/>
      <c r="B1171" s="25"/>
      <c r="C1171" s="34"/>
      <c r="D1171" s="28">
        <v>874.36</v>
      </c>
      <c r="E1171" s="28">
        <v>715.83</v>
      </c>
      <c r="F1171" s="28">
        <v>661.99</v>
      </c>
      <c r="G1171" s="37"/>
      <c r="H1171" s="40"/>
    </row>
    <row r="1172" spans="1:8" ht="17.25" thickBot="1">
      <c r="A1172" s="32"/>
      <c r="B1172" s="26"/>
      <c r="C1172" s="34"/>
      <c r="D1172" s="29" t="s">
        <v>79</v>
      </c>
      <c r="E1172" s="29" t="s">
        <v>79</v>
      </c>
      <c r="F1172" s="29" t="s">
        <v>79</v>
      </c>
      <c r="G1172" s="38"/>
      <c r="H1172" s="41"/>
    </row>
    <row r="1173" spans="1:8" ht="27">
      <c r="A1173" s="30" t="s">
        <v>713</v>
      </c>
      <c r="B1173" s="24">
        <v>661.99</v>
      </c>
      <c r="C1173" s="34"/>
      <c r="D1173" s="27" t="s">
        <v>269</v>
      </c>
      <c r="E1173" s="27" t="s">
        <v>119</v>
      </c>
      <c r="F1173" s="27" t="s">
        <v>82</v>
      </c>
      <c r="G1173" s="36" t="s">
        <v>79</v>
      </c>
      <c r="H1173" s="39"/>
    </row>
    <row r="1174" spans="1:8" ht="40.5">
      <c r="A1174" s="31"/>
      <c r="B1174" s="25" t="s">
        <v>714</v>
      </c>
      <c r="C1174" s="34"/>
      <c r="D1174" s="28" t="s">
        <v>127</v>
      </c>
      <c r="E1174" s="28" t="s">
        <v>218</v>
      </c>
      <c r="F1174" s="28" t="s">
        <v>83</v>
      </c>
      <c r="G1174" s="37"/>
      <c r="H1174" s="40"/>
    </row>
    <row r="1175" spans="1:8">
      <c r="A1175" s="31"/>
      <c r="B1175" s="25"/>
      <c r="C1175" s="34"/>
      <c r="D1175" s="28">
        <v>874.36</v>
      </c>
      <c r="E1175" s="28">
        <v>643.29999999999995</v>
      </c>
      <c r="F1175" s="28">
        <v>661.99</v>
      </c>
      <c r="G1175" s="37"/>
      <c r="H1175" s="40"/>
    </row>
    <row r="1176" spans="1:8" ht="17.25" thickBot="1">
      <c r="A1176" s="32"/>
      <c r="B1176" s="26"/>
      <c r="C1176" s="34"/>
      <c r="D1176" s="29" t="s">
        <v>79</v>
      </c>
      <c r="E1176" s="29" t="s">
        <v>79</v>
      </c>
      <c r="F1176" s="29" t="s">
        <v>79</v>
      </c>
      <c r="G1176" s="38"/>
      <c r="H1176" s="41"/>
    </row>
    <row r="1177" spans="1:8" ht="27">
      <c r="A1177" s="30" t="s">
        <v>715</v>
      </c>
      <c r="B1177" s="24">
        <v>661.98</v>
      </c>
      <c r="C1177" s="34"/>
      <c r="D1177" s="27" t="s">
        <v>97</v>
      </c>
      <c r="E1177" s="27" t="s">
        <v>88</v>
      </c>
      <c r="F1177" s="27" t="s">
        <v>82</v>
      </c>
      <c r="G1177" s="36" t="s">
        <v>79</v>
      </c>
      <c r="H1177" s="39"/>
    </row>
    <row r="1178" spans="1:8" ht="40.5">
      <c r="A1178" s="31"/>
      <c r="B1178" s="25" t="s">
        <v>716</v>
      </c>
      <c r="C1178" s="34"/>
      <c r="D1178" s="28" t="s">
        <v>199</v>
      </c>
      <c r="E1178" s="28" t="s">
        <v>371</v>
      </c>
      <c r="F1178" s="28" t="s">
        <v>83</v>
      </c>
      <c r="G1178" s="37"/>
      <c r="H1178" s="40"/>
    </row>
    <row r="1179" spans="1:8">
      <c r="A1179" s="31"/>
      <c r="B1179" s="25"/>
      <c r="C1179" s="34"/>
      <c r="D1179" s="28">
        <v>954.07</v>
      </c>
      <c r="E1179" s="28">
        <v>716.09</v>
      </c>
      <c r="F1179" s="28">
        <v>661.98</v>
      </c>
      <c r="G1179" s="37"/>
      <c r="H1179" s="40"/>
    </row>
    <row r="1180" spans="1:8" ht="17.25" thickBot="1">
      <c r="A1180" s="32"/>
      <c r="B1180" s="26"/>
      <c r="C1180" s="34"/>
      <c r="D1180" s="29" t="s">
        <v>79</v>
      </c>
      <c r="E1180" s="29" t="s">
        <v>79</v>
      </c>
      <c r="F1180" s="29" t="s">
        <v>79</v>
      </c>
      <c r="G1180" s="38"/>
      <c r="H1180" s="41"/>
    </row>
    <row r="1181" spans="1:8" ht="27">
      <c r="A1181" s="30" t="s">
        <v>715</v>
      </c>
      <c r="B1181" s="24">
        <v>661.98</v>
      </c>
      <c r="C1181" s="34"/>
      <c r="D1181" s="27" t="s">
        <v>80</v>
      </c>
      <c r="E1181" s="27" t="s">
        <v>88</v>
      </c>
      <c r="F1181" s="27" t="s">
        <v>82</v>
      </c>
      <c r="G1181" s="36" t="s">
        <v>79</v>
      </c>
      <c r="H1181" s="39"/>
    </row>
    <row r="1182" spans="1:8" ht="40.5">
      <c r="A1182" s="31"/>
      <c r="B1182" s="25" t="s">
        <v>716</v>
      </c>
      <c r="C1182" s="34"/>
      <c r="D1182" s="28" t="s">
        <v>196</v>
      </c>
      <c r="E1182" s="28" t="s">
        <v>497</v>
      </c>
      <c r="F1182" s="28" t="s">
        <v>83</v>
      </c>
      <c r="G1182" s="37"/>
      <c r="H1182" s="40"/>
    </row>
    <row r="1183" spans="1:8">
      <c r="A1183" s="31"/>
      <c r="B1183" s="25"/>
      <c r="C1183" s="34"/>
      <c r="D1183" s="28">
        <v>741.74</v>
      </c>
      <c r="E1183" s="28">
        <v>715.97</v>
      </c>
      <c r="F1183" s="28">
        <v>661.98</v>
      </c>
      <c r="G1183" s="37"/>
      <c r="H1183" s="40"/>
    </row>
    <row r="1184" spans="1:8" ht="17.25" thickBot="1">
      <c r="A1184" s="32"/>
      <c r="B1184" s="26"/>
      <c r="C1184" s="34"/>
      <c r="D1184" s="29" t="s">
        <v>79</v>
      </c>
      <c r="E1184" s="29" t="s">
        <v>79</v>
      </c>
      <c r="F1184" s="29" t="s">
        <v>79</v>
      </c>
      <c r="G1184" s="38"/>
      <c r="H1184" s="41"/>
    </row>
    <row r="1185" spans="1:8" ht="27">
      <c r="A1185" s="30" t="s">
        <v>717</v>
      </c>
      <c r="B1185" s="24">
        <v>661.97</v>
      </c>
      <c r="C1185" s="34"/>
      <c r="D1185" s="27" t="s">
        <v>719</v>
      </c>
      <c r="E1185" s="27" t="s">
        <v>721</v>
      </c>
      <c r="F1185" s="27" t="s">
        <v>463</v>
      </c>
      <c r="G1185" s="36" t="s">
        <v>79</v>
      </c>
      <c r="H1185" s="39"/>
    </row>
    <row r="1186" spans="1:8" ht="40.5">
      <c r="A1186" s="31"/>
      <c r="B1186" s="25" t="s">
        <v>718</v>
      </c>
      <c r="C1186" s="34"/>
      <c r="D1186" s="28" t="s">
        <v>720</v>
      </c>
      <c r="E1186" s="28" t="s">
        <v>437</v>
      </c>
      <c r="F1186" s="28" t="s">
        <v>83</v>
      </c>
      <c r="G1186" s="37"/>
      <c r="H1186" s="40"/>
    </row>
    <row r="1187" spans="1:8">
      <c r="A1187" s="31"/>
      <c r="B1187" s="25"/>
      <c r="C1187" s="34"/>
      <c r="D1187" s="28">
        <v>372.31</v>
      </c>
      <c r="E1187" s="28">
        <v>641.99</v>
      </c>
      <c r="F1187" s="28">
        <v>661.97</v>
      </c>
      <c r="G1187" s="37"/>
      <c r="H1187" s="40"/>
    </row>
    <row r="1188" spans="1:8" ht="17.25" thickBot="1">
      <c r="A1188" s="32"/>
      <c r="B1188" s="26"/>
      <c r="C1188" s="34"/>
      <c r="D1188" s="29" t="s">
        <v>79</v>
      </c>
      <c r="E1188" s="29" t="s">
        <v>79</v>
      </c>
      <c r="F1188" s="29" t="s">
        <v>79</v>
      </c>
      <c r="G1188" s="38"/>
      <c r="H1188" s="41"/>
    </row>
    <row r="1189" spans="1:8">
      <c r="A1189" s="30" t="s">
        <v>722</v>
      </c>
      <c r="B1189" s="24">
        <v>661.96</v>
      </c>
      <c r="C1189" s="34"/>
      <c r="D1189" s="27" t="s">
        <v>80</v>
      </c>
      <c r="E1189" s="27" t="s">
        <v>234</v>
      </c>
      <c r="F1189" s="27" t="s">
        <v>82</v>
      </c>
      <c r="G1189" s="36" t="s">
        <v>79</v>
      </c>
      <c r="H1189" s="39"/>
    </row>
    <row r="1190" spans="1:8" ht="40.5">
      <c r="A1190" s="31"/>
      <c r="B1190" s="25" t="s">
        <v>723</v>
      </c>
      <c r="C1190" s="34"/>
      <c r="D1190" s="28" t="s">
        <v>196</v>
      </c>
      <c r="E1190" s="28" t="s">
        <v>448</v>
      </c>
      <c r="F1190" s="28" t="s">
        <v>83</v>
      </c>
      <c r="G1190" s="37"/>
      <c r="H1190" s="40"/>
    </row>
    <row r="1191" spans="1:8">
      <c r="A1191" s="31"/>
      <c r="B1191" s="25"/>
      <c r="C1191" s="34"/>
      <c r="D1191" s="28">
        <v>740.46</v>
      </c>
      <c r="E1191" s="28">
        <v>740.46</v>
      </c>
      <c r="F1191" s="28">
        <v>661.96</v>
      </c>
      <c r="G1191" s="37"/>
      <c r="H1191" s="40"/>
    </row>
    <row r="1192" spans="1:8" ht="17.25" thickBot="1">
      <c r="A1192" s="32"/>
      <c r="B1192" s="26"/>
      <c r="C1192" s="34"/>
      <c r="D1192" s="29" t="s">
        <v>79</v>
      </c>
      <c r="E1192" s="29" t="s">
        <v>79</v>
      </c>
      <c r="F1192" s="29" t="s">
        <v>79</v>
      </c>
      <c r="G1192" s="38"/>
      <c r="H1192" s="41"/>
    </row>
    <row r="1193" spans="1:8">
      <c r="A1193" s="30" t="s">
        <v>724</v>
      </c>
      <c r="B1193" s="24">
        <v>661.92</v>
      </c>
      <c r="C1193" s="34"/>
      <c r="D1193" s="27" t="s">
        <v>80</v>
      </c>
      <c r="E1193" s="27" t="s">
        <v>234</v>
      </c>
      <c r="F1193" s="27" t="s">
        <v>82</v>
      </c>
      <c r="G1193" s="36" t="s">
        <v>79</v>
      </c>
      <c r="H1193" s="39"/>
    </row>
    <row r="1194" spans="1:8" ht="40.5">
      <c r="A1194" s="31"/>
      <c r="B1194" s="25" t="s">
        <v>725</v>
      </c>
      <c r="C1194" s="34"/>
      <c r="D1194" s="28" t="s">
        <v>167</v>
      </c>
      <c r="E1194" s="28" t="s">
        <v>448</v>
      </c>
      <c r="F1194" s="28" t="s">
        <v>83</v>
      </c>
      <c r="G1194" s="37"/>
      <c r="H1194" s="40"/>
    </row>
    <row r="1195" spans="1:8">
      <c r="A1195" s="31"/>
      <c r="B1195" s="25"/>
      <c r="C1195" s="34"/>
      <c r="D1195" s="28">
        <v>740.21</v>
      </c>
      <c r="E1195" s="28">
        <v>740.21</v>
      </c>
      <c r="F1195" s="28">
        <v>661.92</v>
      </c>
      <c r="G1195" s="37"/>
      <c r="H1195" s="40"/>
    </row>
    <row r="1196" spans="1:8" ht="17.25" thickBot="1">
      <c r="A1196" s="32"/>
      <c r="B1196" s="26"/>
      <c r="C1196" s="34"/>
      <c r="D1196" s="29" t="s">
        <v>79</v>
      </c>
      <c r="E1196" s="29" t="s">
        <v>79</v>
      </c>
      <c r="F1196" s="29" t="s">
        <v>79</v>
      </c>
      <c r="G1196" s="38"/>
      <c r="H1196" s="41"/>
    </row>
    <row r="1197" spans="1:8" ht="27">
      <c r="A1197" s="30" t="s">
        <v>724</v>
      </c>
      <c r="B1197" s="24">
        <v>661.92</v>
      </c>
      <c r="C1197" s="34"/>
      <c r="D1197" s="27" t="s">
        <v>80</v>
      </c>
      <c r="E1197" s="27" t="s">
        <v>288</v>
      </c>
      <c r="F1197" s="27" t="s">
        <v>82</v>
      </c>
      <c r="G1197" s="36" t="s">
        <v>79</v>
      </c>
      <c r="H1197" s="39"/>
    </row>
    <row r="1198" spans="1:8" ht="40.5">
      <c r="A1198" s="31"/>
      <c r="B1198" s="25" t="s">
        <v>725</v>
      </c>
      <c r="C1198" s="34"/>
      <c r="D1198" s="28" t="s">
        <v>196</v>
      </c>
      <c r="E1198" s="28" t="s">
        <v>108</v>
      </c>
      <c r="F1198" s="28" t="s">
        <v>83</v>
      </c>
      <c r="G1198" s="37"/>
      <c r="H1198" s="40"/>
    </row>
    <row r="1199" spans="1:8">
      <c r="A1199" s="31"/>
      <c r="B1199" s="25"/>
      <c r="C1199" s="34"/>
      <c r="D1199" s="28">
        <v>740.21</v>
      </c>
      <c r="E1199" s="28">
        <v>957.14</v>
      </c>
      <c r="F1199" s="28">
        <v>661.92</v>
      </c>
      <c r="G1199" s="37"/>
      <c r="H1199" s="40"/>
    </row>
    <row r="1200" spans="1:8" ht="17.25" thickBot="1">
      <c r="A1200" s="32"/>
      <c r="B1200" s="26"/>
      <c r="C1200" s="34"/>
      <c r="D1200" s="29" t="s">
        <v>79</v>
      </c>
      <c r="E1200" s="29" t="s">
        <v>79</v>
      </c>
      <c r="F1200" s="29" t="s">
        <v>79</v>
      </c>
      <c r="G1200" s="38"/>
      <c r="H1200" s="41"/>
    </row>
    <row r="1201" spans="1:8" ht="27">
      <c r="A1201" s="30" t="s">
        <v>724</v>
      </c>
      <c r="B1201" s="24">
        <v>661.92</v>
      </c>
      <c r="C1201" s="34"/>
      <c r="D1201" s="27" t="s">
        <v>80</v>
      </c>
      <c r="E1201" s="27" t="s">
        <v>119</v>
      </c>
      <c r="F1201" s="27" t="s">
        <v>82</v>
      </c>
      <c r="G1201" s="36" t="s">
        <v>79</v>
      </c>
      <c r="H1201" s="39"/>
    </row>
    <row r="1202" spans="1:8" ht="40.5">
      <c r="A1202" s="31"/>
      <c r="B1202" s="25" t="s">
        <v>725</v>
      </c>
      <c r="C1202" s="34"/>
      <c r="D1202" s="28" t="s">
        <v>196</v>
      </c>
      <c r="E1202" s="28" t="s">
        <v>633</v>
      </c>
      <c r="F1202" s="28" t="s">
        <v>83</v>
      </c>
      <c r="G1202" s="37"/>
      <c r="H1202" s="40"/>
    </row>
    <row r="1203" spans="1:8">
      <c r="A1203" s="31"/>
      <c r="B1203" s="25"/>
      <c r="C1203" s="34"/>
      <c r="D1203" s="28">
        <v>740.21</v>
      </c>
      <c r="E1203" s="28">
        <v>641.52</v>
      </c>
      <c r="F1203" s="28">
        <v>661.92</v>
      </c>
      <c r="G1203" s="37"/>
      <c r="H1203" s="40"/>
    </row>
    <row r="1204" spans="1:8" ht="17.25" thickBot="1">
      <c r="A1204" s="32"/>
      <c r="B1204" s="26"/>
      <c r="C1204" s="35"/>
      <c r="D1204" s="29" t="s">
        <v>79</v>
      </c>
      <c r="E1204" s="29" t="s">
        <v>79</v>
      </c>
      <c r="F1204" s="29" t="s">
        <v>79</v>
      </c>
      <c r="G1204" s="38"/>
      <c r="H1204" s="41"/>
    </row>
    <row r="1205" spans="1:8" ht="27">
      <c r="A1205" s="30" t="s">
        <v>726</v>
      </c>
      <c r="B1205" s="24">
        <v>661.91</v>
      </c>
      <c r="C1205" s="33" t="s">
        <v>76</v>
      </c>
      <c r="D1205" s="27" t="s">
        <v>80</v>
      </c>
      <c r="E1205" s="27" t="s">
        <v>119</v>
      </c>
      <c r="F1205" s="27" t="s">
        <v>82</v>
      </c>
      <c r="G1205" s="36" t="s">
        <v>79</v>
      </c>
      <c r="H1205" s="39"/>
    </row>
    <row r="1206" spans="1:8" ht="40.5">
      <c r="A1206" s="31"/>
      <c r="B1206" s="25" t="s">
        <v>727</v>
      </c>
      <c r="C1206" s="34"/>
      <c r="D1206" s="28" t="s">
        <v>196</v>
      </c>
      <c r="E1206" s="28" t="s">
        <v>371</v>
      </c>
      <c r="F1206" s="28" t="s">
        <v>83</v>
      </c>
      <c r="G1206" s="37"/>
      <c r="H1206" s="40"/>
    </row>
    <row r="1207" spans="1:8">
      <c r="A1207" s="31"/>
      <c r="B1207" s="25"/>
      <c r="C1207" s="34"/>
      <c r="D1207" s="28">
        <v>740.41</v>
      </c>
      <c r="E1207" s="28">
        <v>641.59</v>
      </c>
      <c r="F1207" s="28">
        <v>661.91</v>
      </c>
      <c r="G1207" s="37"/>
      <c r="H1207" s="40"/>
    </row>
    <row r="1208" spans="1:8" ht="17.25" thickBot="1">
      <c r="A1208" s="32"/>
      <c r="B1208" s="26"/>
      <c r="C1208" s="34"/>
      <c r="D1208" s="29" t="s">
        <v>79</v>
      </c>
      <c r="E1208" s="29" t="s">
        <v>79</v>
      </c>
      <c r="F1208" s="29" t="s">
        <v>79</v>
      </c>
      <c r="G1208" s="38"/>
      <c r="H1208" s="41"/>
    </row>
    <row r="1209" spans="1:8" ht="27">
      <c r="A1209" s="30" t="s">
        <v>728</v>
      </c>
      <c r="B1209" s="24">
        <v>661.85</v>
      </c>
      <c r="C1209" s="34"/>
      <c r="D1209" s="27" t="s">
        <v>288</v>
      </c>
      <c r="E1209" s="27" t="s">
        <v>97</v>
      </c>
      <c r="F1209" s="27" t="s">
        <v>82</v>
      </c>
      <c r="G1209" s="36" t="s">
        <v>79</v>
      </c>
      <c r="H1209" s="39"/>
    </row>
    <row r="1210" spans="1:8" ht="40.5">
      <c r="A1210" s="31"/>
      <c r="B1210" s="25" t="s">
        <v>729</v>
      </c>
      <c r="C1210" s="34"/>
      <c r="D1210" s="28" t="s">
        <v>361</v>
      </c>
      <c r="E1210" s="28" t="s">
        <v>108</v>
      </c>
      <c r="F1210" s="28" t="s">
        <v>83</v>
      </c>
      <c r="G1210" s="37"/>
      <c r="H1210" s="40"/>
    </row>
    <row r="1211" spans="1:8">
      <c r="A1211" s="31"/>
      <c r="B1211" s="25"/>
      <c r="C1211" s="34"/>
      <c r="D1211" s="28">
        <v>953.54</v>
      </c>
      <c r="E1211" s="28">
        <v>957.68</v>
      </c>
      <c r="F1211" s="28">
        <v>661.85</v>
      </c>
      <c r="G1211" s="37"/>
      <c r="H1211" s="40"/>
    </row>
    <row r="1212" spans="1:8" ht="17.25" thickBot="1">
      <c r="A1212" s="32"/>
      <c r="B1212" s="26"/>
      <c r="C1212" s="34"/>
      <c r="D1212" s="29" t="s">
        <v>79</v>
      </c>
      <c r="E1212" s="29" t="s">
        <v>79</v>
      </c>
      <c r="F1212" s="29" t="s">
        <v>79</v>
      </c>
      <c r="G1212" s="38"/>
      <c r="H1212" s="41"/>
    </row>
    <row r="1213" spans="1:8" ht="27">
      <c r="A1213" s="30" t="s">
        <v>728</v>
      </c>
      <c r="B1213" s="24">
        <v>661.85</v>
      </c>
      <c r="C1213" s="34"/>
      <c r="D1213" s="27" t="s">
        <v>97</v>
      </c>
      <c r="E1213" s="27" t="s">
        <v>88</v>
      </c>
      <c r="F1213" s="27" t="s">
        <v>82</v>
      </c>
      <c r="G1213" s="36" t="s">
        <v>79</v>
      </c>
      <c r="H1213" s="39"/>
    </row>
    <row r="1214" spans="1:8" ht="40.5">
      <c r="A1214" s="31"/>
      <c r="B1214" s="25" t="s">
        <v>729</v>
      </c>
      <c r="C1214" s="34"/>
      <c r="D1214" s="28" t="s">
        <v>361</v>
      </c>
      <c r="E1214" s="28" t="s">
        <v>229</v>
      </c>
      <c r="F1214" s="28" t="s">
        <v>83</v>
      </c>
      <c r="G1214" s="37"/>
      <c r="H1214" s="40"/>
    </row>
    <row r="1215" spans="1:8">
      <c r="A1215" s="31"/>
      <c r="B1215" s="25"/>
      <c r="C1215" s="34"/>
      <c r="D1215" s="28">
        <v>953.54</v>
      </c>
      <c r="E1215" s="28">
        <v>716</v>
      </c>
      <c r="F1215" s="28">
        <v>661.85</v>
      </c>
      <c r="G1215" s="37"/>
      <c r="H1215" s="40"/>
    </row>
    <row r="1216" spans="1:8" ht="17.25" thickBot="1">
      <c r="A1216" s="32"/>
      <c r="B1216" s="26"/>
      <c r="C1216" s="34"/>
      <c r="D1216" s="29" t="s">
        <v>79</v>
      </c>
      <c r="E1216" s="29" t="s">
        <v>79</v>
      </c>
      <c r="F1216" s="29" t="s">
        <v>79</v>
      </c>
      <c r="G1216" s="38"/>
      <c r="H1216" s="41"/>
    </row>
    <row r="1217" spans="1:8" ht="27">
      <c r="A1217" s="30" t="s">
        <v>730</v>
      </c>
      <c r="B1217" s="24">
        <v>661.79</v>
      </c>
      <c r="C1217" s="34"/>
      <c r="D1217" s="27" t="s">
        <v>234</v>
      </c>
      <c r="E1217" s="27" t="s">
        <v>104</v>
      </c>
      <c r="F1217" s="27" t="s">
        <v>82</v>
      </c>
      <c r="G1217" s="36" t="s">
        <v>79</v>
      </c>
      <c r="H1217" s="39"/>
    </row>
    <row r="1218" spans="1:8" ht="40.5">
      <c r="A1218" s="31"/>
      <c r="B1218" s="25" t="s">
        <v>731</v>
      </c>
      <c r="C1218" s="34"/>
      <c r="D1218" s="28" t="s">
        <v>196</v>
      </c>
      <c r="E1218" s="28" t="s">
        <v>99</v>
      </c>
      <c r="F1218" s="28" t="s">
        <v>83</v>
      </c>
      <c r="G1218" s="37"/>
      <c r="H1218" s="40"/>
    </row>
    <row r="1219" spans="1:8">
      <c r="A1219" s="31"/>
      <c r="B1219" s="25"/>
      <c r="C1219" s="34"/>
      <c r="D1219" s="28">
        <v>740.29</v>
      </c>
      <c r="E1219" s="28">
        <v>640.33000000000004</v>
      </c>
      <c r="F1219" s="28">
        <v>661.79</v>
      </c>
      <c r="G1219" s="37"/>
      <c r="H1219" s="40"/>
    </row>
    <row r="1220" spans="1:8" ht="17.25" thickBot="1">
      <c r="A1220" s="32"/>
      <c r="B1220" s="26"/>
      <c r="C1220" s="34"/>
      <c r="D1220" s="29" t="s">
        <v>79</v>
      </c>
      <c r="E1220" s="29" t="s">
        <v>79</v>
      </c>
      <c r="F1220" s="29" t="s">
        <v>79</v>
      </c>
      <c r="G1220" s="38"/>
      <c r="H1220" s="41"/>
    </row>
    <row r="1221" spans="1:8" ht="27">
      <c r="A1221" s="30" t="s">
        <v>732</v>
      </c>
      <c r="B1221" s="24">
        <v>661.78</v>
      </c>
      <c r="C1221" s="34"/>
      <c r="D1221" s="27" t="s">
        <v>436</v>
      </c>
      <c r="E1221" s="27" t="s">
        <v>97</v>
      </c>
      <c r="F1221" s="27" t="s">
        <v>82</v>
      </c>
      <c r="G1221" s="36" t="s">
        <v>79</v>
      </c>
      <c r="H1221" s="39"/>
    </row>
    <row r="1222" spans="1:8" ht="40.5">
      <c r="A1222" s="31"/>
      <c r="B1222" s="25" t="s">
        <v>733</v>
      </c>
      <c r="C1222" s="34"/>
      <c r="D1222" s="28" t="s">
        <v>179</v>
      </c>
      <c r="E1222" s="28" t="s">
        <v>734</v>
      </c>
      <c r="F1222" s="28" t="s">
        <v>83</v>
      </c>
      <c r="G1222" s="37"/>
      <c r="H1222" s="40"/>
    </row>
    <row r="1223" spans="1:8">
      <c r="A1223" s="31"/>
      <c r="B1223" s="25"/>
      <c r="C1223" s="34"/>
      <c r="D1223" s="28">
        <v>514.92999999999995</v>
      </c>
      <c r="E1223" s="28">
        <v>955.24</v>
      </c>
      <c r="F1223" s="28">
        <v>661.78</v>
      </c>
      <c r="G1223" s="37"/>
      <c r="H1223" s="40"/>
    </row>
    <row r="1224" spans="1:8" ht="17.25" thickBot="1">
      <c r="A1224" s="32"/>
      <c r="B1224" s="26"/>
      <c r="C1224" s="34"/>
      <c r="D1224" s="29" t="s">
        <v>79</v>
      </c>
      <c r="E1224" s="29" t="s">
        <v>79</v>
      </c>
      <c r="F1224" s="29" t="s">
        <v>79</v>
      </c>
      <c r="G1224" s="38"/>
      <c r="H1224" s="41"/>
    </row>
    <row r="1225" spans="1:8" ht="27">
      <c r="A1225" s="30" t="s">
        <v>735</v>
      </c>
      <c r="B1225" s="24">
        <v>661.77</v>
      </c>
      <c r="C1225" s="34"/>
      <c r="D1225" s="27" t="s">
        <v>288</v>
      </c>
      <c r="E1225" s="27" t="s">
        <v>97</v>
      </c>
      <c r="F1225" s="27" t="s">
        <v>82</v>
      </c>
      <c r="G1225" s="36" t="s">
        <v>79</v>
      </c>
      <c r="H1225" s="39"/>
    </row>
    <row r="1226" spans="1:8" ht="40.5">
      <c r="A1226" s="31"/>
      <c r="B1226" s="25" t="s">
        <v>736</v>
      </c>
      <c r="C1226" s="34"/>
      <c r="D1226" s="28" t="s">
        <v>98</v>
      </c>
      <c r="E1226" s="28" t="s">
        <v>226</v>
      </c>
      <c r="F1226" s="28" t="s">
        <v>83</v>
      </c>
      <c r="G1226" s="37"/>
      <c r="H1226" s="40"/>
    </row>
    <row r="1227" spans="1:8">
      <c r="A1227" s="31"/>
      <c r="B1227" s="25"/>
      <c r="C1227" s="34"/>
      <c r="D1227" s="28">
        <v>952.75</v>
      </c>
      <c r="E1227" s="28">
        <v>956.88</v>
      </c>
      <c r="F1227" s="28">
        <v>661.77</v>
      </c>
      <c r="G1227" s="37"/>
      <c r="H1227" s="40"/>
    </row>
    <row r="1228" spans="1:8" ht="17.25" thickBot="1">
      <c r="A1228" s="32"/>
      <c r="B1228" s="26"/>
      <c r="C1228" s="34"/>
      <c r="D1228" s="29" t="s">
        <v>79</v>
      </c>
      <c r="E1228" s="29" t="s">
        <v>79</v>
      </c>
      <c r="F1228" s="29" t="s">
        <v>79</v>
      </c>
      <c r="G1228" s="38"/>
      <c r="H1228" s="41"/>
    </row>
    <row r="1229" spans="1:8" ht="27">
      <c r="A1229" s="30" t="s">
        <v>737</v>
      </c>
      <c r="B1229" s="24">
        <v>661.77</v>
      </c>
      <c r="C1229" s="34"/>
      <c r="D1229" s="27" t="s">
        <v>97</v>
      </c>
      <c r="E1229" s="27" t="s">
        <v>119</v>
      </c>
      <c r="F1229" s="27" t="s">
        <v>82</v>
      </c>
      <c r="G1229" s="36" t="s">
        <v>79</v>
      </c>
      <c r="H1229" s="39"/>
    </row>
    <row r="1230" spans="1:8" ht="40.5">
      <c r="A1230" s="31"/>
      <c r="B1230" s="25" t="s">
        <v>736</v>
      </c>
      <c r="C1230" s="34"/>
      <c r="D1230" s="28" t="s">
        <v>538</v>
      </c>
      <c r="E1230" s="28" t="s">
        <v>380</v>
      </c>
      <c r="F1230" s="28" t="s">
        <v>83</v>
      </c>
      <c r="G1230" s="37"/>
      <c r="H1230" s="40"/>
    </row>
    <row r="1231" spans="1:8">
      <c r="A1231" s="31"/>
      <c r="B1231" s="25"/>
      <c r="C1231" s="34"/>
      <c r="D1231" s="28">
        <v>956.18</v>
      </c>
      <c r="E1231" s="28">
        <v>643.70000000000005</v>
      </c>
      <c r="F1231" s="28">
        <v>661.77</v>
      </c>
      <c r="G1231" s="37"/>
      <c r="H1231" s="40"/>
    </row>
    <row r="1232" spans="1:8" ht="17.25" thickBot="1">
      <c r="A1232" s="32"/>
      <c r="B1232" s="26"/>
      <c r="C1232" s="34"/>
      <c r="D1232" s="29" t="s">
        <v>79</v>
      </c>
      <c r="E1232" s="29" t="s">
        <v>79</v>
      </c>
      <c r="F1232" s="29" t="s">
        <v>79</v>
      </c>
      <c r="G1232" s="38"/>
      <c r="H1232" s="41"/>
    </row>
    <row r="1233" spans="1:8">
      <c r="A1233" s="30" t="s">
        <v>738</v>
      </c>
      <c r="B1233" s="24">
        <v>661.76</v>
      </c>
      <c r="C1233" s="34"/>
      <c r="D1233" s="27" t="s">
        <v>234</v>
      </c>
      <c r="E1233" s="36" t="s">
        <v>79</v>
      </c>
      <c r="F1233" s="27" t="s">
        <v>463</v>
      </c>
      <c r="G1233" s="36" t="s">
        <v>79</v>
      </c>
      <c r="H1233" s="39"/>
    </row>
    <row r="1234" spans="1:8" ht="40.5">
      <c r="A1234" s="31"/>
      <c r="B1234" s="25" t="s">
        <v>739</v>
      </c>
      <c r="C1234" s="34"/>
      <c r="D1234" s="28" t="s">
        <v>196</v>
      </c>
      <c r="E1234" s="37"/>
      <c r="F1234" s="28" t="s">
        <v>83</v>
      </c>
      <c r="G1234" s="37"/>
      <c r="H1234" s="40"/>
    </row>
    <row r="1235" spans="1:8">
      <c r="A1235" s="31"/>
      <c r="B1235" s="25"/>
      <c r="C1235" s="34"/>
      <c r="D1235" s="28">
        <v>740.05</v>
      </c>
      <c r="E1235" s="37"/>
      <c r="F1235" s="28">
        <v>661.76</v>
      </c>
      <c r="G1235" s="37"/>
      <c r="H1235" s="40"/>
    </row>
    <row r="1236" spans="1:8" ht="17.25" thickBot="1">
      <c r="A1236" s="32"/>
      <c r="B1236" s="26"/>
      <c r="C1236" s="34"/>
      <c r="D1236" s="29" t="s">
        <v>79</v>
      </c>
      <c r="E1236" s="38"/>
      <c r="F1236" s="29" t="s">
        <v>79</v>
      </c>
      <c r="G1236" s="38"/>
      <c r="H1236" s="41"/>
    </row>
    <row r="1237" spans="1:8">
      <c r="A1237" s="30" t="s">
        <v>738</v>
      </c>
      <c r="B1237" s="24">
        <v>661.76</v>
      </c>
      <c r="C1237" s="34"/>
      <c r="D1237" s="27" t="s">
        <v>80</v>
      </c>
      <c r="E1237" s="27" t="s">
        <v>234</v>
      </c>
      <c r="F1237" s="27" t="s">
        <v>82</v>
      </c>
      <c r="G1237" s="36" t="s">
        <v>79</v>
      </c>
      <c r="H1237" s="39"/>
    </row>
    <row r="1238" spans="1:8" ht="40.5">
      <c r="A1238" s="31"/>
      <c r="B1238" s="25" t="s">
        <v>739</v>
      </c>
      <c r="C1238" s="34"/>
      <c r="D1238" s="28" t="s">
        <v>196</v>
      </c>
      <c r="E1238" s="28" t="s">
        <v>448</v>
      </c>
      <c r="F1238" s="28" t="s">
        <v>83</v>
      </c>
      <c r="G1238" s="37"/>
      <c r="H1238" s="40"/>
    </row>
    <row r="1239" spans="1:8">
      <c r="A1239" s="31"/>
      <c r="B1239" s="25"/>
      <c r="C1239" s="34"/>
      <c r="D1239" s="28">
        <v>740.05</v>
      </c>
      <c r="E1239" s="28">
        <v>740.05</v>
      </c>
      <c r="F1239" s="28">
        <v>661.76</v>
      </c>
      <c r="G1239" s="37"/>
      <c r="H1239" s="40"/>
    </row>
    <row r="1240" spans="1:8" ht="17.25" thickBot="1">
      <c r="A1240" s="32"/>
      <c r="B1240" s="26"/>
      <c r="C1240" s="34"/>
      <c r="D1240" s="29" t="s">
        <v>79</v>
      </c>
      <c r="E1240" s="29" t="s">
        <v>79</v>
      </c>
      <c r="F1240" s="29" t="s">
        <v>79</v>
      </c>
      <c r="G1240" s="38"/>
      <c r="H1240" s="41"/>
    </row>
    <row r="1241" spans="1:8" ht="27">
      <c r="A1241" s="30" t="s">
        <v>738</v>
      </c>
      <c r="B1241" s="24">
        <v>661.76</v>
      </c>
      <c r="C1241" s="34"/>
      <c r="D1241" s="27" t="s">
        <v>80</v>
      </c>
      <c r="E1241" s="27" t="s">
        <v>119</v>
      </c>
      <c r="F1241" s="27" t="s">
        <v>82</v>
      </c>
      <c r="G1241" s="36" t="s">
        <v>79</v>
      </c>
      <c r="H1241" s="39"/>
    </row>
    <row r="1242" spans="1:8" ht="40.5">
      <c r="A1242" s="31"/>
      <c r="B1242" s="25" t="s">
        <v>739</v>
      </c>
      <c r="C1242" s="34"/>
      <c r="D1242" s="28" t="s">
        <v>196</v>
      </c>
      <c r="E1242" s="28" t="s">
        <v>702</v>
      </c>
      <c r="F1242" s="28" t="s">
        <v>83</v>
      </c>
      <c r="G1242" s="37"/>
      <c r="H1242" s="40"/>
    </row>
    <row r="1243" spans="1:8">
      <c r="A1243" s="31"/>
      <c r="B1243" s="25"/>
      <c r="C1243" s="34"/>
      <c r="D1243" s="28">
        <v>740.05</v>
      </c>
      <c r="E1243" s="28">
        <v>642.27</v>
      </c>
      <c r="F1243" s="28">
        <v>661.76</v>
      </c>
      <c r="G1243" s="37"/>
      <c r="H1243" s="40"/>
    </row>
    <row r="1244" spans="1:8" ht="17.25" thickBot="1">
      <c r="A1244" s="32"/>
      <c r="B1244" s="26"/>
      <c r="C1244" s="34"/>
      <c r="D1244" s="29" t="s">
        <v>79</v>
      </c>
      <c r="E1244" s="29" t="s">
        <v>79</v>
      </c>
      <c r="F1244" s="29" t="s">
        <v>79</v>
      </c>
      <c r="G1244" s="38"/>
      <c r="H1244" s="41"/>
    </row>
    <row r="1245" spans="1:8" ht="27">
      <c r="A1245" s="30" t="s">
        <v>740</v>
      </c>
      <c r="B1245" s="24">
        <v>661.75</v>
      </c>
      <c r="C1245" s="34"/>
      <c r="D1245" s="27" t="s">
        <v>486</v>
      </c>
      <c r="E1245" s="27" t="s">
        <v>288</v>
      </c>
      <c r="F1245" s="27" t="s">
        <v>82</v>
      </c>
      <c r="G1245" s="36" t="s">
        <v>79</v>
      </c>
      <c r="H1245" s="39"/>
    </row>
    <row r="1246" spans="1:8" ht="40.5">
      <c r="A1246" s="31"/>
      <c r="B1246" s="25" t="s">
        <v>741</v>
      </c>
      <c r="C1246" s="34"/>
      <c r="D1246" s="28" t="s">
        <v>453</v>
      </c>
      <c r="E1246" s="28" t="s">
        <v>291</v>
      </c>
      <c r="F1246" s="28" t="s">
        <v>83</v>
      </c>
      <c r="G1246" s="37"/>
      <c r="H1246" s="40"/>
    </row>
    <row r="1247" spans="1:8">
      <c r="A1247" s="31"/>
      <c r="B1247" s="25"/>
      <c r="C1247" s="34"/>
      <c r="D1247" s="28">
        <v>718.5</v>
      </c>
      <c r="E1247" s="28">
        <v>957.12</v>
      </c>
      <c r="F1247" s="28">
        <v>661.75</v>
      </c>
      <c r="G1247" s="37"/>
      <c r="H1247" s="40"/>
    </row>
    <row r="1248" spans="1:8" ht="17.25" thickBot="1">
      <c r="A1248" s="32"/>
      <c r="B1248" s="26"/>
      <c r="C1248" s="34"/>
      <c r="D1248" s="29" t="s">
        <v>79</v>
      </c>
      <c r="E1248" s="29" t="s">
        <v>79</v>
      </c>
      <c r="F1248" s="29" t="s">
        <v>79</v>
      </c>
      <c r="G1248" s="38"/>
      <c r="H1248" s="41"/>
    </row>
    <row r="1249" spans="1:8">
      <c r="A1249" s="30" t="s">
        <v>742</v>
      </c>
      <c r="B1249" s="24">
        <v>661.75</v>
      </c>
      <c r="C1249" s="34"/>
      <c r="D1249" s="27" t="s">
        <v>743</v>
      </c>
      <c r="E1249" s="27" t="s">
        <v>414</v>
      </c>
      <c r="F1249" s="27" t="s">
        <v>82</v>
      </c>
      <c r="G1249" s="36" t="s">
        <v>79</v>
      </c>
      <c r="H1249" s="39"/>
    </row>
    <row r="1250" spans="1:8" ht="40.5">
      <c r="A1250" s="31"/>
      <c r="B1250" s="25" t="s">
        <v>741</v>
      </c>
      <c r="C1250" s="34"/>
      <c r="D1250" s="28" t="s">
        <v>744</v>
      </c>
      <c r="E1250" s="28" t="s">
        <v>745</v>
      </c>
      <c r="F1250" s="28" t="s">
        <v>83</v>
      </c>
      <c r="G1250" s="37"/>
      <c r="H1250" s="40"/>
    </row>
    <row r="1251" spans="1:8">
      <c r="A1251" s="31"/>
      <c r="B1251" s="25"/>
      <c r="C1251" s="34"/>
      <c r="D1251" s="28">
        <v>962.13</v>
      </c>
      <c r="E1251" s="28">
        <v>350.76</v>
      </c>
      <c r="F1251" s="28">
        <v>661.75</v>
      </c>
      <c r="G1251" s="37"/>
      <c r="H1251" s="40"/>
    </row>
    <row r="1252" spans="1:8" ht="17.25" thickBot="1">
      <c r="A1252" s="32"/>
      <c r="B1252" s="26"/>
      <c r="C1252" s="34"/>
      <c r="D1252" s="29" t="s">
        <v>79</v>
      </c>
      <c r="E1252" s="29" t="s">
        <v>79</v>
      </c>
      <c r="F1252" s="29" t="s">
        <v>79</v>
      </c>
      <c r="G1252" s="38"/>
      <c r="H1252" s="41"/>
    </row>
    <row r="1253" spans="1:8" ht="27">
      <c r="A1253" s="30" t="s">
        <v>742</v>
      </c>
      <c r="B1253" s="24">
        <v>661.75</v>
      </c>
      <c r="C1253" s="34"/>
      <c r="D1253" s="27" t="s">
        <v>467</v>
      </c>
      <c r="E1253" s="27" t="s">
        <v>288</v>
      </c>
      <c r="F1253" s="27" t="s">
        <v>463</v>
      </c>
      <c r="G1253" s="36" t="s">
        <v>79</v>
      </c>
      <c r="H1253" s="39"/>
    </row>
    <row r="1254" spans="1:8" ht="40.5">
      <c r="A1254" s="31"/>
      <c r="B1254" s="25" t="s">
        <v>741</v>
      </c>
      <c r="C1254" s="34"/>
      <c r="D1254" s="28" t="s">
        <v>746</v>
      </c>
      <c r="E1254" s="28" t="s">
        <v>291</v>
      </c>
      <c r="F1254" s="28" t="s">
        <v>83</v>
      </c>
      <c r="G1254" s="37"/>
      <c r="H1254" s="40"/>
    </row>
    <row r="1255" spans="1:8">
      <c r="A1255" s="31"/>
      <c r="B1255" s="25"/>
      <c r="C1255" s="34"/>
      <c r="D1255" s="28">
        <v>958.87</v>
      </c>
      <c r="E1255" s="28">
        <v>956.15</v>
      </c>
      <c r="F1255" s="28">
        <v>661.75</v>
      </c>
      <c r="G1255" s="37"/>
      <c r="H1255" s="40"/>
    </row>
    <row r="1256" spans="1:8" ht="17.25" thickBot="1">
      <c r="A1256" s="32"/>
      <c r="B1256" s="26"/>
      <c r="C1256" s="34"/>
      <c r="D1256" s="29" t="s">
        <v>79</v>
      </c>
      <c r="E1256" s="29" t="s">
        <v>79</v>
      </c>
      <c r="F1256" s="29" t="s">
        <v>79</v>
      </c>
      <c r="G1256" s="38"/>
      <c r="H1256" s="41"/>
    </row>
    <row r="1257" spans="1:8" ht="27">
      <c r="A1257" s="30" t="s">
        <v>747</v>
      </c>
      <c r="B1257" s="24">
        <v>661.75</v>
      </c>
      <c r="C1257" s="34"/>
      <c r="D1257" s="27" t="s">
        <v>80</v>
      </c>
      <c r="E1257" s="27" t="s">
        <v>88</v>
      </c>
      <c r="F1257" s="27" t="s">
        <v>82</v>
      </c>
      <c r="G1257" s="36" t="s">
        <v>79</v>
      </c>
      <c r="H1257" s="39"/>
    </row>
    <row r="1258" spans="1:8" ht="40.5">
      <c r="A1258" s="31"/>
      <c r="B1258" s="25" t="s">
        <v>741</v>
      </c>
      <c r="C1258" s="34"/>
      <c r="D1258" s="28" t="s">
        <v>196</v>
      </c>
      <c r="E1258" s="28" t="s">
        <v>445</v>
      </c>
      <c r="F1258" s="28" t="s">
        <v>83</v>
      </c>
      <c r="G1258" s="37"/>
      <c r="H1258" s="40"/>
    </row>
    <row r="1259" spans="1:8">
      <c r="A1259" s="31"/>
      <c r="B1259" s="25"/>
      <c r="C1259" s="34"/>
      <c r="D1259" s="28">
        <v>740.69</v>
      </c>
      <c r="E1259" s="28">
        <v>716.3</v>
      </c>
      <c r="F1259" s="28">
        <v>661.75</v>
      </c>
      <c r="G1259" s="37"/>
      <c r="H1259" s="40"/>
    </row>
    <row r="1260" spans="1:8" ht="17.25" thickBot="1">
      <c r="A1260" s="32"/>
      <c r="B1260" s="26"/>
      <c r="C1260" s="34"/>
      <c r="D1260" s="29" t="s">
        <v>79</v>
      </c>
      <c r="E1260" s="29" t="s">
        <v>79</v>
      </c>
      <c r="F1260" s="29" t="s">
        <v>79</v>
      </c>
      <c r="G1260" s="38"/>
      <c r="H1260" s="41"/>
    </row>
    <row r="1261" spans="1:8" ht="27">
      <c r="A1261" s="30" t="s">
        <v>748</v>
      </c>
      <c r="B1261" s="24">
        <v>661.74</v>
      </c>
      <c r="C1261" s="34"/>
      <c r="D1261" s="27" t="s">
        <v>269</v>
      </c>
      <c r="E1261" s="27" t="s">
        <v>119</v>
      </c>
      <c r="F1261" s="27" t="s">
        <v>82</v>
      </c>
      <c r="G1261" s="36" t="s">
        <v>79</v>
      </c>
      <c r="H1261" s="39"/>
    </row>
    <row r="1262" spans="1:8" ht="40.5">
      <c r="A1262" s="31"/>
      <c r="B1262" s="25" t="s">
        <v>749</v>
      </c>
      <c r="C1262" s="34"/>
      <c r="D1262" s="28" t="s">
        <v>127</v>
      </c>
      <c r="E1262" s="28" t="s">
        <v>380</v>
      </c>
      <c r="F1262" s="28" t="s">
        <v>83</v>
      </c>
      <c r="G1262" s="37"/>
      <c r="H1262" s="40"/>
    </row>
    <row r="1263" spans="1:8">
      <c r="A1263" s="31"/>
      <c r="B1263" s="25"/>
      <c r="C1263" s="34"/>
      <c r="D1263" s="28">
        <v>873.43</v>
      </c>
      <c r="E1263" s="28">
        <v>642.52</v>
      </c>
      <c r="F1263" s="28">
        <v>661.74</v>
      </c>
      <c r="G1263" s="37"/>
      <c r="H1263" s="40"/>
    </row>
    <row r="1264" spans="1:8" ht="17.25" thickBot="1">
      <c r="A1264" s="32"/>
      <c r="B1264" s="26"/>
      <c r="C1264" s="34"/>
      <c r="D1264" s="29" t="s">
        <v>79</v>
      </c>
      <c r="E1264" s="29" t="s">
        <v>79</v>
      </c>
      <c r="F1264" s="29" t="s">
        <v>79</v>
      </c>
      <c r="G1264" s="38"/>
      <c r="H1264" s="41"/>
    </row>
    <row r="1265" spans="1:8" ht="27">
      <c r="A1265" s="30" t="s">
        <v>750</v>
      </c>
      <c r="B1265" s="24">
        <v>661.72</v>
      </c>
      <c r="C1265" s="34"/>
      <c r="D1265" s="27" t="s">
        <v>77</v>
      </c>
      <c r="E1265" s="27" t="s">
        <v>97</v>
      </c>
      <c r="F1265" s="27" t="s">
        <v>82</v>
      </c>
      <c r="G1265" s="36" t="s">
        <v>79</v>
      </c>
      <c r="H1265" s="39"/>
    </row>
    <row r="1266" spans="1:8" ht="40.5">
      <c r="A1266" s="31"/>
      <c r="B1266" s="25" t="s">
        <v>751</v>
      </c>
      <c r="C1266" s="34"/>
      <c r="D1266" s="28" t="s">
        <v>193</v>
      </c>
      <c r="E1266" s="28" t="s">
        <v>291</v>
      </c>
      <c r="F1266" s="28" t="s">
        <v>83</v>
      </c>
      <c r="G1266" s="37"/>
      <c r="H1266" s="40"/>
    </row>
    <row r="1267" spans="1:8">
      <c r="A1267" s="31"/>
      <c r="B1267" s="25"/>
      <c r="C1267" s="34"/>
      <c r="D1267" s="28">
        <v>378.78</v>
      </c>
      <c r="E1267" s="28">
        <v>962.01</v>
      </c>
      <c r="F1267" s="28">
        <v>661.72</v>
      </c>
      <c r="G1267" s="37"/>
      <c r="H1267" s="40"/>
    </row>
    <row r="1268" spans="1:8" ht="17.25" thickBot="1">
      <c r="A1268" s="32"/>
      <c r="B1268" s="26"/>
      <c r="C1268" s="34"/>
      <c r="D1268" s="29" t="s">
        <v>79</v>
      </c>
      <c r="E1268" s="29" t="s">
        <v>79</v>
      </c>
      <c r="F1268" s="29" t="s">
        <v>79</v>
      </c>
      <c r="G1268" s="38"/>
      <c r="H1268" s="41"/>
    </row>
    <row r="1269" spans="1:8" ht="27">
      <c r="A1269" s="30" t="s">
        <v>752</v>
      </c>
      <c r="B1269" s="24">
        <v>661.7</v>
      </c>
      <c r="C1269" s="34"/>
      <c r="D1269" s="27" t="s">
        <v>77</v>
      </c>
      <c r="E1269" s="27" t="s">
        <v>97</v>
      </c>
      <c r="F1269" s="27" t="s">
        <v>82</v>
      </c>
      <c r="G1269" s="36" t="s">
        <v>79</v>
      </c>
      <c r="H1269" s="39"/>
    </row>
    <row r="1270" spans="1:8" ht="40.5">
      <c r="A1270" s="31"/>
      <c r="B1270" s="25" t="s">
        <v>753</v>
      </c>
      <c r="C1270" s="34"/>
      <c r="D1270" s="28" t="s">
        <v>684</v>
      </c>
      <c r="E1270" s="28" t="s">
        <v>108</v>
      </c>
      <c r="F1270" s="28" t="s">
        <v>83</v>
      </c>
      <c r="G1270" s="37"/>
      <c r="H1270" s="40"/>
    </row>
    <row r="1271" spans="1:8">
      <c r="A1271" s="31"/>
      <c r="B1271" s="25"/>
      <c r="C1271" s="34"/>
      <c r="D1271" s="28">
        <v>380.77</v>
      </c>
      <c r="E1271" s="28">
        <v>958.84</v>
      </c>
      <c r="F1271" s="28">
        <v>661.7</v>
      </c>
      <c r="G1271" s="37"/>
      <c r="H1271" s="40"/>
    </row>
    <row r="1272" spans="1:8" ht="17.25" thickBot="1">
      <c r="A1272" s="32"/>
      <c r="B1272" s="26"/>
      <c r="C1272" s="34"/>
      <c r="D1272" s="29" t="s">
        <v>79</v>
      </c>
      <c r="E1272" s="29" t="s">
        <v>79</v>
      </c>
      <c r="F1272" s="29" t="s">
        <v>79</v>
      </c>
      <c r="G1272" s="38"/>
      <c r="H1272" s="41"/>
    </row>
    <row r="1273" spans="1:8" ht="27">
      <c r="A1273" s="30" t="s">
        <v>754</v>
      </c>
      <c r="B1273" s="24">
        <v>661.7</v>
      </c>
      <c r="C1273" s="34"/>
      <c r="D1273" s="27" t="s">
        <v>436</v>
      </c>
      <c r="E1273" s="27" t="s">
        <v>439</v>
      </c>
      <c r="F1273" s="27" t="s">
        <v>82</v>
      </c>
      <c r="G1273" s="36" t="s">
        <v>79</v>
      </c>
      <c r="H1273" s="39"/>
    </row>
    <row r="1274" spans="1:8" ht="40.5">
      <c r="A1274" s="31"/>
      <c r="B1274" s="25" t="s">
        <v>753</v>
      </c>
      <c r="C1274" s="34"/>
      <c r="D1274" s="28" t="s">
        <v>179</v>
      </c>
      <c r="E1274" s="28" t="s">
        <v>585</v>
      </c>
      <c r="F1274" s="28" t="s">
        <v>83</v>
      </c>
      <c r="G1274" s="37"/>
      <c r="H1274" s="40"/>
    </row>
    <row r="1275" spans="1:8">
      <c r="A1275" s="31"/>
      <c r="B1275" s="25"/>
      <c r="C1275" s="34"/>
      <c r="D1275" s="28">
        <v>519.33000000000004</v>
      </c>
      <c r="E1275" s="28">
        <v>591.65</v>
      </c>
      <c r="F1275" s="28">
        <v>661.7</v>
      </c>
      <c r="G1275" s="37"/>
      <c r="H1275" s="40"/>
    </row>
    <row r="1276" spans="1:8" ht="17.25" thickBot="1">
      <c r="A1276" s="32"/>
      <c r="B1276" s="26"/>
      <c r="C1276" s="34"/>
      <c r="D1276" s="29" t="s">
        <v>79</v>
      </c>
      <c r="E1276" s="29" t="s">
        <v>79</v>
      </c>
      <c r="F1276" s="29" t="s">
        <v>79</v>
      </c>
      <c r="G1276" s="38"/>
      <c r="H1276" s="41"/>
    </row>
    <row r="1277" spans="1:8">
      <c r="A1277" s="30" t="s">
        <v>755</v>
      </c>
      <c r="B1277" s="24">
        <v>661.66</v>
      </c>
      <c r="C1277" s="34"/>
      <c r="D1277" s="27" t="s">
        <v>269</v>
      </c>
      <c r="E1277" s="27" t="s">
        <v>234</v>
      </c>
      <c r="F1277" s="27" t="s">
        <v>82</v>
      </c>
      <c r="G1277" s="36" t="s">
        <v>79</v>
      </c>
      <c r="H1277" s="39"/>
    </row>
    <row r="1278" spans="1:8" ht="40.5">
      <c r="A1278" s="31"/>
      <c r="B1278" s="25" t="s">
        <v>756</v>
      </c>
      <c r="C1278" s="34"/>
      <c r="D1278" s="28" t="s">
        <v>270</v>
      </c>
      <c r="E1278" s="28" t="s">
        <v>448</v>
      </c>
      <c r="F1278" s="28" t="s">
        <v>83</v>
      </c>
      <c r="G1278" s="37"/>
      <c r="H1278" s="40"/>
    </row>
    <row r="1279" spans="1:8">
      <c r="A1279" s="31"/>
      <c r="B1279" s="25"/>
      <c r="C1279" s="34"/>
      <c r="D1279" s="28">
        <v>873.93</v>
      </c>
      <c r="E1279" s="28">
        <v>740.16</v>
      </c>
      <c r="F1279" s="28">
        <v>661.66</v>
      </c>
      <c r="G1279" s="37"/>
      <c r="H1279" s="40"/>
    </row>
    <row r="1280" spans="1:8" ht="17.25" thickBot="1">
      <c r="A1280" s="32"/>
      <c r="B1280" s="26"/>
      <c r="C1280" s="34"/>
      <c r="D1280" s="29" t="s">
        <v>79</v>
      </c>
      <c r="E1280" s="29" t="s">
        <v>79</v>
      </c>
      <c r="F1280" s="29" t="s">
        <v>79</v>
      </c>
      <c r="G1280" s="38"/>
      <c r="H1280" s="41"/>
    </row>
    <row r="1281" spans="1:8" ht="27">
      <c r="A1281" s="30" t="s">
        <v>757</v>
      </c>
      <c r="B1281" s="24">
        <v>661.65</v>
      </c>
      <c r="C1281" s="34"/>
      <c r="D1281" s="27" t="s">
        <v>80</v>
      </c>
      <c r="E1281" s="27" t="s">
        <v>119</v>
      </c>
      <c r="F1281" s="27" t="s">
        <v>82</v>
      </c>
      <c r="G1281" s="36" t="s">
        <v>79</v>
      </c>
      <c r="H1281" s="39"/>
    </row>
    <row r="1282" spans="1:8" ht="40.5">
      <c r="A1282" s="31"/>
      <c r="B1282" s="25" t="s">
        <v>758</v>
      </c>
      <c r="C1282" s="34"/>
      <c r="D1282" s="28" t="s">
        <v>167</v>
      </c>
      <c r="E1282" s="28" t="s">
        <v>437</v>
      </c>
      <c r="F1282" s="28" t="s">
        <v>83</v>
      </c>
      <c r="G1282" s="37"/>
      <c r="H1282" s="40"/>
    </row>
    <row r="1283" spans="1:8">
      <c r="A1283" s="31"/>
      <c r="B1283" s="25"/>
      <c r="C1283" s="34"/>
      <c r="D1283" s="28">
        <v>739.69</v>
      </c>
      <c r="E1283" s="28">
        <v>642.70000000000005</v>
      </c>
      <c r="F1283" s="28">
        <v>661.65</v>
      </c>
      <c r="G1283" s="37"/>
      <c r="H1283" s="40"/>
    </row>
    <row r="1284" spans="1:8" ht="17.25" thickBot="1">
      <c r="A1284" s="32"/>
      <c r="B1284" s="26"/>
      <c r="C1284" s="34"/>
      <c r="D1284" s="29" t="s">
        <v>79</v>
      </c>
      <c r="E1284" s="29" t="s">
        <v>79</v>
      </c>
      <c r="F1284" s="29" t="s">
        <v>79</v>
      </c>
      <c r="G1284" s="38"/>
      <c r="H1284" s="41"/>
    </row>
    <row r="1285" spans="1:8" ht="27">
      <c r="A1285" s="30" t="s">
        <v>757</v>
      </c>
      <c r="B1285" s="24">
        <v>661.65</v>
      </c>
      <c r="C1285" s="34"/>
      <c r="D1285" s="27" t="s">
        <v>80</v>
      </c>
      <c r="E1285" s="27" t="s">
        <v>119</v>
      </c>
      <c r="F1285" s="27" t="s">
        <v>82</v>
      </c>
      <c r="G1285" s="36" t="s">
        <v>79</v>
      </c>
      <c r="H1285" s="39"/>
    </row>
    <row r="1286" spans="1:8" ht="40.5">
      <c r="A1286" s="31"/>
      <c r="B1286" s="25" t="s">
        <v>758</v>
      </c>
      <c r="C1286" s="34"/>
      <c r="D1286" s="28" t="s">
        <v>196</v>
      </c>
      <c r="E1286" s="28" t="s">
        <v>702</v>
      </c>
      <c r="F1286" s="28" t="s">
        <v>83</v>
      </c>
      <c r="G1286" s="37"/>
      <c r="H1286" s="40"/>
    </row>
    <row r="1287" spans="1:8">
      <c r="A1287" s="31"/>
      <c r="B1287" s="25"/>
      <c r="C1287" s="34"/>
      <c r="D1287" s="28">
        <v>739.69</v>
      </c>
      <c r="E1287" s="28">
        <v>642.70000000000005</v>
      </c>
      <c r="F1287" s="28">
        <v>661.65</v>
      </c>
      <c r="G1287" s="37"/>
      <c r="H1287" s="40"/>
    </row>
    <row r="1288" spans="1:8" ht="17.25" thickBot="1">
      <c r="A1288" s="32"/>
      <c r="B1288" s="26"/>
      <c r="C1288" s="34"/>
      <c r="D1288" s="29" t="s">
        <v>79</v>
      </c>
      <c r="E1288" s="29" t="s">
        <v>79</v>
      </c>
      <c r="F1288" s="29" t="s">
        <v>79</v>
      </c>
      <c r="G1288" s="38"/>
      <c r="H1288" s="41"/>
    </row>
    <row r="1289" spans="1:8">
      <c r="A1289" s="30" t="s">
        <v>759</v>
      </c>
      <c r="B1289" s="24">
        <v>661.64</v>
      </c>
      <c r="C1289" s="34"/>
      <c r="D1289" s="27" t="s">
        <v>327</v>
      </c>
      <c r="E1289" s="27" t="s">
        <v>80</v>
      </c>
      <c r="F1289" s="27" t="s">
        <v>82</v>
      </c>
      <c r="G1289" s="36" t="s">
        <v>79</v>
      </c>
      <c r="H1289" s="39"/>
    </row>
    <row r="1290" spans="1:8" ht="40.5">
      <c r="A1290" s="31"/>
      <c r="B1290" s="25" t="s">
        <v>760</v>
      </c>
      <c r="C1290" s="34"/>
      <c r="D1290" s="28" t="s">
        <v>453</v>
      </c>
      <c r="E1290" s="28" t="s">
        <v>448</v>
      </c>
      <c r="F1290" s="28" t="s">
        <v>83</v>
      </c>
      <c r="G1290" s="37"/>
      <c r="H1290" s="40"/>
    </row>
    <row r="1291" spans="1:8">
      <c r="A1291" s="31"/>
      <c r="B1291" s="25"/>
      <c r="C1291" s="34"/>
      <c r="D1291" s="28">
        <v>719.48</v>
      </c>
      <c r="E1291" s="28">
        <v>739.9</v>
      </c>
      <c r="F1291" s="28">
        <v>661.64</v>
      </c>
      <c r="G1291" s="37"/>
      <c r="H1291" s="40"/>
    </row>
    <row r="1292" spans="1:8" ht="17.25" thickBot="1">
      <c r="A1292" s="32"/>
      <c r="B1292" s="26"/>
      <c r="C1292" s="34"/>
      <c r="D1292" s="29" t="s">
        <v>79</v>
      </c>
      <c r="E1292" s="29" t="s">
        <v>79</v>
      </c>
      <c r="F1292" s="29" t="s">
        <v>79</v>
      </c>
      <c r="G1292" s="38"/>
      <c r="H1292" s="41"/>
    </row>
    <row r="1293" spans="1:8" ht="27">
      <c r="A1293" s="30" t="s">
        <v>759</v>
      </c>
      <c r="B1293" s="24">
        <v>661.64</v>
      </c>
      <c r="C1293" s="34"/>
      <c r="D1293" s="27" t="s">
        <v>761</v>
      </c>
      <c r="E1293" s="27" t="s">
        <v>119</v>
      </c>
      <c r="F1293" s="27" t="s">
        <v>82</v>
      </c>
      <c r="G1293" s="36" t="s">
        <v>79</v>
      </c>
      <c r="H1293" s="39"/>
    </row>
    <row r="1294" spans="1:8" ht="40.5">
      <c r="A1294" s="31"/>
      <c r="B1294" s="25" t="s">
        <v>760</v>
      </c>
      <c r="C1294" s="34"/>
      <c r="D1294" s="28" t="s">
        <v>762</v>
      </c>
      <c r="E1294" s="28" t="s">
        <v>702</v>
      </c>
      <c r="F1294" s="28" t="s">
        <v>83</v>
      </c>
      <c r="G1294" s="37"/>
      <c r="H1294" s="40"/>
    </row>
    <row r="1295" spans="1:8">
      <c r="A1295" s="31"/>
      <c r="B1295" s="25"/>
      <c r="C1295" s="34"/>
      <c r="D1295" s="28">
        <v>964.48</v>
      </c>
      <c r="E1295" s="28">
        <v>642.61</v>
      </c>
      <c r="F1295" s="28">
        <v>661.64</v>
      </c>
      <c r="G1295" s="37"/>
      <c r="H1295" s="40"/>
    </row>
    <row r="1296" spans="1:8" ht="17.25" thickBot="1">
      <c r="A1296" s="32"/>
      <c r="B1296" s="26"/>
      <c r="C1296" s="34"/>
      <c r="D1296" s="29" t="s">
        <v>79</v>
      </c>
      <c r="E1296" s="29" t="s">
        <v>79</v>
      </c>
      <c r="F1296" s="29" t="s">
        <v>79</v>
      </c>
      <c r="G1296" s="38"/>
      <c r="H1296" s="41"/>
    </row>
    <row r="1297" spans="1:8" ht="27">
      <c r="A1297" s="30" t="s">
        <v>763</v>
      </c>
      <c r="B1297" s="24">
        <v>661.64</v>
      </c>
      <c r="C1297" s="34"/>
      <c r="D1297" s="27" t="s">
        <v>80</v>
      </c>
      <c r="E1297" s="27" t="s">
        <v>88</v>
      </c>
      <c r="F1297" s="27" t="s">
        <v>82</v>
      </c>
      <c r="G1297" s="36" t="s">
        <v>79</v>
      </c>
      <c r="H1297" s="39"/>
    </row>
    <row r="1298" spans="1:8" ht="40.5">
      <c r="A1298" s="31"/>
      <c r="B1298" s="25" t="s">
        <v>760</v>
      </c>
      <c r="C1298" s="34"/>
      <c r="D1298" s="28" t="s">
        <v>196</v>
      </c>
      <c r="E1298" s="28" t="s">
        <v>229</v>
      </c>
      <c r="F1298" s="28" t="s">
        <v>83</v>
      </c>
      <c r="G1298" s="37"/>
      <c r="H1298" s="40"/>
    </row>
    <row r="1299" spans="1:8">
      <c r="A1299" s="31"/>
      <c r="B1299" s="25"/>
      <c r="C1299" s="34"/>
      <c r="D1299" s="28">
        <v>741.4</v>
      </c>
      <c r="E1299" s="28">
        <v>715.45</v>
      </c>
      <c r="F1299" s="28">
        <v>661.64</v>
      </c>
      <c r="G1299" s="37"/>
      <c r="H1299" s="40"/>
    </row>
    <row r="1300" spans="1:8" ht="17.25" thickBot="1">
      <c r="A1300" s="32"/>
      <c r="B1300" s="26"/>
      <c r="C1300" s="34"/>
      <c r="D1300" s="29" t="s">
        <v>79</v>
      </c>
      <c r="E1300" s="29" t="s">
        <v>79</v>
      </c>
      <c r="F1300" s="29" t="s">
        <v>79</v>
      </c>
      <c r="G1300" s="38"/>
      <c r="H1300" s="41"/>
    </row>
    <row r="1301" spans="1:8" ht="27">
      <c r="A1301" s="30" t="s">
        <v>764</v>
      </c>
      <c r="B1301" s="24">
        <v>661.63</v>
      </c>
      <c r="C1301" s="34"/>
      <c r="D1301" s="27" t="s">
        <v>80</v>
      </c>
      <c r="E1301" s="27" t="s">
        <v>288</v>
      </c>
      <c r="F1301" s="27" t="s">
        <v>82</v>
      </c>
      <c r="G1301" s="36" t="s">
        <v>79</v>
      </c>
      <c r="H1301" s="39"/>
    </row>
    <row r="1302" spans="1:8" ht="40.5">
      <c r="A1302" s="31"/>
      <c r="B1302" s="25" t="s">
        <v>765</v>
      </c>
      <c r="C1302" s="34"/>
      <c r="D1302" s="28" t="s">
        <v>196</v>
      </c>
      <c r="E1302" s="28" t="s">
        <v>563</v>
      </c>
      <c r="F1302" s="28" t="s">
        <v>83</v>
      </c>
      <c r="G1302" s="37"/>
      <c r="H1302" s="40"/>
    </row>
    <row r="1303" spans="1:8">
      <c r="A1303" s="31"/>
      <c r="B1303" s="25"/>
      <c r="C1303" s="34"/>
      <c r="D1303" s="28">
        <v>739.71</v>
      </c>
      <c r="E1303" s="28">
        <v>956.74</v>
      </c>
      <c r="F1303" s="28">
        <v>661.63</v>
      </c>
      <c r="G1303" s="37"/>
      <c r="H1303" s="40"/>
    </row>
    <row r="1304" spans="1:8" ht="17.25" thickBot="1">
      <c r="A1304" s="32"/>
      <c r="B1304" s="26"/>
      <c r="C1304" s="34"/>
      <c r="D1304" s="29" t="s">
        <v>79</v>
      </c>
      <c r="E1304" s="29" t="s">
        <v>79</v>
      </c>
      <c r="F1304" s="29" t="s">
        <v>79</v>
      </c>
      <c r="G1304" s="38"/>
      <c r="H1304" s="41"/>
    </row>
    <row r="1305" spans="1:8" ht="27">
      <c r="A1305" s="30" t="s">
        <v>766</v>
      </c>
      <c r="B1305" s="24">
        <v>661.61</v>
      </c>
      <c r="C1305" s="34"/>
      <c r="D1305" s="27" t="s">
        <v>77</v>
      </c>
      <c r="E1305" s="27" t="s">
        <v>97</v>
      </c>
      <c r="F1305" s="27" t="s">
        <v>82</v>
      </c>
      <c r="G1305" s="36" t="s">
        <v>79</v>
      </c>
      <c r="H1305" s="39"/>
    </row>
    <row r="1306" spans="1:8" ht="40.5">
      <c r="A1306" s="31"/>
      <c r="B1306" s="25" t="s">
        <v>767</v>
      </c>
      <c r="C1306" s="34"/>
      <c r="D1306" s="28" t="s">
        <v>193</v>
      </c>
      <c r="E1306" s="28" t="s">
        <v>291</v>
      </c>
      <c r="F1306" s="28" t="s">
        <v>83</v>
      </c>
      <c r="G1306" s="37"/>
      <c r="H1306" s="40"/>
    </row>
    <row r="1307" spans="1:8">
      <c r="A1307" s="31"/>
      <c r="B1307" s="25"/>
      <c r="C1307" s="34"/>
      <c r="D1307" s="28">
        <v>380.88</v>
      </c>
      <c r="E1307" s="28">
        <v>959.79</v>
      </c>
      <c r="F1307" s="28">
        <v>661.61</v>
      </c>
      <c r="G1307" s="37"/>
      <c r="H1307" s="40"/>
    </row>
    <row r="1308" spans="1:8" ht="17.25" thickBot="1">
      <c r="A1308" s="32"/>
      <c r="B1308" s="26"/>
      <c r="C1308" s="34"/>
      <c r="D1308" s="29" t="s">
        <v>79</v>
      </c>
      <c r="E1308" s="29" t="s">
        <v>79</v>
      </c>
      <c r="F1308" s="29" t="s">
        <v>79</v>
      </c>
      <c r="G1308" s="38"/>
      <c r="H1308" s="41"/>
    </row>
    <row r="1309" spans="1:8" ht="27">
      <c r="A1309" s="30" t="s">
        <v>768</v>
      </c>
      <c r="B1309" s="24">
        <v>661.59</v>
      </c>
      <c r="C1309" s="34"/>
      <c r="D1309" s="27" t="s">
        <v>185</v>
      </c>
      <c r="E1309" s="27" t="s">
        <v>323</v>
      </c>
      <c r="F1309" s="27" t="s">
        <v>82</v>
      </c>
      <c r="G1309" s="36" t="s">
        <v>79</v>
      </c>
      <c r="H1309" s="39"/>
    </row>
    <row r="1310" spans="1:8" ht="40.5">
      <c r="A1310" s="31"/>
      <c r="B1310" s="25" t="s">
        <v>769</v>
      </c>
      <c r="C1310" s="34"/>
      <c r="D1310" s="28" t="s">
        <v>179</v>
      </c>
      <c r="E1310" s="28" t="s">
        <v>745</v>
      </c>
      <c r="F1310" s="28" t="s">
        <v>83</v>
      </c>
      <c r="G1310" s="37"/>
      <c r="H1310" s="40"/>
    </row>
    <row r="1311" spans="1:8">
      <c r="A1311" s="31"/>
      <c r="B1311" s="25"/>
      <c r="C1311" s="34"/>
      <c r="D1311" s="28">
        <v>734.36</v>
      </c>
      <c r="E1311" s="28">
        <v>351.12</v>
      </c>
      <c r="F1311" s="28">
        <v>661.59</v>
      </c>
      <c r="G1311" s="37"/>
      <c r="H1311" s="40"/>
    </row>
    <row r="1312" spans="1:8" ht="17.25" thickBot="1">
      <c r="A1312" s="32"/>
      <c r="B1312" s="26"/>
      <c r="C1312" s="34"/>
      <c r="D1312" s="29" t="s">
        <v>79</v>
      </c>
      <c r="E1312" s="29" t="s">
        <v>79</v>
      </c>
      <c r="F1312" s="29" t="s">
        <v>79</v>
      </c>
      <c r="G1312" s="38"/>
      <c r="H1312" s="41"/>
    </row>
    <row r="1313" spans="1:8" ht="27">
      <c r="A1313" s="30" t="s">
        <v>770</v>
      </c>
      <c r="B1313" s="24">
        <v>661.54</v>
      </c>
      <c r="C1313" s="34"/>
      <c r="D1313" s="27" t="s">
        <v>80</v>
      </c>
      <c r="E1313" s="27" t="s">
        <v>288</v>
      </c>
      <c r="F1313" s="27" t="s">
        <v>82</v>
      </c>
      <c r="G1313" s="36" t="s">
        <v>79</v>
      </c>
      <c r="H1313" s="39"/>
    </row>
    <row r="1314" spans="1:8" ht="40.5">
      <c r="A1314" s="31"/>
      <c r="B1314" s="25" t="s">
        <v>771</v>
      </c>
      <c r="C1314" s="34"/>
      <c r="D1314" s="28" t="s">
        <v>196</v>
      </c>
      <c r="E1314" s="28" t="s">
        <v>506</v>
      </c>
      <c r="F1314" s="28" t="s">
        <v>83</v>
      </c>
      <c r="G1314" s="37"/>
      <c r="H1314" s="40"/>
    </row>
    <row r="1315" spans="1:8">
      <c r="A1315" s="31"/>
      <c r="B1315" s="25"/>
      <c r="C1315" s="34"/>
      <c r="D1315" s="28">
        <v>740.04</v>
      </c>
      <c r="E1315" s="28">
        <v>956.05</v>
      </c>
      <c r="F1315" s="28">
        <v>661.54</v>
      </c>
      <c r="G1315" s="37"/>
      <c r="H1315" s="40"/>
    </row>
    <row r="1316" spans="1:8" ht="17.25" thickBot="1">
      <c r="A1316" s="32"/>
      <c r="B1316" s="26"/>
      <c r="C1316" s="34"/>
      <c r="D1316" s="29" t="s">
        <v>79</v>
      </c>
      <c r="E1316" s="29" t="s">
        <v>79</v>
      </c>
      <c r="F1316" s="29" t="s">
        <v>79</v>
      </c>
      <c r="G1316" s="38"/>
      <c r="H1316" s="41"/>
    </row>
    <row r="1317" spans="1:8">
      <c r="A1317" s="30" t="s">
        <v>772</v>
      </c>
      <c r="B1317" s="24">
        <v>661.54</v>
      </c>
      <c r="C1317" s="34"/>
      <c r="D1317" s="27" t="s">
        <v>234</v>
      </c>
      <c r="E1317" s="27" t="s">
        <v>80</v>
      </c>
      <c r="F1317" s="27" t="s">
        <v>82</v>
      </c>
      <c r="G1317" s="36" t="s">
        <v>79</v>
      </c>
      <c r="H1317" s="39"/>
    </row>
    <row r="1318" spans="1:8" ht="40.5">
      <c r="A1318" s="31"/>
      <c r="B1318" s="25" t="s">
        <v>771</v>
      </c>
      <c r="C1318" s="34"/>
      <c r="D1318" s="28" t="s">
        <v>196</v>
      </c>
      <c r="E1318" s="28" t="s">
        <v>661</v>
      </c>
      <c r="F1318" s="28" t="s">
        <v>83</v>
      </c>
      <c r="G1318" s="37"/>
      <c r="H1318" s="40"/>
    </row>
    <row r="1319" spans="1:8">
      <c r="A1319" s="31"/>
      <c r="B1319" s="25"/>
      <c r="C1319" s="34"/>
      <c r="D1319" s="28">
        <v>740.04</v>
      </c>
      <c r="E1319" s="28">
        <v>740.04</v>
      </c>
      <c r="F1319" s="28">
        <v>661.54</v>
      </c>
      <c r="G1319" s="37"/>
      <c r="H1319" s="40"/>
    </row>
    <row r="1320" spans="1:8" ht="17.25" thickBot="1">
      <c r="A1320" s="32"/>
      <c r="B1320" s="26"/>
      <c r="C1320" s="34"/>
      <c r="D1320" s="29" t="s">
        <v>79</v>
      </c>
      <c r="E1320" s="29" t="s">
        <v>79</v>
      </c>
      <c r="F1320" s="29" t="s">
        <v>79</v>
      </c>
      <c r="G1320" s="38"/>
      <c r="H1320" s="41"/>
    </row>
    <row r="1321" spans="1:8" ht="27">
      <c r="A1321" s="30" t="s">
        <v>773</v>
      </c>
      <c r="B1321" s="24">
        <v>661.52</v>
      </c>
      <c r="C1321" s="34"/>
      <c r="D1321" s="27" t="s">
        <v>77</v>
      </c>
      <c r="E1321" s="27" t="s">
        <v>104</v>
      </c>
      <c r="F1321" s="27" t="s">
        <v>82</v>
      </c>
      <c r="G1321" s="36" t="s">
        <v>79</v>
      </c>
      <c r="H1321" s="39"/>
    </row>
    <row r="1322" spans="1:8" ht="40.5">
      <c r="A1322" s="31"/>
      <c r="B1322" s="25" t="s">
        <v>774</v>
      </c>
      <c r="C1322" s="34"/>
      <c r="D1322" s="28" t="s">
        <v>257</v>
      </c>
      <c r="E1322" s="28" t="s">
        <v>437</v>
      </c>
      <c r="F1322" s="28" t="s">
        <v>83</v>
      </c>
      <c r="G1322" s="37"/>
      <c r="H1322" s="40"/>
    </row>
    <row r="1323" spans="1:8">
      <c r="A1323" s="31"/>
      <c r="B1323" s="25"/>
      <c r="C1323" s="34"/>
      <c r="D1323" s="28">
        <v>379.4</v>
      </c>
      <c r="E1323" s="28">
        <v>643.14</v>
      </c>
      <c r="F1323" s="28">
        <v>661.52</v>
      </c>
      <c r="G1323" s="37"/>
      <c r="H1323" s="40"/>
    </row>
    <row r="1324" spans="1:8" ht="17.25" thickBot="1">
      <c r="A1324" s="32"/>
      <c r="B1324" s="26"/>
      <c r="C1324" s="34"/>
      <c r="D1324" s="29" t="s">
        <v>79</v>
      </c>
      <c r="E1324" s="29" t="s">
        <v>79</v>
      </c>
      <c r="F1324" s="29" t="s">
        <v>79</v>
      </c>
      <c r="G1324" s="38"/>
      <c r="H1324" s="41"/>
    </row>
    <row r="1325" spans="1:8" ht="27">
      <c r="A1325" s="30" t="s">
        <v>775</v>
      </c>
      <c r="B1325" s="24">
        <v>661.52</v>
      </c>
      <c r="C1325" s="34"/>
      <c r="D1325" s="27" t="s">
        <v>97</v>
      </c>
      <c r="E1325" s="27" t="s">
        <v>88</v>
      </c>
      <c r="F1325" s="27" t="s">
        <v>82</v>
      </c>
      <c r="G1325" s="36" t="s">
        <v>79</v>
      </c>
      <c r="H1325" s="39"/>
    </row>
    <row r="1326" spans="1:8" ht="40.5">
      <c r="A1326" s="31"/>
      <c r="B1326" s="25" t="s">
        <v>774</v>
      </c>
      <c r="C1326" s="34"/>
      <c r="D1326" s="28" t="s">
        <v>115</v>
      </c>
      <c r="E1326" s="28" t="s">
        <v>333</v>
      </c>
      <c r="F1326" s="28" t="s">
        <v>83</v>
      </c>
      <c r="G1326" s="37"/>
      <c r="H1326" s="40"/>
    </row>
    <row r="1327" spans="1:8">
      <c r="A1327" s="31"/>
      <c r="B1327" s="25"/>
      <c r="C1327" s="34"/>
      <c r="D1327" s="28">
        <v>958.68</v>
      </c>
      <c r="E1327" s="28">
        <v>715.63</v>
      </c>
      <c r="F1327" s="28">
        <v>661.52</v>
      </c>
      <c r="G1327" s="37"/>
      <c r="H1327" s="40"/>
    </row>
    <row r="1328" spans="1:8" ht="17.25" thickBot="1">
      <c r="A1328" s="32"/>
      <c r="B1328" s="26"/>
      <c r="C1328" s="34"/>
      <c r="D1328" s="29" t="s">
        <v>79</v>
      </c>
      <c r="E1328" s="29" t="s">
        <v>79</v>
      </c>
      <c r="F1328" s="29" t="s">
        <v>79</v>
      </c>
      <c r="G1328" s="38"/>
      <c r="H1328" s="41"/>
    </row>
    <row r="1329" spans="1:8" ht="27">
      <c r="A1329" s="30" t="s">
        <v>775</v>
      </c>
      <c r="B1329" s="24">
        <v>661.52</v>
      </c>
      <c r="C1329" s="34"/>
      <c r="D1329" s="27" t="s">
        <v>80</v>
      </c>
      <c r="E1329" s="27" t="s">
        <v>88</v>
      </c>
      <c r="F1329" s="27" t="s">
        <v>82</v>
      </c>
      <c r="G1329" s="36" t="s">
        <v>79</v>
      </c>
      <c r="H1329" s="39"/>
    </row>
    <row r="1330" spans="1:8" ht="40.5">
      <c r="A1330" s="31"/>
      <c r="B1330" s="25" t="s">
        <v>774</v>
      </c>
      <c r="C1330" s="34"/>
      <c r="D1330" s="28" t="s">
        <v>196</v>
      </c>
      <c r="E1330" s="28" t="s">
        <v>229</v>
      </c>
      <c r="F1330" s="28" t="s">
        <v>83</v>
      </c>
      <c r="G1330" s="37"/>
      <c r="H1330" s="40"/>
    </row>
    <row r="1331" spans="1:8">
      <c r="A1331" s="31"/>
      <c r="B1331" s="25"/>
      <c r="C1331" s="34"/>
      <c r="D1331" s="28">
        <v>741.27</v>
      </c>
      <c r="E1331" s="28">
        <v>715.9</v>
      </c>
      <c r="F1331" s="28">
        <v>661.52</v>
      </c>
      <c r="G1331" s="37"/>
      <c r="H1331" s="40"/>
    </row>
    <row r="1332" spans="1:8" ht="17.25" thickBot="1">
      <c r="A1332" s="32"/>
      <c r="B1332" s="26"/>
      <c r="C1332" s="34"/>
      <c r="D1332" s="29" t="s">
        <v>79</v>
      </c>
      <c r="E1332" s="29" t="s">
        <v>79</v>
      </c>
      <c r="F1332" s="29" t="s">
        <v>79</v>
      </c>
      <c r="G1332" s="38"/>
      <c r="H1332" s="41"/>
    </row>
    <row r="1333" spans="1:8" ht="27">
      <c r="A1333" s="30" t="s">
        <v>775</v>
      </c>
      <c r="B1333" s="24">
        <v>661.52</v>
      </c>
      <c r="C1333" s="34"/>
      <c r="D1333" s="27" t="s">
        <v>80</v>
      </c>
      <c r="E1333" s="27" t="s">
        <v>288</v>
      </c>
      <c r="F1333" s="27" t="s">
        <v>82</v>
      </c>
      <c r="G1333" s="36" t="s">
        <v>79</v>
      </c>
      <c r="H1333" s="39"/>
    </row>
    <row r="1334" spans="1:8" ht="40.5">
      <c r="A1334" s="31"/>
      <c r="B1334" s="25" t="s">
        <v>774</v>
      </c>
      <c r="C1334" s="34"/>
      <c r="D1334" s="28" t="s">
        <v>196</v>
      </c>
      <c r="E1334" s="28" t="s">
        <v>108</v>
      </c>
      <c r="F1334" s="28" t="s">
        <v>83</v>
      </c>
      <c r="G1334" s="37"/>
      <c r="H1334" s="40"/>
    </row>
    <row r="1335" spans="1:8">
      <c r="A1335" s="31"/>
      <c r="B1335" s="25"/>
      <c r="C1335" s="34"/>
      <c r="D1335" s="28">
        <v>741.27</v>
      </c>
      <c r="E1335" s="28">
        <v>957.38</v>
      </c>
      <c r="F1335" s="28">
        <v>661.52</v>
      </c>
      <c r="G1335" s="37"/>
      <c r="H1335" s="40"/>
    </row>
    <row r="1336" spans="1:8" ht="17.25" thickBot="1">
      <c r="A1336" s="32"/>
      <c r="B1336" s="26"/>
      <c r="C1336" s="34"/>
      <c r="D1336" s="29" t="s">
        <v>79</v>
      </c>
      <c r="E1336" s="29" t="s">
        <v>79</v>
      </c>
      <c r="F1336" s="29" t="s">
        <v>79</v>
      </c>
      <c r="G1336" s="38"/>
      <c r="H1336" s="41"/>
    </row>
    <row r="1337" spans="1:8" ht="27">
      <c r="A1337" s="30" t="s">
        <v>776</v>
      </c>
      <c r="B1337" s="24">
        <v>661.49</v>
      </c>
      <c r="C1337" s="34"/>
      <c r="D1337" s="27" t="s">
        <v>97</v>
      </c>
      <c r="E1337" s="27" t="s">
        <v>234</v>
      </c>
      <c r="F1337" s="27" t="s">
        <v>82</v>
      </c>
      <c r="G1337" s="36" t="s">
        <v>79</v>
      </c>
      <c r="H1337" s="39"/>
    </row>
    <row r="1338" spans="1:8" ht="40.5">
      <c r="A1338" s="31"/>
      <c r="B1338" s="25" t="s">
        <v>777</v>
      </c>
      <c r="C1338" s="34"/>
      <c r="D1338" s="28" t="s">
        <v>210</v>
      </c>
      <c r="E1338" s="28" t="s">
        <v>661</v>
      </c>
      <c r="F1338" s="28" t="s">
        <v>83</v>
      </c>
      <c r="G1338" s="37"/>
      <c r="H1338" s="40"/>
    </row>
    <row r="1339" spans="1:8">
      <c r="A1339" s="31"/>
      <c r="B1339" s="25"/>
      <c r="C1339" s="34"/>
      <c r="D1339" s="28">
        <v>953.58</v>
      </c>
      <c r="E1339" s="28">
        <v>737.99</v>
      </c>
      <c r="F1339" s="28">
        <v>661.49</v>
      </c>
      <c r="G1339" s="37"/>
      <c r="H1339" s="40"/>
    </row>
    <row r="1340" spans="1:8" ht="17.25" thickBot="1">
      <c r="A1340" s="32"/>
      <c r="B1340" s="26"/>
      <c r="C1340" s="34"/>
      <c r="D1340" s="29" t="s">
        <v>79</v>
      </c>
      <c r="E1340" s="29" t="s">
        <v>79</v>
      </c>
      <c r="F1340" s="29" t="s">
        <v>79</v>
      </c>
      <c r="G1340" s="38"/>
      <c r="H1340" s="41"/>
    </row>
    <row r="1341" spans="1:8" ht="27">
      <c r="A1341" s="30" t="s">
        <v>778</v>
      </c>
      <c r="B1341" s="24">
        <v>661.48</v>
      </c>
      <c r="C1341" s="34"/>
      <c r="D1341" s="27" t="s">
        <v>97</v>
      </c>
      <c r="E1341" s="27" t="s">
        <v>88</v>
      </c>
      <c r="F1341" s="27" t="s">
        <v>82</v>
      </c>
      <c r="G1341" s="36" t="s">
        <v>79</v>
      </c>
      <c r="H1341" s="39"/>
    </row>
    <row r="1342" spans="1:8" ht="40.5">
      <c r="A1342" s="31"/>
      <c r="B1342" s="25" t="s">
        <v>779</v>
      </c>
      <c r="C1342" s="34"/>
      <c r="D1342" s="28" t="s">
        <v>361</v>
      </c>
      <c r="E1342" s="28" t="s">
        <v>780</v>
      </c>
      <c r="F1342" s="28" t="s">
        <v>83</v>
      </c>
      <c r="G1342" s="37"/>
      <c r="H1342" s="40"/>
    </row>
    <row r="1343" spans="1:8">
      <c r="A1343" s="31"/>
      <c r="B1343" s="25"/>
      <c r="C1343" s="34"/>
      <c r="D1343" s="28">
        <v>955.3</v>
      </c>
      <c r="E1343" s="28">
        <v>715.07</v>
      </c>
      <c r="F1343" s="28">
        <v>661.48</v>
      </c>
      <c r="G1343" s="37"/>
      <c r="H1343" s="40"/>
    </row>
    <row r="1344" spans="1:8" ht="17.25" thickBot="1">
      <c r="A1344" s="32"/>
      <c r="B1344" s="26"/>
      <c r="C1344" s="34"/>
      <c r="D1344" s="29" t="s">
        <v>79</v>
      </c>
      <c r="E1344" s="29" t="s">
        <v>79</v>
      </c>
      <c r="F1344" s="29" t="s">
        <v>79</v>
      </c>
      <c r="G1344" s="38"/>
      <c r="H1344" s="41"/>
    </row>
    <row r="1345" spans="1:8" ht="27">
      <c r="A1345" s="30" t="s">
        <v>781</v>
      </c>
      <c r="B1345" s="24">
        <v>661.44</v>
      </c>
      <c r="C1345" s="34"/>
      <c r="D1345" s="27" t="s">
        <v>288</v>
      </c>
      <c r="E1345" s="27" t="s">
        <v>97</v>
      </c>
      <c r="F1345" s="27" t="s">
        <v>82</v>
      </c>
      <c r="G1345" s="36" t="s">
        <v>79</v>
      </c>
      <c r="H1345" s="39"/>
    </row>
    <row r="1346" spans="1:8" ht="40.5">
      <c r="A1346" s="31"/>
      <c r="B1346" s="25" t="s">
        <v>782</v>
      </c>
      <c r="C1346" s="34"/>
      <c r="D1346" s="28" t="s">
        <v>98</v>
      </c>
      <c r="E1346" s="28" t="s">
        <v>506</v>
      </c>
      <c r="F1346" s="28" t="s">
        <v>83</v>
      </c>
      <c r="G1346" s="37"/>
      <c r="H1346" s="40"/>
    </row>
    <row r="1347" spans="1:8">
      <c r="A1347" s="31"/>
      <c r="B1347" s="25"/>
      <c r="C1347" s="34"/>
      <c r="D1347" s="28">
        <v>953.93</v>
      </c>
      <c r="E1347" s="28">
        <v>957.46</v>
      </c>
      <c r="F1347" s="28">
        <v>661.44</v>
      </c>
      <c r="G1347" s="37"/>
      <c r="H1347" s="40"/>
    </row>
    <row r="1348" spans="1:8" ht="17.25" thickBot="1">
      <c r="A1348" s="32"/>
      <c r="B1348" s="26"/>
      <c r="C1348" s="34"/>
      <c r="D1348" s="29" t="s">
        <v>79</v>
      </c>
      <c r="E1348" s="29" t="s">
        <v>79</v>
      </c>
      <c r="F1348" s="29" t="s">
        <v>79</v>
      </c>
      <c r="G1348" s="38"/>
      <c r="H1348" s="41"/>
    </row>
    <row r="1349" spans="1:8" ht="27">
      <c r="A1349" s="30" t="s">
        <v>781</v>
      </c>
      <c r="B1349" s="24">
        <v>661.44</v>
      </c>
      <c r="C1349" s="34"/>
      <c r="D1349" s="27" t="s">
        <v>234</v>
      </c>
      <c r="E1349" s="27" t="s">
        <v>783</v>
      </c>
      <c r="F1349" s="27" t="s">
        <v>463</v>
      </c>
      <c r="G1349" s="36" t="s">
        <v>79</v>
      </c>
      <c r="H1349" s="39"/>
    </row>
    <row r="1350" spans="1:8" ht="40.5">
      <c r="A1350" s="31"/>
      <c r="B1350" s="25" t="s">
        <v>782</v>
      </c>
      <c r="C1350" s="34"/>
      <c r="D1350" s="28" t="s">
        <v>196</v>
      </c>
      <c r="E1350" s="28" t="s">
        <v>108</v>
      </c>
      <c r="F1350" s="28" t="s">
        <v>83</v>
      </c>
      <c r="G1350" s="37"/>
      <c r="H1350" s="40"/>
    </row>
    <row r="1351" spans="1:8">
      <c r="A1351" s="31"/>
      <c r="B1351" s="25"/>
      <c r="C1351" s="34"/>
      <c r="D1351" s="28">
        <v>741.2</v>
      </c>
      <c r="E1351" s="28">
        <v>715.75</v>
      </c>
      <c r="F1351" s="28">
        <v>661.44</v>
      </c>
      <c r="G1351" s="37"/>
      <c r="H1351" s="40"/>
    </row>
    <row r="1352" spans="1:8" ht="17.25" thickBot="1">
      <c r="A1352" s="32"/>
      <c r="B1352" s="26"/>
      <c r="C1352" s="34"/>
      <c r="D1352" s="29" t="s">
        <v>79</v>
      </c>
      <c r="E1352" s="29" t="s">
        <v>79</v>
      </c>
      <c r="F1352" s="29" t="s">
        <v>79</v>
      </c>
      <c r="G1352" s="38"/>
      <c r="H1352" s="41"/>
    </row>
    <row r="1353" spans="1:8" ht="27">
      <c r="A1353" s="30" t="s">
        <v>784</v>
      </c>
      <c r="B1353" s="24">
        <v>661.43</v>
      </c>
      <c r="C1353" s="34"/>
      <c r="D1353" s="27" t="s">
        <v>269</v>
      </c>
      <c r="E1353" s="27" t="s">
        <v>288</v>
      </c>
      <c r="F1353" s="27" t="s">
        <v>82</v>
      </c>
      <c r="G1353" s="36" t="s">
        <v>79</v>
      </c>
      <c r="H1353" s="39"/>
    </row>
    <row r="1354" spans="1:8" ht="40.5">
      <c r="A1354" s="31"/>
      <c r="B1354" s="25" t="s">
        <v>785</v>
      </c>
      <c r="C1354" s="34"/>
      <c r="D1354" s="28" t="s">
        <v>313</v>
      </c>
      <c r="E1354" s="28" t="s">
        <v>108</v>
      </c>
      <c r="F1354" s="28" t="s">
        <v>83</v>
      </c>
      <c r="G1354" s="37"/>
      <c r="H1354" s="40"/>
    </row>
    <row r="1355" spans="1:8">
      <c r="A1355" s="31"/>
      <c r="B1355" s="25"/>
      <c r="C1355" s="34"/>
      <c r="D1355" s="28">
        <v>873.86</v>
      </c>
      <c r="E1355" s="28">
        <v>958.82</v>
      </c>
      <c r="F1355" s="28">
        <v>661.43</v>
      </c>
      <c r="G1355" s="37"/>
      <c r="H1355" s="40"/>
    </row>
    <row r="1356" spans="1:8" ht="17.25" thickBot="1">
      <c r="A1356" s="32"/>
      <c r="B1356" s="26"/>
      <c r="C1356" s="34"/>
      <c r="D1356" s="29" t="s">
        <v>79</v>
      </c>
      <c r="E1356" s="29" t="s">
        <v>79</v>
      </c>
      <c r="F1356" s="29" t="s">
        <v>79</v>
      </c>
      <c r="G1356" s="38"/>
      <c r="H1356" s="41"/>
    </row>
    <row r="1357" spans="1:8" ht="27">
      <c r="A1357" s="30" t="s">
        <v>786</v>
      </c>
      <c r="B1357" s="24">
        <v>661.4</v>
      </c>
      <c r="C1357" s="34"/>
      <c r="D1357" s="27" t="s">
        <v>80</v>
      </c>
      <c r="E1357" s="27" t="s">
        <v>88</v>
      </c>
      <c r="F1357" s="27" t="s">
        <v>82</v>
      </c>
      <c r="G1357" s="36" t="s">
        <v>79</v>
      </c>
      <c r="H1357" s="39"/>
    </row>
    <row r="1358" spans="1:8" ht="40.5">
      <c r="A1358" s="31"/>
      <c r="B1358" s="25" t="s">
        <v>787</v>
      </c>
      <c r="C1358" s="34"/>
      <c r="D1358" s="28" t="s">
        <v>196</v>
      </c>
      <c r="E1358" s="28" t="s">
        <v>229</v>
      </c>
      <c r="F1358" s="28" t="s">
        <v>83</v>
      </c>
      <c r="G1358" s="37"/>
      <c r="H1358" s="40"/>
    </row>
    <row r="1359" spans="1:8">
      <c r="A1359" s="31"/>
      <c r="B1359" s="25"/>
      <c r="C1359" s="34"/>
      <c r="D1359" s="28">
        <v>740.94</v>
      </c>
      <c r="E1359" s="28">
        <v>715.9</v>
      </c>
      <c r="F1359" s="28">
        <v>661.4</v>
      </c>
      <c r="G1359" s="37"/>
      <c r="H1359" s="40"/>
    </row>
    <row r="1360" spans="1:8" ht="17.25" thickBot="1">
      <c r="A1360" s="32"/>
      <c r="B1360" s="26"/>
      <c r="C1360" s="34"/>
      <c r="D1360" s="29" t="s">
        <v>79</v>
      </c>
      <c r="E1360" s="29" t="s">
        <v>79</v>
      </c>
      <c r="F1360" s="29" t="s">
        <v>79</v>
      </c>
      <c r="G1360" s="38"/>
      <c r="H1360" s="41"/>
    </row>
    <row r="1361" spans="1:8">
      <c r="A1361" s="30" t="s">
        <v>786</v>
      </c>
      <c r="B1361" s="24">
        <v>661.4</v>
      </c>
      <c r="C1361" s="34"/>
      <c r="D1361" s="27" t="s">
        <v>549</v>
      </c>
      <c r="E1361" s="27" t="s">
        <v>788</v>
      </c>
      <c r="F1361" s="27" t="s">
        <v>82</v>
      </c>
      <c r="G1361" s="36" t="s">
        <v>79</v>
      </c>
      <c r="H1361" s="39"/>
    </row>
    <row r="1362" spans="1:8" ht="40.5">
      <c r="A1362" s="31"/>
      <c r="B1362" s="25" t="s">
        <v>787</v>
      </c>
      <c r="C1362" s="34"/>
      <c r="D1362" s="28" t="s">
        <v>179</v>
      </c>
      <c r="E1362" s="28" t="s">
        <v>179</v>
      </c>
      <c r="F1362" s="28" t="s">
        <v>83</v>
      </c>
      <c r="G1362" s="37"/>
      <c r="H1362" s="40"/>
    </row>
    <row r="1363" spans="1:8">
      <c r="A1363" s="31"/>
      <c r="B1363" s="25"/>
      <c r="C1363" s="34"/>
      <c r="D1363" s="28">
        <v>991.83</v>
      </c>
      <c r="E1363" s="28">
        <v>190.53</v>
      </c>
      <c r="F1363" s="28">
        <v>661.4</v>
      </c>
      <c r="G1363" s="37"/>
      <c r="H1363" s="40"/>
    </row>
    <row r="1364" spans="1:8" ht="17.25" thickBot="1">
      <c r="A1364" s="32"/>
      <c r="B1364" s="26"/>
      <c r="C1364" s="34"/>
      <c r="D1364" s="29" t="s">
        <v>79</v>
      </c>
      <c r="E1364" s="29" t="s">
        <v>79</v>
      </c>
      <c r="F1364" s="29" t="s">
        <v>79</v>
      </c>
      <c r="G1364" s="38"/>
      <c r="H1364" s="41"/>
    </row>
    <row r="1365" spans="1:8" ht="27">
      <c r="A1365" s="30" t="s">
        <v>789</v>
      </c>
      <c r="B1365" s="24">
        <v>661.37</v>
      </c>
      <c r="C1365" s="34"/>
      <c r="D1365" s="27" t="s">
        <v>288</v>
      </c>
      <c r="E1365" s="27" t="s">
        <v>80</v>
      </c>
      <c r="F1365" s="27" t="s">
        <v>82</v>
      </c>
      <c r="G1365" s="36" t="s">
        <v>79</v>
      </c>
      <c r="H1365" s="39"/>
    </row>
    <row r="1366" spans="1:8" ht="40.5">
      <c r="A1366" s="31"/>
      <c r="B1366" s="25" t="s">
        <v>790</v>
      </c>
      <c r="C1366" s="34"/>
      <c r="D1366" s="28" t="s">
        <v>126</v>
      </c>
      <c r="E1366" s="28" t="s">
        <v>448</v>
      </c>
      <c r="F1366" s="28" t="s">
        <v>83</v>
      </c>
      <c r="G1366" s="37"/>
      <c r="H1366" s="40"/>
    </row>
    <row r="1367" spans="1:8">
      <c r="A1367" s="31"/>
      <c r="B1367" s="25"/>
      <c r="C1367" s="34"/>
      <c r="D1367" s="28">
        <v>959.15</v>
      </c>
      <c r="E1367" s="28">
        <v>741.16</v>
      </c>
      <c r="F1367" s="28">
        <v>661.37</v>
      </c>
      <c r="G1367" s="37"/>
      <c r="H1367" s="40"/>
    </row>
    <row r="1368" spans="1:8" ht="17.25" thickBot="1">
      <c r="A1368" s="32"/>
      <c r="B1368" s="26"/>
      <c r="C1368" s="34"/>
      <c r="D1368" s="29" t="s">
        <v>79</v>
      </c>
      <c r="E1368" s="29" t="s">
        <v>79</v>
      </c>
      <c r="F1368" s="29" t="s">
        <v>79</v>
      </c>
      <c r="G1368" s="38"/>
      <c r="H1368" s="41"/>
    </row>
    <row r="1369" spans="1:8" ht="27">
      <c r="A1369" s="30" t="s">
        <v>789</v>
      </c>
      <c r="B1369" s="24">
        <v>661.37</v>
      </c>
      <c r="C1369" s="34"/>
      <c r="D1369" s="27" t="s">
        <v>288</v>
      </c>
      <c r="E1369" s="27" t="s">
        <v>80</v>
      </c>
      <c r="F1369" s="27" t="s">
        <v>82</v>
      </c>
      <c r="G1369" s="36" t="s">
        <v>79</v>
      </c>
      <c r="H1369" s="39"/>
    </row>
    <row r="1370" spans="1:8" ht="40.5">
      <c r="A1370" s="31"/>
      <c r="B1370" s="25" t="s">
        <v>790</v>
      </c>
      <c r="C1370" s="34"/>
      <c r="D1370" s="28" t="s">
        <v>98</v>
      </c>
      <c r="E1370" s="28" t="s">
        <v>448</v>
      </c>
      <c r="F1370" s="28" t="s">
        <v>83</v>
      </c>
      <c r="G1370" s="37"/>
      <c r="H1370" s="40"/>
    </row>
    <row r="1371" spans="1:8">
      <c r="A1371" s="31"/>
      <c r="B1371" s="25"/>
      <c r="C1371" s="34"/>
      <c r="D1371" s="28">
        <v>954.01</v>
      </c>
      <c r="E1371" s="28">
        <v>741.16</v>
      </c>
      <c r="F1371" s="28">
        <v>661.37</v>
      </c>
      <c r="G1371" s="37"/>
      <c r="H1371" s="40"/>
    </row>
    <row r="1372" spans="1:8" ht="17.25" thickBot="1">
      <c r="A1372" s="32"/>
      <c r="B1372" s="26"/>
      <c r="C1372" s="34"/>
      <c r="D1372" s="29" t="s">
        <v>79</v>
      </c>
      <c r="E1372" s="29" t="s">
        <v>79</v>
      </c>
      <c r="F1372" s="29" t="s">
        <v>79</v>
      </c>
      <c r="G1372" s="38"/>
      <c r="H1372" s="41"/>
    </row>
    <row r="1373" spans="1:8" ht="27">
      <c r="A1373" s="30" t="s">
        <v>791</v>
      </c>
      <c r="B1373" s="24">
        <v>661.37</v>
      </c>
      <c r="C1373" s="34"/>
      <c r="D1373" s="27" t="s">
        <v>288</v>
      </c>
      <c r="E1373" s="27" t="s">
        <v>80</v>
      </c>
      <c r="F1373" s="27" t="s">
        <v>82</v>
      </c>
      <c r="G1373" s="36" t="s">
        <v>79</v>
      </c>
      <c r="H1373" s="39"/>
    </row>
    <row r="1374" spans="1:8" ht="40.5">
      <c r="A1374" s="31"/>
      <c r="B1374" s="25" t="s">
        <v>790</v>
      </c>
      <c r="C1374" s="34"/>
      <c r="D1374" s="28" t="s">
        <v>210</v>
      </c>
      <c r="E1374" s="28" t="s">
        <v>792</v>
      </c>
      <c r="F1374" s="28" t="s">
        <v>83</v>
      </c>
      <c r="G1374" s="37"/>
      <c r="H1374" s="40"/>
    </row>
    <row r="1375" spans="1:8">
      <c r="A1375" s="31"/>
      <c r="B1375" s="25"/>
      <c r="C1375" s="34"/>
      <c r="D1375" s="28">
        <v>953.11</v>
      </c>
      <c r="E1375" s="28">
        <v>741.37</v>
      </c>
      <c r="F1375" s="28">
        <v>661.37</v>
      </c>
      <c r="G1375" s="37"/>
      <c r="H1375" s="40"/>
    </row>
    <row r="1376" spans="1:8" ht="17.25" thickBot="1">
      <c r="A1376" s="32"/>
      <c r="B1376" s="26"/>
      <c r="C1376" s="34"/>
      <c r="D1376" s="29" t="s">
        <v>79</v>
      </c>
      <c r="E1376" s="29" t="s">
        <v>79</v>
      </c>
      <c r="F1376" s="29" t="s">
        <v>79</v>
      </c>
      <c r="G1376" s="38"/>
      <c r="H1376" s="41"/>
    </row>
    <row r="1377" spans="1:8" ht="27">
      <c r="A1377" s="30" t="s">
        <v>793</v>
      </c>
      <c r="B1377" s="24">
        <v>661.3</v>
      </c>
      <c r="C1377" s="34"/>
      <c r="D1377" s="27" t="s">
        <v>97</v>
      </c>
      <c r="E1377" s="27" t="s">
        <v>288</v>
      </c>
      <c r="F1377" s="27" t="s">
        <v>82</v>
      </c>
      <c r="G1377" s="36" t="s">
        <v>79</v>
      </c>
      <c r="H1377" s="39"/>
    </row>
    <row r="1378" spans="1:8" ht="40.5">
      <c r="A1378" s="31"/>
      <c r="B1378" s="25" t="s">
        <v>794</v>
      </c>
      <c r="C1378" s="34"/>
      <c r="D1378" s="28" t="s">
        <v>168</v>
      </c>
      <c r="E1378" s="28" t="s">
        <v>506</v>
      </c>
      <c r="F1378" s="28" t="s">
        <v>83</v>
      </c>
      <c r="G1378" s="37"/>
      <c r="H1378" s="40"/>
    </row>
    <row r="1379" spans="1:8">
      <c r="A1379" s="31"/>
      <c r="B1379" s="25"/>
      <c r="C1379" s="34"/>
      <c r="D1379" s="28">
        <v>953.53</v>
      </c>
      <c r="E1379" s="28">
        <v>957.42</v>
      </c>
      <c r="F1379" s="28">
        <v>661.3</v>
      </c>
      <c r="G1379" s="37"/>
      <c r="H1379" s="40"/>
    </row>
    <row r="1380" spans="1:8" ht="17.25" thickBot="1">
      <c r="A1380" s="32"/>
      <c r="B1380" s="26"/>
      <c r="C1380" s="34"/>
      <c r="D1380" s="29" t="s">
        <v>79</v>
      </c>
      <c r="E1380" s="29" t="s">
        <v>79</v>
      </c>
      <c r="F1380" s="29" t="s">
        <v>79</v>
      </c>
      <c r="G1380" s="38"/>
      <c r="H1380" s="41"/>
    </row>
    <row r="1381" spans="1:8" ht="27">
      <c r="A1381" s="30" t="s">
        <v>795</v>
      </c>
      <c r="B1381" s="24">
        <v>661.25</v>
      </c>
      <c r="C1381" s="34"/>
      <c r="D1381" s="27" t="s">
        <v>543</v>
      </c>
      <c r="E1381" s="27" t="s">
        <v>288</v>
      </c>
      <c r="F1381" s="27" t="s">
        <v>82</v>
      </c>
      <c r="G1381" s="36" t="s">
        <v>79</v>
      </c>
      <c r="H1381" s="39"/>
    </row>
    <row r="1382" spans="1:8" ht="40.5">
      <c r="A1382" s="31"/>
      <c r="B1382" s="25" t="s">
        <v>796</v>
      </c>
      <c r="C1382" s="34"/>
      <c r="D1382" s="28" t="s">
        <v>468</v>
      </c>
      <c r="E1382" s="28" t="s">
        <v>287</v>
      </c>
      <c r="F1382" s="28" t="s">
        <v>83</v>
      </c>
      <c r="G1382" s="37"/>
      <c r="H1382" s="40"/>
    </row>
    <row r="1383" spans="1:8">
      <c r="A1383" s="31"/>
      <c r="B1383" s="25"/>
      <c r="C1383" s="34"/>
      <c r="D1383" s="28">
        <v>958.38</v>
      </c>
      <c r="E1383" s="28">
        <v>961.71</v>
      </c>
      <c r="F1383" s="28">
        <v>661.25</v>
      </c>
      <c r="G1383" s="37"/>
      <c r="H1383" s="40"/>
    </row>
    <row r="1384" spans="1:8" ht="17.25" thickBot="1">
      <c r="A1384" s="32"/>
      <c r="B1384" s="26"/>
      <c r="C1384" s="34"/>
      <c r="D1384" s="29" t="s">
        <v>79</v>
      </c>
      <c r="E1384" s="29" t="s">
        <v>79</v>
      </c>
      <c r="F1384" s="29" t="s">
        <v>79</v>
      </c>
      <c r="G1384" s="38"/>
      <c r="H1384" s="41"/>
    </row>
    <row r="1385" spans="1:8" ht="27">
      <c r="A1385" s="30" t="s">
        <v>797</v>
      </c>
      <c r="B1385" s="24">
        <v>661.25</v>
      </c>
      <c r="C1385" s="34"/>
      <c r="D1385" s="27" t="s">
        <v>467</v>
      </c>
      <c r="E1385" s="27" t="s">
        <v>234</v>
      </c>
      <c r="F1385" s="27" t="s">
        <v>463</v>
      </c>
      <c r="G1385" s="36" t="s">
        <v>79</v>
      </c>
      <c r="H1385" s="39"/>
    </row>
    <row r="1386" spans="1:8" ht="40.5">
      <c r="A1386" s="31"/>
      <c r="B1386" s="25" t="s">
        <v>796</v>
      </c>
      <c r="C1386" s="34"/>
      <c r="D1386" s="28" t="s">
        <v>468</v>
      </c>
      <c r="E1386" s="28" t="s">
        <v>448</v>
      </c>
      <c r="F1386" s="28" t="s">
        <v>83</v>
      </c>
      <c r="G1386" s="37"/>
      <c r="H1386" s="40"/>
    </row>
    <row r="1387" spans="1:8">
      <c r="A1387" s="31"/>
      <c r="B1387" s="25"/>
      <c r="C1387" s="34"/>
      <c r="D1387" s="28">
        <v>953.87</v>
      </c>
      <c r="E1387" s="28">
        <v>739.75</v>
      </c>
      <c r="F1387" s="28">
        <v>661.25</v>
      </c>
      <c r="G1387" s="37"/>
      <c r="H1387" s="40"/>
    </row>
    <row r="1388" spans="1:8" ht="17.25" thickBot="1">
      <c r="A1388" s="32"/>
      <c r="B1388" s="26"/>
      <c r="C1388" s="34"/>
      <c r="D1388" s="29" t="s">
        <v>79</v>
      </c>
      <c r="E1388" s="29" t="s">
        <v>79</v>
      </c>
      <c r="F1388" s="29" t="s">
        <v>79</v>
      </c>
      <c r="G1388" s="38"/>
      <c r="H1388" s="41"/>
    </row>
    <row r="1389" spans="1:8" ht="27">
      <c r="A1389" s="30" t="s">
        <v>798</v>
      </c>
      <c r="B1389" s="24">
        <v>661.23</v>
      </c>
      <c r="C1389" s="34"/>
      <c r="D1389" s="27" t="s">
        <v>80</v>
      </c>
      <c r="E1389" s="27" t="s">
        <v>288</v>
      </c>
      <c r="F1389" s="27" t="s">
        <v>82</v>
      </c>
      <c r="G1389" s="36" t="s">
        <v>79</v>
      </c>
      <c r="H1389" s="39"/>
    </row>
    <row r="1390" spans="1:8" ht="40.5">
      <c r="A1390" s="31"/>
      <c r="B1390" s="25" t="s">
        <v>799</v>
      </c>
      <c r="C1390" s="34"/>
      <c r="D1390" s="28" t="s">
        <v>196</v>
      </c>
      <c r="E1390" s="28" t="s">
        <v>108</v>
      </c>
      <c r="F1390" s="28" t="s">
        <v>83</v>
      </c>
      <c r="G1390" s="37"/>
      <c r="H1390" s="40"/>
    </row>
    <row r="1391" spans="1:8">
      <c r="A1391" s="31"/>
      <c r="B1391" s="25"/>
      <c r="C1391" s="34"/>
      <c r="D1391" s="28">
        <v>739.49</v>
      </c>
      <c r="E1391" s="28">
        <v>955.84</v>
      </c>
      <c r="F1391" s="28">
        <v>661.23</v>
      </c>
      <c r="G1391" s="37"/>
      <c r="H1391" s="40"/>
    </row>
    <row r="1392" spans="1:8" ht="17.25" thickBot="1">
      <c r="A1392" s="32"/>
      <c r="B1392" s="26"/>
      <c r="C1392" s="34"/>
      <c r="D1392" s="29" t="s">
        <v>79</v>
      </c>
      <c r="E1392" s="29" t="s">
        <v>79</v>
      </c>
      <c r="F1392" s="29" t="s">
        <v>79</v>
      </c>
      <c r="G1392" s="38"/>
      <c r="H1392" s="41"/>
    </row>
    <row r="1393" spans="1:8">
      <c r="A1393" s="30" t="s">
        <v>800</v>
      </c>
      <c r="B1393" s="24">
        <v>661.22</v>
      </c>
      <c r="C1393" s="34"/>
      <c r="D1393" s="27" t="s">
        <v>80</v>
      </c>
      <c r="E1393" s="27" t="s">
        <v>234</v>
      </c>
      <c r="F1393" s="27" t="s">
        <v>82</v>
      </c>
      <c r="G1393" s="36" t="s">
        <v>79</v>
      </c>
      <c r="H1393" s="39"/>
    </row>
    <row r="1394" spans="1:8" ht="40.5">
      <c r="A1394" s="31"/>
      <c r="B1394" s="25" t="s">
        <v>801</v>
      </c>
      <c r="C1394" s="34"/>
      <c r="D1394" s="28" t="s">
        <v>196</v>
      </c>
      <c r="E1394" s="28" t="s">
        <v>448</v>
      </c>
      <c r="F1394" s="28" t="s">
        <v>83</v>
      </c>
      <c r="G1394" s="37"/>
      <c r="H1394" s="40"/>
    </row>
    <row r="1395" spans="1:8">
      <c r="A1395" s="31"/>
      <c r="B1395" s="25"/>
      <c r="C1395" s="34"/>
      <c r="D1395" s="28">
        <v>740.98</v>
      </c>
      <c r="E1395" s="28">
        <v>740.98</v>
      </c>
      <c r="F1395" s="28">
        <v>661.22</v>
      </c>
      <c r="G1395" s="37"/>
      <c r="H1395" s="40"/>
    </row>
    <row r="1396" spans="1:8" ht="17.25" thickBot="1">
      <c r="A1396" s="32"/>
      <c r="B1396" s="26"/>
      <c r="C1396" s="34"/>
      <c r="D1396" s="29" t="s">
        <v>79</v>
      </c>
      <c r="E1396" s="29" t="s">
        <v>79</v>
      </c>
      <c r="F1396" s="29" t="s">
        <v>79</v>
      </c>
      <c r="G1396" s="38"/>
      <c r="H1396" s="41"/>
    </row>
    <row r="1397" spans="1:8">
      <c r="A1397" s="30" t="s">
        <v>802</v>
      </c>
      <c r="B1397" s="24">
        <v>661.2</v>
      </c>
      <c r="C1397" s="34"/>
      <c r="D1397" s="27" t="s">
        <v>234</v>
      </c>
      <c r="E1397" s="27" t="s">
        <v>82</v>
      </c>
      <c r="F1397" s="27" t="s">
        <v>463</v>
      </c>
      <c r="G1397" s="36" t="s">
        <v>79</v>
      </c>
      <c r="H1397" s="39"/>
    </row>
    <row r="1398" spans="1:8" ht="40.5">
      <c r="A1398" s="31"/>
      <c r="B1398" s="25" t="s">
        <v>803</v>
      </c>
      <c r="C1398" s="34"/>
      <c r="D1398" s="28" t="s">
        <v>196</v>
      </c>
      <c r="E1398" s="28" t="s">
        <v>554</v>
      </c>
      <c r="F1398" s="28" t="s">
        <v>83</v>
      </c>
      <c r="G1398" s="37"/>
      <c r="H1398" s="40"/>
    </row>
    <row r="1399" spans="1:8">
      <c r="A1399" s="31"/>
      <c r="B1399" s="25"/>
      <c r="C1399" s="34"/>
      <c r="D1399" s="28">
        <v>739.49</v>
      </c>
      <c r="E1399" s="28">
        <v>661.2</v>
      </c>
      <c r="F1399" s="28">
        <v>661.2</v>
      </c>
      <c r="G1399" s="37"/>
      <c r="H1399" s="40"/>
    </row>
    <row r="1400" spans="1:8" ht="17.25" thickBot="1">
      <c r="A1400" s="32"/>
      <c r="B1400" s="26"/>
      <c r="C1400" s="34"/>
      <c r="D1400" s="29" t="s">
        <v>79</v>
      </c>
      <c r="E1400" s="29" t="s">
        <v>79</v>
      </c>
      <c r="F1400" s="29" t="s">
        <v>79</v>
      </c>
      <c r="G1400" s="38"/>
      <c r="H1400" s="41"/>
    </row>
    <row r="1401" spans="1:8" ht="27">
      <c r="A1401" s="30" t="s">
        <v>804</v>
      </c>
      <c r="B1401" s="24">
        <v>661.2</v>
      </c>
      <c r="C1401" s="34"/>
      <c r="D1401" s="27" t="s">
        <v>77</v>
      </c>
      <c r="E1401" s="27" t="s">
        <v>104</v>
      </c>
      <c r="F1401" s="27" t="s">
        <v>82</v>
      </c>
      <c r="G1401" s="36" t="s">
        <v>79</v>
      </c>
      <c r="H1401" s="39"/>
    </row>
    <row r="1402" spans="1:8" ht="40.5">
      <c r="A1402" s="31"/>
      <c r="B1402" s="25" t="s">
        <v>803</v>
      </c>
      <c r="C1402" s="34"/>
      <c r="D1402" s="28" t="s">
        <v>297</v>
      </c>
      <c r="E1402" s="28" t="s">
        <v>702</v>
      </c>
      <c r="F1402" s="28" t="s">
        <v>83</v>
      </c>
      <c r="G1402" s="37"/>
      <c r="H1402" s="40"/>
    </row>
    <row r="1403" spans="1:8">
      <c r="A1403" s="31"/>
      <c r="B1403" s="25"/>
      <c r="C1403" s="34"/>
      <c r="D1403" s="28">
        <v>379.13</v>
      </c>
      <c r="E1403" s="28">
        <v>642.03</v>
      </c>
      <c r="F1403" s="28">
        <v>661.2</v>
      </c>
      <c r="G1403" s="37"/>
      <c r="H1403" s="40"/>
    </row>
    <row r="1404" spans="1:8" ht="17.25" thickBot="1">
      <c r="A1404" s="32"/>
      <c r="B1404" s="26"/>
      <c r="C1404" s="34"/>
      <c r="D1404" s="29" t="s">
        <v>79</v>
      </c>
      <c r="E1404" s="29" t="s">
        <v>79</v>
      </c>
      <c r="F1404" s="29" t="s">
        <v>79</v>
      </c>
      <c r="G1404" s="38"/>
      <c r="H1404" s="41"/>
    </row>
    <row r="1405" spans="1:8">
      <c r="A1405" s="30" t="s">
        <v>805</v>
      </c>
      <c r="B1405" s="24">
        <v>661.19</v>
      </c>
      <c r="C1405" s="34"/>
      <c r="D1405" s="27" t="s">
        <v>234</v>
      </c>
      <c r="E1405" s="27" t="s">
        <v>80</v>
      </c>
      <c r="F1405" s="27" t="s">
        <v>82</v>
      </c>
      <c r="G1405" s="36" t="s">
        <v>79</v>
      </c>
      <c r="H1405" s="39"/>
    </row>
    <row r="1406" spans="1:8" ht="40.5">
      <c r="A1406" s="31"/>
      <c r="B1406" s="25" t="s">
        <v>806</v>
      </c>
      <c r="C1406" s="34"/>
      <c r="D1406" s="28" t="s">
        <v>196</v>
      </c>
      <c r="E1406" s="28" t="s">
        <v>661</v>
      </c>
      <c r="F1406" s="28" t="s">
        <v>83</v>
      </c>
      <c r="G1406" s="37"/>
      <c r="H1406" s="40"/>
    </row>
    <row r="1407" spans="1:8">
      <c r="A1407" s="31"/>
      <c r="B1407" s="25"/>
      <c r="C1407" s="34"/>
      <c r="D1407" s="28">
        <v>737.45</v>
      </c>
      <c r="E1407" s="28">
        <v>737.45</v>
      </c>
      <c r="F1407" s="28">
        <v>661.19</v>
      </c>
      <c r="G1407" s="37"/>
      <c r="H1407" s="40"/>
    </row>
    <row r="1408" spans="1:8" ht="17.25" thickBot="1">
      <c r="A1408" s="32"/>
      <c r="B1408" s="26"/>
      <c r="C1408" s="34"/>
      <c r="D1408" s="29" t="s">
        <v>79</v>
      </c>
      <c r="E1408" s="29" t="s">
        <v>79</v>
      </c>
      <c r="F1408" s="29" t="s">
        <v>79</v>
      </c>
      <c r="G1408" s="38"/>
      <c r="H1408" s="41"/>
    </row>
    <row r="1409" spans="1:8" ht="27">
      <c r="A1409" s="30" t="s">
        <v>807</v>
      </c>
      <c r="B1409" s="24">
        <v>661.19</v>
      </c>
      <c r="C1409" s="34"/>
      <c r="D1409" s="27" t="s">
        <v>80</v>
      </c>
      <c r="E1409" s="27" t="s">
        <v>88</v>
      </c>
      <c r="F1409" s="27" t="s">
        <v>82</v>
      </c>
      <c r="G1409" s="36" t="s">
        <v>79</v>
      </c>
      <c r="H1409" s="39"/>
    </row>
    <row r="1410" spans="1:8" ht="40.5">
      <c r="A1410" s="31"/>
      <c r="B1410" s="25" t="s">
        <v>806</v>
      </c>
      <c r="C1410" s="34"/>
      <c r="D1410" s="28" t="s">
        <v>196</v>
      </c>
      <c r="E1410" s="28" t="s">
        <v>445</v>
      </c>
      <c r="F1410" s="28" t="s">
        <v>83</v>
      </c>
      <c r="G1410" s="37"/>
      <c r="H1410" s="40"/>
    </row>
    <row r="1411" spans="1:8">
      <c r="A1411" s="31"/>
      <c r="B1411" s="25"/>
      <c r="C1411" s="34"/>
      <c r="D1411" s="28">
        <v>740.59</v>
      </c>
      <c r="E1411" s="28">
        <v>715.83</v>
      </c>
      <c r="F1411" s="28">
        <v>661.19</v>
      </c>
      <c r="G1411" s="37"/>
      <c r="H1411" s="40"/>
    </row>
    <row r="1412" spans="1:8" ht="17.25" thickBot="1">
      <c r="A1412" s="32"/>
      <c r="B1412" s="26"/>
      <c r="C1412" s="34"/>
      <c r="D1412" s="29" t="s">
        <v>79</v>
      </c>
      <c r="E1412" s="29" t="s">
        <v>79</v>
      </c>
      <c r="F1412" s="29" t="s">
        <v>79</v>
      </c>
      <c r="G1412" s="38"/>
      <c r="H1412" s="41"/>
    </row>
    <row r="1413" spans="1:8" ht="27">
      <c r="A1413" s="30" t="s">
        <v>808</v>
      </c>
      <c r="B1413" s="24">
        <v>661.17</v>
      </c>
      <c r="C1413" s="34"/>
      <c r="D1413" s="27" t="s">
        <v>549</v>
      </c>
      <c r="E1413" s="27" t="s">
        <v>97</v>
      </c>
      <c r="F1413" s="27" t="s">
        <v>82</v>
      </c>
      <c r="G1413" s="36" t="s">
        <v>79</v>
      </c>
      <c r="H1413" s="39"/>
    </row>
    <row r="1414" spans="1:8" ht="40.5">
      <c r="A1414" s="31"/>
      <c r="B1414" s="25" t="s">
        <v>809</v>
      </c>
      <c r="C1414" s="34"/>
      <c r="D1414" s="28" t="s">
        <v>179</v>
      </c>
      <c r="E1414" s="28" t="s">
        <v>226</v>
      </c>
      <c r="F1414" s="28" t="s">
        <v>83</v>
      </c>
      <c r="G1414" s="37"/>
      <c r="H1414" s="40"/>
    </row>
    <row r="1415" spans="1:8">
      <c r="A1415" s="31"/>
      <c r="B1415" s="25"/>
      <c r="C1415" s="34"/>
      <c r="D1415" s="28">
        <v>989.53</v>
      </c>
      <c r="E1415" s="28">
        <v>956.01</v>
      </c>
      <c r="F1415" s="28">
        <v>661.17</v>
      </c>
      <c r="G1415" s="37"/>
      <c r="H1415" s="40"/>
    </row>
    <row r="1416" spans="1:8" ht="17.25" thickBot="1">
      <c r="A1416" s="32"/>
      <c r="B1416" s="26"/>
      <c r="C1416" s="34"/>
      <c r="D1416" s="29" t="s">
        <v>79</v>
      </c>
      <c r="E1416" s="29" t="s">
        <v>79</v>
      </c>
      <c r="F1416" s="29" t="s">
        <v>79</v>
      </c>
      <c r="G1416" s="38"/>
      <c r="H1416" s="41"/>
    </row>
    <row r="1417" spans="1:8" ht="27">
      <c r="A1417" s="30" t="s">
        <v>810</v>
      </c>
      <c r="B1417" s="24">
        <v>661.17</v>
      </c>
      <c r="C1417" s="34"/>
      <c r="D1417" s="27" t="s">
        <v>80</v>
      </c>
      <c r="E1417" s="27" t="s">
        <v>288</v>
      </c>
      <c r="F1417" s="27" t="s">
        <v>82</v>
      </c>
      <c r="G1417" s="36" t="s">
        <v>79</v>
      </c>
      <c r="H1417" s="39"/>
    </row>
    <row r="1418" spans="1:8" ht="40.5">
      <c r="A1418" s="31"/>
      <c r="B1418" s="25" t="s">
        <v>809</v>
      </c>
      <c r="C1418" s="34"/>
      <c r="D1418" s="28" t="s">
        <v>196</v>
      </c>
      <c r="E1418" s="28" t="s">
        <v>108</v>
      </c>
      <c r="F1418" s="28" t="s">
        <v>83</v>
      </c>
      <c r="G1418" s="37"/>
      <c r="H1418" s="40"/>
    </row>
    <row r="1419" spans="1:8">
      <c r="A1419" s="31"/>
      <c r="B1419" s="25"/>
      <c r="C1419" s="34"/>
      <c r="D1419" s="28">
        <v>740.96</v>
      </c>
      <c r="E1419" s="28">
        <v>957.52</v>
      </c>
      <c r="F1419" s="28">
        <v>661.17</v>
      </c>
      <c r="G1419" s="37"/>
      <c r="H1419" s="40"/>
    </row>
    <row r="1420" spans="1:8" ht="17.25" thickBot="1">
      <c r="A1420" s="32"/>
      <c r="B1420" s="26"/>
      <c r="C1420" s="34"/>
      <c r="D1420" s="29" t="s">
        <v>79</v>
      </c>
      <c r="E1420" s="29" t="s">
        <v>79</v>
      </c>
      <c r="F1420" s="29" t="s">
        <v>79</v>
      </c>
      <c r="G1420" s="38"/>
      <c r="H1420" s="41"/>
    </row>
    <row r="1421" spans="1:8" ht="27">
      <c r="A1421" s="30" t="s">
        <v>810</v>
      </c>
      <c r="B1421" s="24">
        <v>661.17</v>
      </c>
      <c r="C1421" s="34"/>
      <c r="D1421" s="27" t="s">
        <v>467</v>
      </c>
      <c r="E1421" s="27" t="s">
        <v>288</v>
      </c>
      <c r="F1421" s="27" t="s">
        <v>463</v>
      </c>
      <c r="G1421" s="36" t="s">
        <v>79</v>
      </c>
      <c r="H1421" s="39"/>
    </row>
    <row r="1422" spans="1:8" ht="40.5">
      <c r="A1422" s="31"/>
      <c r="B1422" s="25" t="s">
        <v>809</v>
      </c>
      <c r="C1422" s="34"/>
      <c r="D1422" s="28" t="s">
        <v>468</v>
      </c>
      <c r="E1422" s="28" t="s">
        <v>506</v>
      </c>
      <c r="F1422" s="28" t="s">
        <v>83</v>
      </c>
      <c r="G1422" s="37"/>
      <c r="H1422" s="40"/>
    </row>
    <row r="1423" spans="1:8">
      <c r="A1423" s="31"/>
      <c r="B1423" s="25"/>
      <c r="C1423" s="34"/>
      <c r="D1423" s="28">
        <v>958.37</v>
      </c>
      <c r="E1423" s="28">
        <v>957.06</v>
      </c>
      <c r="F1423" s="28">
        <v>661.17</v>
      </c>
      <c r="G1423" s="37"/>
      <c r="H1423" s="40"/>
    </row>
    <row r="1424" spans="1:8" ht="17.25" thickBot="1">
      <c r="A1424" s="32"/>
      <c r="B1424" s="26"/>
      <c r="C1424" s="34"/>
      <c r="D1424" s="29" t="s">
        <v>79</v>
      </c>
      <c r="E1424" s="29" t="s">
        <v>79</v>
      </c>
      <c r="F1424" s="29" t="s">
        <v>79</v>
      </c>
      <c r="G1424" s="38"/>
      <c r="H1424" s="41"/>
    </row>
    <row r="1425" spans="1:8" ht="27">
      <c r="A1425" s="30" t="s">
        <v>811</v>
      </c>
      <c r="B1425" s="24">
        <v>661.16</v>
      </c>
      <c r="C1425" s="34"/>
      <c r="D1425" s="27" t="s">
        <v>80</v>
      </c>
      <c r="E1425" s="27" t="s">
        <v>119</v>
      </c>
      <c r="F1425" s="27" t="s">
        <v>82</v>
      </c>
      <c r="G1425" s="36" t="s">
        <v>79</v>
      </c>
      <c r="H1425" s="39"/>
    </row>
    <row r="1426" spans="1:8" ht="40.5">
      <c r="A1426" s="31"/>
      <c r="B1426" s="25" t="s">
        <v>812</v>
      </c>
      <c r="C1426" s="34"/>
      <c r="D1426" s="28" t="s">
        <v>196</v>
      </c>
      <c r="E1426" s="28" t="s">
        <v>99</v>
      </c>
      <c r="F1426" s="28" t="s">
        <v>83</v>
      </c>
      <c r="G1426" s="37"/>
      <c r="H1426" s="40"/>
    </row>
    <row r="1427" spans="1:8">
      <c r="A1427" s="31"/>
      <c r="B1427" s="25"/>
      <c r="C1427" s="34"/>
      <c r="D1427" s="28">
        <v>741.16</v>
      </c>
      <c r="E1427" s="28">
        <v>640.86</v>
      </c>
      <c r="F1427" s="28">
        <v>661.16</v>
      </c>
      <c r="G1427" s="37"/>
      <c r="H1427" s="40"/>
    </row>
    <row r="1428" spans="1:8" ht="17.25" thickBot="1">
      <c r="A1428" s="32"/>
      <c r="B1428" s="26"/>
      <c r="C1428" s="34"/>
      <c r="D1428" s="29" t="s">
        <v>79</v>
      </c>
      <c r="E1428" s="29" t="s">
        <v>79</v>
      </c>
      <c r="F1428" s="29" t="s">
        <v>79</v>
      </c>
      <c r="G1428" s="38"/>
      <c r="H1428" s="41"/>
    </row>
    <row r="1429" spans="1:8">
      <c r="A1429" s="30" t="s">
        <v>813</v>
      </c>
      <c r="B1429" s="24">
        <v>661.15</v>
      </c>
      <c r="C1429" s="34"/>
      <c r="D1429" s="27" t="s">
        <v>623</v>
      </c>
      <c r="E1429" s="27" t="s">
        <v>594</v>
      </c>
      <c r="F1429" s="27" t="s">
        <v>82</v>
      </c>
      <c r="G1429" s="36" t="s">
        <v>79</v>
      </c>
      <c r="H1429" s="39"/>
    </row>
    <row r="1430" spans="1:8" ht="40.5">
      <c r="A1430" s="31"/>
      <c r="B1430" s="25" t="s">
        <v>814</v>
      </c>
      <c r="C1430" s="34"/>
      <c r="D1430" s="28" t="s">
        <v>179</v>
      </c>
      <c r="E1430" s="28" t="s">
        <v>179</v>
      </c>
      <c r="F1430" s="28" t="s">
        <v>83</v>
      </c>
      <c r="G1430" s="37"/>
      <c r="H1430" s="40"/>
    </row>
    <row r="1431" spans="1:8">
      <c r="A1431" s="31"/>
      <c r="B1431" s="25"/>
      <c r="C1431" s="34"/>
      <c r="D1431" s="28">
        <v>991.71</v>
      </c>
      <c r="E1431" s="28">
        <v>189.78</v>
      </c>
      <c r="F1431" s="28">
        <v>661.15</v>
      </c>
      <c r="G1431" s="37"/>
      <c r="H1431" s="40"/>
    </row>
    <row r="1432" spans="1:8" ht="17.25" thickBot="1">
      <c r="A1432" s="32"/>
      <c r="B1432" s="26"/>
      <c r="C1432" s="34"/>
      <c r="D1432" s="29" t="s">
        <v>79</v>
      </c>
      <c r="E1432" s="29" t="s">
        <v>79</v>
      </c>
      <c r="F1432" s="29" t="s">
        <v>79</v>
      </c>
      <c r="G1432" s="38"/>
      <c r="H1432" s="41"/>
    </row>
    <row r="1433" spans="1:8" ht="27">
      <c r="A1433" s="30" t="s">
        <v>813</v>
      </c>
      <c r="B1433" s="24">
        <v>661.15</v>
      </c>
      <c r="C1433" s="34"/>
      <c r="D1433" s="27" t="s">
        <v>97</v>
      </c>
      <c r="E1433" s="27" t="s">
        <v>88</v>
      </c>
      <c r="F1433" s="27" t="s">
        <v>82</v>
      </c>
      <c r="G1433" s="36" t="s">
        <v>79</v>
      </c>
      <c r="H1433" s="39"/>
    </row>
    <row r="1434" spans="1:8" ht="40.5">
      <c r="A1434" s="31"/>
      <c r="B1434" s="25" t="s">
        <v>814</v>
      </c>
      <c r="C1434" s="34"/>
      <c r="D1434" s="28" t="s">
        <v>361</v>
      </c>
      <c r="E1434" s="28" t="s">
        <v>229</v>
      </c>
      <c r="F1434" s="28" t="s">
        <v>83</v>
      </c>
      <c r="G1434" s="37"/>
      <c r="H1434" s="40"/>
    </row>
    <row r="1435" spans="1:8">
      <c r="A1435" s="31"/>
      <c r="B1435" s="25"/>
      <c r="C1435" s="34"/>
      <c r="D1435" s="28">
        <v>954.82</v>
      </c>
      <c r="E1435" s="28">
        <v>715.2</v>
      </c>
      <c r="F1435" s="28">
        <v>661.15</v>
      </c>
      <c r="G1435" s="37"/>
      <c r="H1435" s="40"/>
    </row>
    <row r="1436" spans="1:8" ht="17.25" thickBot="1">
      <c r="A1436" s="32"/>
      <c r="B1436" s="26"/>
      <c r="C1436" s="34"/>
      <c r="D1436" s="29" t="s">
        <v>79</v>
      </c>
      <c r="E1436" s="29" t="s">
        <v>79</v>
      </c>
      <c r="F1436" s="29" t="s">
        <v>79</v>
      </c>
      <c r="G1436" s="38"/>
      <c r="H1436" s="41"/>
    </row>
    <row r="1437" spans="1:8" ht="27">
      <c r="A1437" s="30" t="s">
        <v>813</v>
      </c>
      <c r="B1437" s="24">
        <v>661.15</v>
      </c>
      <c r="C1437" s="34"/>
      <c r="D1437" s="27" t="s">
        <v>80</v>
      </c>
      <c r="E1437" s="27" t="s">
        <v>88</v>
      </c>
      <c r="F1437" s="27" t="s">
        <v>82</v>
      </c>
      <c r="G1437" s="36" t="s">
        <v>79</v>
      </c>
      <c r="H1437" s="39"/>
    </row>
    <row r="1438" spans="1:8" ht="40.5">
      <c r="A1438" s="31"/>
      <c r="B1438" s="25" t="s">
        <v>814</v>
      </c>
      <c r="C1438" s="34"/>
      <c r="D1438" s="28" t="s">
        <v>196</v>
      </c>
      <c r="E1438" s="28" t="s">
        <v>445</v>
      </c>
      <c r="F1438" s="28" t="s">
        <v>83</v>
      </c>
      <c r="G1438" s="37"/>
      <c r="H1438" s="40"/>
    </row>
    <row r="1439" spans="1:8">
      <c r="A1439" s="31"/>
      <c r="B1439" s="25"/>
      <c r="C1439" s="34"/>
      <c r="D1439" s="28">
        <v>740.69</v>
      </c>
      <c r="E1439" s="28">
        <v>715.37</v>
      </c>
      <c r="F1439" s="28">
        <v>661.15</v>
      </c>
      <c r="G1439" s="37"/>
      <c r="H1439" s="40"/>
    </row>
    <row r="1440" spans="1:8" ht="17.25" thickBot="1">
      <c r="A1440" s="32"/>
      <c r="B1440" s="26"/>
      <c r="C1440" s="34"/>
      <c r="D1440" s="29" t="s">
        <v>79</v>
      </c>
      <c r="E1440" s="29" t="s">
        <v>79</v>
      </c>
      <c r="F1440" s="29" t="s">
        <v>79</v>
      </c>
      <c r="G1440" s="38"/>
      <c r="H1440" s="41"/>
    </row>
    <row r="1441" spans="1:8" ht="27">
      <c r="A1441" s="30" t="s">
        <v>815</v>
      </c>
      <c r="B1441" s="24">
        <v>661.13</v>
      </c>
      <c r="C1441" s="34"/>
      <c r="D1441" s="27" t="s">
        <v>80</v>
      </c>
      <c r="E1441" s="27" t="s">
        <v>88</v>
      </c>
      <c r="F1441" s="27" t="s">
        <v>82</v>
      </c>
      <c r="G1441" s="36" t="s">
        <v>79</v>
      </c>
      <c r="H1441" s="39"/>
    </row>
    <row r="1442" spans="1:8" ht="40.5">
      <c r="A1442" s="31"/>
      <c r="B1442" s="25" t="s">
        <v>816</v>
      </c>
      <c r="C1442" s="34"/>
      <c r="D1442" s="28" t="s">
        <v>196</v>
      </c>
      <c r="E1442" s="28" t="s">
        <v>497</v>
      </c>
      <c r="F1442" s="28" t="s">
        <v>83</v>
      </c>
      <c r="G1442" s="37"/>
      <c r="H1442" s="40"/>
    </row>
    <row r="1443" spans="1:8">
      <c r="A1443" s="31"/>
      <c r="B1443" s="25"/>
      <c r="C1443" s="34"/>
      <c r="D1443" s="28">
        <v>741.13</v>
      </c>
      <c r="E1443" s="28">
        <v>715.37</v>
      </c>
      <c r="F1443" s="28">
        <v>661.13</v>
      </c>
      <c r="G1443" s="37"/>
      <c r="H1443" s="40"/>
    </row>
    <row r="1444" spans="1:8" ht="17.25" thickBot="1">
      <c r="A1444" s="32"/>
      <c r="B1444" s="26"/>
      <c r="C1444" s="34"/>
      <c r="D1444" s="29" t="s">
        <v>79</v>
      </c>
      <c r="E1444" s="29" t="s">
        <v>79</v>
      </c>
      <c r="F1444" s="29" t="s">
        <v>79</v>
      </c>
      <c r="G1444" s="38"/>
      <c r="H1444" s="41"/>
    </row>
    <row r="1445" spans="1:8" ht="27">
      <c r="A1445" s="30" t="s">
        <v>817</v>
      </c>
      <c r="B1445" s="24">
        <v>661.12</v>
      </c>
      <c r="C1445" s="34"/>
      <c r="D1445" s="27" t="s">
        <v>234</v>
      </c>
      <c r="E1445" s="27" t="s">
        <v>93</v>
      </c>
      <c r="F1445" s="27" t="s">
        <v>82</v>
      </c>
      <c r="G1445" s="36" t="s">
        <v>79</v>
      </c>
      <c r="H1445" s="39"/>
    </row>
    <row r="1446" spans="1:8" ht="40.5">
      <c r="A1446" s="31"/>
      <c r="B1446" s="25" t="s">
        <v>818</v>
      </c>
      <c r="C1446" s="34"/>
      <c r="D1446" s="28" t="s">
        <v>196</v>
      </c>
      <c r="E1446" s="28" t="s">
        <v>99</v>
      </c>
      <c r="F1446" s="28" t="s">
        <v>83</v>
      </c>
      <c r="G1446" s="37"/>
      <c r="H1446" s="40"/>
    </row>
    <row r="1447" spans="1:8">
      <c r="A1447" s="31"/>
      <c r="B1447" s="25"/>
      <c r="C1447" s="34"/>
      <c r="D1447" s="28">
        <v>740.91</v>
      </c>
      <c r="E1447" s="28">
        <v>714.57</v>
      </c>
      <c r="F1447" s="28">
        <v>661.12</v>
      </c>
      <c r="G1447" s="37"/>
      <c r="H1447" s="40"/>
    </row>
    <row r="1448" spans="1:8" ht="17.25" thickBot="1">
      <c r="A1448" s="32"/>
      <c r="B1448" s="26"/>
      <c r="C1448" s="34"/>
      <c r="D1448" s="29" t="s">
        <v>79</v>
      </c>
      <c r="E1448" s="29" t="s">
        <v>79</v>
      </c>
      <c r="F1448" s="29" t="s">
        <v>79</v>
      </c>
      <c r="G1448" s="38"/>
      <c r="H1448" s="41"/>
    </row>
    <row r="1449" spans="1:8">
      <c r="A1449" s="30" t="s">
        <v>819</v>
      </c>
      <c r="B1449" s="24">
        <v>661.09</v>
      </c>
      <c r="C1449" s="34"/>
      <c r="D1449" s="27" t="s">
        <v>234</v>
      </c>
      <c r="E1449" s="27" t="s">
        <v>80</v>
      </c>
      <c r="F1449" s="27" t="s">
        <v>82</v>
      </c>
      <c r="G1449" s="36" t="s">
        <v>79</v>
      </c>
      <c r="H1449" s="39"/>
    </row>
    <row r="1450" spans="1:8" ht="40.5">
      <c r="A1450" s="31"/>
      <c r="B1450" s="25" t="s">
        <v>820</v>
      </c>
      <c r="C1450" s="34"/>
      <c r="D1450" s="28" t="s">
        <v>167</v>
      </c>
      <c r="E1450" s="28" t="s">
        <v>448</v>
      </c>
      <c r="F1450" s="28" t="s">
        <v>83</v>
      </c>
      <c r="G1450" s="37"/>
      <c r="H1450" s="40"/>
    </row>
    <row r="1451" spans="1:8">
      <c r="A1451" s="31"/>
      <c r="B1451" s="25"/>
      <c r="C1451" s="34"/>
      <c r="D1451" s="28">
        <v>739.59</v>
      </c>
      <c r="E1451" s="28">
        <v>739.59</v>
      </c>
      <c r="F1451" s="28">
        <v>661.09</v>
      </c>
      <c r="G1451" s="37"/>
      <c r="H1451" s="40"/>
    </row>
    <row r="1452" spans="1:8" ht="17.25" thickBot="1">
      <c r="A1452" s="32"/>
      <c r="B1452" s="26"/>
      <c r="C1452" s="34"/>
      <c r="D1452" s="29" t="s">
        <v>79</v>
      </c>
      <c r="E1452" s="29" t="s">
        <v>79</v>
      </c>
      <c r="F1452" s="29" t="s">
        <v>79</v>
      </c>
      <c r="G1452" s="38"/>
      <c r="H1452" s="41"/>
    </row>
    <row r="1453" spans="1:8" ht="27">
      <c r="A1453" s="30" t="s">
        <v>819</v>
      </c>
      <c r="B1453" s="24">
        <v>661.09</v>
      </c>
      <c r="C1453" s="34"/>
      <c r="D1453" s="27" t="s">
        <v>80</v>
      </c>
      <c r="E1453" s="27" t="s">
        <v>119</v>
      </c>
      <c r="F1453" s="27" t="s">
        <v>82</v>
      </c>
      <c r="G1453" s="36" t="s">
        <v>79</v>
      </c>
      <c r="H1453" s="39"/>
    </row>
    <row r="1454" spans="1:8" ht="40.5">
      <c r="A1454" s="31"/>
      <c r="B1454" s="25" t="s">
        <v>820</v>
      </c>
      <c r="C1454" s="34"/>
      <c r="D1454" s="28" t="s">
        <v>196</v>
      </c>
      <c r="E1454" s="28" t="s">
        <v>702</v>
      </c>
      <c r="F1454" s="28" t="s">
        <v>83</v>
      </c>
      <c r="G1454" s="37"/>
      <c r="H1454" s="40"/>
    </row>
    <row r="1455" spans="1:8">
      <c r="A1455" s="31"/>
      <c r="B1455" s="25"/>
      <c r="C1455" s="34"/>
      <c r="D1455" s="28">
        <v>739.59</v>
      </c>
      <c r="E1455" s="28">
        <v>642.55999999999995</v>
      </c>
      <c r="F1455" s="28">
        <v>661.09</v>
      </c>
      <c r="G1455" s="37"/>
      <c r="H1455" s="40"/>
    </row>
    <row r="1456" spans="1:8" ht="17.25" thickBot="1">
      <c r="A1456" s="32"/>
      <c r="B1456" s="26"/>
      <c r="C1456" s="34"/>
      <c r="D1456" s="29" t="s">
        <v>79</v>
      </c>
      <c r="E1456" s="29" t="s">
        <v>79</v>
      </c>
      <c r="F1456" s="29" t="s">
        <v>79</v>
      </c>
      <c r="G1456" s="38"/>
      <c r="H1456" s="41"/>
    </row>
    <row r="1457" spans="1:8" ht="27">
      <c r="A1457" s="30" t="s">
        <v>821</v>
      </c>
      <c r="B1457" s="24">
        <v>661.06</v>
      </c>
      <c r="C1457" s="34"/>
      <c r="D1457" s="27" t="s">
        <v>269</v>
      </c>
      <c r="E1457" s="27" t="s">
        <v>288</v>
      </c>
      <c r="F1457" s="27" t="s">
        <v>82</v>
      </c>
      <c r="G1457" s="36" t="s">
        <v>79</v>
      </c>
      <c r="H1457" s="39"/>
    </row>
    <row r="1458" spans="1:8" ht="40.5">
      <c r="A1458" s="31"/>
      <c r="B1458" s="25" t="s">
        <v>822</v>
      </c>
      <c r="C1458" s="34"/>
      <c r="D1458" s="28" t="s">
        <v>270</v>
      </c>
      <c r="E1458" s="28" t="s">
        <v>506</v>
      </c>
      <c r="F1458" s="28" t="s">
        <v>83</v>
      </c>
      <c r="G1458" s="37"/>
      <c r="H1458" s="40"/>
    </row>
    <row r="1459" spans="1:8">
      <c r="A1459" s="31"/>
      <c r="B1459" s="25"/>
      <c r="C1459" s="34"/>
      <c r="D1459" s="28">
        <v>875.52</v>
      </c>
      <c r="E1459" s="28">
        <v>955.45</v>
      </c>
      <c r="F1459" s="28">
        <v>661.06</v>
      </c>
      <c r="G1459" s="37"/>
      <c r="H1459" s="40"/>
    </row>
    <row r="1460" spans="1:8" ht="17.25" thickBot="1">
      <c r="A1460" s="32"/>
      <c r="B1460" s="26"/>
      <c r="C1460" s="34"/>
      <c r="D1460" s="29" t="s">
        <v>79</v>
      </c>
      <c r="E1460" s="29" t="s">
        <v>79</v>
      </c>
      <c r="F1460" s="29" t="s">
        <v>79</v>
      </c>
      <c r="G1460" s="38"/>
      <c r="H1460" s="41"/>
    </row>
    <row r="1461" spans="1:8" ht="27">
      <c r="A1461" s="30" t="s">
        <v>823</v>
      </c>
      <c r="B1461" s="24">
        <v>661.04</v>
      </c>
      <c r="C1461" s="34"/>
      <c r="D1461" s="27" t="s">
        <v>280</v>
      </c>
      <c r="E1461" s="27" t="s">
        <v>288</v>
      </c>
      <c r="F1461" s="27" t="s">
        <v>82</v>
      </c>
      <c r="G1461" s="36" t="s">
        <v>79</v>
      </c>
      <c r="H1461" s="39"/>
    </row>
    <row r="1462" spans="1:8" ht="40.5">
      <c r="A1462" s="31"/>
      <c r="B1462" s="25" t="s">
        <v>824</v>
      </c>
      <c r="C1462" s="34"/>
      <c r="D1462" s="28" t="s">
        <v>209</v>
      </c>
      <c r="E1462" s="28" t="s">
        <v>291</v>
      </c>
      <c r="F1462" s="28" t="s">
        <v>83</v>
      </c>
      <c r="G1462" s="37"/>
      <c r="H1462" s="40"/>
    </row>
    <row r="1463" spans="1:8">
      <c r="A1463" s="31"/>
      <c r="B1463" s="25"/>
      <c r="C1463" s="34"/>
      <c r="D1463" s="28">
        <v>377.61</v>
      </c>
      <c r="E1463" s="28">
        <v>961.49</v>
      </c>
      <c r="F1463" s="28">
        <v>661.04</v>
      </c>
      <c r="G1463" s="37"/>
      <c r="H1463" s="40"/>
    </row>
    <row r="1464" spans="1:8" ht="17.25" thickBot="1">
      <c r="A1464" s="32"/>
      <c r="B1464" s="26"/>
      <c r="C1464" s="34"/>
      <c r="D1464" s="29" t="s">
        <v>79</v>
      </c>
      <c r="E1464" s="29" t="s">
        <v>79</v>
      </c>
      <c r="F1464" s="29" t="s">
        <v>79</v>
      </c>
      <c r="G1464" s="38"/>
      <c r="H1464" s="41"/>
    </row>
    <row r="1465" spans="1:8" ht="27">
      <c r="A1465" s="30" t="s">
        <v>825</v>
      </c>
      <c r="B1465" s="24">
        <v>661.01</v>
      </c>
      <c r="C1465" s="34"/>
      <c r="D1465" s="27" t="s">
        <v>80</v>
      </c>
      <c r="E1465" s="27" t="s">
        <v>88</v>
      </c>
      <c r="F1465" s="27" t="s">
        <v>82</v>
      </c>
      <c r="G1465" s="36" t="s">
        <v>79</v>
      </c>
      <c r="H1465" s="39"/>
    </row>
    <row r="1466" spans="1:8" ht="40.5">
      <c r="A1466" s="31"/>
      <c r="B1466" s="25" t="s">
        <v>826</v>
      </c>
      <c r="C1466" s="34"/>
      <c r="D1466" s="28" t="s">
        <v>827</v>
      </c>
      <c r="E1466" s="28" t="s">
        <v>229</v>
      </c>
      <c r="F1466" s="28" t="s">
        <v>83</v>
      </c>
      <c r="G1466" s="37"/>
      <c r="H1466" s="40"/>
    </row>
    <row r="1467" spans="1:8">
      <c r="A1467" s="31"/>
      <c r="B1467" s="25"/>
      <c r="C1467" s="34"/>
      <c r="D1467" s="28">
        <v>740.8</v>
      </c>
      <c r="E1467" s="28">
        <v>715.69</v>
      </c>
      <c r="F1467" s="28">
        <v>661.01</v>
      </c>
      <c r="G1467" s="37"/>
      <c r="H1467" s="40"/>
    </row>
    <row r="1468" spans="1:8" ht="17.25" thickBot="1">
      <c r="A1468" s="32"/>
      <c r="B1468" s="26"/>
      <c r="C1468" s="34"/>
      <c r="D1468" s="29" t="s">
        <v>79</v>
      </c>
      <c r="E1468" s="29" t="s">
        <v>79</v>
      </c>
      <c r="F1468" s="29" t="s">
        <v>79</v>
      </c>
      <c r="G1468" s="38"/>
      <c r="H1468" s="41"/>
    </row>
    <row r="1469" spans="1:8" ht="27">
      <c r="A1469" s="30" t="s">
        <v>825</v>
      </c>
      <c r="B1469" s="24">
        <v>661.01</v>
      </c>
      <c r="C1469" s="34"/>
      <c r="D1469" s="27" t="s">
        <v>80</v>
      </c>
      <c r="E1469" s="27" t="s">
        <v>88</v>
      </c>
      <c r="F1469" s="27" t="s">
        <v>82</v>
      </c>
      <c r="G1469" s="36" t="s">
        <v>79</v>
      </c>
      <c r="H1469" s="39"/>
    </row>
    <row r="1470" spans="1:8" ht="40.5">
      <c r="A1470" s="31"/>
      <c r="B1470" s="25" t="s">
        <v>826</v>
      </c>
      <c r="C1470" s="34"/>
      <c r="D1470" s="28" t="s">
        <v>196</v>
      </c>
      <c r="E1470" s="28" t="s">
        <v>226</v>
      </c>
      <c r="F1470" s="28" t="s">
        <v>83</v>
      </c>
      <c r="G1470" s="37"/>
      <c r="H1470" s="40"/>
    </row>
    <row r="1471" spans="1:8">
      <c r="A1471" s="31"/>
      <c r="B1471" s="25"/>
      <c r="C1471" s="34"/>
      <c r="D1471" s="28">
        <v>740.8</v>
      </c>
      <c r="E1471" s="28">
        <v>715.63</v>
      </c>
      <c r="F1471" s="28">
        <v>661.01</v>
      </c>
      <c r="G1471" s="37"/>
      <c r="H1471" s="40"/>
    </row>
    <row r="1472" spans="1:8" ht="17.25" thickBot="1">
      <c r="A1472" s="32"/>
      <c r="B1472" s="26"/>
      <c r="C1472" s="34"/>
      <c r="D1472" s="29" t="s">
        <v>79</v>
      </c>
      <c r="E1472" s="29" t="s">
        <v>79</v>
      </c>
      <c r="F1472" s="29" t="s">
        <v>79</v>
      </c>
      <c r="G1472" s="38"/>
      <c r="H1472" s="41"/>
    </row>
    <row r="1473" spans="1:8" ht="27">
      <c r="A1473" s="30" t="s">
        <v>825</v>
      </c>
      <c r="B1473" s="24">
        <v>661.01</v>
      </c>
      <c r="C1473" s="34"/>
      <c r="D1473" s="27" t="s">
        <v>80</v>
      </c>
      <c r="E1473" s="27" t="s">
        <v>288</v>
      </c>
      <c r="F1473" s="27" t="s">
        <v>82</v>
      </c>
      <c r="G1473" s="36" t="s">
        <v>79</v>
      </c>
      <c r="H1473" s="39"/>
    </row>
    <row r="1474" spans="1:8" ht="40.5">
      <c r="A1474" s="31"/>
      <c r="B1474" s="25" t="s">
        <v>826</v>
      </c>
      <c r="C1474" s="34"/>
      <c r="D1474" s="28" t="s">
        <v>196</v>
      </c>
      <c r="E1474" s="28" t="s">
        <v>108</v>
      </c>
      <c r="F1474" s="28" t="s">
        <v>83</v>
      </c>
      <c r="G1474" s="37"/>
      <c r="H1474" s="40"/>
    </row>
    <row r="1475" spans="1:8">
      <c r="A1475" s="31"/>
      <c r="B1475" s="25"/>
      <c r="C1475" s="34"/>
      <c r="D1475" s="28">
        <v>740.8</v>
      </c>
      <c r="E1475" s="28">
        <v>956.09</v>
      </c>
      <c r="F1475" s="28">
        <v>661.01</v>
      </c>
      <c r="G1475" s="37"/>
      <c r="H1475" s="40"/>
    </row>
    <row r="1476" spans="1:8" ht="17.25" thickBot="1">
      <c r="A1476" s="32"/>
      <c r="B1476" s="26"/>
      <c r="C1476" s="34"/>
      <c r="D1476" s="29" t="s">
        <v>79</v>
      </c>
      <c r="E1476" s="29" t="s">
        <v>79</v>
      </c>
      <c r="F1476" s="29" t="s">
        <v>79</v>
      </c>
      <c r="G1476" s="38"/>
      <c r="H1476" s="41"/>
    </row>
    <row r="1477" spans="1:8">
      <c r="A1477" s="30" t="s">
        <v>828</v>
      </c>
      <c r="B1477" s="24">
        <v>661</v>
      </c>
      <c r="C1477" s="34"/>
      <c r="D1477" s="27" t="s">
        <v>80</v>
      </c>
      <c r="E1477" s="27" t="s">
        <v>234</v>
      </c>
      <c r="F1477" s="27" t="s">
        <v>82</v>
      </c>
      <c r="G1477" s="36" t="s">
        <v>79</v>
      </c>
      <c r="H1477" s="39"/>
    </row>
    <row r="1478" spans="1:8" ht="40.5">
      <c r="A1478" s="31"/>
      <c r="B1478" s="25" t="s">
        <v>829</v>
      </c>
      <c r="C1478" s="34"/>
      <c r="D1478" s="28" t="s">
        <v>196</v>
      </c>
      <c r="E1478" s="28" t="s">
        <v>448</v>
      </c>
      <c r="F1478" s="28" t="s">
        <v>83</v>
      </c>
      <c r="G1478" s="37"/>
      <c r="H1478" s="40"/>
    </row>
    <row r="1479" spans="1:8">
      <c r="A1479" s="31"/>
      <c r="B1479" s="25"/>
      <c r="C1479" s="34"/>
      <c r="D1479" s="28">
        <v>739.5</v>
      </c>
      <c r="E1479" s="28">
        <v>739.5</v>
      </c>
      <c r="F1479" s="28">
        <v>661</v>
      </c>
      <c r="G1479" s="37"/>
      <c r="H1479" s="40"/>
    </row>
    <row r="1480" spans="1:8" ht="17.25" thickBot="1">
      <c r="A1480" s="32"/>
      <c r="B1480" s="26"/>
      <c r="C1480" s="34"/>
      <c r="D1480" s="29" t="s">
        <v>79</v>
      </c>
      <c r="E1480" s="29" t="s">
        <v>79</v>
      </c>
      <c r="F1480" s="29" t="s">
        <v>79</v>
      </c>
      <c r="G1480" s="38"/>
      <c r="H1480" s="41"/>
    </row>
    <row r="1481" spans="1:8" ht="27">
      <c r="A1481" s="30" t="s">
        <v>830</v>
      </c>
      <c r="B1481" s="24">
        <v>660.98</v>
      </c>
      <c r="C1481" s="34"/>
      <c r="D1481" s="27" t="s">
        <v>77</v>
      </c>
      <c r="E1481" s="27" t="s">
        <v>97</v>
      </c>
      <c r="F1481" s="27" t="s">
        <v>82</v>
      </c>
      <c r="G1481" s="36" t="s">
        <v>79</v>
      </c>
      <c r="H1481" s="39"/>
    </row>
    <row r="1482" spans="1:8" ht="40.5">
      <c r="A1482" s="31"/>
      <c r="B1482" s="25" t="s">
        <v>831</v>
      </c>
      <c r="C1482" s="34"/>
      <c r="D1482" s="28" t="s">
        <v>832</v>
      </c>
      <c r="E1482" s="28" t="s">
        <v>291</v>
      </c>
      <c r="F1482" s="28" t="s">
        <v>83</v>
      </c>
      <c r="G1482" s="37"/>
      <c r="H1482" s="40"/>
    </row>
    <row r="1483" spans="1:8">
      <c r="A1483" s="31"/>
      <c r="B1483" s="25"/>
      <c r="C1483" s="34"/>
      <c r="D1483" s="28">
        <v>375.84</v>
      </c>
      <c r="E1483" s="28">
        <v>960.92</v>
      </c>
      <c r="F1483" s="28">
        <v>660.98</v>
      </c>
      <c r="G1483" s="37"/>
      <c r="H1483" s="40"/>
    </row>
    <row r="1484" spans="1:8" ht="17.25" thickBot="1">
      <c r="A1484" s="32"/>
      <c r="B1484" s="26"/>
      <c r="C1484" s="34"/>
      <c r="D1484" s="29" t="s">
        <v>79</v>
      </c>
      <c r="E1484" s="29" t="s">
        <v>79</v>
      </c>
      <c r="F1484" s="29" t="s">
        <v>79</v>
      </c>
      <c r="G1484" s="38"/>
      <c r="H1484" s="41"/>
    </row>
    <row r="1485" spans="1:8" ht="27">
      <c r="A1485" s="30" t="s">
        <v>833</v>
      </c>
      <c r="B1485" s="24">
        <v>660.98</v>
      </c>
      <c r="C1485" s="34"/>
      <c r="D1485" s="27" t="s">
        <v>234</v>
      </c>
      <c r="E1485" s="27" t="s">
        <v>93</v>
      </c>
      <c r="F1485" s="27" t="s">
        <v>82</v>
      </c>
      <c r="G1485" s="36" t="s">
        <v>79</v>
      </c>
      <c r="H1485" s="39"/>
    </row>
    <row r="1486" spans="1:8" ht="40.5">
      <c r="A1486" s="31"/>
      <c r="B1486" s="25" t="s">
        <v>831</v>
      </c>
      <c r="C1486" s="34"/>
      <c r="D1486" s="28" t="s">
        <v>196</v>
      </c>
      <c r="E1486" s="28" t="s">
        <v>371</v>
      </c>
      <c r="F1486" s="28" t="s">
        <v>83</v>
      </c>
      <c r="G1486" s="37"/>
      <c r="H1486" s="40"/>
    </row>
    <row r="1487" spans="1:8">
      <c r="A1487" s="31"/>
      <c r="B1487" s="25"/>
      <c r="C1487" s="34"/>
      <c r="D1487" s="28">
        <v>740.74</v>
      </c>
      <c r="E1487" s="28">
        <v>715.35</v>
      </c>
      <c r="F1487" s="28">
        <v>660.98</v>
      </c>
      <c r="G1487" s="37"/>
      <c r="H1487" s="40"/>
    </row>
    <row r="1488" spans="1:8" ht="17.25" thickBot="1">
      <c r="A1488" s="32"/>
      <c r="B1488" s="26"/>
      <c r="C1488" s="34"/>
      <c r="D1488" s="29" t="s">
        <v>79</v>
      </c>
      <c r="E1488" s="29" t="s">
        <v>79</v>
      </c>
      <c r="F1488" s="29" t="s">
        <v>79</v>
      </c>
      <c r="G1488" s="38"/>
      <c r="H1488" s="41"/>
    </row>
    <row r="1489" spans="1:8">
      <c r="A1489" s="30" t="s">
        <v>833</v>
      </c>
      <c r="B1489" s="24">
        <v>660.98</v>
      </c>
      <c r="C1489" s="34"/>
      <c r="D1489" s="27" t="s">
        <v>234</v>
      </c>
      <c r="E1489" s="27" t="s">
        <v>463</v>
      </c>
      <c r="F1489" s="27" t="s">
        <v>82</v>
      </c>
      <c r="G1489" s="36" t="s">
        <v>79</v>
      </c>
      <c r="H1489" s="39"/>
    </row>
    <row r="1490" spans="1:8" ht="40.5">
      <c r="A1490" s="31"/>
      <c r="B1490" s="25" t="s">
        <v>831</v>
      </c>
      <c r="C1490" s="34"/>
      <c r="D1490" s="28" t="s">
        <v>196</v>
      </c>
      <c r="E1490" s="28" t="s">
        <v>554</v>
      </c>
      <c r="F1490" s="28" t="s">
        <v>83</v>
      </c>
      <c r="G1490" s="37"/>
      <c r="H1490" s="40"/>
    </row>
    <row r="1491" spans="1:8">
      <c r="A1491" s="31"/>
      <c r="B1491" s="25"/>
      <c r="C1491" s="34"/>
      <c r="D1491" s="28">
        <v>740.74</v>
      </c>
      <c r="E1491" s="28">
        <v>660.98</v>
      </c>
      <c r="F1491" s="28">
        <v>660.98</v>
      </c>
      <c r="G1491" s="37"/>
      <c r="H1491" s="40"/>
    </row>
    <row r="1492" spans="1:8" ht="17.25" thickBot="1">
      <c r="A1492" s="32"/>
      <c r="B1492" s="26"/>
      <c r="C1492" s="34"/>
      <c r="D1492" s="29" t="s">
        <v>79</v>
      </c>
      <c r="E1492" s="29" t="s">
        <v>79</v>
      </c>
      <c r="F1492" s="29" t="s">
        <v>79</v>
      </c>
      <c r="G1492" s="38"/>
      <c r="H1492" s="41"/>
    </row>
    <row r="1493" spans="1:8">
      <c r="A1493" s="30" t="s">
        <v>833</v>
      </c>
      <c r="B1493" s="24">
        <v>660.98</v>
      </c>
      <c r="C1493" s="34"/>
      <c r="D1493" s="27" t="s">
        <v>462</v>
      </c>
      <c r="E1493" s="27" t="s">
        <v>584</v>
      </c>
      <c r="F1493" s="27" t="s">
        <v>463</v>
      </c>
      <c r="G1493" s="36" t="s">
        <v>79</v>
      </c>
      <c r="H1493" s="39"/>
    </row>
    <row r="1494" spans="1:8" ht="40.5">
      <c r="A1494" s="31"/>
      <c r="B1494" s="25" t="s">
        <v>831</v>
      </c>
      <c r="C1494" s="34"/>
      <c r="D1494" s="28" t="s">
        <v>196</v>
      </c>
      <c r="E1494" s="28" t="s">
        <v>585</v>
      </c>
      <c r="F1494" s="28" t="s">
        <v>83</v>
      </c>
      <c r="G1494" s="37"/>
      <c r="H1494" s="40"/>
    </row>
    <row r="1495" spans="1:8">
      <c r="A1495" s="31"/>
      <c r="B1495" s="25"/>
      <c r="C1495" s="34"/>
      <c r="D1495" s="28">
        <v>740.74</v>
      </c>
      <c r="E1495" s="28">
        <v>595.54999999999995</v>
      </c>
      <c r="F1495" s="28">
        <v>660.98</v>
      </c>
      <c r="G1495" s="37"/>
      <c r="H1495" s="40"/>
    </row>
    <row r="1496" spans="1:8" ht="17.25" thickBot="1">
      <c r="A1496" s="32"/>
      <c r="B1496" s="26"/>
      <c r="C1496" s="34"/>
      <c r="D1496" s="29" t="s">
        <v>79</v>
      </c>
      <c r="E1496" s="29" t="s">
        <v>79</v>
      </c>
      <c r="F1496" s="29" t="s">
        <v>79</v>
      </c>
      <c r="G1496" s="38"/>
      <c r="H1496" s="41"/>
    </row>
    <row r="1497" spans="1:8" ht="27">
      <c r="A1497" s="30" t="s">
        <v>834</v>
      </c>
      <c r="B1497" s="24">
        <v>660.96</v>
      </c>
      <c r="C1497" s="34"/>
      <c r="D1497" s="27" t="s">
        <v>436</v>
      </c>
      <c r="E1497" s="27" t="s">
        <v>80</v>
      </c>
      <c r="F1497" s="27" t="s">
        <v>82</v>
      </c>
      <c r="G1497" s="36" t="s">
        <v>79</v>
      </c>
      <c r="H1497" s="39"/>
    </row>
    <row r="1498" spans="1:8" ht="40.5">
      <c r="A1498" s="31"/>
      <c r="B1498" s="25" t="s">
        <v>835</v>
      </c>
      <c r="C1498" s="34"/>
      <c r="D1498" s="28" t="s">
        <v>179</v>
      </c>
      <c r="E1498" s="28" t="s">
        <v>448</v>
      </c>
      <c r="F1498" s="28" t="s">
        <v>83</v>
      </c>
      <c r="G1498" s="37"/>
      <c r="H1498" s="40"/>
    </row>
    <row r="1499" spans="1:8">
      <c r="A1499" s="31"/>
      <c r="B1499" s="25"/>
      <c r="C1499" s="34"/>
      <c r="D1499" s="28">
        <v>522.33000000000004</v>
      </c>
      <c r="E1499" s="28">
        <v>739.25</v>
      </c>
      <c r="F1499" s="28">
        <v>660.96</v>
      </c>
      <c r="G1499" s="37"/>
      <c r="H1499" s="40"/>
    </row>
    <row r="1500" spans="1:8" ht="17.25" thickBot="1">
      <c r="A1500" s="32"/>
      <c r="B1500" s="26"/>
      <c r="C1500" s="34"/>
      <c r="D1500" s="29" t="s">
        <v>79</v>
      </c>
      <c r="E1500" s="29" t="s">
        <v>79</v>
      </c>
      <c r="F1500" s="29" t="s">
        <v>79</v>
      </c>
      <c r="G1500" s="38"/>
      <c r="H1500" s="41"/>
    </row>
    <row r="1501" spans="1:8" ht="27">
      <c r="A1501" s="30" t="s">
        <v>836</v>
      </c>
      <c r="B1501" s="24">
        <v>660.94</v>
      </c>
      <c r="C1501" s="34"/>
      <c r="D1501" s="27" t="s">
        <v>234</v>
      </c>
      <c r="E1501" s="27" t="s">
        <v>721</v>
      </c>
      <c r="F1501" s="27" t="s">
        <v>463</v>
      </c>
      <c r="G1501" s="36" t="s">
        <v>79</v>
      </c>
      <c r="H1501" s="39"/>
    </row>
    <row r="1502" spans="1:8" ht="40.5">
      <c r="A1502" s="31"/>
      <c r="B1502" s="25" t="s">
        <v>837</v>
      </c>
      <c r="C1502" s="34"/>
      <c r="D1502" s="28" t="s">
        <v>196</v>
      </c>
      <c r="E1502" s="28" t="s">
        <v>294</v>
      </c>
      <c r="F1502" s="28" t="s">
        <v>83</v>
      </c>
      <c r="G1502" s="37"/>
      <c r="H1502" s="40"/>
    </row>
    <row r="1503" spans="1:8">
      <c r="A1503" s="31"/>
      <c r="B1503" s="25"/>
      <c r="C1503" s="34"/>
      <c r="D1503" s="28">
        <v>737.2</v>
      </c>
      <c r="E1503" s="28">
        <v>637.13</v>
      </c>
      <c r="F1503" s="28">
        <v>660.94</v>
      </c>
      <c r="G1503" s="37"/>
      <c r="H1503" s="40"/>
    </row>
    <row r="1504" spans="1:8" ht="17.25" thickBot="1">
      <c r="A1504" s="32"/>
      <c r="B1504" s="26"/>
      <c r="C1504" s="34"/>
      <c r="D1504" s="29" t="s">
        <v>79</v>
      </c>
      <c r="E1504" s="29" t="s">
        <v>79</v>
      </c>
      <c r="F1504" s="29" t="s">
        <v>79</v>
      </c>
      <c r="G1504" s="38"/>
      <c r="H1504" s="41"/>
    </row>
    <row r="1505" spans="1:8" ht="27">
      <c r="A1505" s="30" t="s">
        <v>838</v>
      </c>
      <c r="B1505" s="24">
        <v>660.94</v>
      </c>
      <c r="C1505" s="34"/>
      <c r="D1505" s="27" t="s">
        <v>549</v>
      </c>
      <c r="E1505" s="27" t="s">
        <v>104</v>
      </c>
      <c r="F1505" s="27" t="s">
        <v>82</v>
      </c>
      <c r="G1505" s="36" t="s">
        <v>79</v>
      </c>
      <c r="H1505" s="39"/>
    </row>
    <row r="1506" spans="1:8" ht="40.5">
      <c r="A1506" s="31"/>
      <c r="B1506" s="25" t="s">
        <v>837</v>
      </c>
      <c r="C1506" s="34"/>
      <c r="D1506" s="28" t="s">
        <v>179</v>
      </c>
      <c r="E1506" s="28" t="s">
        <v>99</v>
      </c>
      <c r="F1506" s="28" t="s">
        <v>83</v>
      </c>
      <c r="G1506" s="37"/>
      <c r="H1506" s="40"/>
    </row>
    <row r="1507" spans="1:8">
      <c r="A1507" s="31"/>
      <c r="B1507" s="25"/>
      <c r="C1507" s="34"/>
      <c r="D1507" s="28">
        <v>991.62</v>
      </c>
      <c r="E1507" s="28">
        <v>642.63</v>
      </c>
      <c r="F1507" s="28">
        <v>660.94</v>
      </c>
      <c r="G1507" s="37"/>
      <c r="H1507" s="40"/>
    </row>
    <row r="1508" spans="1:8" ht="17.25" thickBot="1">
      <c r="A1508" s="32"/>
      <c r="B1508" s="26"/>
      <c r="C1508" s="34"/>
      <c r="D1508" s="29" t="s">
        <v>79</v>
      </c>
      <c r="E1508" s="29" t="s">
        <v>79</v>
      </c>
      <c r="F1508" s="29" t="s">
        <v>79</v>
      </c>
      <c r="G1508" s="38"/>
      <c r="H1508" s="41"/>
    </row>
    <row r="1509" spans="1:8" ht="27">
      <c r="A1509" s="30" t="s">
        <v>839</v>
      </c>
      <c r="B1509" s="24">
        <v>660.92</v>
      </c>
      <c r="C1509" s="34"/>
      <c r="D1509" s="27" t="s">
        <v>80</v>
      </c>
      <c r="E1509" s="27" t="s">
        <v>288</v>
      </c>
      <c r="F1509" s="27" t="s">
        <v>82</v>
      </c>
      <c r="G1509" s="36" t="s">
        <v>79</v>
      </c>
      <c r="H1509" s="39"/>
    </row>
    <row r="1510" spans="1:8" ht="40.5">
      <c r="A1510" s="31"/>
      <c r="B1510" s="25" t="s">
        <v>840</v>
      </c>
      <c r="C1510" s="34"/>
      <c r="D1510" s="28" t="s">
        <v>196</v>
      </c>
      <c r="E1510" s="28" t="s">
        <v>108</v>
      </c>
      <c r="F1510" s="28" t="s">
        <v>83</v>
      </c>
      <c r="G1510" s="37"/>
      <c r="H1510" s="40"/>
    </row>
    <row r="1511" spans="1:8">
      <c r="A1511" s="31"/>
      <c r="B1511" s="25"/>
      <c r="C1511" s="34"/>
      <c r="D1511" s="28">
        <v>740.71</v>
      </c>
      <c r="E1511" s="28">
        <v>957.61</v>
      </c>
      <c r="F1511" s="28">
        <v>660.92</v>
      </c>
      <c r="G1511" s="37"/>
      <c r="H1511" s="40"/>
    </row>
    <row r="1512" spans="1:8" ht="17.25" thickBot="1">
      <c r="A1512" s="32"/>
      <c r="B1512" s="26"/>
      <c r="C1512" s="34"/>
      <c r="D1512" s="29" t="s">
        <v>79</v>
      </c>
      <c r="E1512" s="29" t="s">
        <v>79</v>
      </c>
      <c r="F1512" s="29" t="s">
        <v>79</v>
      </c>
      <c r="G1512" s="38"/>
      <c r="H1512" s="41"/>
    </row>
    <row r="1513" spans="1:8" ht="27">
      <c r="A1513" s="30" t="s">
        <v>841</v>
      </c>
      <c r="B1513" s="24">
        <v>660.91</v>
      </c>
      <c r="C1513" s="34"/>
      <c r="D1513" s="27" t="s">
        <v>80</v>
      </c>
      <c r="E1513" s="27" t="s">
        <v>119</v>
      </c>
      <c r="F1513" s="27" t="s">
        <v>82</v>
      </c>
      <c r="G1513" s="36" t="s">
        <v>79</v>
      </c>
      <c r="H1513" s="39"/>
    </row>
    <row r="1514" spans="1:8" ht="40.5">
      <c r="A1514" s="31"/>
      <c r="B1514" s="25" t="s">
        <v>842</v>
      </c>
      <c r="C1514" s="34"/>
      <c r="D1514" s="28" t="s">
        <v>196</v>
      </c>
      <c r="E1514" s="28" t="s">
        <v>241</v>
      </c>
      <c r="F1514" s="28" t="s">
        <v>83</v>
      </c>
      <c r="G1514" s="37"/>
      <c r="H1514" s="40"/>
    </row>
    <row r="1515" spans="1:8">
      <c r="A1515" s="31"/>
      <c r="B1515" s="25"/>
      <c r="C1515" s="34"/>
      <c r="D1515" s="28">
        <v>740.91</v>
      </c>
      <c r="E1515" s="28">
        <v>642.95000000000005</v>
      </c>
      <c r="F1515" s="28">
        <v>660.91</v>
      </c>
      <c r="G1515" s="37"/>
      <c r="H1515" s="40"/>
    </row>
    <row r="1516" spans="1:8" ht="17.25" thickBot="1">
      <c r="A1516" s="32"/>
      <c r="B1516" s="26"/>
      <c r="C1516" s="34"/>
      <c r="D1516" s="29" t="s">
        <v>79</v>
      </c>
      <c r="E1516" s="29" t="s">
        <v>79</v>
      </c>
      <c r="F1516" s="29" t="s">
        <v>79</v>
      </c>
      <c r="G1516" s="38"/>
      <c r="H1516" s="41"/>
    </row>
    <row r="1517" spans="1:8" ht="27">
      <c r="A1517" s="30" t="s">
        <v>843</v>
      </c>
      <c r="B1517" s="24">
        <v>660.9</v>
      </c>
      <c r="C1517" s="34"/>
      <c r="D1517" s="27" t="s">
        <v>269</v>
      </c>
      <c r="E1517" s="27" t="s">
        <v>119</v>
      </c>
      <c r="F1517" s="27" t="s">
        <v>82</v>
      </c>
      <c r="G1517" s="36" t="s">
        <v>79</v>
      </c>
      <c r="H1517" s="39"/>
    </row>
    <row r="1518" spans="1:8" ht="40.5">
      <c r="A1518" s="31"/>
      <c r="B1518" s="25" t="s">
        <v>844</v>
      </c>
      <c r="C1518" s="34"/>
      <c r="D1518" s="28" t="s">
        <v>270</v>
      </c>
      <c r="E1518" s="28" t="s">
        <v>404</v>
      </c>
      <c r="F1518" s="28" t="s">
        <v>83</v>
      </c>
      <c r="G1518" s="37"/>
      <c r="H1518" s="40"/>
    </row>
    <row r="1519" spans="1:8">
      <c r="A1519" s="31"/>
      <c r="B1519" s="25"/>
      <c r="C1519" s="34"/>
      <c r="D1519" s="28">
        <v>873.14</v>
      </c>
      <c r="E1519" s="28">
        <v>641.01</v>
      </c>
      <c r="F1519" s="28">
        <v>660.9</v>
      </c>
      <c r="G1519" s="37"/>
      <c r="H1519" s="40"/>
    </row>
    <row r="1520" spans="1:8" ht="17.25" thickBot="1">
      <c r="A1520" s="32"/>
      <c r="B1520" s="26"/>
      <c r="C1520" s="34"/>
      <c r="D1520" s="29" t="s">
        <v>79</v>
      </c>
      <c r="E1520" s="29" t="s">
        <v>79</v>
      </c>
      <c r="F1520" s="29" t="s">
        <v>79</v>
      </c>
      <c r="G1520" s="38"/>
      <c r="H1520" s="41"/>
    </row>
    <row r="1521" spans="1:8">
      <c r="A1521" s="30" t="s">
        <v>845</v>
      </c>
      <c r="B1521" s="24">
        <v>660.89</v>
      </c>
      <c r="C1521" s="34"/>
      <c r="D1521" s="27" t="s">
        <v>234</v>
      </c>
      <c r="E1521" s="27" t="s">
        <v>80</v>
      </c>
      <c r="F1521" s="27" t="s">
        <v>82</v>
      </c>
      <c r="G1521" s="36" t="s">
        <v>79</v>
      </c>
      <c r="H1521" s="39"/>
    </row>
    <row r="1522" spans="1:8" ht="40.5">
      <c r="A1522" s="31"/>
      <c r="B1522" s="25" t="s">
        <v>846</v>
      </c>
      <c r="C1522" s="34"/>
      <c r="D1522" s="28" t="s">
        <v>167</v>
      </c>
      <c r="E1522" s="28" t="s">
        <v>448</v>
      </c>
      <c r="F1522" s="28" t="s">
        <v>83</v>
      </c>
      <c r="G1522" s="37"/>
      <c r="H1522" s="40"/>
    </row>
    <row r="1523" spans="1:8">
      <c r="A1523" s="31"/>
      <c r="B1523" s="25"/>
      <c r="C1523" s="34"/>
      <c r="D1523" s="28">
        <v>740.65</v>
      </c>
      <c r="E1523" s="28">
        <v>740.65</v>
      </c>
      <c r="F1523" s="28">
        <v>660.89</v>
      </c>
      <c r="G1523" s="37"/>
      <c r="H1523" s="40"/>
    </row>
    <row r="1524" spans="1:8" ht="17.25" thickBot="1">
      <c r="A1524" s="32"/>
      <c r="B1524" s="26"/>
      <c r="C1524" s="34"/>
      <c r="D1524" s="29" t="s">
        <v>79</v>
      </c>
      <c r="E1524" s="29" t="s">
        <v>79</v>
      </c>
      <c r="F1524" s="29" t="s">
        <v>79</v>
      </c>
      <c r="G1524" s="38"/>
      <c r="H1524" s="41"/>
    </row>
    <row r="1525" spans="1:8" ht="27">
      <c r="A1525" s="30" t="s">
        <v>847</v>
      </c>
      <c r="B1525" s="24">
        <v>660.83</v>
      </c>
      <c r="C1525" s="34"/>
      <c r="D1525" s="27" t="s">
        <v>80</v>
      </c>
      <c r="E1525" s="27" t="s">
        <v>288</v>
      </c>
      <c r="F1525" s="27" t="s">
        <v>82</v>
      </c>
      <c r="G1525" s="36" t="s">
        <v>79</v>
      </c>
      <c r="H1525" s="39"/>
    </row>
    <row r="1526" spans="1:8" ht="40.5">
      <c r="A1526" s="31"/>
      <c r="B1526" s="25" t="s">
        <v>848</v>
      </c>
      <c r="C1526" s="34"/>
      <c r="D1526" s="28" t="s">
        <v>196</v>
      </c>
      <c r="E1526" s="28" t="s">
        <v>287</v>
      </c>
      <c r="F1526" s="28" t="s">
        <v>83</v>
      </c>
      <c r="G1526" s="37"/>
      <c r="H1526" s="40"/>
    </row>
    <row r="1527" spans="1:8">
      <c r="A1527" s="31"/>
      <c r="B1527" s="25"/>
      <c r="C1527" s="34"/>
      <c r="D1527" s="28">
        <v>738.49</v>
      </c>
      <c r="E1527" s="28">
        <v>956.72</v>
      </c>
      <c r="F1527" s="28">
        <v>660.83</v>
      </c>
      <c r="G1527" s="37"/>
      <c r="H1527" s="40"/>
    </row>
    <row r="1528" spans="1:8" ht="17.25" thickBot="1">
      <c r="A1528" s="32"/>
      <c r="B1528" s="26"/>
      <c r="C1528" s="34"/>
      <c r="D1528" s="29" t="s">
        <v>79</v>
      </c>
      <c r="E1528" s="29" t="s">
        <v>79</v>
      </c>
      <c r="F1528" s="29" t="s">
        <v>79</v>
      </c>
      <c r="G1528" s="38"/>
      <c r="H1528" s="41"/>
    </row>
    <row r="1529" spans="1:8">
      <c r="A1529" s="30" t="s">
        <v>849</v>
      </c>
      <c r="B1529" s="24">
        <v>660.8</v>
      </c>
      <c r="C1529" s="34"/>
      <c r="D1529" s="27" t="s">
        <v>234</v>
      </c>
      <c r="E1529" s="27" t="s">
        <v>80</v>
      </c>
      <c r="F1529" s="27" t="s">
        <v>82</v>
      </c>
      <c r="G1529" s="36" t="s">
        <v>79</v>
      </c>
      <c r="H1529" s="39"/>
    </row>
    <row r="1530" spans="1:8" ht="40.5">
      <c r="A1530" s="31"/>
      <c r="B1530" s="25" t="s">
        <v>850</v>
      </c>
      <c r="C1530" s="34"/>
      <c r="D1530" s="28" t="s">
        <v>196</v>
      </c>
      <c r="E1530" s="28" t="s">
        <v>448</v>
      </c>
      <c r="F1530" s="28" t="s">
        <v>83</v>
      </c>
      <c r="G1530" s="37"/>
      <c r="H1530" s="40"/>
    </row>
    <row r="1531" spans="1:8">
      <c r="A1531" s="31"/>
      <c r="B1531" s="25"/>
      <c r="C1531" s="34"/>
      <c r="D1531" s="28">
        <v>740.8</v>
      </c>
      <c r="E1531" s="28">
        <v>740.8</v>
      </c>
      <c r="F1531" s="28">
        <v>660.8</v>
      </c>
      <c r="G1531" s="37"/>
      <c r="H1531" s="40"/>
    </row>
    <row r="1532" spans="1:8" ht="17.25" thickBot="1">
      <c r="A1532" s="32"/>
      <c r="B1532" s="26"/>
      <c r="C1532" s="34"/>
      <c r="D1532" s="29" t="s">
        <v>79</v>
      </c>
      <c r="E1532" s="29" t="s">
        <v>79</v>
      </c>
      <c r="F1532" s="29" t="s">
        <v>79</v>
      </c>
      <c r="G1532" s="38"/>
      <c r="H1532" s="41"/>
    </row>
    <row r="1533" spans="1:8">
      <c r="A1533" s="30" t="s">
        <v>849</v>
      </c>
      <c r="B1533" s="24">
        <v>660.8</v>
      </c>
      <c r="C1533" s="34"/>
      <c r="D1533" s="27" t="s">
        <v>234</v>
      </c>
      <c r="E1533" s="27" t="s">
        <v>80</v>
      </c>
      <c r="F1533" s="27" t="s">
        <v>82</v>
      </c>
      <c r="G1533" s="36" t="s">
        <v>79</v>
      </c>
      <c r="H1533" s="39"/>
    </row>
    <row r="1534" spans="1:8" ht="40.5">
      <c r="A1534" s="31"/>
      <c r="B1534" s="25" t="s">
        <v>850</v>
      </c>
      <c r="C1534" s="34"/>
      <c r="D1534" s="28" t="s">
        <v>196</v>
      </c>
      <c r="E1534" s="28" t="s">
        <v>448</v>
      </c>
      <c r="F1534" s="28" t="s">
        <v>83</v>
      </c>
      <c r="G1534" s="37"/>
      <c r="H1534" s="40"/>
    </row>
    <row r="1535" spans="1:8">
      <c r="A1535" s="31"/>
      <c r="B1535" s="25"/>
      <c r="C1535" s="34"/>
      <c r="D1535" s="28">
        <v>740.8</v>
      </c>
      <c r="E1535" s="28">
        <v>740.8</v>
      </c>
      <c r="F1535" s="28">
        <v>660.8</v>
      </c>
      <c r="G1535" s="37"/>
      <c r="H1535" s="40"/>
    </row>
    <row r="1536" spans="1:8" ht="17.25" thickBot="1">
      <c r="A1536" s="32"/>
      <c r="B1536" s="26"/>
      <c r="C1536" s="34"/>
      <c r="D1536" s="29" t="s">
        <v>79</v>
      </c>
      <c r="E1536" s="29" t="s">
        <v>79</v>
      </c>
      <c r="F1536" s="29" t="s">
        <v>79</v>
      </c>
      <c r="G1536" s="38"/>
      <c r="H1536" s="41"/>
    </row>
    <row r="1537" spans="1:8" ht="27">
      <c r="A1537" s="30" t="s">
        <v>851</v>
      </c>
      <c r="B1537" s="24">
        <v>660.79</v>
      </c>
      <c r="C1537" s="34"/>
      <c r="D1537" s="27" t="s">
        <v>288</v>
      </c>
      <c r="E1537" s="27" t="s">
        <v>97</v>
      </c>
      <c r="F1537" s="27" t="s">
        <v>82</v>
      </c>
      <c r="G1537" s="36" t="s">
        <v>79</v>
      </c>
      <c r="H1537" s="39"/>
    </row>
    <row r="1538" spans="1:8" ht="40.5">
      <c r="A1538" s="31"/>
      <c r="B1538" s="25" t="s">
        <v>852</v>
      </c>
      <c r="C1538" s="34"/>
      <c r="D1538" s="28" t="s">
        <v>210</v>
      </c>
      <c r="E1538" s="28" t="s">
        <v>226</v>
      </c>
      <c r="F1538" s="28" t="s">
        <v>83</v>
      </c>
      <c r="G1538" s="37"/>
      <c r="H1538" s="40"/>
    </row>
    <row r="1539" spans="1:8">
      <c r="A1539" s="31"/>
      <c r="B1539" s="25"/>
      <c r="C1539" s="34"/>
      <c r="D1539" s="28">
        <v>952.03</v>
      </c>
      <c r="E1539" s="28">
        <v>955.41</v>
      </c>
      <c r="F1539" s="28">
        <v>660.79</v>
      </c>
      <c r="G1539" s="37"/>
      <c r="H1539" s="40"/>
    </row>
    <row r="1540" spans="1:8" ht="17.25" thickBot="1">
      <c r="A1540" s="32"/>
      <c r="B1540" s="26"/>
      <c r="C1540" s="34"/>
      <c r="D1540" s="29" t="s">
        <v>79</v>
      </c>
      <c r="E1540" s="29" t="s">
        <v>79</v>
      </c>
      <c r="F1540" s="29" t="s">
        <v>79</v>
      </c>
      <c r="G1540" s="38"/>
      <c r="H1540" s="41"/>
    </row>
    <row r="1541" spans="1:8" ht="27">
      <c r="A1541" s="30" t="s">
        <v>853</v>
      </c>
      <c r="B1541" s="24">
        <v>660.78</v>
      </c>
      <c r="C1541" s="34"/>
      <c r="D1541" s="27" t="s">
        <v>80</v>
      </c>
      <c r="E1541" s="27" t="s">
        <v>88</v>
      </c>
      <c r="F1541" s="27" t="s">
        <v>82</v>
      </c>
      <c r="G1541" s="36" t="s">
        <v>79</v>
      </c>
      <c r="H1541" s="39"/>
    </row>
    <row r="1542" spans="1:8" ht="40.5">
      <c r="A1542" s="31"/>
      <c r="B1542" s="25" t="s">
        <v>854</v>
      </c>
      <c r="C1542" s="34"/>
      <c r="D1542" s="28" t="s">
        <v>196</v>
      </c>
      <c r="E1542" s="28" t="s">
        <v>108</v>
      </c>
      <c r="F1542" s="28" t="s">
        <v>83</v>
      </c>
      <c r="G1542" s="37"/>
      <c r="H1542" s="40"/>
    </row>
    <row r="1543" spans="1:8">
      <c r="A1543" s="31"/>
      <c r="B1543" s="25"/>
      <c r="C1543" s="34"/>
      <c r="D1543" s="28">
        <v>740.54</v>
      </c>
      <c r="E1543" s="28">
        <v>715.47</v>
      </c>
      <c r="F1543" s="28">
        <v>660.78</v>
      </c>
      <c r="G1543" s="37"/>
      <c r="H1543" s="40"/>
    </row>
    <row r="1544" spans="1:8" ht="17.25" thickBot="1">
      <c r="A1544" s="32"/>
      <c r="B1544" s="26"/>
      <c r="C1544" s="34"/>
      <c r="D1544" s="29" t="s">
        <v>79</v>
      </c>
      <c r="E1544" s="29" t="s">
        <v>79</v>
      </c>
      <c r="F1544" s="29" t="s">
        <v>79</v>
      </c>
      <c r="G1544" s="38"/>
      <c r="H1544" s="41"/>
    </row>
    <row r="1545" spans="1:8" ht="27">
      <c r="A1545" s="30" t="s">
        <v>855</v>
      </c>
      <c r="B1545" s="24">
        <v>660.75</v>
      </c>
      <c r="C1545" s="34"/>
      <c r="D1545" s="27" t="s">
        <v>80</v>
      </c>
      <c r="E1545" s="27" t="s">
        <v>119</v>
      </c>
      <c r="F1545" s="27" t="s">
        <v>82</v>
      </c>
      <c r="G1545" s="36" t="s">
        <v>79</v>
      </c>
      <c r="H1545" s="39"/>
    </row>
    <row r="1546" spans="1:8" ht="40.5">
      <c r="A1546" s="31"/>
      <c r="B1546" s="25" t="s">
        <v>856</v>
      </c>
      <c r="C1546" s="34"/>
      <c r="D1546" s="28" t="s">
        <v>196</v>
      </c>
      <c r="E1546" s="28" t="s">
        <v>99</v>
      </c>
      <c r="F1546" s="28" t="s">
        <v>83</v>
      </c>
      <c r="G1546" s="37"/>
      <c r="H1546" s="40"/>
    </row>
    <row r="1547" spans="1:8">
      <c r="A1547" s="31"/>
      <c r="B1547" s="25"/>
      <c r="C1547" s="34"/>
      <c r="D1547" s="28">
        <v>739.25</v>
      </c>
      <c r="E1547" s="28">
        <v>637.44000000000005</v>
      </c>
      <c r="F1547" s="28">
        <v>660.75</v>
      </c>
      <c r="G1547" s="37"/>
      <c r="H1547" s="40"/>
    </row>
    <row r="1548" spans="1:8" ht="17.25" thickBot="1">
      <c r="A1548" s="32"/>
      <c r="B1548" s="26"/>
      <c r="C1548" s="34"/>
      <c r="D1548" s="29" t="s">
        <v>79</v>
      </c>
      <c r="E1548" s="29" t="s">
        <v>79</v>
      </c>
      <c r="F1548" s="29" t="s">
        <v>79</v>
      </c>
      <c r="G1548" s="38"/>
      <c r="H1548" s="41"/>
    </row>
    <row r="1549" spans="1:8" ht="27">
      <c r="A1549" s="30" t="s">
        <v>857</v>
      </c>
      <c r="B1549" s="24">
        <v>660.75</v>
      </c>
      <c r="C1549" s="34"/>
      <c r="D1549" s="27" t="s">
        <v>80</v>
      </c>
      <c r="E1549" s="27" t="s">
        <v>288</v>
      </c>
      <c r="F1549" s="27" t="s">
        <v>82</v>
      </c>
      <c r="G1549" s="36" t="s">
        <v>79</v>
      </c>
      <c r="H1549" s="39"/>
    </row>
    <row r="1550" spans="1:8" ht="40.5">
      <c r="A1550" s="31"/>
      <c r="B1550" s="25" t="s">
        <v>856</v>
      </c>
      <c r="C1550" s="34"/>
      <c r="D1550" s="28" t="s">
        <v>196</v>
      </c>
      <c r="E1550" s="28" t="s">
        <v>506</v>
      </c>
      <c r="F1550" s="28" t="s">
        <v>83</v>
      </c>
      <c r="G1550" s="37"/>
      <c r="H1550" s="40"/>
    </row>
    <row r="1551" spans="1:8">
      <c r="A1551" s="31"/>
      <c r="B1551" s="25"/>
      <c r="C1551" s="34"/>
      <c r="D1551" s="28">
        <v>737.04</v>
      </c>
      <c r="E1551" s="28">
        <v>953.7</v>
      </c>
      <c r="F1551" s="28">
        <v>660.75</v>
      </c>
      <c r="G1551" s="37"/>
      <c r="H1551" s="40"/>
    </row>
    <row r="1552" spans="1:8" ht="17.25" thickBot="1">
      <c r="A1552" s="32"/>
      <c r="B1552" s="26"/>
      <c r="C1552" s="34"/>
      <c r="D1552" s="29" t="s">
        <v>79</v>
      </c>
      <c r="E1552" s="29" t="s">
        <v>79</v>
      </c>
      <c r="F1552" s="29" t="s">
        <v>79</v>
      </c>
      <c r="G1552" s="38"/>
      <c r="H1552" s="41"/>
    </row>
    <row r="1553" spans="1:8" ht="27">
      <c r="A1553" s="30" t="s">
        <v>858</v>
      </c>
      <c r="B1553" s="24">
        <v>660.75</v>
      </c>
      <c r="C1553" s="34"/>
      <c r="D1553" s="27" t="s">
        <v>80</v>
      </c>
      <c r="E1553" s="27" t="s">
        <v>119</v>
      </c>
      <c r="F1553" s="27" t="s">
        <v>82</v>
      </c>
      <c r="G1553" s="36" t="s">
        <v>79</v>
      </c>
      <c r="H1553" s="39"/>
    </row>
    <row r="1554" spans="1:8" ht="40.5">
      <c r="A1554" s="31"/>
      <c r="B1554" s="25" t="s">
        <v>856</v>
      </c>
      <c r="C1554" s="34"/>
      <c r="D1554" s="28" t="s">
        <v>196</v>
      </c>
      <c r="E1554" s="28" t="s">
        <v>241</v>
      </c>
      <c r="F1554" s="28" t="s">
        <v>83</v>
      </c>
      <c r="G1554" s="37"/>
      <c r="H1554" s="40"/>
    </row>
    <row r="1555" spans="1:8">
      <c r="A1555" s="31"/>
      <c r="B1555" s="25"/>
      <c r="C1555" s="34"/>
      <c r="D1555" s="28">
        <v>739.04</v>
      </c>
      <c r="E1555" s="28">
        <v>640.47</v>
      </c>
      <c r="F1555" s="28">
        <v>660.75</v>
      </c>
      <c r="G1555" s="37"/>
      <c r="H1555" s="40"/>
    </row>
    <row r="1556" spans="1:8" ht="17.25" thickBot="1">
      <c r="A1556" s="32"/>
      <c r="B1556" s="26"/>
      <c r="C1556" s="34"/>
      <c r="D1556" s="29" t="s">
        <v>79</v>
      </c>
      <c r="E1556" s="29" t="s">
        <v>79</v>
      </c>
      <c r="F1556" s="29" t="s">
        <v>79</v>
      </c>
      <c r="G1556" s="38"/>
      <c r="H1556" s="41"/>
    </row>
    <row r="1557" spans="1:8" ht="27">
      <c r="A1557" s="30" t="s">
        <v>859</v>
      </c>
      <c r="B1557" s="24">
        <v>660.75</v>
      </c>
      <c r="C1557" s="34"/>
      <c r="D1557" s="27" t="s">
        <v>80</v>
      </c>
      <c r="E1557" s="27" t="s">
        <v>119</v>
      </c>
      <c r="F1557" s="27" t="s">
        <v>82</v>
      </c>
      <c r="G1557" s="36" t="s">
        <v>79</v>
      </c>
      <c r="H1557" s="39"/>
    </row>
    <row r="1558" spans="1:8" ht="40.5">
      <c r="A1558" s="31"/>
      <c r="B1558" s="25" t="s">
        <v>856</v>
      </c>
      <c r="C1558" s="34"/>
      <c r="D1558" s="28" t="s">
        <v>196</v>
      </c>
      <c r="E1558" s="28" t="s">
        <v>241</v>
      </c>
      <c r="F1558" s="28" t="s">
        <v>83</v>
      </c>
      <c r="G1558" s="37"/>
      <c r="H1558" s="40"/>
    </row>
    <row r="1559" spans="1:8">
      <c r="A1559" s="31"/>
      <c r="B1559" s="25"/>
      <c r="C1559" s="34"/>
      <c r="D1559" s="28">
        <v>740.54</v>
      </c>
      <c r="E1559" s="28">
        <v>641.55999999999995</v>
      </c>
      <c r="F1559" s="28">
        <v>660.75</v>
      </c>
      <c r="G1559" s="37"/>
      <c r="H1559" s="40"/>
    </row>
    <row r="1560" spans="1:8" ht="17.25" thickBot="1">
      <c r="A1560" s="32"/>
      <c r="B1560" s="26"/>
      <c r="C1560" s="34"/>
      <c r="D1560" s="29" t="s">
        <v>79</v>
      </c>
      <c r="E1560" s="29" t="s">
        <v>79</v>
      </c>
      <c r="F1560" s="29" t="s">
        <v>79</v>
      </c>
      <c r="G1560" s="38"/>
      <c r="H1560" s="41"/>
    </row>
    <row r="1561" spans="1:8" ht="27">
      <c r="A1561" s="30" t="s">
        <v>860</v>
      </c>
      <c r="B1561" s="24">
        <v>660.74</v>
      </c>
      <c r="C1561" s="34"/>
      <c r="D1561" s="27" t="s">
        <v>269</v>
      </c>
      <c r="E1561" s="27" t="s">
        <v>88</v>
      </c>
      <c r="F1561" s="27" t="s">
        <v>82</v>
      </c>
      <c r="G1561" s="36" t="s">
        <v>79</v>
      </c>
      <c r="H1561" s="39"/>
    </row>
    <row r="1562" spans="1:8" ht="40.5">
      <c r="A1562" s="31"/>
      <c r="B1562" s="25" t="s">
        <v>861</v>
      </c>
      <c r="C1562" s="34"/>
      <c r="D1562" s="28" t="s">
        <v>427</v>
      </c>
      <c r="E1562" s="28" t="s">
        <v>229</v>
      </c>
      <c r="F1562" s="28" t="s">
        <v>83</v>
      </c>
      <c r="G1562" s="37"/>
      <c r="H1562" s="40"/>
    </row>
    <row r="1563" spans="1:8">
      <c r="A1563" s="31"/>
      <c r="B1563" s="25"/>
      <c r="C1563" s="34"/>
      <c r="D1563" s="28">
        <v>873.26</v>
      </c>
      <c r="E1563" s="28">
        <v>714.41</v>
      </c>
      <c r="F1563" s="28">
        <v>660.74</v>
      </c>
      <c r="G1563" s="37"/>
      <c r="H1563" s="40"/>
    </row>
    <row r="1564" spans="1:8" ht="17.25" thickBot="1">
      <c r="A1564" s="32"/>
      <c r="B1564" s="26"/>
      <c r="C1564" s="34"/>
      <c r="D1564" s="29" t="s">
        <v>79</v>
      </c>
      <c r="E1564" s="29" t="s">
        <v>79</v>
      </c>
      <c r="F1564" s="29" t="s">
        <v>79</v>
      </c>
      <c r="G1564" s="38"/>
      <c r="H1564" s="41"/>
    </row>
    <row r="1565" spans="1:8" ht="27">
      <c r="A1565" s="30" t="s">
        <v>860</v>
      </c>
      <c r="B1565" s="24">
        <v>660.74</v>
      </c>
      <c r="C1565" s="34"/>
      <c r="D1565" s="27" t="s">
        <v>80</v>
      </c>
      <c r="E1565" s="27" t="s">
        <v>88</v>
      </c>
      <c r="F1565" s="27" t="s">
        <v>82</v>
      </c>
      <c r="G1565" s="36" t="s">
        <v>79</v>
      </c>
      <c r="H1565" s="39"/>
    </row>
    <row r="1566" spans="1:8" ht="40.5">
      <c r="A1566" s="31"/>
      <c r="B1566" s="25" t="s">
        <v>861</v>
      </c>
      <c r="C1566" s="34"/>
      <c r="D1566" s="28" t="s">
        <v>196</v>
      </c>
      <c r="E1566" s="28" t="s">
        <v>108</v>
      </c>
      <c r="F1566" s="28" t="s">
        <v>83</v>
      </c>
      <c r="G1566" s="37"/>
      <c r="H1566" s="40"/>
    </row>
    <row r="1567" spans="1:8">
      <c r="A1567" s="31"/>
      <c r="B1567" s="25"/>
      <c r="C1567" s="34"/>
      <c r="D1567" s="28">
        <v>740.74</v>
      </c>
      <c r="E1567" s="28">
        <v>714.76</v>
      </c>
      <c r="F1567" s="28">
        <v>660.74</v>
      </c>
      <c r="G1567" s="37"/>
      <c r="H1567" s="40"/>
    </row>
    <row r="1568" spans="1:8" ht="17.25" thickBot="1">
      <c r="A1568" s="32"/>
      <c r="B1568" s="26"/>
      <c r="C1568" s="34"/>
      <c r="D1568" s="29" t="s">
        <v>79</v>
      </c>
      <c r="E1568" s="29" t="s">
        <v>79</v>
      </c>
      <c r="F1568" s="29" t="s">
        <v>79</v>
      </c>
      <c r="G1568" s="38"/>
      <c r="H1568" s="41"/>
    </row>
    <row r="1569" spans="1:8">
      <c r="A1569" s="30" t="s">
        <v>860</v>
      </c>
      <c r="B1569" s="24">
        <v>660.74</v>
      </c>
      <c r="C1569" s="34"/>
      <c r="D1569" s="27" t="s">
        <v>399</v>
      </c>
      <c r="E1569" s="27" t="s">
        <v>862</v>
      </c>
      <c r="F1569" s="27" t="s">
        <v>82</v>
      </c>
      <c r="G1569" s="36" t="s">
        <v>79</v>
      </c>
      <c r="H1569" s="39"/>
    </row>
    <row r="1570" spans="1:8" ht="40.5">
      <c r="A1570" s="31"/>
      <c r="B1570" s="25" t="s">
        <v>861</v>
      </c>
      <c r="C1570" s="34"/>
      <c r="D1570" s="28" t="s">
        <v>400</v>
      </c>
      <c r="E1570" s="28" t="s">
        <v>434</v>
      </c>
      <c r="F1570" s="28" t="s">
        <v>83</v>
      </c>
      <c r="G1570" s="37"/>
      <c r="H1570" s="40"/>
    </row>
    <row r="1571" spans="1:8">
      <c r="A1571" s="31"/>
      <c r="B1571" s="25"/>
      <c r="C1571" s="34"/>
      <c r="D1571" s="28">
        <v>688.13</v>
      </c>
      <c r="E1571" s="28">
        <v>400.44</v>
      </c>
      <c r="F1571" s="28">
        <v>660.74</v>
      </c>
      <c r="G1571" s="37"/>
      <c r="H1571" s="40"/>
    </row>
    <row r="1572" spans="1:8" ht="17.25" thickBot="1">
      <c r="A1572" s="32"/>
      <c r="B1572" s="26"/>
      <c r="C1572" s="34"/>
      <c r="D1572" s="29" t="s">
        <v>79</v>
      </c>
      <c r="E1572" s="29" t="s">
        <v>79</v>
      </c>
      <c r="F1572" s="29" t="s">
        <v>79</v>
      </c>
      <c r="G1572" s="38"/>
      <c r="H1572" s="41"/>
    </row>
    <row r="1573" spans="1:8" ht="27">
      <c r="A1573" s="30" t="s">
        <v>863</v>
      </c>
      <c r="B1573" s="24">
        <v>660.73</v>
      </c>
      <c r="C1573" s="34"/>
      <c r="D1573" s="27" t="s">
        <v>467</v>
      </c>
      <c r="E1573" s="27" t="s">
        <v>234</v>
      </c>
      <c r="F1573" s="27" t="s">
        <v>463</v>
      </c>
      <c r="G1573" s="36" t="s">
        <v>79</v>
      </c>
      <c r="H1573" s="39"/>
    </row>
    <row r="1574" spans="1:8" ht="40.5">
      <c r="A1574" s="31"/>
      <c r="B1574" s="25" t="s">
        <v>864</v>
      </c>
      <c r="C1574" s="34"/>
      <c r="D1574" s="28" t="s">
        <v>468</v>
      </c>
      <c r="E1574" s="28" t="s">
        <v>448</v>
      </c>
      <c r="F1574" s="28" t="s">
        <v>83</v>
      </c>
      <c r="G1574" s="37"/>
      <c r="H1574" s="40"/>
    </row>
    <row r="1575" spans="1:8">
      <c r="A1575" s="31"/>
      <c r="B1575" s="25"/>
      <c r="C1575" s="34"/>
      <c r="D1575" s="28">
        <v>957.83</v>
      </c>
      <c r="E1575" s="28">
        <v>740.49</v>
      </c>
      <c r="F1575" s="28">
        <v>660.73</v>
      </c>
      <c r="G1575" s="37"/>
      <c r="H1575" s="40"/>
    </row>
    <row r="1576" spans="1:8" ht="17.25" thickBot="1">
      <c r="A1576" s="32"/>
      <c r="B1576" s="26"/>
      <c r="C1576" s="34"/>
      <c r="D1576" s="29" t="s">
        <v>79</v>
      </c>
      <c r="E1576" s="29" t="s">
        <v>79</v>
      </c>
      <c r="F1576" s="29" t="s">
        <v>79</v>
      </c>
      <c r="G1576" s="38"/>
      <c r="H1576" s="41"/>
    </row>
    <row r="1577" spans="1:8" ht="27">
      <c r="A1577" s="30" t="s">
        <v>863</v>
      </c>
      <c r="B1577" s="24">
        <v>660.73</v>
      </c>
      <c r="C1577" s="34"/>
      <c r="D1577" s="27" t="s">
        <v>97</v>
      </c>
      <c r="E1577" s="27" t="s">
        <v>88</v>
      </c>
      <c r="F1577" s="27" t="s">
        <v>82</v>
      </c>
      <c r="G1577" s="36" t="s">
        <v>79</v>
      </c>
      <c r="H1577" s="39"/>
    </row>
    <row r="1578" spans="1:8" ht="40.5">
      <c r="A1578" s="31"/>
      <c r="B1578" s="25" t="s">
        <v>864</v>
      </c>
      <c r="C1578" s="34"/>
      <c r="D1578" s="28" t="s">
        <v>538</v>
      </c>
      <c r="E1578" s="28" t="s">
        <v>401</v>
      </c>
      <c r="F1578" s="28" t="s">
        <v>83</v>
      </c>
      <c r="G1578" s="37"/>
      <c r="H1578" s="40"/>
    </row>
    <row r="1579" spans="1:8">
      <c r="A1579" s="31"/>
      <c r="B1579" s="25"/>
      <c r="C1579" s="34"/>
      <c r="D1579" s="28">
        <v>952.58</v>
      </c>
      <c r="E1579" s="28">
        <v>715.39</v>
      </c>
      <c r="F1579" s="28">
        <v>660.73</v>
      </c>
      <c r="G1579" s="37"/>
      <c r="H1579" s="40"/>
    </row>
    <row r="1580" spans="1:8" ht="17.25" thickBot="1">
      <c r="A1580" s="32"/>
      <c r="B1580" s="26"/>
      <c r="C1580" s="34"/>
      <c r="D1580" s="29" t="s">
        <v>79</v>
      </c>
      <c r="E1580" s="29" t="s">
        <v>79</v>
      </c>
      <c r="F1580" s="29" t="s">
        <v>79</v>
      </c>
      <c r="G1580" s="38"/>
      <c r="H1580" s="41"/>
    </row>
    <row r="1581" spans="1:8" ht="27">
      <c r="A1581" s="30" t="s">
        <v>865</v>
      </c>
      <c r="B1581" s="24">
        <v>660.7</v>
      </c>
      <c r="C1581" s="34"/>
      <c r="D1581" s="27" t="s">
        <v>436</v>
      </c>
      <c r="E1581" s="27" t="s">
        <v>439</v>
      </c>
      <c r="F1581" s="27" t="s">
        <v>82</v>
      </c>
      <c r="G1581" s="36" t="s">
        <v>79</v>
      </c>
      <c r="H1581" s="39"/>
    </row>
    <row r="1582" spans="1:8" ht="40.5">
      <c r="A1582" s="31"/>
      <c r="B1582" s="25" t="s">
        <v>866</v>
      </c>
      <c r="C1582" s="34"/>
      <c r="D1582" s="28" t="s">
        <v>179</v>
      </c>
      <c r="E1582" s="28" t="s">
        <v>585</v>
      </c>
      <c r="F1582" s="28" t="s">
        <v>83</v>
      </c>
      <c r="G1582" s="37"/>
      <c r="H1582" s="40"/>
    </row>
    <row r="1583" spans="1:8">
      <c r="A1583" s="31"/>
      <c r="B1583" s="25"/>
      <c r="C1583" s="34"/>
      <c r="D1583" s="28">
        <v>520.73</v>
      </c>
      <c r="E1583" s="28">
        <v>592.5</v>
      </c>
      <c r="F1583" s="28">
        <v>660.7</v>
      </c>
      <c r="G1583" s="37"/>
      <c r="H1583" s="40"/>
    </row>
    <row r="1584" spans="1:8" ht="17.25" thickBot="1">
      <c r="A1584" s="32"/>
      <c r="B1584" s="26"/>
      <c r="C1584" s="34"/>
      <c r="D1584" s="29" t="s">
        <v>79</v>
      </c>
      <c r="E1584" s="29" t="s">
        <v>79</v>
      </c>
      <c r="F1584" s="29" t="s">
        <v>79</v>
      </c>
      <c r="G1584" s="38"/>
      <c r="H1584" s="41"/>
    </row>
    <row r="1585" spans="1:8" ht="27">
      <c r="A1585" s="30" t="s">
        <v>867</v>
      </c>
      <c r="B1585" s="24">
        <v>660.7</v>
      </c>
      <c r="C1585" s="34"/>
      <c r="D1585" s="27" t="s">
        <v>269</v>
      </c>
      <c r="E1585" s="27" t="s">
        <v>119</v>
      </c>
      <c r="F1585" s="27" t="s">
        <v>82</v>
      </c>
      <c r="G1585" s="36" t="s">
        <v>79</v>
      </c>
      <c r="H1585" s="39"/>
    </row>
    <row r="1586" spans="1:8" ht="40.5">
      <c r="A1586" s="31"/>
      <c r="B1586" s="25" t="s">
        <v>866</v>
      </c>
      <c r="C1586" s="34"/>
      <c r="D1586" s="28" t="s">
        <v>427</v>
      </c>
      <c r="E1586" s="28" t="s">
        <v>249</v>
      </c>
      <c r="F1586" s="28" t="s">
        <v>83</v>
      </c>
      <c r="G1586" s="37"/>
      <c r="H1586" s="40"/>
    </row>
    <row r="1587" spans="1:8">
      <c r="A1587" s="31"/>
      <c r="B1587" s="25"/>
      <c r="C1587" s="34"/>
      <c r="D1587" s="28">
        <v>873.32</v>
      </c>
      <c r="E1587" s="28">
        <v>643.11</v>
      </c>
      <c r="F1587" s="28">
        <v>660.7</v>
      </c>
      <c r="G1587" s="37"/>
      <c r="H1587" s="40"/>
    </row>
    <row r="1588" spans="1:8" ht="17.25" thickBot="1">
      <c r="A1588" s="32"/>
      <c r="B1588" s="26"/>
      <c r="C1588" s="34"/>
      <c r="D1588" s="29" t="s">
        <v>79</v>
      </c>
      <c r="E1588" s="29" t="s">
        <v>79</v>
      </c>
      <c r="F1588" s="29" t="s">
        <v>79</v>
      </c>
      <c r="G1588" s="38"/>
      <c r="H1588" s="41"/>
    </row>
    <row r="1589" spans="1:8" ht="27">
      <c r="A1589" s="30" t="s">
        <v>868</v>
      </c>
      <c r="B1589" s="24">
        <v>660.67</v>
      </c>
      <c r="C1589" s="34"/>
      <c r="D1589" s="27" t="s">
        <v>97</v>
      </c>
      <c r="E1589" s="27" t="s">
        <v>288</v>
      </c>
      <c r="F1589" s="27" t="s">
        <v>82</v>
      </c>
      <c r="G1589" s="36" t="s">
        <v>79</v>
      </c>
      <c r="H1589" s="39"/>
    </row>
    <row r="1590" spans="1:8" ht="40.5">
      <c r="A1590" s="31"/>
      <c r="B1590" s="25" t="s">
        <v>869</v>
      </c>
      <c r="C1590" s="34"/>
      <c r="D1590" s="28" t="s">
        <v>210</v>
      </c>
      <c r="E1590" s="28" t="s">
        <v>287</v>
      </c>
      <c r="F1590" s="28" t="s">
        <v>83</v>
      </c>
      <c r="G1590" s="37"/>
      <c r="H1590" s="40"/>
    </row>
    <row r="1591" spans="1:8">
      <c r="A1591" s="31"/>
      <c r="B1591" s="25"/>
      <c r="C1591" s="34"/>
      <c r="D1591" s="28">
        <v>958.07</v>
      </c>
      <c r="E1591" s="28">
        <v>961.73</v>
      </c>
      <c r="F1591" s="28">
        <v>660.67</v>
      </c>
      <c r="G1591" s="37"/>
      <c r="H1591" s="40"/>
    </row>
    <row r="1592" spans="1:8" ht="17.25" thickBot="1">
      <c r="A1592" s="32"/>
      <c r="B1592" s="26"/>
      <c r="C1592" s="34"/>
      <c r="D1592" s="29" t="s">
        <v>79</v>
      </c>
      <c r="E1592" s="29" t="s">
        <v>79</v>
      </c>
      <c r="F1592" s="29" t="s">
        <v>79</v>
      </c>
      <c r="G1592" s="38"/>
      <c r="H1592" s="41"/>
    </row>
    <row r="1593" spans="1:8" ht="27">
      <c r="A1593" s="30" t="s">
        <v>870</v>
      </c>
      <c r="B1593" s="24">
        <v>660.66</v>
      </c>
      <c r="C1593" s="34"/>
      <c r="D1593" s="27" t="s">
        <v>80</v>
      </c>
      <c r="E1593" s="27" t="s">
        <v>119</v>
      </c>
      <c r="F1593" s="27" t="s">
        <v>82</v>
      </c>
      <c r="G1593" s="36" t="s">
        <v>79</v>
      </c>
      <c r="H1593" s="39"/>
    </row>
    <row r="1594" spans="1:8" ht="40.5">
      <c r="A1594" s="31"/>
      <c r="B1594" s="25" t="s">
        <v>871</v>
      </c>
      <c r="C1594" s="34"/>
      <c r="D1594" s="28" t="s">
        <v>196</v>
      </c>
      <c r="E1594" s="28" t="s">
        <v>702</v>
      </c>
      <c r="F1594" s="28" t="s">
        <v>83</v>
      </c>
      <c r="G1594" s="37"/>
      <c r="H1594" s="40"/>
    </row>
    <row r="1595" spans="1:8">
      <c r="A1595" s="31"/>
      <c r="B1595" s="25"/>
      <c r="C1595" s="34"/>
      <c r="D1595" s="28">
        <v>740.66</v>
      </c>
      <c r="E1595" s="28">
        <v>642.73</v>
      </c>
      <c r="F1595" s="28">
        <v>660.66</v>
      </c>
      <c r="G1595" s="37"/>
      <c r="H1595" s="40"/>
    </row>
    <row r="1596" spans="1:8" ht="17.25" thickBot="1">
      <c r="A1596" s="32"/>
      <c r="B1596" s="26"/>
      <c r="C1596" s="34"/>
      <c r="D1596" s="29" t="s">
        <v>79</v>
      </c>
      <c r="E1596" s="29" t="s">
        <v>79</v>
      </c>
      <c r="F1596" s="29" t="s">
        <v>79</v>
      </c>
      <c r="G1596" s="38"/>
      <c r="H1596" s="41"/>
    </row>
    <row r="1597" spans="1:8" ht="27">
      <c r="A1597" s="30" t="s">
        <v>872</v>
      </c>
      <c r="B1597" s="24">
        <v>660.65</v>
      </c>
      <c r="C1597" s="34"/>
      <c r="D1597" s="27" t="s">
        <v>185</v>
      </c>
      <c r="E1597" s="27" t="s">
        <v>97</v>
      </c>
      <c r="F1597" s="27" t="s">
        <v>82</v>
      </c>
      <c r="G1597" s="36" t="s">
        <v>79</v>
      </c>
      <c r="H1597" s="39"/>
    </row>
    <row r="1598" spans="1:8" ht="40.5">
      <c r="A1598" s="31"/>
      <c r="B1598" s="25" t="s">
        <v>873</v>
      </c>
      <c r="C1598" s="34"/>
      <c r="D1598" s="28" t="s">
        <v>179</v>
      </c>
      <c r="E1598" s="28" t="s">
        <v>506</v>
      </c>
      <c r="F1598" s="28" t="s">
        <v>83</v>
      </c>
      <c r="G1598" s="37"/>
      <c r="H1598" s="40"/>
    </row>
    <row r="1599" spans="1:8">
      <c r="A1599" s="31"/>
      <c r="B1599" s="25"/>
      <c r="C1599" s="34"/>
      <c r="D1599" s="28">
        <v>735.35</v>
      </c>
      <c r="E1599" s="28">
        <v>957.46</v>
      </c>
      <c r="F1599" s="28">
        <v>660.65</v>
      </c>
      <c r="G1599" s="37"/>
      <c r="H1599" s="40"/>
    </row>
    <row r="1600" spans="1:8" ht="17.25" thickBot="1">
      <c r="A1600" s="32"/>
      <c r="B1600" s="26"/>
      <c r="C1600" s="35"/>
      <c r="D1600" s="29" t="s">
        <v>79</v>
      </c>
      <c r="E1600" s="29" t="s">
        <v>79</v>
      </c>
      <c r="F1600" s="29" t="s">
        <v>79</v>
      </c>
      <c r="G1600" s="38"/>
      <c r="H1600" s="41"/>
    </row>
    <row r="1601" spans="1:8" ht="27">
      <c r="A1601" s="30" t="s">
        <v>874</v>
      </c>
      <c r="B1601" s="24">
        <v>660.63</v>
      </c>
      <c r="C1601" s="33" t="s">
        <v>76</v>
      </c>
      <c r="D1601" s="27" t="s">
        <v>467</v>
      </c>
      <c r="E1601" s="27" t="s">
        <v>288</v>
      </c>
      <c r="F1601" s="27" t="s">
        <v>463</v>
      </c>
      <c r="G1601" s="36" t="s">
        <v>79</v>
      </c>
      <c r="H1601" s="39"/>
    </row>
    <row r="1602" spans="1:8" ht="40.5">
      <c r="A1602" s="31"/>
      <c r="B1602" s="25" t="s">
        <v>875</v>
      </c>
      <c r="C1602" s="34"/>
      <c r="D1602" s="28" t="s">
        <v>468</v>
      </c>
      <c r="E1602" s="28" t="s">
        <v>506</v>
      </c>
      <c r="F1602" s="28" t="s">
        <v>83</v>
      </c>
      <c r="G1602" s="37"/>
      <c r="H1602" s="40"/>
    </row>
    <row r="1603" spans="1:8">
      <c r="A1603" s="31"/>
      <c r="B1603" s="25"/>
      <c r="C1603" s="34"/>
      <c r="D1603" s="28">
        <v>953.38</v>
      </c>
      <c r="E1603" s="28">
        <v>955.8</v>
      </c>
      <c r="F1603" s="28">
        <v>660.63</v>
      </c>
      <c r="G1603" s="37"/>
      <c r="H1603" s="40"/>
    </row>
    <row r="1604" spans="1:8" ht="17.25" thickBot="1">
      <c r="A1604" s="32"/>
      <c r="B1604" s="26"/>
      <c r="C1604" s="34"/>
      <c r="D1604" s="29" t="s">
        <v>79</v>
      </c>
      <c r="E1604" s="29" t="s">
        <v>79</v>
      </c>
      <c r="F1604" s="29" t="s">
        <v>79</v>
      </c>
      <c r="G1604" s="38"/>
      <c r="H1604" s="41"/>
    </row>
    <row r="1605" spans="1:8" ht="27">
      <c r="A1605" s="30" t="s">
        <v>876</v>
      </c>
      <c r="B1605" s="24">
        <v>660.63</v>
      </c>
      <c r="C1605" s="34"/>
      <c r="D1605" s="27" t="s">
        <v>543</v>
      </c>
      <c r="E1605" s="27" t="s">
        <v>288</v>
      </c>
      <c r="F1605" s="27" t="s">
        <v>82</v>
      </c>
      <c r="G1605" s="36" t="s">
        <v>79</v>
      </c>
      <c r="H1605" s="39"/>
    </row>
    <row r="1606" spans="1:8" ht="40.5">
      <c r="A1606" s="31"/>
      <c r="B1606" s="25" t="s">
        <v>875</v>
      </c>
      <c r="C1606" s="34"/>
      <c r="D1606" s="28" t="s">
        <v>199</v>
      </c>
      <c r="E1606" s="28" t="s">
        <v>563</v>
      </c>
      <c r="F1606" s="28" t="s">
        <v>83</v>
      </c>
      <c r="G1606" s="37"/>
      <c r="H1606" s="40"/>
    </row>
    <row r="1607" spans="1:8">
      <c r="A1607" s="31"/>
      <c r="B1607" s="25"/>
      <c r="C1607" s="34"/>
      <c r="D1607" s="28">
        <v>953.33</v>
      </c>
      <c r="E1607" s="28">
        <v>955.13</v>
      </c>
      <c r="F1607" s="28">
        <v>660.63</v>
      </c>
      <c r="G1607" s="37"/>
      <c r="H1607" s="40"/>
    </row>
    <row r="1608" spans="1:8" ht="17.25" thickBot="1">
      <c r="A1608" s="32"/>
      <c r="B1608" s="26"/>
      <c r="C1608" s="34"/>
      <c r="D1608" s="29" t="s">
        <v>79</v>
      </c>
      <c r="E1608" s="29" t="s">
        <v>79</v>
      </c>
      <c r="F1608" s="29" t="s">
        <v>79</v>
      </c>
      <c r="G1608" s="38"/>
      <c r="H1608" s="41"/>
    </row>
    <row r="1609" spans="1:8" ht="27">
      <c r="A1609" s="30" t="s">
        <v>877</v>
      </c>
      <c r="B1609" s="24">
        <v>660.62</v>
      </c>
      <c r="C1609" s="34"/>
      <c r="D1609" s="27" t="s">
        <v>77</v>
      </c>
      <c r="E1609" s="27" t="s">
        <v>97</v>
      </c>
      <c r="F1609" s="27" t="s">
        <v>82</v>
      </c>
      <c r="G1609" s="36" t="s">
        <v>79</v>
      </c>
      <c r="H1609" s="39"/>
    </row>
    <row r="1610" spans="1:8" ht="40.5">
      <c r="A1610" s="31"/>
      <c r="B1610" s="25" t="s">
        <v>878</v>
      </c>
      <c r="C1610" s="34"/>
      <c r="D1610" s="28" t="s">
        <v>193</v>
      </c>
      <c r="E1610" s="28" t="s">
        <v>291</v>
      </c>
      <c r="F1610" s="28" t="s">
        <v>83</v>
      </c>
      <c r="G1610" s="37"/>
      <c r="H1610" s="40"/>
    </row>
    <row r="1611" spans="1:8">
      <c r="A1611" s="31"/>
      <c r="B1611" s="25"/>
      <c r="C1611" s="34"/>
      <c r="D1611" s="28">
        <v>377.85</v>
      </c>
      <c r="E1611" s="28">
        <v>960.25</v>
      </c>
      <c r="F1611" s="28">
        <v>660.62</v>
      </c>
      <c r="G1611" s="37"/>
      <c r="H1611" s="40"/>
    </row>
    <row r="1612" spans="1:8" ht="17.25" thickBot="1">
      <c r="A1612" s="32"/>
      <c r="B1612" s="26"/>
      <c r="C1612" s="34"/>
      <c r="D1612" s="29" t="s">
        <v>79</v>
      </c>
      <c r="E1612" s="29" t="s">
        <v>79</v>
      </c>
      <c r="F1612" s="29" t="s">
        <v>79</v>
      </c>
      <c r="G1612" s="38"/>
      <c r="H1612" s="41"/>
    </row>
    <row r="1613" spans="1:8" ht="27">
      <c r="A1613" s="30" t="s">
        <v>879</v>
      </c>
      <c r="B1613" s="24">
        <v>660.62</v>
      </c>
      <c r="C1613" s="34"/>
      <c r="D1613" s="27" t="s">
        <v>269</v>
      </c>
      <c r="E1613" s="27" t="s">
        <v>119</v>
      </c>
      <c r="F1613" s="27" t="s">
        <v>82</v>
      </c>
      <c r="G1613" s="36" t="s">
        <v>79</v>
      </c>
      <c r="H1613" s="39"/>
    </row>
    <row r="1614" spans="1:8" ht="40.5">
      <c r="A1614" s="31"/>
      <c r="B1614" s="25" t="s">
        <v>878</v>
      </c>
      <c r="C1614" s="34"/>
      <c r="D1614" s="28" t="s">
        <v>210</v>
      </c>
      <c r="E1614" s="28" t="s">
        <v>437</v>
      </c>
      <c r="F1614" s="28" t="s">
        <v>83</v>
      </c>
      <c r="G1614" s="37"/>
      <c r="H1614" s="40"/>
    </row>
    <row r="1615" spans="1:8">
      <c r="A1615" s="31"/>
      <c r="B1615" s="25"/>
      <c r="C1615" s="34"/>
      <c r="D1615" s="28">
        <v>873.1</v>
      </c>
      <c r="E1615" s="28">
        <v>641.52</v>
      </c>
      <c r="F1615" s="28">
        <v>660.62</v>
      </c>
      <c r="G1615" s="37"/>
      <c r="H1615" s="40"/>
    </row>
    <row r="1616" spans="1:8" ht="17.25" thickBot="1">
      <c r="A1616" s="32"/>
      <c r="B1616" s="26"/>
      <c r="C1616" s="34"/>
      <c r="D1616" s="29" t="s">
        <v>79</v>
      </c>
      <c r="E1616" s="29" t="s">
        <v>79</v>
      </c>
      <c r="F1616" s="29" t="s">
        <v>79</v>
      </c>
      <c r="G1616" s="38"/>
      <c r="H1616" s="41"/>
    </row>
    <row r="1617" spans="1:8" ht="27">
      <c r="A1617" s="30" t="s">
        <v>880</v>
      </c>
      <c r="B1617" s="24">
        <v>660.62</v>
      </c>
      <c r="C1617" s="34"/>
      <c r="D1617" s="27" t="s">
        <v>436</v>
      </c>
      <c r="E1617" s="27" t="s">
        <v>82</v>
      </c>
      <c r="F1617" s="27" t="s">
        <v>463</v>
      </c>
      <c r="G1617" s="36" t="s">
        <v>79</v>
      </c>
      <c r="H1617" s="39"/>
    </row>
    <row r="1618" spans="1:8" ht="40.5">
      <c r="A1618" s="31"/>
      <c r="B1618" s="25" t="s">
        <v>878</v>
      </c>
      <c r="C1618" s="34"/>
      <c r="D1618" s="28" t="s">
        <v>179</v>
      </c>
      <c r="E1618" s="28" t="s">
        <v>554</v>
      </c>
      <c r="F1618" s="28" t="s">
        <v>83</v>
      </c>
      <c r="G1618" s="37"/>
      <c r="H1618" s="40"/>
    </row>
    <row r="1619" spans="1:8">
      <c r="A1619" s="31"/>
      <c r="B1619" s="25"/>
      <c r="C1619" s="34"/>
      <c r="D1619" s="28">
        <v>520.6</v>
      </c>
      <c r="E1619" s="28">
        <v>660.62</v>
      </c>
      <c r="F1619" s="28">
        <v>660.62</v>
      </c>
      <c r="G1619" s="37"/>
      <c r="H1619" s="40"/>
    </row>
    <row r="1620" spans="1:8" ht="17.25" thickBot="1">
      <c r="A1620" s="32"/>
      <c r="B1620" s="26"/>
      <c r="C1620" s="34"/>
      <c r="D1620" s="29" t="s">
        <v>79</v>
      </c>
      <c r="E1620" s="29" t="s">
        <v>79</v>
      </c>
      <c r="F1620" s="29" t="s">
        <v>79</v>
      </c>
      <c r="G1620" s="38"/>
      <c r="H1620" s="41"/>
    </row>
    <row r="1621" spans="1:8">
      <c r="A1621" s="30" t="s">
        <v>881</v>
      </c>
      <c r="B1621" s="24">
        <v>660.55</v>
      </c>
      <c r="C1621" s="34"/>
      <c r="D1621" s="27" t="s">
        <v>234</v>
      </c>
      <c r="E1621" s="27" t="s">
        <v>80</v>
      </c>
      <c r="F1621" s="27" t="s">
        <v>82</v>
      </c>
      <c r="G1621" s="36" t="s">
        <v>79</v>
      </c>
      <c r="H1621" s="39"/>
    </row>
    <row r="1622" spans="1:8" ht="40.5">
      <c r="A1622" s="31"/>
      <c r="B1622" s="25" t="s">
        <v>882</v>
      </c>
      <c r="C1622" s="34"/>
      <c r="D1622" s="28" t="s">
        <v>196</v>
      </c>
      <c r="E1622" s="28" t="s">
        <v>661</v>
      </c>
      <c r="F1622" s="28" t="s">
        <v>83</v>
      </c>
      <c r="G1622" s="37"/>
      <c r="H1622" s="40"/>
    </row>
    <row r="1623" spans="1:8">
      <c r="A1623" s="31"/>
      <c r="B1623" s="25"/>
      <c r="C1623" s="34"/>
      <c r="D1623" s="28">
        <v>739.05</v>
      </c>
      <c r="E1623" s="28">
        <v>739.05</v>
      </c>
      <c r="F1623" s="28">
        <v>660.55</v>
      </c>
      <c r="G1623" s="37"/>
      <c r="H1623" s="40"/>
    </row>
    <row r="1624" spans="1:8" ht="17.25" thickBot="1">
      <c r="A1624" s="32"/>
      <c r="B1624" s="26"/>
      <c r="C1624" s="34"/>
      <c r="D1624" s="29" t="s">
        <v>79</v>
      </c>
      <c r="E1624" s="29" t="s">
        <v>79</v>
      </c>
      <c r="F1624" s="29" t="s">
        <v>79</v>
      </c>
      <c r="G1624" s="38"/>
      <c r="H1624" s="41"/>
    </row>
    <row r="1625" spans="1:8" ht="27">
      <c r="A1625" s="30" t="s">
        <v>884</v>
      </c>
      <c r="B1625" s="24">
        <v>660.55</v>
      </c>
      <c r="C1625" s="34"/>
      <c r="D1625" s="27" t="s">
        <v>644</v>
      </c>
      <c r="E1625" s="27" t="s">
        <v>119</v>
      </c>
      <c r="F1625" s="27" t="s">
        <v>463</v>
      </c>
      <c r="G1625" s="36" t="s">
        <v>79</v>
      </c>
      <c r="H1625" s="39"/>
    </row>
    <row r="1626" spans="1:8" ht="40.5">
      <c r="A1626" s="31"/>
      <c r="B1626" s="25" t="s">
        <v>882</v>
      </c>
      <c r="C1626" s="34"/>
      <c r="D1626" s="28" t="s">
        <v>883</v>
      </c>
      <c r="E1626" s="28" t="s">
        <v>702</v>
      </c>
      <c r="F1626" s="28" t="s">
        <v>83</v>
      </c>
      <c r="G1626" s="37"/>
      <c r="H1626" s="40"/>
    </row>
    <row r="1627" spans="1:8">
      <c r="A1627" s="31"/>
      <c r="B1627" s="25"/>
      <c r="C1627" s="34"/>
      <c r="D1627" s="28">
        <v>557.79999999999995</v>
      </c>
      <c r="E1627" s="28">
        <v>641.19000000000005</v>
      </c>
      <c r="F1627" s="28">
        <v>660.55</v>
      </c>
      <c r="G1627" s="37"/>
      <c r="H1627" s="40"/>
    </row>
    <row r="1628" spans="1:8" ht="17.25" thickBot="1">
      <c r="A1628" s="32"/>
      <c r="B1628" s="26"/>
      <c r="C1628" s="34"/>
      <c r="D1628" s="29" t="s">
        <v>79</v>
      </c>
      <c r="E1628" s="29" t="s">
        <v>79</v>
      </c>
      <c r="F1628" s="29" t="s">
        <v>79</v>
      </c>
      <c r="G1628" s="38"/>
      <c r="H1628" s="41"/>
    </row>
    <row r="1629" spans="1:8" ht="27">
      <c r="A1629" s="30" t="s">
        <v>884</v>
      </c>
      <c r="B1629" s="24">
        <v>660.55</v>
      </c>
      <c r="C1629" s="34"/>
      <c r="D1629" s="27" t="s">
        <v>644</v>
      </c>
      <c r="E1629" s="27" t="s">
        <v>119</v>
      </c>
      <c r="F1629" s="27" t="s">
        <v>463</v>
      </c>
      <c r="G1629" s="36" t="s">
        <v>79</v>
      </c>
      <c r="H1629" s="39"/>
    </row>
    <row r="1630" spans="1:8" ht="40.5">
      <c r="A1630" s="31"/>
      <c r="B1630" s="25" t="s">
        <v>882</v>
      </c>
      <c r="C1630" s="34"/>
      <c r="D1630" s="28" t="s">
        <v>883</v>
      </c>
      <c r="E1630" s="28" t="s">
        <v>702</v>
      </c>
      <c r="F1630" s="28" t="s">
        <v>83</v>
      </c>
      <c r="G1630" s="37"/>
      <c r="H1630" s="40"/>
    </row>
    <row r="1631" spans="1:8">
      <c r="A1631" s="31"/>
      <c r="B1631" s="25"/>
      <c r="C1631" s="34"/>
      <c r="D1631" s="28">
        <v>557.79999999999995</v>
      </c>
      <c r="E1631" s="28">
        <v>641.19000000000005</v>
      </c>
      <c r="F1631" s="28">
        <v>660.55</v>
      </c>
      <c r="G1631" s="37"/>
      <c r="H1631" s="40"/>
    </row>
    <row r="1632" spans="1:8" ht="17.25" thickBot="1">
      <c r="A1632" s="32"/>
      <c r="B1632" s="26"/>
      <c r="C1632" s="34"/>
      <c r="D1632" s="29" t="s">
        <v>79</v>
      </c>
      <c r="E1632" s="29" t="s">
        <v>79</v>
      </c>
      <c r="F1632" s="29" t="s">
        <v>79</v>
      </c>
      <c r="G1632" s="38"/>
      <c r="H1632" s="41"/>
    </row>
    <row r="1633" spans="1:8" ht="27">
      <c r="A1633" s="30" t="s">
        <v>885</v>
      </c>
      <c r="B1633" s="24">
        <v>660.54</v>
      </c>
      <c r="C1633" s="34"/>
      <c r="D1633" s="27" t="s">
        <v>234</v>
      </c>
      <c r="E1633" s="27" t="s">
        <v>97</v>
      </c>
      <c r="F1633" s="27" t="s">
        <v>82</v>
      </c>
      <c r="G1633" s="36" t="s">
        <v>79</v>
      </c>
      <c r="H1633" s="39"/>
    </row>
    <row r="1634" spans="1:8" ht="40.5">
      <c r="A1634" s="31"/>
      <c r="B1634" s="25" t="s">
        <v>886</v>
      </c>
      <c r="C1634" s="34"/>
      <c r="D1634" s="28" t="s">
        <v>196</v>
      </c>
      <c r="E1634" s="28" t="s">
        <v>371</v>
      </c>
      <c r="F1634" s="28" t="s">
        <v>83</v>
      </c>
      <c r="G1634" s="37"/>
      <c r="H1634" s="40"/>
    </row>
    <row r="1635" spans="1:8">
      <c r="A1635" s="31"/>
      <c r="B1635" s="25"/>
      <c r="C1635" s="34"/>
      <c r="D1635" s="28">
        <v>739.04</v>
      </c>
      <c r="E1635" s="28">
        <v>955.69</v>
      </c>
      <c r="F1635" s="28">
        <v>660.54</v>
      </c>
      <c r="G1635" s="37"/>
      <c r="H1635" s="40"/>
    </row>
    <row r="1636" spans="1:8" ht="17.25" thickBot="1">
      <c r="A1636" s="32"/>
      <c r="B1636" s="26"/>
      <c r="C1636" s="34"/>
      <c r="D1636" s="29" t="s">
        <v>79</v>
      </c>
      <c r="E1636" s="29" t="s">
        <v>79</v>
      </c>
      <c r="F1636" s="29" t="s">
        <v>79</v>
      </c>
      <c r="G1636" s="38"/>
      <c r="H1636" s="41"/>
    </row>
    <row r="1637" spans="1:8">
      <c r="A1637" s="30" t="s">
        <v>887</v>
      </c>
      <c r="B1637" s="24">
        <v>660.52</v>
      </c>
      <c r="C1637" s="34"/>
      <c r="D1637" s="27" t="s">
        <v>80</v>
      </c>
      <c r="E1637" s="27" t="s">
        <v>889</v>
      </c>
      <c r="F1637" s="27" t="s">
        <v>82</v>
      </c>
      <c r="G1637" s="36" t="s">
        <v>79</v>
      </c>
      <c r="H1637" s="39"/>
    </row>
    <row r="1638" spans="1:8" ht="40.5">
      <c r="A1638" s="31"/>
      <c r="B1638" s="25" t="s">
        <v>888</v>
      </c>
      <c r="C1638" s="34"/>
      <c r="D1638" s="28" t="s">
        <v>196</v>
      </c>
      <c r="E1638" s="28" t="s">
        <v>890</v>
      </c>
      <c r="F1638" s="28" t="s">
        <v>83</v>
      </c>
      <c r="G1638" s="37"/>
      <c r="H1638" s="40"/>
    </row>
    <row r="1639" spans="1:8">
      <c r="A1639" s="31"/>
      <c r="B1639" s="25"/>
      <c r="C1639" s="34"/>
      <c r="D1639" s="28">
        <v>740.28</v>
      </c>
      <c r="E1639" s="28">
        <v>487</v>
      </c>
      <c r="F1639" s="28">
        <v>660.52</v>
      </c>
      <c r="G1639" s="37"/>
      <c r="H1639" s="40"/>
    </row>
    <row r="1640" spans="1:8" ht="17.25" thickBot="1">
      <c r="A1640" s="32"/>
      <c r="B1640" s="26"/>
      <c r="C1640" s="34"/>
      <c r="D1640" s="29" t="s">
        <v>79</v>
      </c>
      <c r="E1640" s="29" t="s">
        <v>79</v>
      </c>
      <c r="F1640" s="29" t="s">
        <v>79</v>
      </c>
      <c r="G1640" s="38"/>
      <c r="H1640" s="41"/>
    </row>
    <row r="1641" spans="1:8" ht="27">
      <c r="A1641" s="30" t="s">
        <v>891</v>
      </c>
      <c r="B1641" s="24">
        <v>660.51</v>
      </c>
      <c r="C1641" s="34"/>
      <c r="D1641" s="27" t="s">
        <v>80</v>
      </c>
      <c r="E1641" s="27" t="s">
        <v>288</v>
      </c>
      <c r="F1641" s="27" t="s">
        <v>82</v>
      </c>
      <c r="G1641" s="36" t="s">
        <v>79</v>
      </c>
      <c r="H1641" s="39"/>
    </row>
    <row r="1642" spans="1:8" ht="40.5">
      <c r="A1642" s="31"/>
      <c r="B1642" s="25" t="s">
        <v>892</v>
      </c>
      <c r="C1642" s="34"/>
      <c r="D1642" s="28" t="s">
        <v>196</v>
      </c>
      <c r="E1642" s="28" t="s">
        <v>287</v>
      </c>
      <c r="F1642" s="28" t="s">
        <v>83</v>
      </c>
      <c r="G1642" s="37"/>
      <c r="H1642" s="40"/>
    </row>
    <row r="1643" spans="1:8">
      <c r="A1643" s="31"/>
      <c r="B1643" s="25"/>
      <c r="C1643" s="34"/>
      <c r="D1643" s="28">
        <v>740.51</v>
      </c>
      <c r="E1643" s="28">
        <v>959.12</v>
      </c>
      <c r="F1643" s="28">
        <v>660.51</v>
      </c>
      <c r="G1643" s="37"/>
      <c r="H1643" s="40"/>
    </row>
    <row r="1644" spans="1:8" ht="17.25" thickBot="1">
      <c r="A1644" s="32"/>
      <c r="B1644" s="26"/>
      <c r="C1644" s="34"/>
      <c r="D1644" s="29" t="s">
        <v>79</v>
      </c>
      <c r="E1644" s="29" t="s">
        <v>79</v>
      </c>
      <c r="F1644" s="29" t="s">
        <v>79</v>
      </c>
      <c r="G1644" s="38"/>
      <c r="H1644" s="41"/>
    </row>
    <row r="1645" spans="1:8" ht="27">
      <c r="A1645" s="30" t="s">
        <v>893</v>
      </c>
      <c r="B1645" s="24">
        <v>660.51</v>
      </c>
      <c r="C1645" s="34"/>
      <c r="D1645" s="27" t="s">
        <v>234</v>
      </c>
      <c r="E1645" s="27" t="s">
        <v>97</v>
      </c>
      <c r="F1645" s="27" t="s">
        <v>82</v>
      </c>
      <c r="G1645" s="36" t="s">
        <v>79</v>
      </c>
      <c r="H1645" s="39"/>
    </row>
    <row r="1646" spans="1:8" ht="40.5">
      <c r="A1646" s="31"/>
      <c r="B1646" s="25" t="s">
        <v>892</v>
      </c>
      <c r="C1646" s="34"/>
      <c r="D1646" s="28" t="s">
        <v>196</v>
      </c>
      <c r="E1646" s="28" t="s">
        <v>226</v>
      </c>
      <c r="F1646" s="28" t="s">
        <v>83</v>
      </c>
      <c r="G1646" s="37"/>
      <c r="H1646" s="40"/>
    </row>
    <row r="1647" spans="1:8">
      <c r="A1647" s="31"/>
      <c r="B1647" s="25"/>
      <c r="C1647" s="34"/>
      <c r="D1647" s="28">
        <v>738.8</v>
      </c>
      <c r="E1647" s="28">
        <v>954.75</v>
      </c>
      <c r="F1647" s="28">
        <v>660.51</v>
      </c>
      <c r="G1647" s="37"/>
      <c r="H1647" s="40"/>
    </row>
    <row r="1648" spans="1:8" ht="17.25" thickBot="1">
      <c r="A1648" s="32"/>
      <c r="B1648" s="26"/>
      <c r="C1648" s="34"/>
      <c r="D1648" s="29" t="s">
        <v>79</v>
      </c>
      <c r="E1648" s="29" t="s">
        <v>79</v>
      </c>
      <c r="F1648" s="29" t="s">
        <v>79</v>
      </c>
      <c r="G1648" s="38"/>
      <c r="H1648" s="41"/>
    </row>
    <row r="1649" spans="1:8" ht="27">
      <c r="A1649" s="30" t="s">
        <v>894</v>
      </c>
      <c r="B1649" s="24">
        <v>660.5</v>
      </c>
      <c r="C1649" s="34"/>
      <c r="D1649" s="27" t="s">
        <v>436</v>
      </c>
      <c r="E1649" s="27" t="s">
        <v>80</v>
      </c>
      <c r="F1649" s="27" t="s">
        <v>82</v>
      </c>
      <c r="G1649" s="36" t="s">
        <v>79</v>
      </c>
      <c r="H1649" s="39"/>
    </row>
    <row r="1650" spans="1:8" ht="40.5">
      <c r="A1650" s="31"/>
      <c r="B1650" s="25" t="s">
        <v>895</v>
      </c>
      <c r="C1650" s="34"/>
      <c r="D1650" s="28" t="s">
        <v>179</v>
      </c>
      <c r="E1650" s="28" t="s">
        <v>661</v>
      </c>
      <c r="F1650" s="28" t="s">
        <v>83</v>
      </c>
      <c r="G1650" s="37"/>
      <c r="H1650" s="40"/>
    </row>
    <row r="1651" spans="1:8">
      <c r="A1651" s="31"/>
      <c r="B1651" s="25"/>
      <c r="C1651" s="34"/>
      <c r="D1651" s="28">
        <v>523.1</v>
      </c>
      <c r="E1651" s="28">
        <v>739</v>
      </c>
      <c r="F1651" s="28">
        <v>660.5</v>
      </c>
      <c r="G1651" s="37"/>
      <c r="H1651" s="40"/>
    </row>
    <row r="1652" spans="1:8" ht="17.25" thickBot="1">
      <c r="A1652" s="32"/>
      <c r="B1652" s="26"/>
      <c r="C1652" s="34"/>
      <c r="D1652" s="29" t="s">
        <v>79</v>
      </c>
      <c r="E1652" s="29" t="s">
        <v>79</v>
      </c>
      <c r="F1652" s="29" t="s">
        <v>79</v>
      </c>
      <c r="G1652" s="38"/>
      <c r="H1652" s="41"/>
    </row>
    <row r="1653" spans="1:8" ht="27">
      <c r="A1653" s="30" t="s">
        <v>896</v>
      </c>
      <c r="B1653" s="24">
        <v>660.5</v>
      </c>
      <c r="C1653" s="34"/>
      <c r="D1653" s="27" t="s">
        <v>269</v>
      </c>
      <c r="E1653" s="27" t="s">
        <v>119</v>
      </c>
      <c r="F1653" s="27" t="s">
        <v>82</v>
      </c>
      <c r="G1653" s="36" t="s">
        <v>79</v>
      </c>
      <c r="H1653" s="39"/>
    </row>
    <row r="1654" spans="1:8" ht="40.5">
      <c r="A1654" s="31"/>
      <c r="B1654" s="25" t="s">
        <v>895</v>
      </c>
      <c r="C1654" s="34"/>
      <c r="D1654" s="28" t="s">
        <v>270</v>
      </c>
      <c r="E1654" s="28" t="s">
        <v>404</v>
      </c>
      <c r="F1654" s="28" t="s">
        <v>83</v>
      </c>
      <c r="G1654" s="37"/>
      <c r="H1654" s="40"/>
    </row>
    <row r="1655" spans="1:8">
      <c r="A1655" s="31"/>
      <c r="B1655" s="25"/>
      <c r="C1655" s="34"/>
      <c r="D1655" s="28">
        <v>876.8</v>
      </c>
      <c r="E1655" s="28">
        <v>643.75</v>
      </c>
      <c r="F1655" s="28">
        <v>660.5</v>
      </c>
      <c r="G1655" s="37"/>
      <c r="H1655" s="40"/>
    </row>
    <row r="1656" spans="1:8" ht="17.25" thickBot="1">
      <c r="A1656" s="32"/>
      <c r="B1656" s="26"/>
      <c r="C1656" s="34"/>
      <c r="D1656" s="29" t="s">
        <v>79</v>
      </c>
      <c r="E1656" s="29" t="s">
        <v>79</v>
      </c>
      <c r="F1656" s="29" t="s">
        <v>79</v>
      </c>
      <c r="G1656" s="38"/>
      <c r="H1656" s="41"/>
    </row>
    <row r="1657" spans="1:8" ht="27">
      <c r="A1657" s="30" t="s">
        <v>897</v>
      </c>
      <c r="B1657" s="24">
        <v>660.5</v>
      </c>
      <c r="C1657" s="34"/>
      <c r="D1657" s="27" t="s">
        <v>80</v>
      </c>
      <c r="E1657" s="27" t="s">
        <v>88</v>
      </c>
      <c r="F1657" s="27" t="s">
        <v>82</v>
      </c>
      <c r="G1657" s="36" t="s">
        <v>79</v>
      </c>
      <c r="H1657" s="39"/>
    </row>
    <row r="1658" spans="1:8" ht="40.5">
      <c r="A1658" s="31"/>
      <c r="B1658" s="25" t="s">
        <v>895</v>
      </c>
      <c r="C1658" s="34"/>
      <c r="D1658" s="28" t="s">
        <v>196</v>
      </c>
      <c r="E1658" s="28" t="s">
        <v>168</v>
      </c>
      <c r="F1658" s="28" t="s">
        <v>83</v>
      </c>
      <c r="G1658" s="37"/>
      <c r="H1658" s="40"/>
    </row>
    <row r="1659" spans="1:8">
      <c r="A1659" s="31"/>
      <c r="B1659" s="25"/>
      <c r="C1659" s="34"/>
      <c r="D1659" s="28">
        <v>740.5</v>
      </c>
      <c r="E1659" s="28">
        <v>715.15</v>
      </c>
      <c r="F1659" s="28">
        <v>660.5</v>
      </c>
      <c r="G1659" s="37"/>
      <c r="H1659" s="40"/>
    </row>
    <row r="1660" spans="1:8" ht="17.25" thickBot="1">
      <c r="A1660" s="32"/>
      <c r="B1660" s="26"/>
      <c r="C1660" s="34"/>
      <c r="D1660" s="29" t="s">
        <v>79</v>
      </c>
      <c r="E1660" s="29" t="s">
        <v>79</v>
      </c>
      <c r="F1660" s="29" t="s">
        <v>79</v>
      </c>
      <c r="G1660" s="38"/>
      <c r="H1660" s="41"/>
    </row>
    <row r="1661" spans="1:8">
      <c r="A1661" s="30" t="s">
        <v>898</v>
      </c>
      <c r="B1661" s="24">
        <v>660.49</v>
      </c>
      <c r="C1661" s="34"/>
      <c r="D1661" s="27" t="s">
        <v>234</v>
      </c>
      <c r="E1661" s="27" t="s">
        <v>463</v>
      </c>
      <c r="F1661" s="27" t="s">
        <v>82</v>
      </c>
      <c r="G1661" s="36" t="s">
        <v>79</v>
      </c>
      <c r="H1661" s="39"/>
    </row>
    <row r="1662" spans="1:8" ht="40.5">
      <c r="A1662" s="31"/>
      <c r="B1662" s="25" t="s">
        <v>899</v>
      </c>
      <c r="C1662" s="34"/>
      <c r="D1662" s="28" t="s">
        <v>196</v>
      </c>
      <c r="E1662" s="28" t="s">
        <v>554</v>
      </c>
      <c r="F1662" s="28" t="s">
        <v>83</v>
      </c>
      <c r="G1662" s="37"/>
      <c r="H1662" s="40"/>
    </row>
    <row r="1663" spans="1:8">
      <c r="A1663" s="31"/>
      <c r="B1663" s="25"/>
      <c r="C1663" s="34"/>
      <c r="D1663" s="28">
        <v>738.99</v>
      </c>
      <c r="E1663" s="28">
        <v>660.49</v>
      </c>
      <c r="F1663" s="28">
        <v>660.49</v>
      </c>
      <c r="G1663" s="37"/>
      <c r="H1663" s="40"/>
    </row>
    <row r="1664" spans="1:8" ht="17.25" thickBot="1">
      <c r="A1664" s="32"/>
      <c r="B1664" s="26"/>
      <c r="C1664" s="34"/>
      <c r="D1664" s="29" t="s">
        <v>79</v>
      </c>
      <c r="E1664" s="29" t="s">
        <v>79</v>
      </c>
      <c r="F1664" s="29" t="s">
        <v>79</v>
      </c>
      <c r="G1664" s="38"/>
      <c r="H1664" s="41"/>
    </row>
    <row r="1665" spans="1:8">
      <c r="A1665" s="30" t="s">
        <v>900</v>
      </c>
      <c r="B1665" s="24">
        <v>660.48</v>
      </c>
      <c r="C1665" s="34"/>
      <c r="D1665" s="27" t="s">
        <v>234</v>
      </c>
      <c r="E1665" s="27" t="s">
        <v>80</v>
      </c>
      <c r="F1665" s="27" t="s">
        <v>82</v>
      </c>
      <c r="G1665" s="36" t="s">
        <v>79</v>
      </c>
      <c r="H1665" s="39"/>
    </row>
    <row r="1666" spans="1:8" ht="40.5">
      <c r="A1666" s="31"/>
      <c r="B1666" s="25" t="s">
        <v>901</v>
      </c>
      <c r="C1666" s="34"/>
      <c r="D1666" s="28" t="s">
        <v>167</v>
      </c>
      <c r="E1666" s="28" t="s">
        <v>448</v>
      </c>
      <c r="F1666" s="28" t="s">
        <v>83</v>
      </c>
      <c r="G1666" s="37"/>
      <c r="H1666" s="40"/>
    </row>
    <row r="1667" spans="1:8">
      <c r="A1667" s="31"/>
      <c r="B1667" s="25"/>
      <c r="C1667" s="34"/>
      <c r="D1667" s="28">
        <v>740.24</v>
      </c>
      <c r="E1667" s="28">
        <v>740.24</v>
      </c>
      <c r="F1667" s="28">
        <v>660.48</v>
      </c>
      <c r="G1667" s="37"/>
      <c r="H1667" s="40"/>
    </row>
    <row r="1668" spans="1:8" ht="17.25" thickBot="1">
      <c r="A1668" s="32"/>
      <c r="B1668" s="26"/>
      <c r="C1668" s="34"/>
      <c r="D1668" s="29" t="s">
        <v>79</v>
      </c>
      <c r="E1668" s="29" t="s">
        <v>79</v>
      </c>
      <c r="F1668" s="29" t="s">
        <v>79</v>
      </c>
      <c r="G1668" s="38"/>
      <c r="H1668" s="41"/>
    </row>
    <row r="1669" spans="1:8" ht="27">
      <c r="A1669" s="30" t="s">
        <v>902</v>
      </c>
      <c r="B1669" s="24">
        <v>660.47</v>
      </c>
      <c r="C1669" s="34"/>
      <c r="D1669" s="27" t="s">
        <v>80</v>
      </c>
      <c r="E1669" s="27" t="s">
        <v>119</v>
      </c>
      <c r="F1669" s="27" t="s">
        <v>82</v>
      </c>
      <c r="G1669" s="36" t="s">
        <v>79</v>
      </c>
      <c r="H1669" s="39"/>
    </row>
    <row r="1670" spans="1:8" ht="40.5">
      <c r="A1670" s="31"/>
      <c r="B1670" s="25" t="s">
        <v>903</v>
      </c>
      <c r="C1670" s="34"/>
      <c r="D1670" s="28" t="s">
        <v>123</v>
      </c>
      <c r="E1670" s="28" t="s">
        <v>702</v>
      </c>
      <c r="F1670" s="28" t="s">
        <v>83</v>
      </c>
      <c r="G1670" s="37"/>
      <c r="H1670" s="40"/>
    </row>
    <row r="1671" spans="1:8">
      <c r="A1671" s="31"/>
      <c r="B1671" s="25"/>
      <c r="C1671" s="34"/>
      <c r="D1671" s="28">
        <v>738.73</v>
      </c>
      <c r="E1671" s="28">
        <v>640.04999999999995</v>
      </c>
      <c r="F1671" s="28">
        <v>660.47</v>
      </c>
      <c r="G1671" s="37"/>
      <c r="H1671" s="40"/>
    </row>
    <row r="1672" spans="1:8" ht="17.25" thickBot="1">
      <c r="A1672" s="32"/>
      <c r="B1672" s="26"/>
      <c r="C1672" s="34"/>
      <c r="D1672" s="29" t="s">
        <v>79</v>
      </c>
      <c r="E1672" s="29" t="s">
        <v>79</v>
      </c>
      <c r="F1672" s="29" t="s">
        <v>79</v>
      </c>
      <c r="G1672" s="38"/>
      <c r="H1672" s="41"/>
    </row>
    <row r="1673" spans="1:8">
      <c r="A1673" s="30" t="s">
        <v>904</v>
      </c>
      <c r="B1673" s="24">
        <v>660.46</v>
      </c>
      <c r="C1673" s="34"/>
      <c r="D1673" s="27" t="s">
        <v>667</v>
      </c>
      <c r="E1673" s="27" t="s">
        <v>463</v>
      </c>
      <c r="F1673" s="27" t="s">
        <v>82</v>
      </c>
      <c r="G1673" s="36" t="s">
        <v>79</v>
      </c>
      <c r="H1673" s="39"/>
    </row>
    <row r="1674" spans="1:8" ht="40.5">
      <c r="A1674" s="31"/>
      <c r="B1674" s="25" t="s">
        <v>905</v>
      </c>
      <c r="C1674" s="34"/>
      <c r="D1674" s="28" t="s">
        <v>313</v>
      </c>
      <c r="E1674" s="28" t="s">
        <v>554</v>
      </c>
      <c r="F1674" s="28" t="s">
        <v>83</v>
      </c>
      <c r="G1674" s="37"/>
      <c r="H1674" s="40"/>
    </row>
    <row r="1675" spans="1:8">
      <c r="A1675" s="31"/>
      <c r="B1675" s="25"/>
      <c r="C1675" s="34"/>
      <c r="D1675" s="28">
        <v>870.88</v>
      </c>
      <c r="E1675" s="28">
        <v>660.46</v>
      </c>
      <c r="F1675" s="28">
        <v>660.46</v>
      </c>
      <c r="G1675" s="37"/>
      <c r="H1675" s="40"/>
    </row>
    <row r="1676" spans="1:8" ht="17.25" thickBot="1">
      <c r="A1676" s="32"/>
      <c r="B1676" s="26"/>
      <c r="C1676" s="34"/>
      <c r="D1676" s="29" t="s">
        <v>79</v>
      </c>
      <c r="E1676" s="29" t="s">
        <v>79</v>
      </c>
      <c r="F1676" s="29" t="s">
        <v>79</v>
      </c>
      <c r="G1676" s="38"/>
      <c r="H1676" s="41"/>
    </row>
    <row r="1677" spans="1:8" ht="27">
      <c r="A1677" s="30" t="s">
        <v>906</v>
      </c>
      <c r="B1677" s="24">
        <v>660.45</v>
      </c>
      <c r="C1677" s="34"/>
      <c r="D1677" s="27" t="s">
        <v>77</v>
      </c>
      <c r="E1677" s="27" t="s">
        <v>93</v>
      </c>
      <c r="F1677" s="27" t="s">
        <v>82</v>
      </c>
      <c r="G1677" s="36" t="s">
        <v>79</v>
      </c>
      <c r="H1677" s="39"/>
    </row>
    <row r="1678" spans="1:8" ht="40.5">
      <c r="A1678" s="31"/>
      <c r="B1678" s="25" t="s">
        <v>907</v>
      </c>
      <c r="C1678" s="34"/>
      <c r="D1678" s="28" t="s">
        <v>190</v>
      </c>
      <c r="E1678" s="28" t="s">
        <v>908</v>
      </c>
      <c r="F1678" s="28" t="s">
        <v>83</v>
      </c>
      <c r="G1678" s="37"/>
      <c r="H1678" s="40"/>
    </row>
    <row r="1679" spans="1:8">
      <c r="A1679" s="31"/>
      <c r="B1679" s="25"/>
      <c r="C1679" s="34"/>
      <c r="D1679" s="28">
        <v>379.92</v>
      </c>
      <c r="E1679" s="28">
        <v>714.39</v>
      </c>
      <c r="F1679" s="28">
        <v>660.45</v>
      </c>
      <c r="G1679" s="37"/>
      <c r="H1679" s="40"/>
    </row>
    <row r="1680" spans="1:8" ht="17.25" thickBot="1">
      <c r="A1680" s="32"/>
      <c r="B1680" s="26"/>
      <c r="C1680" s="34"/>
      <c r="D1680" s="29" t="s">
        <v>79</v>
      </c>
      <c r="E1680" s="29" t="s">
        <v>79</v>
      </c>
      <c r="F1680" s="29" t="s">
        <v>79</v>
      </c>
      <c r="G1680" s="38"/>
      <c r="H1680" s="41"/>
    </row>
    <row r="1681" spans="1:8" ht="27">
      <c r="A1681" s="30" t="s">
        <v>906</v>
      </c>
      <c r="B1681" s="24">
        <v>660.45</v>
      </c>
      <c r="C1681" s="34"/>
      <c r="D1681" s="27" t="s">
        <v>97</v>
      </c>
      <c r="E1681" s="27" t="s">
        <v>88</v>
      </c>
      <c r="F1681" s="27" t="s">
        <v>82</v>
      </c>
      <c r="G1681" s="36" t="s">
        <v>79</v>
      </c>
      <c r="H1681" s="39"/>
    </row>
    <row r="1682" spans="1:8" ht="40.5">
      <c r="A1682" s="31"/>
      <c r="B1682" s="25" t="s">
        <v>907</v>
      </c>
      <c r="C1682" s="34"/>
      <c r="D1682" s="28" t="s">
        <v>361</v>
      </c>
      <c r="E1682" s="28" t="s">
        <v>909</v>
      </c>
      <c r="F1682" s="28" t="s">
        <v>83</v>
      </c>
      <c r="G1682" s="37"/>
      <c r="H1682" s="40"/>
    </row>
    <row r="1683" spans="1:8">
      <c r="A1683" s="31"/>
      <c r="B1683" s="25"/>
      <c r="C1683" s="34"/>
      <c r="D1683" s="28">
        <v>954.38</v>
      </c>
      <c r="E1683" s="28">
        <v>746.15</v>
      </c>
      <c r="F1683" s="28">
        <v>660.45</v>
      </c>
      <c r="G1683" s="37"/>
      <c r="H1683" s="40"/>
    </row>
    <row r="1684" spans="1:8" ht="17.25" thickBot="1">
      <c r="A1684" s="32"/>
      <c r="B1684" s="26"/>
      <c r="C1684" s="34"/>
      <c r="D1684" s="29" t="s">
        <v>79</v>
      </c>
      <c r="E1684" s="29" t="s">
        <v>79</v>
      </c>
      <c r="F1684" s="29" t="s">
        <v>79</v>
      </c>
      <c r="G1684" s="38"/>
      <c r="H1684" s="41"/>
    </row>
    <row r="1685" spans="1:8" ht="27">
      <c r="A1685" s="30" t="s">
        <v>910</v>
      </c>
      <c r="B1685" s="24">
        <v>660.44</v>
      </c>
      <c r="C1685" s="34"/>
      <c r="D1685" s="27" t="s">
        <v>269</v>
      </c>
      <c r="E1685" s="27" t="s">
        <v>912</v>
      </c>
      <c r="F1685" s="27" t="s">
        <v>82</v>
      </c>
      <c r="G1685" s="36" t="s">
        <v>79</v>
      </c>
      <c r="H1685" s="39"/>
    </row>
    <row r="1686" spans="1:8" ht="40.5">
      <c r="A1686" s="31"/>
      <c r="B1686" s="25" t="s">
        <v>911</v>
      </c>
      <c r="C1686" s="34"/>
      <c r="D1686" s="28" t="s">
        <v>270</v>
      </c>
      <c r="E1686" s="28" t="s">
        <v>330</v>
      </c>
      <c r="F1686" s="28" t="s">
        <v>83</v>
      </c>
      <c r="G1686" s="37"/>
      <c r="H1686" s="40"/>
    </row>
    <row r="1687" spans="1:8">
      <c r="A1687" s="31"/>
      <c r="B1687" s="25"/>
      <c r="C1687" s="34"/>
      <c r="D1687" s="28">
        <v>873.56</v>
      </c>
      <c r="E1687" s="28">
        <v>980.1</v>
      </c>
      <c r="F1687" s="28">
        <v>660.44</v>
      </c>
      <c r="G1687" s="37"/>
      <c r="H1687" s="40"/>
    </row>
    <row r="1688" spans="1:8" ht="17.25" thickBot="1">
      <c r="A1688" s="32"/>
      <c r="B1688" s="26"/>
      <c r="C1688" s="34"/>
      <c r="D1688" s="29" t="s">
        <v>79</v>
      </c>
      <c r="E1688" s="29" t="s">
        <v>79</v>
      </c>
      <c r="F1688" s="29" t="s">
        <v>79</v>
      </c>
      <c r="G1688" s="38"/>
      <c r="H1688" s="41"/>
    </row>
    <row r="1689" spans="1:8" ht="27">
      <c r="A1689" s="30" t="s">
        <v>913</v>
      </c>
      <c r="B1689" s="24">
        <v>660.44</v>
      </c>
      <c r="C1689" s="34"/>
      <c r="D1689" s="27" t="s">
        <v>80</v>
      </c>
      <c r="E1689" s="27" t="s">
        <v>288</v>
      </c>
      <c r="F1689" s="27" t="s">
        <v>82</v>
      </c>
      <c r="G1689" s="36" t="s">
        <v>79</v>
      </c>
      <c r="H1689" s="39"/>
    </row>
    <row r="1690" spans="1:8" ht="40.5">
      <c r="A1690" s="31"/>
      <c r="B1690" s="25" t="s">
        <v>911</v>
      </c>
      <c r="C1690" s="34"/>
      <c r="D1690" s="28" t="s">
        <v>167</v>
      </c>
      <c r="E1690" s="28" t="s">
        <v>291</v>
      </c>
      <c r="F1690" s="28" t="s">
        <v>83</v>
      </c>
      <c r="G1690" s="37"/>
      <c r="H1690" s="40"/>
    </row>
    <row r="1691" spans="1:8">
      <c r="A1691" s="31"/>
      <c r="B1691" s="25"/>
      <c r="C1691" s="34"/>
      <c r="D1691" s="28">
        <v>738.7</v>
      </c>
      <c r="E1691" s="28">
        <v>954.82</v>
      </c>
      <c r="F1691" s="28">
        <v>660.44</v>
      </c>
      <c r="G1691" s="37"/>
      <c r="H1691" s="40"/>
    </row>
    <row r="1692" spans="1:8" ht="17.25" thickBot="1">
      <c r="A1692" s="32"/>
      <c r="B1692" s="26"/>
      <c r="C1692" s="34"/>
      <c r="D1692" s="29" t="s">
        <v>79</v>
      </c>
      <c r="E1692" s="29" t="s">
        <v>79</v>
      </c>
      <c r="F1692" s="29" t="s">
        <v>79</v>
      </c>
      <c r="G1692" s="38"/>
      <c r="H1692" s="41"/>
    </row>
    <row r="1693" spans="1:8">
      <c r="A1693" s="30" t="s">
        <v>914</v>
      </c>
      <c r="B1693" s="24">
        <v>660.41</v>
      </c>
      <c r="C1693" s="34"/>
      <c r="D1693" s="27" t="s">
        <v>916</v>
      </c>
      <c r="E1693" s="27" t="s">
        <v>80</v>
      </c>
      <c r="F1693" s="27" t="s">
        <v>82</v>
      </c>
      <c r="G1693" s="36" t="s">
        <v>79</v>
      </c>
      <c r="H1693" s="39"/>
    </row>
    <row r="1694" spans="1:8" ht="40.5">
      <c r="A1694" s="31"/>
      <c r="B1694" s="25" t="s">
        <v>915</v>
      </c>
      <c r="C1694" s="34"/>
      <c r="D1694" s="28" t="s">
        <v>744</v>
      </c>
      <c r="E1694" s="28" t="s">
        <v>448</v>
      </c>
      <c r="F1694" s="28" t="s">
        <v>83</v>
      </c>
      <c r="G1694" s="37"/>
      <c r="H1694" s="40"/>
    </row>
    <row r="1695" spans="1:8">
      <c r="A1695" s="31"/>
      <c r="B1695" s="25"/>
      <c r="C1695" s="34"/>
      <c r="D1695" s="28">
        <v>959.71</v>
      </c>
      <c r="E1695" s="28">
        <v>740.2</v>
      </c>
      <c r="F1695" s="28">
        <v>660.41</v>
      </c>
      <c r="G1695" s="37"/>
      <c r="H1695" s="40"/>
    </row>
    <row r="1696" spans="1:8" ht="17.25" thickBot="1">
      <c r="A1696" s="32"/>
      <c r="B1696" s="26"/>
      <c r="C1696" s="34"/>
      <c r="D1696" s="29" t="s">
        <v>79</v>
      </c>
      <c r="E1696" s="29" t="s">
        <v>79</v>
      </c>
      <c r="F1696" s="29" t="s">
        <v>79</v>
      </c>
      <c r="G1696" s="38"/>
      <c r="H1696" s="41"/>
    </row>
    <row r="1697" spans="1:8">
      <c r="A1697" s="30" t="s">
        <v>914</v>
      </c>
      <c r="B1697" s="24">
        <v>660.41</v>
      </c>
      <c r="C1697" s="34"/>
      <c r="D1697" s="27" t="s">
        <v>80</v>
      </c>
      <c r="E1697" s="27" t="s">
        <v>594</v>
      </c>
      <c r="F1697" s="27" t="s">
        <v>82</v>
      </c>
      <c r="G1697" s="36" t="s">
        <v>79</v>
      </c>
      <c r="H1697" s="39"/>
    </row>
    <row r="1698" spans="1:8" ht="40.5">
      <c r="A1698" s="31"/>
      <c r="B1698" s="25" t="s">
        <v>915</v>
      </c>
      <c r="C1698" s="34"/>
      <c r="D1698" s="28" t="s">
        <v>196</v>
      </c>
      <c r="E1698" s="28" t="s">
        <v>179</v>
      </c>
      <c r="F1698" s="28" t="s">
        <v>83</v>
      </c>
      <c r="G1698" s="37"/>
      <c r="H1698" s="40"/>
    </row>
    <row r="1699" spans="1:8">
      <c r="A1699" s="31"/>
      <c r="B1699" s="25"/>
      <c r="C1699" s="34"/>
      <c r="D1699" s="28">
        <v>740.2</v>
      </c>
      <c r="E1699" s="28">
        <v>190</v>
      </c>
      <c r="F1699" s="28">
        <v>660.41</v>
      </c>
      <c r="G1699" s="37"/>
      <c r="H1699" s="40"/>
    </row>
    <row r="1700" spans="1:8" ht="17.25" thickBot="1">
      <c r="A1700" s="32"/>
      <c r="B1700" s="26"/>
      <c r="C1700" s="34"/>
      <c r="D1700" s="29" t="s">
        <v>79</v>
      </c>
      <c r="E1700" s="29" t="s">
        <v>79</v>
      </c>
      <c r="F1700" s="29" t="s">
        <v>79</v>
      </c>
      <c r="G1700" s="38"/>
      <c r="H1700" s="41"/>
    </row>
    <row r="1701" spans="1:8" ht="27">
      <c r="A1701" s="30" t="s">
        <v>917</v>
      </c>
      <c r="B1701" s="24">
        <v>660.39</v>
      </c>
      <c r="C1701" s="34"/>
      <c r="D1701" s="27" t="s">
        <v>80</v>
      </c>
      <c r="E1701" s="27" t="s">
        <v>288</v>
      </c>
      <c r="F1701" s="27" t="s">
        <v>82</v>
      </c>
      <c r="G1701" s="36" t="s">
        <v>79</v>
      </c>
      <c r="H1701" s="39"/>
    </row>
    <row r="1702" spans="1:8" ht="40.5">
      <c r="A1702" s="31"/>
      <c r="B1702" s="25" t="s">
        <v>918</v>
      </c>
      <c r="C1702" s="34"/>
      <c r="D1702" s="28" t="s">
        <v>827</v>
      </c>
      <c r="E1702" s="28" t="s">
        <v>226</v>
      </c>
      <c r="F1702" s="28" t="s">
        <v>83</v>
      </c>
      <c r="G1702" s="37"/>
      <c r="H1702" s="40"/>
    </row>
    <row r="1703" spans="1:8">
      <c r="A1703" s="31"/>
      <c r="B1703" s="25"/>
      <c r="C1703" s="34"/>
      <c r="D1703" s="28">
        <v>736.65</v>
      </c>
      <c r="E1703" s="28">
        <v>952.68</v>
      </c>
      <c r="F1703" s="28">
        <v>660.39</v>
      </c>
      <c r="G1703" s="37"/>
      <c r="H1703" s="40"/>
    </row>
    <row r="1704" spans="1:8" ht="17.25" thickBot="1">
      <c r="A1704" s="32"/>
      <c r="B1704" s="26"/>
      <c r="C1704" s="34"/>
      <c r="D1704" s="29" t="s">
        <v>79</v>
      </c>
      <c r="E1704" s="29" t="s">
        <v>79</v>
      </c>
      <c r="F1704" s="29" t="s">
        <v>79</v>
      </c>
      <c r="G1704" s="38"/>
      <c r="H1704" s="41"/>
    </row>
    <row r="1705" spans="1:8" ht="27">
      <c r="A1705" s="30" t="s">
        <v>919</v>
      </c>
      <c r="B1705" s="24">
        <v>660.37</v>
      </c>
      <c r="C1705" s="34"/>
      <c r="D1705" s="27" t="s">
        <v>77</v>
      </c>
      <c r="E1705" s="27" t="s">
        <v>104</v>
      </c>
      <c r="F1705" s="27" t="s">
        <v>82</v>
      </c>
      <c r="G1705" s="36" t="s">
        <v>79</v>
      </c>
      <c r="H1705" s="39"/>
    </row>
    <row r="1706" spans="1:8" ht="40.5">
      <c r="A1706" s="31"/>
      <c r="B1706" s="25" t="s">
        <v>920</v>
      </c>
      <c r="C1706" s="34"/>
      <c r="D1706" s="28" t="s">
        <v>921</v>
      </c>
      <c r="E1706" s="28" t="s">
        <v>294</v>
      </c>
      <c r="F1706" s="28" t="s">
        <v>83</v>
      </c>
      <c r="G1706" s="37"/>
      <c r="H1706" s="40"/>
    </row>
    <row r="1707" spans="1:8">
      <c r="A1707" s="31"/>
      <c r="B1707" s="25"/>
      <c r="C1707" s="34"/>
      <c r="D1707" s="28">
        <v>379.02</v>
      </c>
      <c r="E1707" s="28">
        <v>641.84</v>
      </c>
      <c r="F1707" s="28">
        <v>660.37</v>
      </c>
      <c r="G1707" s="37"/>
      <c r="H1707" s="40"/>
    </row>
    <row r="1708" spans="1:8" ht="17.25" thickBot="1">
      <c r="A1708" s="32"/>
      <c r="B1708" s="26"/>
      <c r="C1708" s="34"/>
      <c r="D1708" s="29" t="s">
        <v>79</v>
      </c>
      <c r="E1708" s="29" t="s">
        <v>79</v>
      </c>
      <c r="F1708" s="29" t="s">
        <v>79</v>
      </c>
      <c r="G1708" s="38"/>
      <c r="H1708" s="41"/>
    </row>
    <row r="1709" spans="1:8" ht="27">
      <c r="A1709" s="30" t="s">
        <v>922</v>
      </c>
      <c r="B1709" s="24">
        <v>660.37</v>
      </c>
      <c r="C1709" s="34"/>
      <c r="D1709" s="27" t="s">
        <v>77</v>
      </c>
      <c r="E1709" s="27" t="s">
        <v>104</v>
      </c>
      <c r="F1709" s="27" t="s">
        <v>82</v>
      </c>
      <c r="G1709" s="36" t="s">
        <v>79</v>
      </c>
      <c r="H1709" s="39"/>
    </row>
    <row r="1710" spans="1:8" ht="40.5">
      <c r="A1710" s="31"/>
      <c r="B1710" s="25" t="s">
        <v>920</v>
      </c>
      <c r="C1710" s="34"/>
      <c r="D1710" s="28" t="s">
        <v>297</v>
      </c>
      <c r="E1710" s="28" t="s">
        <v>437</v>
      </c>
      <c r="F1710" s="28" t="s">
        <v>83</v>
      </c>
      <c r="G1710" s="37"/>
      <c r="H1710" s="40"/>
    </row>
    <row r="1711" spans="1:8">
      <c r="A1711" s="31"/>
      <c r="B1711" s="25"/>
      <c r="C1711" s="34"/>
      <c r="D1711" s="28">
        <v>378.75</v>
      </c>
      <c r="E1711" s="28">
        <v>641.91999999999996</v>
      </c>
      <c r="F1711" s="28">
        <v>660.37</v>
      </c>
      <c r="G1711" s="37"/>
      <c r="H1711" s="40"/>
    </row>
    <row r="1712" spans="1:8" ht="17.25" thickBot="1">
      <c r="A1712" s="32"/>
      <c r="B1712" s="26"/>
      <c r="C1712" s="34"/>
      <c r="D1712" s="29" t="s">
        <v>79</v>
      </c>
      <c r="E1712" s="29" t="s">
        <v>79</v>
      </c>
      <c r="F1712" s="29" t="s">
        <v>79</v>
      </c>
      <c r="G1712" s="38"/>
      <c r="H1712" s="41"/>
    </row>
    <row r="1713" spans="1:8" ht="27">
      <c r="A1713" s="30" t="s">
        <v>923</v>
      </c>
      <c r="B1713" s="24">
        <v>660.3</v>
      </c>
      <c r="C1713" s="34"/>
      <c r="D1713" s="27" t="s">
        <v>288</v>
      </c>
      <c r="E1713" s="27" t="s">
        <v>80</v>
      </c>
      <c r="F1713" s="27" t="s">
        <v>82</v>
      </c>
      <c r="G1713" s="36" t="s">
        <v>79</v>
      </c>
      <c r="H1713" s="39"/>
    </row>
    <row r="1714" spans="1:8" ht="40.5">
      <c r="A1714" s="31"/>
      <c r="B1714" s="25" t="s">
        <v>924</v>
      </c>
      <c r="C1714" s="34"/>
      <c r="D1714" s="28" t="s">
        <v>98</v>
      </c>
      <c r="E1714" s="28" t="s">
        <v>925</v>
      </c>
      <c r="F1714" s="28" t="s">
        <v>83</v>
      </c>
      <c r="G1714" s="37"/>
      <c r="H1714" s="40"/>
    </row>
    <row r="1715" spans="1:8">
      <c r="A1715" s="31"/>
      <c r="B1715" s="25"/>
      <c r="C1715" s="34"/>
      <c r="D1715" s="28">
        <v>950.34</v>
      </c>
      <c r="E1715" s="28">
        <v>738.8</v>
      </c>
      <c r="F1715" s="28">
        <v>660.3</v>
      </c>
      <c r="G1715" s="37"/>
      <c r="H1715" s="40"/>
    </row>
    <row r="1716" spans="1:8" ht="17.25" thickBot="1">
      <c r="A1716" s="32"/>
      <c r="B1716" s="26"/>
      <c r="C1716" s="34"/>
      <c r="D1716" s="29" t="s">
        <v>79</v>
      </c>
      <c r="E1716" s="29" t="s">
        <v>79</v>
      </c>
      <c r="F1716" s="29" t="s">
        <v>79</v>
      </c>
      <c r="G1716" s="38"/>
      <c r="H1716" s="41"/>
    </row>
    <row r="1717" spans="1:8" ht="27">
      <c r="A1717" s="30" t="s">
        <v>926</v>
      </c>
      <c r="B1717" s="24">
        <v>660.29</v>
      </c>
      <c r="C1717" s="34"/>
      <c r="D1717" s="27" t="s">
        <v>80</v>
      </c>
      <c r="E1717" s="27" t="s">
        <v>119</v>
      </c>
      <c r="F1717" s="27" t="s">
        <v>82</v>
      </c>
      <c r="G1717" s="36" t="s">
        <v>79</v>
      </c>
      <c r="H1717" s="39"/>
    </row>
    <row r="1718" spans="1:8" ht="40.5">
      <c r="A1718" s="31"/>
      <c r="B1718" s="25" t="s">
        <v>927</v>
      </c>
      <c r="C1718" s="34"/>
      <c r="D1718" s="28" t="s">
        <v>196</v>
      </c>
      <c r="E1718" s="28" t="s">
        <v>437</v>
      </c>
      <c r="F1718" s="28" t="s">
        <v>83</v>
      </c>
      <c r="G1718" s="37"/>
      <c r="H1718" s="40"/>
    </row>
    <row r="1719" spans="1:8">
      <c r="A1719" s="31"/>
      <c r="B1719" s="25"/>
      <c r="C1719" s="34"/>
      <c r="D1719" s="28">
        <v>738.79</v>
      </c>
      <c r="E1719" s="28">
        <v>639.44000000000005</v>
      </c>
      <c r="F1719" s="28">
        <v>660.29</v>
      </c>
      <c r="G1719" s="37"/>
      <c r="H1719" s="40"/>
    </row>
    <row r="1720" spans="1:8" ht="17.25" thickBot="1">
      <c r="A1720" s="32"/>
      <c r="B1720" s="26"/>
      <c r="C1720" s="34"/>
      <c r="D1720" s="29" t="s">
        <v>79</v>
      </c>
      <c r="E1720" s="29" t="s">
        <v>79</v>
      </c>
      <c r="F1720" s="29" t="s">
        <v>79</v>
      </c>
      <c r="G1720" s="38"/>
      <c r="H1720" s="41"/>
    </row>
    <row r="1721" spans="1:8">
      <c r="A1721" s="30" t="s">
        <v>928</v>
      </c>
      <c r="B1721" s="24">
        <v>660.28</v>
      </c>
      <c r="C1721" s="34"/>
      <c r="D1721" s="27" t="s">
        <v>80</v>
      </c>
      <c r="E1721" s="27" t="s">
        <v>234</v>
      </c>
      <c r="F1721" s="27" t="s">
        <v>82</v>
      </c>
      <c r="G1721" s="36" t="s">
        <v>79</v>
      </c>
      <c r="H1721" s="39"/>
    </row>
    <row r="1722" spans="1:8" ht="40.5">
      <c r="A1722" s="31"/>
      <c r="B1722" s="25" t="s">
        <v>929</v>
      </c>
      <c r="C1722" s="34"/>
      <c r="D1722" s="28" t="s">
        <v>196</v>
      </c>
      <c r="E1722" s="28" t="s">
        <v>448</v>
      </c>
      <c r="F1722" s="28" t="s">
        <v>83</v>
      </c>
      <c r="G1722" s="37"/>
      <c r="H1722" s="40"/>
    </row>
    <row r="1723" spans="1:8">
      <c r="A1723" s="31"/>
      <c r="B1723" s="25"/>
      <c r="C1723" s="34"/>
      <c r="D1723" s="28">
        <v>740.04</v>
      </c>
      <c r="E1723" s="28">
        <v>740.04</v>
      </c>
      <c r="F1723" s="28">
        <v>660.28</v>
      </c>
      <c r="G1723" s="37"/>
      <c r="H1723" s="40"/>
    </row>
    <row r="1724" spans="1:8" ht="17.25" thickBot="1">
      <c r="A1724" s="32"/>
      <c r="B1724" s="26"/>
      <c r="C1724" s="34"/>
      <c r="D1724" s="29" t="s">
        <v>79</v>
      </c>
      <c r="E1724" s="29" t="s">
        <v>79</v>
      </c>
      <c r="F1724" s="29" t="s">
        <v>79</v>
      </c>
      <c r="G1724" s="38"/>
      <c r="H1724" s="41"/>
    </row>
    <row r="1725" spans="1:8" ht="27">
      <c r="A1725" s="30" t="s">
        <v>930</v>
      </c>
      <c r="B1725" s="24">
        <v>660.25</v>
      </c>
      <c r="C1725" s="34"/>
      <c r="D1725" s="27" t="s">
        <v>80</v>
      </c>
      <c r="E1725" s="27" t="s">
        <v>119</v>
      </c>
      <c r="F1725" s="27" t="s">
        <v>82</v>
      </c>
      <c r="G1725" s="36" t="s">
        <v>79</v>
      </c>
      <c r="H1725" s="39"/>
    </row>
    <row r="1726" spans="1:8" ht="40.5">
      <c r="A1726" s="31"/>
      <c r="B1726" s="25" t="s">
        <v>931</v>
      </c>
      <c r="C1726" s="34"/>
      <c r="D1726" s="28" t="s">
        <v>196</v>
      </c>
      <c r="E1726" s="28" t="s">
        <v>215</v>
      </c>
      <c r="F1726" s="28" t="s">
        <v>83</v>
      </c>
      <c r="G1726" s="37"/>
      <c r="H1726" s="40"/>
    </row>
    <row r="1727" spans="1:8">
      <c r="A1727" s="31"/>
      <c r="B1727" s="25"/>
      <c r="C1727" s="34"/>
      <c r="D1727" s="28">
        <v>738.75</v>
      </c>
      <c r="E1727" s="28">
        <v>642.44000000000005</v>
      </c>
      <c r="F1727" s="28">
        <v>660.25</v>
      </c>
      <c r="G1727" s="37"/>
      <c r="H1727" s="40"/>
    </row>
    <row r="1728" spans="1:8" ht="17.25" thickBot="1">
      <c r="A1728" s="32"/>
      <c r="B1728" s="26"/>
      <c r="C1728" s="34"/>
      <c r="D1728" s="29" t="s">
        <v>79</v>
      </c>
      <c r="E1728" s="29" t="s">
        <v>79</v>
      </c>
      <c r="F1728" s="29" t="s">
        <v>79</v>
      </c>
      <c r="G1728" s="38"/>
      <c r="H1728" s="41"/>
    </row>
    <row r="1729" spans="1:8" ht="27">
      <c r="A1729" s="30" t="s">
        <v>932</v>
      </c>
      <c r="B1729" s="24">
        <v>660.24</v>
      </c>
      <c r="C1729" s="34"/>
      <c r="D1729" s="27" t="s">
        <v>543</v>
      </c>
      <c r="E1729" s="27" t="s">
        <v>119</v>
      </c>
      <c r="F1729" s="27" t="s">
        <v>82</v>
      </c>
      <c r="G1729" s="36" t="s">
        <v>79</v>
      </c>
      <c r="H1729" s="39"/>
    </row>
    <row r="1730" spans="1:8" ht="40.5">
      <c r="A1730" s="31"/>
      <c r="B1730" s="25" t="s">
        <v>933</v>
      </c>
      <c r="C1730" s="34"/>
      <c r="D1730" s="28" t="s">
        <v>401</v>
      </c>
      <c r="E1730" s="28" t="s">
        <v>702</v>
      </c>
      <c r="F1730" s="28" t="s">
        <v>83</v>
      </c>
      <c r="G1730" s="37"/>
      <c r="H1730" s="40"/>
    </row>
    <row r="1731" spans="1:8">
      <c r="A1731" s="31"/>
      <c r="B1731" s="25"/>
      <c r="C1731" s="34"/>
      <c r="D1731" s="28">
        <v>952.06</v>
      </c>
      <c r="E1731" s="28">
        <v>640.73</v>
      </c>
      <c r="F1731" s="28">
        <v>660.24</v>
      </c>
      <c r="G1731" s="37"/>
      <c r="H1731" s="40"/>
    </row>
    <row r="1732" spans="1:8" ht="17.25" thickBot="1">
      <c r="A1732" s="32"/>
      <c r="B1732" s="26"/>
      <c r="C1732" s="34"/>
      <c r="D1732" s="29" t="s">
        <v>79</v>
      </c>
      <c r="E1732" s="29" t="s">
        <v>79</v>
      </c>
      <c r="F1732" s="29" t="s">
        <v>79</v>
      </c>
      <c r="G1732" s="38"/>
      <c r="H1732" s="41"/>
    </row>
    <row r="1733" spans="1:8" ht="27">
      <c r="A1733" s="30" t="s">
        <v>932</v>
      </c>
      <c r="B1733" s="24">
        <v>660.24</v>
      </c>
      <c r="C1733" s="34"/>
      <c r="D1733" s="27" t="s">
        <v>549</v>
      </c>
      <c r="E1733" s="27" t="s">
        <v>97</v>
      </c>
      <c r="F1733" s="27" t="s">
        <v>82</v>
      </c>
      <c r="G1733" s="36" t="s">
        <v>79</v>
      </c>
      <c r="H1733" s="39"/>
    </row>
    <row r="1734" spans="1:8" ht="40.5">
      <c r="A1734" s="31"/>
      <c r="B1734" s="25" t="s">
        <v>933</v>
      </c>
      <c r="C1734" s="34"/>
      <c r="D1734" s="28" t="s">
        <v>179</v>
      </c>
      <c r="E1734" s="28" t="s">
        <v>401</v>
      </c>
      <c r="F1734" s="28" t="s">
        <v>83</v>
      </c>
      <c r="G1734" s="37"/>
      <c r="H1734" s="40"/>
    </row>
    <row r="1735" spans="1:8">
      <c r="A1735" s="31"/>
      <c r="B1735" s="25"/>
      <c r="C1735" s="34"/>
      <c r="D1735" s="28">
        <v>988.93</v>
      </c>
      <c r="E1735" s="28">
        <v>952.9</v>
      </c>
      <c r="F1735" s="28">
        <v>660.24</v>
      </c>
      <c r="G1735" s="37"/>
      <c r="H1735" s="40"/>
    </row>
    <row r="1736" spans="1:8" ht="17.25" thickBot="1">
      <c r="A1736" s="32"/>
      <c r="B1736" s="26"/>
      <c r="C1736" s="34"/>
      <c r="D1736" s="29" t="s">
        <v>79</v>
      </c>
      <c r="E1736" s="29" t="s">
        <v>79</v>
      </c>
      <c r="F1736" s="29" t="s">
        <v>79</v>
      </c>
      <c r="G1736" s="38"/>
      <c r="H1736" s="41"/>
    </row>
    <row r="1737" spans="1:8">
      <c r="A1737" s="30" t="s">
        <v>932</v>
      </c>
      <c r="B1737" s="24">
        <v>660.24</v>
      </c>
      <c r="C1737" s="34"/>
      <c r="D1737" s="27" t="s">
        <v>234</v>
      </c>
      <c r="E1737" s="27" t="s">
        <v>462</v>
      </c>
      <c r="F1737" s="27" t="s">
        <v>463</v>
      </c>
      <c r="G1737" s="36" t="s">
        <v>79</v>
      </c>
      <c r="H1737" s="39"/>
    </row>
    <row r="1738" spans="1:8" ht="40.5">
      <c r="A1738" s="31"/>
      <c r="B1738" s="25" t="s">
        <v>933</v>
      </c>
      <c r="C1738" s="34"/>
      <c r="D1738" s="28" t="s">
        <v>196</v>
      </c>
      <c r="E1738" s="28" t="s">
        <v>925</v>
      </c>
      <c r="F1738" s="28" t="s">
        <v>83</v>
      </c>
      <c r="G1738" s="37"/>
      <c r="H1738" s="40"/>
    </row>
    <row r="1739" spans="1:8">
      <c r="A1739" s="31"/>
      <c r="B1739" s="25"/>
      <c r="C1739" s="34"/>
      <c r="D1739" s="28">
        <v>738.74</v>
      </c>
      <c r="E1739" s="28">
        <v>738.74</v>
      </c>
      <c r="F1739" s="28">
        <v>660.24</v>
      </c>
      <c r="G1739" s="37"/>
      <c r="H1739" s="40"/>
    </row>
    <row r="1740" spans="1:8" ht="17.25" thickBot="1">
      <c r="A1740" s="32"/>
      <c r="B1740" s="26"/>
      <c r="C1740" s="34"/>
      <c r="D1740" s="29" t="s">
        <v>79</v>
      </c>
      <c r="E1740" s="29" t="s">
        <v>79</v>
      </c>
      <c r="F1740" s="29" t="s">
        <v>79</v>
      </c>
      <c r="G1740" s="38"/>
      <c r="H1740" s="41"/>
    </row>
    <row r="1741" spans="1:8" ht="27">
      <c r="A1741" s="30" t="s">
        <v>934</v>
      </c>
      <c r="B1741" s="24">
        <v>660.23</v>
      </c>
      <c r="C1741" s="34"/>
      <c r="D1741" s="27" t="s">
        <v>234</v>
      </c>
      <c r="E1741" s="27" t="s">
        <v>97</v>
      </c>
      <c r="F1741" s="27" t="s">
        <v>82</v>
      </c>
      <c r="G1741" s="36" t="s">
        <v>79</v>
      </c>
      <c r="H1741" s="39"/>
    </row>
    <row r="1742" spans="1:8" ht="40.5">
      <c r="A1742" s="31"/>
      <c r="B1742" s="25" t="s">
        <v>935</v>
      </c>
      <c r="C1742" s="34"/>
      <c r="D1742" s="28" t="s">
        <v>196</v>
      </c>
      <c r="E1742" s="28" t="s">
        <v>936</v>
      </c>
      <c r="F1742" s="28" t="s">
        <v>83</v>
      </c>
      <c r="G1742" s="37"/>
      <c r="H1742" s="40"/>
    </row>
    <row r="1743" spans="1:8">
      <c r="A1743" s="31"/>
      <c r="B1743" s="25"/>
      <c r="C1743" s="34"/>
      <c r="D1743" s="28">
        <v>738.49</v>
      </c>
      <c r="E1743" s="28">
        <v>954.88</v>
      </c>
      <c r="F1743" s="28">
        <v>660.23</v>
      </c>
      <c r="G1743" s="37"/>
      <c r="H1743" s="40"/>
    </row>
    <row r="1744" spans="1:8" ht="17.25" thickBot="1">
      <c r="A1744" s="32"/>
      <c r="B1744" s="26"/>
      <c r="C1744" s="34"/>
      <c r="D1744" s="29" t="s">
        <v>79</v>
      </c>
      <c r="E1744" s="29" t="s">
        <v>79</v>
      </c>
      <c r="F1744" s="29" t="s">
        <v>79</v>
      </c>
      <c r="G1744" s="38"/>
      <c r="H1744" s="41"/>
    </row>
    <row r="1745" spans="1:8" ht="27">
      <c r="A1745" s="30" t="s">
        <v>937</v>
      </c>
      <c r="B1745" s="24">
        <v>660.21</v>
      </c>
      <c r="C1745" s="34"/>
      <c r="D1745" s="27" t="s">
        <v>80</v>
      </c>
      <c r="E1745" s="27" t="s">
        <v>88</v>
      </c>
      <c r="F1745" s="27" t="s">
        <v>82</v>
      </c>
      <c r="G1745" s="36" t="s">
        <v>79</v>
      </c>
      <c r="H1745" s="39"/>
    </row>
    <row r="1746" spans="1:8" ht="40.5">
      <c r="A1746" s="31"/>
      <c r="B1746" s="25" t="s">
        <v>938</v>
      </c>
      <c r="C1746" s="34"/>
      <c r="D1746" s="28" t="s">
        <v>196</v>
      </c>
      <c r="E1746" s="28" t="s">
        <v>229</v>
      </c>
      <c r="F1746" s="28" t="s">
        <v>83</v>
      </c>
      <c r="G1746" s="37"/>
      <c r="H1746" s="40"/>
    </row>
    <row r="1747" spans="1:8">
      <c r="A1747" s="31"/>
      <c r="B1747" s="25"/>
      <c r="C1747" s="34"/>
      <c r="D1747" s="28">
        <v>740.21</v>
      </c>
      <c r="E1747" s="28">
        <v>714.73</v>
      </c>
      <c r="F1747" s="28">
        <v>660.21</v>
      </c>
      <c r="G1747" s="37"/>
      <c r="H1747" s="40"/>
    </row>
    <row r="1748" spans="1:8" ht="17.25" thickBot="1">
      <c r="A1748" s="32"/>
      <c r="B1748" s="26"/>
      <c r="C1748" s="34"/>
      <c r="D1748" s="29" t="s">
        <v>79</v>
      </c>
      <c r="E1748" s="29" t="s">
        <v>79</v>
      </c>
      <c r="F1748" s="29" t="s">
        <v>79</v>
      </c>
      <c r="G1748" s="38"/>
      <c r="H1748" s="41"/>
    </row>
    <row r="1749" spans="1:8" ht="27">
      <c r="A1749" s="30" t="s">
        <v>939</v>
      </c>
      <c r="B1749" s="24">
        <v>660.21</v>
      </c>
      <c r="C1749" s="34"/>
      <c r="D1749" s="27" t="s">
        <v>77</v>
      </c>
      <c r="E1749" s="27" t="s">
        <v>97</v>
      </c>
      <c r="F1749" s="27" t="s">
        <v>82</v>
      </c>
      <c r="G1749" s="36" t="s">
        <v>79</v>
      </c>
      <c r="H1749" s="39"/>
    </row>
    <row r="1750" spans="1:8" ht="40.5">
      <c r="A1750" s="31"/>
      <c r="B1750" s="25" t="s">
        <v>938</v>
      </c>
      <c r="C1750" s="34"/>
      <c r="D1750" s="28" t="s">
        <v>518</v>
      </c>
      <c r="E1750" s="28" t="s">
        <v>287</v>
      </c>
      <c r="F1750" s="28" t="s">
        <v>83</v>
      </c>
      <c r="G1750" s="37"/>
      <c r="H1750" s="40"/>
    </row>
    <row r="1751" spans="1:8">
      <c r="A1751" s="31"/>
      <c r="B1751" s="25"/>
      <c r="C1751" s="34"/>
      <c r="D1751" s="28">
        <v>379.8</v>
      </c>
      <c r="E1751" s="28">
        <v>958.45</v>
      </c>
      <c r="F1751" s="28">
        <v>660.21</v>
      </c>
      <c r="G1751" s="37"/>
      <c r="H1751" s="40"/>
    </row>
    <row r="1752" spans="1:8" ht="17.25" thickBot="1">
      <c r="A1752" s="32"/>
      <c r="B1752" s="26"/>
      <c r="C1752" s="34"/>
      <c r="D1752" s="29" t="s">
        <v>79</v>
      </c>
      <c r="E1752" s="29" t="s">
        <v>79</v>
      </c>
      <c r="F1752" s="29" t="s">
        <v>79</v>
      </c>
      <c r="G1752" s="38"/>
      <c r="H1752" s="41"/>
    </row>
    <row r="1753" spans="1:8" ht="27">
      <c r="A1753" s="30" t="s">
        <v>940</v>
      </c>
      <c r="B1753" s="24">
        <v>660.21</v>
      </c>
      <c r="C1753" s="34"/>
      <c r="D1753" s="27" t="s">
        <v>234</v>
      </c>
      <c r="E1753" s="27" t="s">
        <v>783</v>
      </c>
      <c r="F1753" s="27" t="s">
        <v>463</v>
      </c>
      <c r="G1753" s="36" t="s">
        <v>79</v>
      </c>
      <c r="H1753" s="39"/>
    </row>
    <row r="1754" spans="1:8" ht="40.5">
      <c r="A1754" s="31"/>
      <c r="B1754" s="25" t="s">
        <v>938</v>
      </c>
      <c r="C1754" s="34"/>
      <c r="D1754" s="28" t="s">
        <v>167</v>
      </c>
      <c r="E1754" s="28" t="s">
        <v>908</v>
      </c>
      <c r="F1754" s="28" t="s">
        <v>83</v>
      </c>
      <c r="G1754" s="37"/>
      <c r="H1754" s="40"/>
    </row>
    <row r="1755" spans="1:8">
      <c r="A1755" s="31"/>
      <c r="B1755" s="25"/>
      <c r="C1755" s="34"/>
      <c r="D1755" s="28">
        <v>740.21</v>
      </c>
      <c r="E1755" s="28">
        <v>714.83</v>
      </c>
      <c r="F1755" s="28">
        <v>660.21</v>
      </c>
      <c r="G1755" s="37"/>
      <c r="H1755" s="40"/>
    </row>
    <row r="1756" spans="1:8" ht="17.25" thickBot="1">
      <c r="A1756" s="32"/>
      <c r="B1756" s="26"/>
      <c r="C1756" s="34"/>
      <c r="D1756" s="29" t="s">
        <v>79</v>
      </c>
      <c r="E1756" s="29" t="s">
        <v>79</v>
      </c>
      <c r="F1756" s="29" t="s">
        <v>79</v>
      </c>
      <c r="G1756" s="38"/>
      <c r="H1756" s="41"/>
    </row>
    <row r="1757" spans="1:8" ht="27">
      <c r="A1757" s="30" t="s">
        <v>941</v>
      </c>
      <c r="B1757" s="24">
        <v>660.19</v>
      </c>
      <c r="C1757" s="34"/>
      <c r="D1757" s="27" t="s">
        <v>97</v>
      </c>
      <c r="E1757" s="27" t="s">
        <v>88</v>
      </c>
      <c r="F1757" s="27" t="s">
        <v>82</v>
      </c>
      <c r="G1757" s="36" t="s">
        <v>79</v>
      </c>
      <c r="H1757" s="39"/>
    </row>
    <row r="1758" spans="1:8" ht="40.5">
      <c r="A1758" s="31"/>
      <c r="B1758" s="25" t="s">
        <v>942</v>
      </c>
      <c r="C1758" s="34"/>
      <c r="D1758" s="28" t="s">
        <v>538</v>
      </c>
      <c r="E1758" s="28" t="s">
        <v>780</v>
      </c>
      <c r="F1758" s="28" t="s">
        <v>83</v>
      </c>
      <c r="G1758" s="37"/>
      <c r="H1758" s="40"/>
    </row>
    <row r="1759" spans="1:8">
      <c r="A1759" s="31"/>
      <c r="B1759" s="25"/>
      <c r="C1759" s="34"/>
      <c r="D1759" s="28">
        <v>952.44</v>
      </c>
      <c r="E1759" s="28">
        <v>714.64</v>
      </c>
      <c r="F1759" s="28">
        <v>660.19</v>
      </c>
      <c r="G1759" s="37"/>
      <c r="H1759" s="40"/>
    </row>
    <row r="1760" spans="1:8" ht="17.25" thickBot="1">
      <c r="A1760" s="32"/>
      <c r="B1760" s="26"/>
      <c r="C1760" s="34"/>
      <c r="D1760" s="29" t="s">
        <v>79</v>
      </c>
      <c r="E1760" s="29" t="s">
        <v>79</v>
      </c>
      <c r="F1760" s="29" t="s">
        <v>79</v>
      </c>
      <c r="G1760" s="38"/>
      <c r="H1760" s="41"/>
    </row>
    <row r="1761" spans="1:8" ht="27">
      <c r="A1761" s="30" t="s">
        <v>943</v>
      </c>
      <c r="B1761" s="24">
        <v>660.17</v>
      </c>
      <c r="C1761" s="34"/>
      <c r="D1761" s="27" t="s">
        <v>288</v>
      </c>
      <c r="E1761" s="27" t="s">
        <v>97</v>
      </c>
      <c r="F1761" s="27" t="s">
        <v>82</v>
      </c>
      <c r="G1761" s="36" t="s">
        <v>79</v>
      </c>
      <c r="H1761" s="39"/>
    </row>
    <row r="1762" spans="1:8" ht="40.5">
      <c r="A1762" s="31"/>
      <c r="B1762" s="25" t="s">
        <v>944</v>
      </c>
      <c r="C1762" s="34"/>
      <c r="D1762" s="28" t="s">
        <v>98</v>
      </c>
      <c r="E1762" s="28" t="s">
        <v>226</v>
      </c>
      <c r="F1762" s="28" t="s">
        <v>83</v>
      </c>
      <c r="G1762" s="37"/>
      <c r="H1762" s="40"/>
    </row>
    <row r="1763" spans="1:8">
      <c r="A1763" s="31"/>
      <c r="B1763" s="25"/>
      <c r="C1763" s="34"/>
      <c r="D1763" s="28">
        <v>954.09</v>
      </c>
      <c r="E1763" s="28">
        <v>958.11</v>
      </c>
      <c r="F1763" s="28">
        <v>660.17</v>
      </c>
      <c r="G1763" s="37"/>
      <c r="H1763" s="40"/>
    </row>
    <row r="1764" spans="1:8" ht="17.25" thickBot="1">
      <c r="A1764" s="32"/>
      <c r="B1764" s="26"/>
      <c r="C1764" s="34"/>
      <c r="D1764" s="29" t="s">
        <v>79</v>
      </c>
      <c r="E1764" s="29" t="s">
        <v>79</v>
      </c>
      <c r="F1764" s="29" t="s">
        <v>79</v>
      </c>
      <c r="G1764" s="38"/>
      <c r="H1764" s="41"/>
    </row>
    <row r="1765" spans="1:8">
      <c r="A1765" s="30" t="s">
        <v>945</v>
      </c>
      <c r="B1765" s="24">
        <v>660.17</v>
      </c>
      <c r="C1765" s="34"/>
      <c r="D1765" s="27" t="s">
        <v>462</v>
      </c>
      <c r="E1765" s="27" t="s">
        <v>246</v>
      </c>
      <c r="F1765" s="27" t="s">
        <v>463</v>
      </c>
      <c r="G1765" s="36" t="s">
        <v>79</v>
      </c>
      <c r="H1765" s="39"/>
    </row>
    <row r="1766" spans="1:8" ht="40.5">
      <c r="A1766" s="31"/>
      <c r="B1766" s="25" t="s">
        <v>944</v>
      </c>
      <c r="C1766" s="34"/>
      <c r="D1766" s="28" t="s">
        <v>196</v>
      </c>
      <c r="E1766" s="28" t="s">
        <v>554</v>
      </c>
      <c r="F1766" s="28" t="s">
        <v>83</v>
      </c>
      <c r="G1766" s="37"/>
      <c r="H1766" s="40"/>
    </row>
    <row r="1767" spans="1:8">
      <c r="A1767" s="31"/>
      <c r="B1767" s="25"/>
      <c r="C1767" s="34"/>
      <c r="D1767" s="28">
        <v>736.18</v>
      </c>
      <c r="E1767" s="28">
        <v>660.17</v>
      </c>
      <c r="F1767" s="28">
        <v>660.17</v>
      </c>
      <c r="G1767" s="37"/>
      <c r="H1767" s="40"/>
    </row>
    <row r="1768" spans="1:8" ht="17.25" thickBot="1">
      <c r="A1768" s="32"/>
      <c r="B1768" s="26"/>
      <c r="C1768" s="34"/>
      <c r="D1768" s="29" t="s">
        <v>79</v>
      </c>
      <c r="E1768" s="29" t="s">
        <v>79</v>
      </c>
      <c r="F1768" s="29" t="s">
        <v>79</v>
      </c>
      <c r="G1768" s="38"/>
      <c r="H1768" s="41"/>
    </row>
    <row r="1769" spans="1:8" ht="27">
      <c r="A1769" s="30" t="s">
        <v>946</v>
      </c>
      <c r="B1769" s="24">
        <v>660.16</v>
      </c>
      <c r="C1769" s="34"/>
      <c r="D1769" s="27" t="s">
        <v>97</v>
      </c>
      <c r="E1769" s="27" t="s">
        <v>288</v>
      </c>
      <c r="F1769" s="27" t="s">
        <v>82</v>
      </c>
      <c r="G1769" s="36" t="s">
        <v>79</v>
      </c>
      <c r="H1769" s="39"/>
    </row>
    <row r="1770" spans="1:8" ht="40.5">
      <c r="A1770" s="31"/>
      <c r="B1770" s="25" t="s">
        <v>947</v>
      </c>
      <c r="C1770" s="34"/>
      <c r="D1770" s="28" t="s">
        <v>168</v>
      </c>
      <c r="E1770" s="28" t="s">
        <v>291</v>
      </c>
      <c r="F1770" s="28" t="s">
        <v>83</v>
      </c>
      <c r="G1770" s="37"/>
      <c r="H1770" s="40"/>
    </row>
    <row r="1771" spans="1:8">
      <c r="A1771" s="31"/>
      <c r="B1771" s="25"/>
      <c r="C1771" s="34"/>
      <c r="D1771" s="28">
        <v>955.56</v>
      </c>
      <c r="E1771" s="28">
        <v>959.25</v>
      </c>
      <c r="F1771" s="28">
        <v>660.16</v>
      </c>
      <c r="G1771" s="37"/>
      <c r="H1771" s="40"/>
    </row>
    <row r="1772" spans="1:8" ht="17.25" thickBot="1">
      <c r="A1772" s="32"/>
      <c r="B1772" s="26"/>
      <c r="C1772" s="34"/>
      <c r="D1772" s="29" t="s">
        <v>79</v>
      </c>
      <c r="E1772" s="29" t="s">
        <v>79</v>
      </c>
      <c r="F1772" s="29" t="s">
        <v>79</v>
      </c>
      <c r="G1772" s="38"/>
      <c r="H1772" s="41"/>
    </row>
    <row r="1773" spans="1:8" ht="27">
      <c r="A1773" s="30" t="s">
        <v>948</v>
      </c>
      <c r="B1773" s="24">
        <v>660.15</v>
      </c>
      <c r="C1773" s="34"/>
      <c r="D1773" s="27" t="s">
        <v>288</v>
      </c>
      <c r="E1773" s="27" t="s">
        <v>97</v>
      </c>
      <c r="F1773" s="27" t="s">
        <v>82</v>
      </c>
      <c r="G1773" s="36" t="s">
        <v>79</v>
      </c>
      <c r="H1773" s="39"/>
    </row>
    <row r="1774" spans="1:8" ht="40.5">
      <c r="A1774" s="31"/>
      <c r="B1774" s="25" t="s">
        <v>949</v>
      </c>
      <c r="C1774" s="34"/>
      <c r="D1774" s="28" t="s">
        <v>361</v>
      </c>
      <c r="E1774" s="28" t="s">
        <v>506</v>
      </c>
      <c r="F1774" s="28" t="s">
        <v>83</v>
      </c>
      <c r="G1774" s="37"/>
      <c r="H1774" s="40"/>
    </row>
    <row r="1775" spans="1:8">
      <c r="A1775" s="31"/>
      <c r="B1775" s="25"/>
      <c r="C1775" s="34"/>
      <c r="D1775" s="28">
        <v>952.72</v>
      </c>
      <c r="E1775" s="28">
        <v>957.11</v>
      </c>
      <c r="F1775" s="28">
        <v>660.15</v>
      </c>
      <c r="G1775" s="37"/>
      <c r="H1775" s="40"/>
    </row>
    <row r="1776" spans="1:8" ht="17.25" thickBot="1">
      <c r="A1776" s="32"/>
      <c r="B1776" s="26"/>
      <c r="C1776" s="34"/>
      <c r="D1776" s="29" t="s">
        <v>79</v>
      </c>
      <c r="E1776" s="29" t="s">
        <v>79</v>
      </c>
      <c r="F1776" s="29" t="s">
        <v>79</v>
      </c>
      <c r="G1776" s="38"/>
      <c r="H1776" s="41"/>
    </row>
    <row r="1777" spans="1:8" ht="27">
      <c r="A1777" s="30" t="s">
        <v>948</v>
      </c>
      <c r="B1777" s="24">
        <v>660.15</v>
      </c>
      <c r="C1777" s="34"/>
      <c r="D1777" s="27" t="s">
        <v>77</v>
      </c>
      <c r="E1777" s="27" t="s">
        <v>97</v>
      </c>
      <c r="F1777" s="27" t="s">
        <v>82</v>
      </c>
      <c r="G1777" s="36" t="s">
        <v>79</v>
      </c>
      <c r="H1777" s="39"/>
    </row>
    <row r="1778" spans="1:8" ht="40.5">
      <c r="A1778" s="31"/>
      <c r="B1778" s="25" t="s">
        <v>949</v>
      </c>
      <c r="C1778" s="34"/>
      <c r="D1778" s="28" t="s">
        <v>684</v>
      </c>
      <c r="E1778" s="28" t="s">
        <v>287</v>
      </c>
      <c r="F1778" s="28" t="s">
        <v>83</v>
      </c>
      <c r="G1778" s="37"/>
      <c r="H1778" s="40"/>
    </row>
    <row r="1779" spans="1:8">
      <c r="A1779" s="31"/>
      <c r="B1779" s="25"/>
      <c r="C1779" s="34"/>
      <c r="D1779" s="28">
        <v>375.49</v>
      </c>
      <c r="E1779" s="28">
        <v>961.92</v>
      </c>
      <c r="F1779" s="28">
        <v>660.15</v>
      </c>
      <c r="G1779" s="37"/>
      <c r="H1779" s="40"/>
    </row>
    <row r="1780" spans="1:8" ht="17.25" thickBot="1">
      <c r="A1780" s="32"/>
      <c r="B1780" s="26"/>
      <c r="C1780" s="34"/>
      <c r="D1780" s="29" t="s">
        <v>79</v>
      </c>
      <c r="E1780" s="29" t="s">
        <v>79</v>
      </c>
      <c r="F1780" s="29" t="s">
        <v>79</v>
      </c>
      <c r="G1780" s="38"/>
      <c r="H1780" s="41"/>
    </row>
    <row r="1781" spans="1:8" ht="27">
      <c r="A1781" s="30" t="s">
        <v>950</v>
      </c>
      <c r="B1781" s="24">
        <v>660.13</v>
      </c>
      <c r="C1781" s="34"/>
      <c r="D1781" s="27" t="s">
        <v>77</v>
      </c>
      <c r="E1781" s="27" t="s">
        <v>97</v>
      </c>
      <c r="F1781" s="27" t="s">
        <v>82</v>
      </c>
      <c r="G1781" s="36" t="s">
        <v>79</v>
      </c>
      <c r="H1781" s="39"/>
    </row>
    <row r="1782" spans="1:8" ht="40.5">
      <c r="A1782" s="31"/>
      <c r="B1782" s="25" t="s">
        <v>951</v>
      </c>
      <c r="C1782" s="34"/>
      <c r="D1782" s="28" t="s">
        <v>518</v>
      </c>
      <c r="E1782" s="28" t="s">
        <v>226</v>
      </c>
      <c r="F1782" s="28" t="s">
        <v>83</v>
      </c>
      <c r="G1782" s="37"/>
      <c r="H1782" s="40"/>
    </row>
    <row r="1783" spans="1:8">
      <c r="A1783" s="31"/>
      <c r="B1783" s="25"/>
      <c r="C1783" s="34"/>
      <c r="D1783" s="28">
        <v>379.34</v>
      </c>
      <c r="E1783" s="28">
        <v>958.19</v>
      </c>
      <c r="F1783" s="28">
        <v>660.13</v>
      </c>
      <c r="G1783" s="37"/>
      <c r="H1783" s="40"/>
    </row>
    <row r="1784" spans="1:8" ht="17.25" thickBot="1">
      <c r="A1784" s="32"/>
      <c r="B1784" s="26"/>
      <c r="C1784" s="34"/>
      <c r="D1784" s="29" t="s">
        <v>79</v>
      </c>
      <c r="E1784" s="29" t="s">
        <v>79</v>
      </c>
      <c r="F1784" s="29" t="s">
        <v>79</v>
      </c>
      <c r="G1784" s="38"/>
      <c r="H1784" s="41"/>
    </row>
    <row r="1785" spans="1:8">
      <c r="A1785" s="30" t="s">
        <v>950</v>
      </c>
      <c r="B1785" s="24">
        <v>660.13</v>
      </c>
      <c r="C1785" s="34"/>
      <c r="D1785" s="27" t="s">
        <v>77</v>
      </c>
      <c r="E1785" s="27" t="s">
        <v>80</v>
      </c>
      <c r="F1785" s="27" t="s">
        <v>82</v>
      </c>
      <c r="G1785" s="36" t="s">
        <v>79</v>
      </c>
      <c r="H1785" s="39"/>
    </row>
    <row r="1786" spans="1:8" ht="40.5">
      <c r="A1786" s="31"/>
      <c r="B1786" s="25" t="s">
        <v>951</v>
      </c>
      <c r="C1786" s="34"/>
      <c r="D1786" s="28" t="s">
        <v>257</v>
      </c>
      <c r="E1786" s="28" t="s">
        <v>448</v>
      </c>
      <c r="F1786" s="28" t="s">
        <v>83</v>
      </c>
      <c r="G1786" s="37"/>
      <c r="H1786" s="40"/>
    </row>
    <row r="1787" spans="1:8">
      <c r="A1787" s="31"/>
      <c r="B1787" s="25"/>
      <c r="C1787" s="34"/>
      <c r="D1787" s="28">
        <v>379.34</v>
      </c>
      <c r="E1787" s="28">
        <v>740.13</v>
      </c>
      <c r="F1787" s="28">
        <v>660.13</v>
      </c>
      <c r="G1787" s="37"/>
      <c r="H1787" s="40"/>
    </row>
    <row r="1788" spans="1:8" ht="17.25" thickBot="1">
      <c r="A1788" s="32"/>
      <c r="B1788" s="26"/>
      <c r="C1788" s="34"/>
      <c r="D1788" s="29" t="s">
        <v>79</v>
      </c>
      <c r="E1788" s="29" t="s">
        <v>79</v>
      </c>
      <c r="F1788" s="29" t="s">
        <v>79</v>
      </c>
      <c r="G1788" s="38"/>
      <c r="H1788" s="41"/>
    </row>
    <row r="1789" spans="1:8">
      <c r="A1789" s="30" t="s">
        <v>952</v>
      </c>
      <c r="B1789" s="24">
        <v>660.1</v>
      </c>
      <c r="C1789" s="34"/>
      <c r="D1789" s="27" t="s">
        <v>80</v>
      </c>
      <c r="E1789" s="27" t="s">
        <v>234</v>
      </c>
      <c r="F1789" s="27" t="s">
        <v>82</v>
      </c>
      <c r="G1789" s="36" t="s">
        <v>79</v>
      </c>
      <c r="H1789" s="39"/>
    </row>
    <row r="1790" spans="1:8" ht="40.5">
      <c r="A1790" s="31"/>
      <c r="B1790" s="25" t="s">
        <v>953</v>
      </c>
      <c r="C1790" s="34"/>
      <c r="D1790" s="28" t="s">
        <v>196</v>
      </c>
      <c r="E1790" s="28" t="s">
        <v>925</v>
      </c>
      <c r="F1790" s="28" t="s">
        <v>83</v>
      </c>
      <c r="G1790" s="37"/>
      <c r="H1790" s="40"/>
    </row>
    <row r="1791" spans="1:8">
      <c r="A1791" s="31"/>
      <c r="B1791" s="25"/>
      <c r="C1791" s="34"/>
      <c r="D1791" s="28">
        <v>738.35</v>
      </c>
      <c r="E1791" s="28">
        <v>738.35</v>
      </c>
      <c r="F1791" s="28">
        <v>660.1</v>
      </c>
      <c r="G1791" s="37"/>
      <c r="H1791" s="40"/>
    </row>
    <row r="1792" spans="1:8" ht="17.25" thickBot="1">
      <c r="A1792" s="32"/>
      <c r="B1792" s="26"/>
      <c r="C1792" s="34"/>
      <c r="D1792" s="29" t="s">
        <v>79</v>
      </c>
      <c r="E1792" s="29" t="s">
        <v>79</v>
      </c>
      <c r="F1792" s="29" t="s">
        <v>79</v>
      </c>
      <c r="G1792" s="38"/>
      <c r="H1792" s="41"/>
    </row>
    <row r="1793" spans="1:8" ht="27">
      <c r="A1793" s="30" t="s">
        <v>952</v>
      </c>
      <c r="B1793" s="24">
        <v>660.1</v>
      </c>
      <c r="C1793" s="34"/>
      <c r="D1793" s="27" t="s">
        <v>97</v>
      </c>
      <c r="E1793" s="27" t="s">
        <v>119</v>
      </c>
      <c r="F1793" s="27" t="s">
        <v>82</v>
      </c>
      <c r="G1793" s="36" t="s">
        <v>79</v>
      </c>
      <c r="H1793" s="39"/>
    </row>
    <row r="1794" spans="1:8" ht="40.5">
      <c r="A1794" s="31"/>
      <c r="B1794" s="25" t="s">
        <v>953</v>
      </c>
      <c r="C1794" s="34"/>
      <c r="D1794" s="28" t="s">
        <v>115</v>
      </c>
      <c r="E1794" s="28" t="s">
        <v>168</v>
      </c>
      <c r="F1794" s="28" t="s">
        <v>83</v>
      </c>
      <c r="G1794" s="37"/>
      <c r="H1794" s="40"/>
    </row>
    <row r="1795" spans="1:8">
      <c r="A1795" s="31"/>
      <c r="B1795" s="25"/>
      <c r="C1795" s="34"/>
      <c r="D1795" s="28">
        <v>950.05</v>
      </c>
      <c r="E1795" s="28">
        <v>639.89</v>
      </c>
      <c r="F1795" s="28">
        <v>660.1</v>
      </c>
      <c r="G1795" s="37"/>
      <c r="H1795" s="40"/>
    </row>
    <row r="1796" spans="1:8" ht="17.25" thickBot="1">
      <c r="A1796" s="32"/>
      <c r="B1796" s="26"/>
      <c r="C1796" s="34"/>
      <c r="D1796" s="29" t="s">
        <v>79</v>
      </c>
      <c r="E1796" s="29" t="s">
        <v>79</v>
      </c>
      <c r="F1796" s="29" t="s">
        <v>79</v>
      </c>
      <c r="G1796" s="38"/>
      <c r="H1796" s="41"/>
    </row>
    <row r="1797" spans="1:8" ht="27">
      <c r="A1797" s="30" t="s">
        <v>954</v>
      </c>
      <c r="B1797" s="24">
        <v>660.1</v>
      </c>
      <c r="C1797" s="34"/>
      <c r="D1797" s="27" t="s">
        <v>269</v>
      </c>
      <c r="E1797" s="27" t="s">
        <v>119</v>
      </c>
      <c r="F1797" s="27" t="s">
        <v>82</v>
      </c>
      <c r="G1797" s="36" t="s">
        <v>79</v>
      </c>
      <c r="H1797" s="39"/>
    </row>
    <row r="1798" spans="1:8" ht="40.5">
      <c r="A1798" s="31"/>
      <c r="B1798" s="25" t="s">
        <v>953</v>
      </c>
      <c r="C1798" s="34"/>
      <c r="D1798" s="28" t="s">
        <v>427</v>
      </c>
      <c r="E1798" s="28" t="s">
        <v>120</v>
      </c>
      <c r="F1798" s="28" t="s">
        <v>83</v>
      </c>
      <c r="G1798" s="37"/>
      <c r="H1798" s="40"/>
    </row>
    <row r="1799" spans="1:8">
      <c r="A1799" s="31"/>
      <c r="B1799" s="25"/>
      <c r="C1799" s="34"/>
      <c r="D1799" s="28">
        <v>873.71</v>
      </c>
      <c r="E1799" s="28">
        <v>643.28</v>
      </c>
      <c r="F1799" s="28">
        <v>660.1</v>
      </c>
      <c r="G1799" s="37"/>
      <c r="H1799" s="40"/>
    </row>
    <row r="1800" spans="1:8" ht="17.25" thickBot="1">
      <c r="A1800" s="32"/>
      <c r="B1800" s="26"/>
      <c r="C1800" s="34"/>
      <c r="D1800" s="29" t="s">
        <v>79</v>
      </c>
      <c r="E1800" s="29" t="s">
        <v>79</v>
      </c>
      <c r="F1800" s="29" t="s">
        <v>79</v>
      </c>
      <c r="G1800" s="38"/>
      <c r="H1800" s="41"/>
    </row>
    <row r="1801" spans="1:8" ht="27">
      <c r="A1801" s="30" t="s">
        <v>955</v>
      </c>
      <c r="B1801" s="24">
        <v>660.09</v>
      </c>
      <c r="C1801" s="34"/>
      <c r="D1801" s="27" t="s">
        <v>80</v>
      </c>
      <c r="E1801" s="27" t="s">
        <v>88</v>
      </c>
      <c r="F1801" s="27" t="s">
        <v>82</v>
      </c>
      <c r="G1801" s="36" t="s">
        <v>79</v>
      </c>
      <c r="H1801" s="39"/>
    </row>
    <row r="1802" spans="1:8" ht="40.5">
      <c r="A1802" s="31"/>
      <c r="B1802" s="25" t="s">
        <v>956</v>
      </c>
      <c r="C1802" s="34"/>
      <c r="D1802" s="28" t="s">
        <v>196</v>
      </c>
      <c r="E1802" s="28" t="s">
        <v>226</v>
      </c>
      <c r="F1802" s="28" t="s">
        <v>83</v>
      </c>
      <c r="G1802" s="37"/>
      <c r="H1802" s="40"/>
    </row>
    <row r="1803" spans="1:8">
      <c r="A1803" s="31"/>
      <c r="B1803" s="25"/>
      <c r="C1803" s="34"/>
      <c r="D1803" s="28">
        <v>740.09</v>
      </c>
      <c r="E1803" s="28">
        <v>714.42</v>
      </c>
      <c r="F1803" s="28">
        <v>660.09</v>
      </c>
      <c r="G1803" s="37"/>
      <c r="H1803" s="40"/>
    </row>
    <row r="1804" spans="1:8" ht="17.25" thickBot="1">
      <c r="A1804" s="32"/>
      <c r="B1804" s="26"/>
      <c r="C1804" s="34"/>
      <c r="D1804" s="29" t="s">
        <v>79</v>
      </c>
      <c r="E1804" s="29" t="s">
        <v>79</v>
      </c>
      <c r="F1804" s="29" t="s">
        <v>79</v>
      </c>
      <c r="G1804" s="38"/>
      <c r="H1804" s="41"/>
    </row>
    <row r="1805" spans="1:8" ht="27">
      <c r="A1805" s="30" t="s">
        <v>957</v>
      </c>
      <c r="B1805" s="24">
        <v>660.04</v>
      </c>
      <c r="C1805" s="34"/>
      <c r="D1805" s="27" t="s">
        <v>80</v>
      </c>
      <c r="E1805" s="27" t="s">
        <v>119</v>
      </c>
      <c r="F1805" s="27" t="s">
        <v>82</v>
      </c>
      <c r="G1805" s="36" t="s">
        <v>79</v>
      </c>
      <c r="H1805" s="39"/>
    </row>
    <row r="1806" spans="1:8" ht="40.5">
      <c r="A1806" s="31"/>
      <c r="B1806" s="25" t="s">
        <v>958</v>
      </c>
      <c r="C1806" s="34"/>
      <c r="D1806" s="28" t="s">
        <v>827</v>
      </c>
      <c r="E1806" s="28" t="s">
        <v>404</v>
      </c>
      <c r="F1806" s="28" t="s">
        <v>83</v>
      </c>
      <c r="G1806" s="37"/>
      <c r="H1806" s="40"/>
    </row>
    <row r="1807" spans="1:8">
      <c r="A1807" s="31"/>
      <c r="B1807" s="25"/>
      <c r="C1807" s="34"/>
      <c r="D1807" s="28">
        <v>738.54</v>
      </c>
      <c r="E1807" s="28">
        <v>640.11</v>
      </c>
      <c r="F1807" s="28">
        <v>660.04</v>
      </c>
      <c r="G1807" s="37"/>
      <c r="H1807" s="40"/>
    </row>
    <row r="1808" spans="1:8" ht="17.25" thickBot="1">
      <c r="A1808" s="32"/>
      <c r="B1808" s="26"/>
      <c r="C1808" s="34"/>
      <c r="D1808" s="29" t="s">
        <v>79</v>
      </c>
      <c r="E1808" s="29" t="s">
        <v>79</v>
      </c>
      <c r="F1808" s="29" t="s">
        <v>79</v>
      </c>
      <c r="G1808" s="38"/>
      <c r="H1808" s="41"/>
    </row>
    <row r="1809" spans="1:8" ht="27">
      <c r="A1809" s="30" t="s">
        <v>959</v>
      </c>
      <c r="B1809" s="24">
        <v>660.02</v>
      </c>
      <c r="C1809" s="34"/>
      <c r="D1809" s="27" t="s">
        <v>97</v>
      </c>
      <c r="E1809" s="27" t="s">
        <v>88</v>
      </c>
      <c r="F1809" s="27" t="s">
        <v>82</v>
      </c>
      <c r="G1809" s="36" t="s">
        <v>79</v>
      </c>
      <c r="H1809" s="39"/>
    </row>
    <row r="1810" spans="1:8" ht="40.5">
      <c r="A1810" s="31"/>
      <c r="B1810" s="25" t="s">
        <v>960</v>
      </c>
      <c r="C1810" s="34"/>
      <c r="D1810" s="28" t="s">
        <v>210</v>
      </c>
      <c r="E1810" s="28" t="s">
        <v>371</v>
      </c>
      <c r="F1810" s="28" t="s">
        <v>83</v>
      </c>
      <c r="G1810" s="37"/>
      <c r="H1810" s="40"/>
    </row>
    <row r="1811" spans="1:8">
      <c r="A1811" s="31"/>
      <c r="B1811" s="25"/>
      <c r="C1811" s="34"/>
      <c r="D1811" s="28">
        <v>954.19</v>
      </c>
      <c r="E1811" s="28">
        <v>713.72</v>
      </c>
      <c r="F1811" s="28">
        <v>660.02</v>
      </c>
      <c r="G1811" s="37"/>
      <c r="H1811" s="40"/>
    </row>
    <row r="1812" spans="1:8" ht="17.25" thickBot="1">
      <c r="A1812" s="32"/>
      <c r="B1812" s="26"/>
      <c r="C1812" s="34"/>
      <c r="D1812" s="29" t="s">
        <v>79</v>
      </c>
      <c r="E1812" s="29" t="s">
        <v>79</v>
      </c>
      <c r="F1812" s="29" t="s">
        <v>79</v>
      </c>
      <c r="G1812" s="38"/>
      <c r="H1812" s="41"/>
    </row>
    <row r="1813" spans="1:8" ht="27">
      <c r="A1813" s="30" t="s">
        <v>961</v>
      </c>
      <c r="B1813" s="24">
        <v>660</v>
      </c>
      <c r="C1813" s="34"/>
      <c r="D1813" s="27" t="s">
        <v>80</v>
      </c>
      <c r="E1813" s="27" t="s">
        <v>119</v>
      </c>
      <c r="F1813" s="27" t="s">
        <v>82</v>
      </c>
      <c r="G1813" s="36" t="s">
        <v>79</v>
      </c>
      <c r="H1813" s="39"/>
    </row>
    <row r="1814" spans="1:8" ht="40.5">
      <c r="A1814" s="31"/>
      <c r="B1814" s="25" t="s">
        <v>962</v>
      </c>
      <c r="C1814" s="34"/>
      <c r="D1814" s="28" t="s">
        <v>196</v>
      </c>
      <c r="E1814" s="28" t="s">
        <v>702</v>
      </c>
      <c r="F1814" s="28" t="s">
        <v>83</v>
      </c>
      <c r="G1814" s="37"/>
      <c r="H1814" s="40"/>
    </row>
    <row r="1815" spans="1:8">
      <c r="A1815" s="31"/>
      <c r="B1815" s="25"/>
      <c r="C1815" s="34"/>
      <c r="D1815" s="28">
        <v>738.5</v>
      </c>
      <c r="E1815" s="28">
        <v>640.25</v>
      </c>
      <c r="F1815" s="28">
        <v>660</v>
      </c>
      <c r="G1815" s="37"/>
      <c r="H1815" s="40"/>
    </row>
    <row r="1816" spans="1:8" ht="17.25" thickBot="1">
      <c r="A1816" s="32"/>
      <c r="B1816" s="26"/>
      <c r="C1816" s="34"/>
      <c r="D1816" s="29" t="s">
        <v>79</v>
      </c>
      <c r="E1816" s="29" t="s">
        <v>79</v>
      </c>
      <c r="F1816" s="29" t="s">
        <v>79</v>
      </c>
      <c r="G1816" s="38"/>
      <c r="H1816" s="41"/>
    </row>
    <row r="1817" spans="1:8" ht="27">
      <c r="A1817" s="30" t="s">
        <v>961</v>
      </c>
      <c r="B1817" s="24">
        <v>660</v>
      </c>
      <c r="C1817" s="34"/>
      <c r="D1817" s="27" t="s">
        <v>234</v>
      </c>
      <c r="E1817" s="27" t="s">
        <v>97</v>
      </c>
      <c r="F1817" s="27" t="s">
        <v>82</v>
      </c>
      <c r="G1817" s="36" t="s">
        <v>79</v>
      </c>
      <c r="H1817" s="39"/>
    </row>
    <row r="1818" spans="1:8" ht="40.5">
      <c r="A1818" s="31"/>
      <c r="B1818" s="25" t="s">
        <v>962</v>
      </c>
      <c r="C1818" s="34"/>
      <c r="D1818" s="28" t="s">
        <v>196</v>
      </c>
      <c r="E1818" s="28" t="s">
        <v>734</v>
      </c>
      <c r="F1818" s="28" t="s">
        <v>83</v>
      </c>
      <c r="G1818" s="37"/>
      <c r="H1818" s="40"/>
    </row>
    <row r="1819" spans="1:8">
      <c r="A1819" s="31"/>
      <c r="B1819" s="25"/>
      <c r="C1819" s="34"/>
      <c r="D1819" s="28">
        <v>738.5</v>
      </c>
      <c r="E1819" s="28">
        <v>954.08</v>
      </c>
      <c r="F1819" s="28">
        <v>660</v>
      </c>
      <c r="G1819" s="37"/>
      <c r="H1819" s="40"/>
    </row>
    <row r="1820" spans="1:8" ht="17.25" thickBot="1">
      <c r="A1820" s="32"/>
      <c r="B1820" s="26"/>
      <c r="C1820" s="34"/>
      <c r="D1820" s="29" t="s">
        <v>79</v>
      </c>
      <c r="E1820" s="29" t="s">
        <v>79</v>
      </c>
      <c r="F1820" s="29" t="s">
        <v>79</v>
      </c>
      <c r="G1820" s="38"/>
      <c r="H1820" s="41"/>
    </row>
    <row r="1821" spans="1:8" ht="27">
      <c r="A1821" s="30" t="s">
        <v>963</v>
      </c>
      <c r="B1821" s="24">
        <v>659.99</v>
      </c>
      <c r="C1821" s="34"/>
      <c r="D1821" s="27" t="s">
        <v>80</v>
      </c>
      <c r="E1821" s="27" t="s">
        <v>288</v>
      </c>
      <c r="F1821" s="27" t="s">
        <v>82</v>
      </c>
      <c r="G1821" s="36" t="s">
        <v>79</v>
      </c>
      <c r="H1821" s="39"/>
    </row>
    <row r="1822" spans="1:8" ht="40.5">
      <c r="A1822" s="31"/>
      <c r="B1822" s="25" t="s">
        <v>964</v>
      </c>
      <c r="C1822" s="34"/>
      <c r="D1822" s="28" t="s">
        <v>196</v>
      </c>
      <c r="E1822" s="28" t="s">
        <v>108</v>
      </c>
      <c r="F1822" s="28" t="s">
        <v>83</v>
      </c>
      <c r="G1822" s="37"/>
      <c r="H1822" s="40"/>
    </row>
    <row r="1823" spans="1:8">
      <c r="A1823" s="31"/>
      <c r="B1823" s="25"/>
      <c r="C1823" s="34"/>
      <c r="D1823" s="28">
        <v>738.49</v>
      </c>
      <c r="E1823" s="28">
        <v>953.62</v>
      </c>
      <c r="F1823" s="28">
        <v>659.99</v>
      </c>
      <c r="G1823" s="37"/>
      <c r="H1823" s="40"/>
    </row>
    <row r="1824" spans="1:8" ht="17.25" thickBot="1">
      <c r="A1824" s="32"/>
      <c r="B1824" s="26"/>
      <c r="C1824" s="34"/>
      <c r="D1824" s="29" t="s">
        <v>79</v>
      </c>
      <c r="E1824" s="29" t="s">
        <v>79</v>
      </c>
      <c r="F1824" s="29" t="s">
        <v>79</v>
      </c>
      <c r="G1824" s="38"/>
      <c r="H1824" s="41"/>
    </row>
    <row r="1825" spans="1:8" ht="27">
      <c r="A1825" s="30" t="s">
        <v>965</v>
      </c>
      <c r="B1825" s="24">
        <v>659.98</v>
      </c>
      <c r="C1825" s="34"/>
      <c r="D1825" s="27" t="s">
        <v>288</v>
      </c>
      <c r="E1825" s="27" t="s">
        <v>463</v>
      </c>
      <c r="F1825" s="27" t="s">
        <v>82</v>
      </c>
      <c r="G1825" s="36" t="s">
        <v>79</v>
      </c>
      <c r="H1825" s="39"/>
    </row>
    <row r="1826" spans="1:8" ht="40.5">
      <c r="A1826" s="31"/>
      <c r="B1826" s="25" t="s">
        <v>966</v>
      </c>
      <c r="C1826" s="34"/>
      <c r="D1826" s="28" t="s">
        <v>199</v>
      </c>
      <c r="E1826" s="28" t="s">
        <v>967</v>
      </c>
      <c r="F1826" s="28" t="s">
        <v>83</v>
      </c>
      <c r="G1826" s="37"/>
      <c r="H1826" s="40"/>
    </row>
    <row r="1827" spans="1:8">
      <c r="A1827" s="31"/>
      <c r="B1827" s="25"/>
      <c r="C1827" s="34"/>
      <c r="D1827" s="28">
        <v>951.19</v>
      </c>
      <c r="E1827" s="28">
        <v>659.98</v>
      </c>
      <c r="F1827" s="28">
        <v>659.98</v>
      </c>
      <c r="G1827" s="37"/>
      <c r="H1827" s="40"/>
    </row>
    <row r="1828" spans="1:8" ht="17.25" thickBot="1">
      <c r="A1828" s="32"/>
      <c r="B1828" s="26"/>
      <c r="C1828" s="34"/>
      <c r="D1828" s="29" t="s">
        <v>79</v>
      </c>
      <c r="E1828" s="29" t="s">
        <v>79</v>
      </c>
      <c r="F1828" s="29" t="s">
        <v>79</v>
      </c>
      <c r="G1828" s="38"/>
      <c r="H1828" s="41"/>
    </row>
    <row r="1829" spans="1:8" ht="27">
      <c r="A1829" s="30" t="s">
        <v>965</v>
      </c>
      <c r="B1829" s="24">
        <v>659.98</v>
      </c>
      <c r="C1829" s="34"/>
      <c r="D1829" s="27" t="s">
        <v>80</v>
      </c>
      <c r="E1829" s="27" t="s">
        <v>288</v>
      </c>
      <c r="F1829" s="27" t="s">
        <v>82</v>
      </c>
      <c r="G1829" s="36" t="s">
        <v>79</v>
      </c>
      <c r="H1829" s="39"/>
    </row>
    <row r="1830" spans="1:8" ht="40.5">
      <c r="A1830" s="31"/>
      <c r="B1830" s="25" t="s">
        <v>966</v>
      </c>
      <c r="C1830" s="34"/>
      <c r="D1830" s="28" t="s">
        <v>196</v>
      </c>
      <c r="E1830" s="28" t="s">
        <v>563</v>
      </c>
      <c r="F1830" s="28" t="s">
        <v>83</v>
      </c>
      <c r="G1830" s="37"/>
      <c r="H1830" s="40"/>
    </row>
    <row r="1831" spans="1:8">
      <c r="A1831" s="31"/>
      <c r="B1831" s="25"/>
      <c r="C1831" s="34"/>
      <c r="D1831" s="28">
        <v>738.24</v>
      </c>
      <c r="E1831" s="28">
        <v>954.86</v>
      </c>
      <c r="F1831" s="28">
        <v>659.98</v>
      </c>
      <c r="G1831" s="37"/>
      <c r="H1831" s="40"/>
    </row>
    <row r="1832" spans="1:8" ht="17.25" thickBot="1">
      <c r="A1832" s="32"/>
      <c r="B1832" s="26"/>
      <c r="C1832" s="34"/>
      <c r="D1832" s="29" t="s">
        <v>79</v>
      </c>
      <c r="E1832" s="29" t="s">
        <v>79</v>
      </c>
      <c r="F1832" s="29" t="s">
        <v>79</v>
      </c>
      <c r="G1832" s="38"/>
      <c r="H1832" s="41"/>
    </row>
    <row r="1833" spans="1:8" ht="27">
      <c r="A1833" s="30" t="s">
        <v>968</v>
      </c>
      <c r="B1833" s="24">
        <v>659.98</v>
      </c>
      <c r="C1833" s="34"/>
      <c r="D1833" s="27" t="s">
        <v>269</v>
      </c>
      <c r="E1833" s="27" t="s">
        <v>119</v>
      </c>
      <c r="F1833" s="27" t="s">
        <v>82</v>
      </c>
      <c r="G1833" s="36" t="s">
        <v>79</v>
      </c>
      <c r="H1833" s="39"/>
    </row>
    <row r="1834" spans="1:8" ht="40.5">
      <c r="A1834" s="31"/>
      <c r="B1834" s="25" t="s">
        <v>966</v>
      </c>
      <c r="C1834" s="34"/>
      <c r="D1834" s="28" t="s">
        <v>270</v>
      </c>
      <c r="E1834" s="28" t="s">
        <v>437</v>
      </c>
      <c r="F1834" s="28" t="s">
        <v>83</v>
      </c>
      <c r="G1834" s="37"/>
      <c r="H1834" s="40"/>
    </row>
    <row r="1835" spans="1:8">
      <c r="A1835" s="31"/>
      <c r="B1835" s="25"/>
      <c r="C1835" s="34"/>
      <c r="D1835" s="28">
        <v>873.62</v>
      </c>
      <c r="E1835" s="28">
        <v>641.39</v>
      </c>
      <c r="F1835" s="28">
        <v>659.98</v>
      </c>
      <c r="G1835" s="37"/>
      <c r="H1835" s="40"/>
    </row>
    <row r="1836" spans="1:8" ht="17.25" thickBot="1">
      <c r="A1836" s="32"/>
      <c r="B1836" s="26"/>
      <c r="C1836" s="34"/>
      <c r="D1836" s="29" t="s">
        <v>79</v>
      </c>
      <c r="E1836" s="29" t="s">
        <v>79</v>
      </c>
      <c r="F1836" s="29" t="s">
        <v>79</v>
      </c>
      <c r="G1836" s="38"/>
      <c r="H1836" s="41"/>
    </row>
    <row r="1837" spans="1:8" ht="27">
      <c r="A1837" s="30" t="s">
        <v>969</v>
      </c>
      <c r="B1837" s="24">
        <v>659.96</v>
      </c>
      <c r="C1837" s="34"/>
      <c r="D1837" s="27" t="s">
        <v>80</v>
      </c>
      <c r="E1837" s="27" t="s">
        <v>88</v>
      </c>
      <c r="F1837" s="27" t="s">
        <v>82</v>
      </c>
      <c r="G1837" s="36" t="s">
        <v>79</v>
      </c>
      <c r="H1837" s="39"/>
    </row>
    <row r="1838" spans="1:8" ht="40.5">
      <c r="A1838" s="31"/>
      <c r="B1838" s="25" t="s">
        <v>970</v>
      </c>
      <c r="C1838" s="34"/>
      <c r="D1838" s="28" t="s">
        <v>196</v>
      </c>
      <c r="E1838" s="28" t="s">
        <v>497</v>
      </c>
      <c r="F1838" s="28" t="s">
        <v>83</v>
      </c>
      <c r="G1838" s="37"/>
      <c r="H1838" s="40"/>
    </row>
    <row r="1839" spans="1:8">
      <c r="A1839" s="31"/>
      <c r="B1839" s="25"/>
      <c r="C1839" s="34"/>
      <c r="D1839" s="28">
        <v>739.96</v>
      </c>
      <c r="E1839" s="28">
        <v>714.23</v>
      </c>
      <c r="F1839" s="28">
        <v>659.96</v>
      </c>
      <c r="G1839" s="37"/>
      <c r="H1839" s="40"/>
    </row>
    <row r="1840" spans="1:8" ht="17.25" thickBot="1">
      <c r="A1840" s="32"/>
      <c r="B1840" s="26"/>
      <c r="C1840" s="34"/>
      <c r="D1840" s="29" t="s">
        <v>79</v>
      </c>
      <c r="E1840" s="29" t="s">
        <v>79</v>
      </c>
      <c r="F1840" s="29" t="s">
        <v>79</v>
      </c>
      <c r="G1840" s="38"/>
      <c r="H1840" s="41"/>
    </row>
    <row r="1841" spans="1:8" ht="27">
      <c r="A1841" s="30" t="s">
        <v>969</v>
      </c>
      <c r="B1841" s="24">
        <v>659.96</v>
      </c>
      <c r="C1841" s="34"/>
      <c r="D1841" s="27" t="s">
        <v>234</v>
      </c>
      <c r="E1841" s="27" t="s">
        <v>93</v>
      </c>
      <c r="F1841" s="27" t="s">
        <v>82</v>
      </c>
      <c r="G1841" s="36" t="s">
        <v>79</v>
      </c>
      <c r="H1841" s="39"/>
    </row>
    <row r="1842" spans="1:8" ht="40.5">
      <c r="A1842" s="31"/>
      <c r="B1842" s="25" t="s">
        <v>970</v>
      </c>
      <c r="C1842" s="34"/>
      <c r="D1842" s="28" t="s">
        <v>196</v>
      </c>
      <c r="E1842" s="28" t="s">
        <v>226</v>
      </c>
      <c r="F1842" s="28" t="s">
        <v>83</v>
      </c>
      <c r="G1842" s="37"/>
      <c r="H1842" s="40"/>
    </row>
    <row r="1843" spans="1:8">
      <c r="A1843" s="31"/>
      <c r="B1843" s="25"/>
      <c r="C1843" s="34"/>
      <c r="D1843" s="28">
        <v>739.96</v>
      </c>
      <c r="E1843" s="28">
        <v>714.2</v>
      </c>
      <c r="F1843" s="28">
        <v>659.96</v>
      </c>
      <c r="G1843" s="37"/>
      <c r="H1843" s="40"/>
    </row>
    <row r="1844" spans="1:8" ht="17.25" thickBot="1">
      <c r="A1844" s="32"/>
      <c r="B1844" s="26"/>
      <c r="C1844" s="34"/>
      <c r="D1844" s="29" t="s">
        <v>79</v>
      </c>
      <c r="E1844" s="29" t="s">
        <v>79</v>
      </c>
      <c r="F1844" s="29" t="s">
        <v>79</v>
      </c>
      <c r="G1844" s="38"/>
      <c r="H1844" s="41"/>
    </row>
    <row r="1845" spans="1:8" ht="27">
      <c r="A1845" s="30" t="s">
        <v>971</v>
      </c>
      <c r="B1845" s="24">
        <v>659.96</v>
      </c>
      <c r="C1845" s="34"/>
      <c r="D1845" s="27" t="s">
        <v>80</v>
      </c>
      <c r="E1845" s="27" t="s">
        <v>88</v>
      </c>
      <c r="F1845" s="27" t="s">
        <v>82</v>
      </c>
      <c r="G1845" s="36" t="s">
        <v>79</v>
      </c>
      <c r="H1845" s="39"/>
    </row>
    <row r="1846" spans="1:8" ht="40.5">
      <c r="A1846" s="31"/>
      <c r="B1846" s="25" t="s">
        <v>970</v>
      </c>
      <c r="C1846" s="34"/>
      <c r="D1846" s="28" t="s">
        <v>196</v>
      </c>
      <c r="E1846" s="28" t="s">
        <v>210</v>
      </c>
      <c r="F1846" s="28" t="s">
        <v>83</v>
      </c>
      <c r="G1846" s="37"/>
      <c r="H1846" s="40"/>
    </row>
    <row r="1847" spans="1:8">
      <c r="A1847" s="31"/>
      <c r="B1847" s="25"/>
      <c r="C1847" s="34"/>
      <c r="D1847" s="28">
        <v>739.96</v>
      </c>
      <c r="E1847" s="28">
        <v>714.86</v>
      </c>
      <c r="F1847" s="28">
        <v>659.96</v>
      </c>
      <c r="G1847" s="37"/>
      <c r="H1847" s="40"/>
    </row>
    <row r="1848" spans="1:8" ht="17.25" thickBot="1">
      <c r="A1848" s="32"/>
      <c r="B1848" s="26"/>
      <c r="C1848" s="34"/>
      <c r="D1848" s="29" t="s">
        <v>79</v>
      </c>
      <c r="E1848" s="29" t="s">
        <v>79</v>
      </c>
      <c r="F1848" s="29" t="s">
        <v>79</v>
      </c>
      <c r="G1848" s="38"/>
      <c r="H1848" s="41"/>
    </row>
    <row r="1849" spans="1:8">
      <c r="A1849" s="30" t="s">
        <v>972</v>
      </c>
      <c r="B1849" s="24">
        <v>659.96</v>
      </c>
      <c r="C1849" s="34"/>
      <c r="D1849" s="27" t="s">
        <v>80</v>
      </c>
      <c r="E1849" s="27" t="s">
        <v>414</v>
      </c>
      <c r="F1849" s="27" t="s">
        <v>82</v>
      </c>
      <c r="G1849" s="36" t="s">
        <v>79</v>
      </c>
      <c r="H1849" s="39"/>
    </row>
    <row r="1850" spans="1:8" ht="40.5">
      <c r="A1850" s="31"/>
      <c r="B1850" s="25" t="s">
        <v>970</v>
      </c>
      <c r="C1850" s="34"/>
      <c r="D1850" s="28" t="s">
        <v>196</v>
      </c>
      <c r="E1850" s="28" t="s">
        <v>745</v>
      </c>
      <c r="F1850" s="28" t="s">
        <v>83</v>
      </c>
      <c r="G1850" s="37"/>
      <c r="H1850" s="40"/>
    </row>
    <row r="1851" spans="1:8">
      <c r="A1851" s="31"/>
      <c r="B1851" s="25"/>
      <c r="C1851" s="34"/>
      <c r="D1851" s="28">
        <v>739.75</v>
      </c>
      <c r="E1851" s="28">
        <v>350.28</v>
      </c>
      <c r="F1851" s="28">
        <v>659.96</v>
      </c>
      <c r="G1851" s="37"/>
      <c r="H1851" s="40"/>
    </row>
    <row r="1852" spans="1:8" ht="17.25" thickBot="1">
      <c r="A1852" s="32"/>
      <c r="B1852" s="26"/>
      <c r="C1852" s="34"/>
      <c r="D1852" s="29" t="s">
        <v>79</v>
      </c>
      <c r="E1852" s="29" t="s">
        <v>79</v>
      </c>
      <c r="F1852" s="29" t="s">
        <v>79</v>
      </c>
      <c r="G1852" s="38"/>
      <c r="H1852" s="41"/>
    </row>
    <row r="1853" spans="1:8">
      <c r="A1853" s="30" t="s">
        <v>972</v>
      </c>
      <c r="B1853" s="24">
        <v>659.96</v>
      </c>
      <c r="C1853" s="34"/>
      <c r="D1853" s="27" t="s">
        <v>80</v>
      </c>
      <c r="E1853" s="27" t="s">
        <v>234</v>
      </c>
      <c r="F1853" s="27" t="s">
        <v>82</v>
      </c>
      <c r="G1853" s="36" t="s">
        <v>79</v>
      </c>
      <c r="H1853" s="39"/>
    </row>
    <row r="1854" spans="1:8" ht="40.5">
      <c r="A1854" s="31"/>
      <c r="B1854" s="25" t="s">
        <v>970</v>
      </c>
      <c r="C1854" s="34"/>
      <c r="D1854" s="28" t="s">
        <v>196</v>
      </c>
      <c r="E1854" s="28" t="s">
        <v>448</v>
      </c>
      <c r="F1854" s="28" t="s">
        <v>83</v>
      </c>
      <c r="G1854" s="37"/>
      <c r="H1854" s="40"/>
    </row>
    <row r="1855" spans="1:8">
      <c r="A1855" s="31"/>
      <c r="B1855" s="25"/>
      <c r="C1855" s="34"/>
      <c r="D1855" s="28">
        <v>739.75</v>
      </c>
      <c r="E1855" s="28">
        <v>739.75</v>
      </c>
      <c r="F1855" s="28">
        <v>659.96</v>
      </c>
      <c r="G1855" s="37"/>
      <c r="H1855" s="40"/>
    </row>
    <row r="1856" spans="1:8" ht="17.25" thickBot="1">
      <c r="A1856" s="32"/>
      <c r="B1856" s="26"/>
      <c r="C1856" s="34"/>
      <c r="D1856" s="29" t="s">
        <v>79</v>
      </c>
      <c r="E1856" s="29" t="s">
        <v>79</v>
      </c>
      <c r="F1856" s="29" t="s">
        <v>79</v>
      </c>
      <c r="G1856" s="38"/>
      <c r="H1856" s="41"/>
    </row>
    <row r="1857" spans="1:8" ht="27">
      <c r="A1857" s="30" t="s">
        <v>973</v>
      </c>
      <c r="B1857" s="24">
        <v>659.94</v>
      </c>
      <c r="C1857" s="34"/>
      <c r="D1857" s="27" t="s">
        <v>234</v>
      </c>
      <c r="E1857" s="27" t="s">
        <v>97</v>
      </c>
      <c r="F1857" s="27" t="s">
        <v>82</v>
      </c>
      <c r="G1857" s="36" t="s">
        <v>79</v>
      </c>
      <c r="H1857" s="39"/>
    </row>
    <row r="1858" spans="1:8" ht="40.5">
      <c r="A1858" s="31"/>
      <c r="B1858" s="25" t="s">
        <v>974</v>
      </c>
      <c r="C1858" s="34"/>
      <c r="D1858" s="28" t="s">
        <v>196</v>
      </c>
      <c r="E1858" s="28" t="s">
        <v>563</v>
      </c>
      <c r="F1858" s="28" t="s">
        <v>83</v>
      </c>
      <c r="G1858" s="37"/>
      <c r="H1858" s="40"/>
    </row>
    <row r="1859" spans="1:8">
      <c r="A1859" s="31"/>
      <c r="B1859" s="25"/>
      <c r="C1859" s="34"/>
      <c r="D1859" s="28">
        <v>739.7</v>
      </c>
      <c r="E1859" s="28">
        <v>956.83</v>
      </c>
      <c r="F1859" s="28">
        <v>659.94</v>
      </c>
      <c r="G1859" s="37"/>
      <c r="H1859" s="40"/>
    </row>
    <row r="1860" spans="1:8" ht="17.25" thickBot="1">
      <c r="A1860" s="32"/>
      <c r="B1860" s="26"/>
      <c r="C1860" s="34"/>
      <c r="D1860" s="29" t="s">
        <v>79</v>
      </c>
      <c r="E1860" s="29" t="s">
        <v>79</v>
      </c>
      <c r="F1860" s="29" t="s">
        <v>79</v>
      </c>
      <c r="G1860" s="38"/>
      <c r="H1860" s="41"/>
    </row>
    <row r="1861" spans="1:8" ht="27">
      <c r="A1861" s="30" t="s">
        <v>973</v>
      </c>
      <c r="B1861" s="24">
        <v>659.94</v>
      </c>
      <c r="C1861" s="34"/>
      <c r="D1861" s="27" t="s">
        <v>436</v>
      </c>
      <c r="E1861" s="27" t="s">
        <v>439</v>
      </c>
      <c r="F1861" s="27" t="s">
        <v>82</v>
      </c>
      <c r="G1861" s="36" t="s">
        <v>79</v>
      </c>
      <c r="H1861" s="39"/>
    </row>
    <row r="1862" spans="1:8" ht="40.5">
      <c r="A1862" s="31"/>
      <c r="B1862" s="25" t="s">
        <v>974</v>
      </c>
      <c r="C1862" s="34"/>
      <c r="D1862" s="28" t="s">
        <v>179</v>
      </c>
      <c r="E1862" s="28" t="s">
        <v>440</v>
      </c>
      <c r="F1862" s="28" t="s">
        <v>83</v>
      </c>
      <c r="G1862" s="37"/>
      <c r="H1862" s="40"/>
    </row>
    <row r="1863" spans="1:8">
      <c r="A1863" s="31"/>
      <c r="B1863" s="25"/>
      <c r="C1863" s="34"/>
      <c r="D1863" s="28">
        <v>520.79999999999995</v>
      </c>
      <c r="E1863" s="28">
        <v>588.79999999999995</v>
      </c>
      <c r="F1863" s="28">
        <v>659.94</v>
      </c>
      <c r="G1863" s="37"/>
      <c r="H1863" s="40"/>
    </row>
    <row r="1864" spans="1:8" ht="17.25" thickBot="1">
      <c r="A1864" s="32"/>
      <c r="B1864" s="26"/>
      <c r="C1864" s="34"/>
      <c r="D1864" s="29" t="s">
        <v>79</v>
      </c>
      <c r="E1864" s="29" t="s">
        <v>79</v>
      </c>
      <c r="F1864" s="29" t="s">
        <v>79</v>
      </c>
      <c r="G1864" s="38"/>
      <c r="H1864" s="41"/>
    </row>
    <row r="1865" spans="1:8" ht="27">
      <c r="A1865" s="30" t="s">
        <v>975</v>
      </c>
      <c r="B1865" s="24">
        <v>659.92</v>
      </c>
      <c r="C1865" s="34"/>
      <c r="D1865" s="27" t="s">
        <v>97</v>
      </c>
      <c r="E1865" s="27" t="s">
        <v>288</v>
      </c>
      <c r="F1865" s="27" t="s">
        <v>82</v>
      </c>
      <c r="G1865" s="36" t="s">
        <v>79</v>
      </c>
      <c r="H1865" s="39"/>
    </row>
    <row r="1866" spans="1:8" ht="40.5">
      <c r="A1866" s="31"/>
      <c r="B1866" s="25" t="s">
        <v>976</v>
      </c>
      <c r="C1866" s="34"/>
      <c r="D1866" s="28" t="s">
        <v>538</v>
      </c>
      <c r="E1866" s="28" t="s">
        <v>977</v>
      </c>
      <c r="F1866" s="28" t="s">
        <v>83</v>
      </c>
      <c r="G1866" s="37"/>
      <c r="H1866" s="40"/>
    </row>
    <row r="1867" spans="1:8">
      <c r="A1867" s="31"/>
      <c r="B1867" s="25"/>
      <c r="C1867" s="34"/>
      <c r="D1867" s="28">
        <v>951.48</v>
      </c>
      <c r="E1867" s="28">
        <v>955.71</v>
      </c>
      <c r="F1867" s="28">
        <v>659.92</v>
      </c>
      <c r="G1867" s="37"/>
      <c r="H1867" s="40"/>
    </row>
    <row r="1868" spans="1:8" ht="17.25" thickBot="1">
      <c r="A1868" s="32"/>
      <c r="B1868" s="26"/>
      <c r="C1868" s="34"/>
      <c r="D1868" s="29" t="s">
        <v>79</v>
      </c>
      <c r="E1868" s="29" t="s">
        <v>79</v>
      </c>
      <c r="F1868" s="29" t="s">
        <v>79</v>
      </c>
      <c r="G1868" s="38"/>
      <c r="H1868" s="41"/>
    </row>
    <row r="1869" spans="1:8" ht="27">
      <c r="A1869" s="30" t="s">
        <v>975</v>
      </c>
      <c r="B1869" s="24">
        <v>659.92</v>
      </c>
      <c r="C1869" s="34"/>
      <c r="D1869" s="27" t="s">
        <v>234</v>
      </c>
      <c r="E1869" s="27" t="s">
        <v>97</v>
      </c>
      <c r="F1869" s="27" t="s">
        <v>82</v>
      </c>
      <c r="G1869" s="36" t="s">
        <v>79</v>
      </c>
      <c r="H1869" s="39"/>
    </row>
    <row r="1870" spans="1:8" ht="40.5">
      <c r="A1870" s="31"/>
      <c r="B1870" s="25" t="s">
        <v>976</v>
      </c>
      <c r="C1870" s="34"/>
      <c r="D1870" s="28" t="s">
        <v>196</v>
      </c>
      <c r="E1870" s="28" t="s">
        <v>506</v>
      </c>
      <c r="F1870" s="28" t="s">
        <v>83</v>
      </c>
      <c r="G1870" s="37"/>
      <c r="H1870" s="40"/>
    </row>
    <row r="1871" spans="1:8">
      <c r="A1871" s="31"/>
      <c r="B1871" s="25"/>
      <c r="C1871" s="34"/>
      <c r="D1871" s="28">
        <v>737.93</v>
      </c>
      <c r="E1871" s="28">
        <v>956.21</v>
      </c>
      <c r="F1871" s="28">
        <v>659.92</v>
      </c>
      <c r="G1871" s="37"/>
      <c r="H1871" s="40"/>
    </row>
    <row r="1872" spans="1:8" ht="17.25" thickBot="1">
      <c r="A1872" s="32"/>
      <c r="B1872" s="26"/>
      <c r="C1872" s="34"/>
      <c r="D1872" s="29" t="s">
        <v>79</v>
      </c>
      <c r="E1872" s="29" t="s">
        <v>79</v>
      </c>
      <c r="F1872" s="29" t="s">
        <v>79</v>
      </c>
      <c r="G1872" s="38"/>
      <c r="H1872" s="41"/>
    </row>
    <row r="1873" spans="1:8">
      <c r="A1873" s="30" t="s">
        <v>978</v>
      </c>
      <c r="B1873" s="24">
        <v>659.92</v>
      </c>
      <c r="C1873" s="34"/>
      <c r="D1873" s="27" t="s">
        <v>80</v>
      </c>
      <c r="E1873" s="27" t="s">
        <v>234</v>
      </c>
      <c r="F1873" s="27" t="s">
        <v>82</v>
      </c>
      <c r="G1873" s="36" t="s">
        <v>79</v>
      </c>
      <c r="H1873" s="39"/>
    </row>
    <row r="1874" spans="1:8" ht="40.5">
      <c r="A1874" s="31"/>
      <c r="B1874" s="25" t="s">
        <v>976</v>
      </c>
      <c r="C1874" s="34"/>
      <c r="D1874" s="28" t="s">
        <v>196</v>
      </c>
      <c r="E1874" s="28" t="s">
        <v>448</v>
      </c>
      <c r="F1874" s="28" t="s">
        <v>83</v>
      </c>
      <c r="G1874" s="37"/>
      <c r="H1874" s="40"/>
    </row>
    <row r="1875" spans="1:8">
      <c r="A1875" s="31"/>
      <c r="B1875" s="25"/>
      <c r="C1875" s="34"/>
      <c r="D1875" s="28">
        <v>739.71</v>
      </c>
      <c r="E1875" s="28">
        <v>739.71</v>
      </c>
      <c r="F1875" s="28">
        <v>659.92</v>
      </c>
      <c r="G1875" s="37"/>
      <c r="H1875" s="40"/>
    </row>
    <row r="1876" spans="1:8" ht="17.25" thickBot="1">
      <c r="A1876" s="32"/>
      <c r="B1876" s="26"/>
      <c r="C1876" s="34"/>
      <c r="D1876" s="29" t="s">
        <v>79</v>
      </c>
      <c r="E1876" s="29" t="s">
        <v>79</v>
      </c>
      <c r="F1876" s="29" t="s">
        <v>79</v>
      </c>
      <c r="G1876" s="38"/>
      <c r="H1876" s="41"/>
    </row>
    <row r="1877" spans="1:8">
      <c r="A1877" s="30" t="s">
        <v>978</v>
      </c>
      <c r="B1877" s="24">
        <v>659.92</v>
      </c>
      <c r="C1877" s="34"/>
      <c r="D1877" s="27" t="s">
        <v>234</v>
      </c>
      <c r="E1877" s="27" t="s">
        <v>979</v>
      </c>
      <c r="F1877" s="27" t="s">
        <v>463</v>
      </c>
      <c r="G1877" s="36" t="s">
        <v>79</v>
      </c>
      <c r="H1877" s="39"/>
    </row>
    <row r="1878" spans="1:8" ht="40.5">
      <c r="A1878" s="31"/>
      <c r="B1878" s="25" t="s">
        <v>976</v>
      </c>
      <c r="C1878" s="34"/>
      <c r="D1878" s="28" t="s">
        <v>196</v>
      </c>
      <c r="E1878" s="28" t="s">
        <v>585</v>
      </c>
      <c r="F1878" s="28" t="s">
        <v>83</v>
      </c>
      <c r="G1878" s="37"/>
      <c r="H1878" s="40"/>
    </row>
    <row r="1879" spans="1:8">
      <c r="A1879" s="31"/>
      <c r="B1879" s="25"/>
      <c r="C1879" s="34"/>
      <c r="D1879" s="28">
        <v>739.71</v>
      </c>
      <c r="E1879" s="28">
        <v>858.89</v>
      </c>
      <c r="F1879" s="28">
        <v>659.92</v>
      </c>
      <c r="G1879" s="37"/>
      <c r="H1879" s="40"/>
    </row>
    <row r="1880" spans="1:8" ht="17.25" thickBot="1">
      <c r="A1880" s="32"/>
      <c r="B1880" s="26"/>
      <c r="C1880" s="34"/>
      <c r="D1880" s="29" t="s">
        <v>79</v>
      </c>
      <c r="E1880" s="29" t="s">
        <v>79</v>
      </c>
      <c r="F1880" s="29" t="s">
        <v>79</v>
      </c>
      <c r="G1880" s="38"/>
      <c r="H1880" s="41"/>
    </row>
    <row r="1881" spans="1:8">
      <c r="A1881" s="30" t="s">
        <v>980</v>
      </c>
      <c r="B1881" s="24">
        <v>659.9</v>
      </c>
      <c r="C1881" s="34"/>
      <c r="D1881" s="27" t="s">
        <v>80</v>
      </c>
      <c r="E1881" s="27" t="s">
        <v>246</v>
      </c>
      <c r="F1881" s="27" t="s">
        <v>82</v>
      </c>
      <c r="G1881" s="36" t="s">
        <v>79</v>
      </c>
      <c r="H1881" s="39"/>
    </row>
    <row r="1882" spans="1:8" ht="40.5">
      <c r="A1882" s="31"/>
      <c r="B1882" s="25" t="s">
        <v>981</v>
      </c>
      <c r="C1882" s="34"/>
      <c r="D1882" s="28" t="s">
        <v>196</v>
      </c>
      <c r="E1882" s="28" t="s">
        <v>967</v>
      </c>
      <c r="F1882" s="28" t="s">
        <v>83</v>
      </c>
      <c r="G1882" s="37"/>
      <c r="H1882" s="40"/>
    </row>
    <row r="1883" spans="1:8">
      <c r="A1883" s="31"/>
      <c r="B1883" s="25"/>
      <c r="C1883" s="34"/>
      <c r="D1883" s="28">
        <v>735.94</v>
      </c>
      <c r="E1883" s="28">
        <v>659.9</v>
      </c>
      <c r="F1883" s="28">
        <v>659.9</v>
      </c>
      <c r="G1883" s="37"/>
      <c r="H1883" s="40"/>
    </row>
    <row r="1884" spans="1:8" ht="17.25" thickBot="1">
      <c r="A1884" s="32"/>
      <c r="B1884" s="26"/>
      <c r="C1884" s="34"/>
      <c r="D1884" s="29" t="s">
        <v>79</v>
      </c>
      <c r="E1884" s="29" t="s">
        <v>79</v>
      </c>
      <c r="F1884" s="29" t="s">
        <v>79</v>
      </c>
      <c r="G1884" s="38"/>
      <c r="H1884" s="41"/>
    </row>
    <row r="1885" spans="1:8" ht="27">
      <c r="A1885" s="30" t="s">
        <v>982</v>
      </c>
      <c r="B1885" s="24">
        <v>659.89</v>
      </c>
      <c r="C1885" s="34"/>
      <c r="D1885" s="27" t="s">
        <v>97</v>
      </c>
      <c r="E1885" s="27" t="s">
        <v>288</v>
      </c>
      <c r="F1885" s="27" t="s">
        <v>82</v>
      </c>
      <c r="G1885" s="36" t="s">
        <v>79</v>
      </c>
      <c r="H1885" s="39"/>
    </row>
    <row r="1886" spans="1:8" ht="40.5">
      <c r="A1886" s="31"/>
      <c r="B1886" s="25" t="s">
        <v>983</v>
      </c>
      <c r="C1886" s="34"/>
      <c r="D1886" s="28" t="s">
        <v>115</v>
      </c>
      <c r="E1886" s="28" t="s">
        <v>506</v>
      </c>
      <c r="F1886" s="28" t="s">
        <v>83</v>
      </c>
      <c r="G1886" s="37"/>
      <c r="H1886" s="40"/>
    </row>
    <row r="1887" spans="1:8">
      <c r="A1887" s="31"/>
      <c r="B1887" s="25"/>
      <c r="C1887" s="34"/>
      <c r="D1887" s="28">
        <v>951.28</v>
      </c>
      <c r="E1887" s="28">
        <v>955.53</v>
      </c>
      <c r="F1887" s="28">
        <v>659.89</v>
      </c>
      <c r="G1887" s="37"/>
      <c r="H1887" s="40"/>
    </row>
    <row r="1888" spans="1:8" ht="17.25" thickBot="1">
      <c r="A1888" s="32"/>
      <c r="B1888" s="26"/>
      <c r="C1888" s="34"/>
      <c r="D1888" s="29" t="s">
        <v>79</v>
      </c>
      <c r="E1888" s="29" t="s">
        <v>79</v>
      </c>
      <c r="F1888" s="29" t="s">
        <v>79</v>
      </c>
      <c r="G1888" s="38"/>
      <c r="H1888" s="41"/>
    </row>
    <row r="1889" spans="1:8" ht="27">
      <c r="A1889" s="30" t="s">
        <v>984</v>
      </c>
      <c r="B1889" s="24">
        <v>659.88</v>
      </c>
      <c r="C1889" s="34"/>
      <c r="D1889" s="27" t="s">
        <v>80</v>
      </c>
      <c r="E1889" s="27" t="s">
        <v>88</v>
      </c>
      <c r="F1889" s="27" t="s">
        <v>82</v>
      </c>
      <c r="G1889" s="36" t="s">
        <v>79</v>
      </c>
      <c r="H1889" s="39"/>
    </row>
    <row r="1890" spans="1:8" ht="40.5">
      <c r="A1890" s="31"/>
      <c r="B1890" s="25" t="s">
        <v>985</v>
      </c>
      <c r="C1890" s="34"/>
      <c r="D1890" s="28" t="s">
        <v>167</v>
      </c>
      <c r="E1890" s="28" t="s">
        <v>371</v>
      </c>
      <c r="F1890" s="28" t="s">
        <v>83</v>
      </c>
      <c r="G1890" s="37"/>
      <c r="H1890" s="40"/>
    </row>
    <row r="1891" spans="1:8">
      <c r="A1891" s="31"/>
      <c r="B1891" s="25"/>
      <c r="C1891" s="34"/>
      <c r="D1891" s="28">
        <v>739.46</v>
      </c>
      <c r="E1891" s="28">
        <v>714.78</v>
      </c>
      <c r="F1891" s="28">
        <v>659.88</v>
      </c>
      <c r="G1891" s="37"/>
      <c r="H1891" s="40"/>
    </row>
    <row r="1892" spans="1:8" ht="17.25" thickBot="1">
      <c r="A1892" s="32"/>
      <c r="B1892" s="26"/>
      <c r="C1892" s="34"/>
      <c r="D1892" s="29" t="s">
        <v>79</v>
      </c>
      <c r="E1892" s="29" t="s">
        <v>79</v>
      </c>
      <c r="F1892" s="29" t="s">
        <v>79</v>
      </c>
      <c r="G1892" s="38"/>
      <c r="H1892" s="41"/>
    </row>
    <row r="1893" spans="1:8">
      <c r="A1893" s="30" t="s">
        <v>986</v>
      </c>
      <c r="B1893" s="24">
        <v>659.85</v>
      </c>
      <c r="C1893" s="34"/>
      <c r="D1893" s="27" t="s">
        <v>80</v>
      </c>
      <c r="E1893" s="27" t="s">
        <v>433</v>
      </c>
      <c r="F1893" s="27" t="s">
        <v>82</v>
      </c>
      <c r="G1893" s="36" t="s">
        <v>79</v>
      </c>
      <c r="H1893" s="39"/>
    </row>
    <row r="1894" spans="1:8" ht="40.5">
      <c r="A1894" s="31"/>
      <c r="B1894" s="25" t="s">
        <v>987</v>
      </c>
      <c r="C1894" s="34"/>
      <c r="D1894" s="28" t="s">
        <v>196</v>
      </c>
      <c r="E1894" s="28" t="s">
        <v>434</v>
      </c>
      <c r="F1894" s="28" t="s">
        <v>83</v>
      </c>
      <c r="G1894" s="37"/>
      <c r="H1894" s="40"/>
    </row>
    <row r="1895" spans="1:8">
      <c r="A1895" s="31"/>
      <c r="B1895" s="25"/>
      <c r="C1895" s="34"/>
      <c r="D1895" s="28">
        <v>738.1</v>
      </c>
      <c r="E1895" s="28">
        <v>395.44</v>
      </c>
      <c r="F1895" s="28">
        <v>659.85</v>
      </c>
      <c r="G1895" s="37"/>
      <c r="H1895" s="40"/>
    </row>
    <row r="1896" spans="1:8" ht="17.25" thickBot="1">
      <c r="A1896" s="32"/>
      <c r="B1896" s="26"/>
      <c r="C1896" s="34"/>
      <c r="D1896" s="29" t="s">
        <v>79</v>
      </c>
      <c r="E1896" s="29" t="s">
        <v>79</v>
      </c>
      <c r="F1896" s="29" t="s">
        <v>79</v>
      </c>
      <c r="G1896" s="38"/>
      <c r="H1896" s="41"/>
    </row>
    <row r="1897" spans="1:8" ht="27">
      <c r="A1897" s="30" t="s">
        <v>988</v>
      </c>
      <c r="B1897" s="24">
        <v>659.8</v>
      </c>
      <c r="C1897" s="34"/>
      <c r="D1897" s="27" t="s">
        <v>467</v>
      </c>
      <c r="E1897" s="27" t="s">
        <v>234</v>
      </c>
      <c r="F1897" s="27" t="s">
        <v>463</v>
      </c>
      <c r="G1897" s="36" t="s">
        <v>79</v>
      </c>
      <c r="H1897" s="39"/>
    </row>
    <row r="1898" spans="1:8" ht="40.5">
      <c r="A1898" s="31"/>
      <c r="B1898" s="25" t="s">
        <v>989</v>
      </c>
      <c r="C1898" s="34"/>
      <c r="D1898" s="28" t="s">
        <v>468</v>
      </c>
      <c r="E1898" s="28" t="s">
        <v>448</v>
      </c>
      <c r="F1898" s="28" t="s">
        <v>83</v>
      </c>
      <c r="G1898" s="37"/>
      <c r="H1898" s="40"/>
    </row>
    <row r="1899" spans="1:8">
      <c r="A1899" s="31"/>
      <c r="B1899" s="25"/>
      <c r="C1899" s="34"/>
      <c r="D1899" s="28">
        <v>951.75</v>
      </c>
      <c r="E1899" s="28">
        <v>738.07</v>
      </c>
      <c r="F1899" s="28">
        <v>659.8</v>
      </c>
      <c r="G1899" s="37"/>
      <c r="H1899" s="40"/>
    </row>
    <row r="1900" spans="1:8" ht="17.25" thickBot="1">
      <c r="A1900" s="32"/>
      <c r="B1900" s="26"/>
      <c r="C1900" s="34"/>
      <c r="D1900" s="29" t="s">
        <v>79</v>
      </c>
      <c r="E1900" s="29" t="s">
        <v>79</v>
      </c>
      <c r="F1900" s="29" t="s">
        <v>79</v>
      </c>
      <c r="G1900" s="38"/>
      <c r="H1900" s="41"/>
    </row>
    <row r="1901" spans="1:8" ht="27">
      <c r="A1901" s="30" t="s">
        <v>990</v>
      </c>
      <c r="B1901" s="24">
        <v>659.8</v>
      </c>
      <c r="C1901" s="34"/>
      <c r="D1901" s="27" t="s">
        <v>80</v>
      </c>
      <c r="E1901" s="27" t="s">
        <v>88</v>
      </c>
      <c r="F1901" s="27" t="s">
        <v>82</v>
      </c>
      <c r="G1901" s="36" t="s">
        <v>79</v>
      </c>
      <c r="H1901" s="39"/>
    </row>
    <row r="1902" spans="1:8" ht="40.5">
      <c r="A1902" s="31"/>
      <c r="B1902" s="25" t="s">
        <v>989</v>
      </c>
      <c r="C1902" s="34"/>
      <c r="D1902" s="28" t="s">
        <v>196</v>
      </c>
      <c r="E1902" s="28" t="s">
        <v>94</v>
      </c>
      <c r="F1902" s="28" t="s">
        <v>83</v>
      </c>
      <c r="G1902" s="37"/>
      <c r="H1902" s="40"/>
    </row>
    <row r="1903" spans="1:8">
      <c r="A1903" s="31"/>
      <c r="B1903" s="25"/>
      <c r="C1903" s="34"/>
      <c r="D1903" s="28">
        <v>739.8</v>
      </c>
      <c r="E1903" s="28">
        <v>714.73</v>
      </c>
      <c r="F1903" s="28">
        <v>659.8</v>
      </c>
      <c r="G1903" s="37"/>
      <c r="H1903" s="40"/>
    </row>
    <row r="1904" spans="1:8" ht="17.25" thickBot="1">
      <c r="A1904" s="32"/>
      <c r="B1904" s="26"/>
      <c r="C1904" s="34"/>
      <c r="D1904" s="29" t="s">
        <v>79</v>
      </c>
      <c r="E1904" s="29" t="s">
        <v>79</v>
      </c>
      <c r="F1904" s="29" t="s">
        <v>79</v>
      </c>
      <c r="G1904" s="38"/>
      <c r="H1904" s="41"/>
    </row>
    <row r="1905" spans="1:8" ht="27">
      <c r="A1905" s="30" t="s">
        <v>990</v>
      </c>
      <c r="B1905" s="24">
        <v>659.8</v>
      </c>
      <c r="C1905" s="34"/>
      <c r="D1905" s="27" t="s">
        <v>288</v>
      </c>
      <c r="E1905" s="27" t="s">
        <v>97</v>
      </c>
      <c r="F1905" s="27" t="s">
        <v>82</v>
      </c>
      <c r="G1905" s="36" t="s">
        <v>79</v>
      </c>
      <c r="H1905" s="39"/>
    </row>
    <row r="1906" spans="1:8" ht="40.5">
      <c r="A1906" s="31"/>
      <c r="B1906" s="25" t="s">
        <v>989</v>
      </c>
      <c r="C1906" s="34"/>
      <c r="D1906" s="28" t="s">
        <v>98</v>
      </c>
      <c r="E1906" s="28" t="s">
        <v>734</v>
      </c>
      <c r="F1906" s="28" t="s">
        <v>83</v>
      </c>
      <c r="G1906" s="37"/>
      <c r="H1906" s="40"/>
    </row>
    <row r="1907" spans="1:8">
      <c r="A1907" s="31"/>
      <c r="B1907" s="25"/>
      <c r="C1907" s="34"/>
      <c r="D1907" s="28">
        <v>950.23</v>
      </c>
      <c r="E1907" s="28">
        <v>953.63</v>
      </c>
      <c r="F1907" s="28">
        <v>659.8</v>
      </c>
      <c r="G1907" s="37"/>
      <c r="H1907" s="40"/>
    </row>
    <row r="1908" spans="1:8" ht="17.25" thickBot="1">
      <c r="A1908" s="32"/>
      <c r="B1908" s="26"/>
      <c r="C1908" s="34"/>
      <c r="D1908" s="29" t="s">
        <v>79</v>
      </c>
      <c r="E1908" s="29" t="s">
        <v>79</v>
      </c>
      <c r="F1908" s="29" t="s">
        <v>79</v>
      </c>
      <c r="G1908" s="38"/>
      <c r="H1908" s="41"/>
    </row>
    <row r="1909" spans="1:8" ht="27">
      <c r="A1909" s="30" t="s">
        <v>991</v>
      </c>
      <c r="B1909" s="24">
        <v>659.79</v>
      </c>
      <c r="C1909" s="34"/>
      <c r="D1909" s="27" t="s">
        <v>80</v>
      </c>
      <c r="E1909" s="27" t="s">
        <v>288</v>
      </c>
      <c r="F1909" s="27" t="s">
        <v>82</v>
      </c>
      <c r="G1909" s="36" t="s">
        <v>79</v>
      </c>
      <c r="H1909" s="39"/>
    </row>
    <row r="1910" spans="1:8" ht="40.5">
      <c r="A1910" s="31"/>
      <c r="B1910" s="25" t="s">
        <v>992</v>
      </c>
      <c r="C1910" s="34"/>
      <c r="D1910" s="28" t="s">
        <v>196</v>
      </c>
      <c r="E1910" s="28" t="s">
        <v>108</v>
      </c>
      <c r="F1910" s="28" t="s">
        <v>83</v>
      </c>
      <c r="G1910" s="37"/>
      <c r="H1910" s="40"/>
    </row>
    <row r="1911" spans="1:8">
      <c r="A1911" s="31"/>
      <c r="B1911" s="25"/>
      <c r="C1911" s="34"/>
      <c r="D1911" s="28">
        <v>739.79</v>
      </c>
      <c r="E1911" s="28">
        <v>955.65</v>
      </c>
      <c r="F1911" s="28">
        <v>659.79</v>
      </c>
      <c r="G1911" s="37"/>
      <c r="H1911" s="40"/>
    </row>
    <row r="1912" spans="1:8" ht="17.25" thickBot="1">
      <c r="A1912" s="32"/>
      <c r="B1912" s="26"/>
      <c r="C1912" s="34"/>
      <c r="D1912" s="29" t="s">
        <v>79</v>
      </c>
      <c r="E1912" s="29" t="s">
        <v>79</v>
      </c>
      <c r="F1912" s="29" t="s">
        <v>79</v>
      </c>
      <c r="G1912" s="38"/>
      <c r="H1912" s="41"/>
    </row>
    <row r="1913" spans="1:8" ht="27">
      <c r="A1913" s="30" t="s">
        <v>993</v>
      </c>
      <c r="B1913" s="24">
        <v>659.77</v>
      </c>
      <c r="C1913" s="34"/>
      <c r="D1913" s="27" t="s">
        <v>97</v>
      </c>
      <c r="E1913" s="27" t="s">
        <v>88</v>
      </c>
      <c r="F1913" s="27" t="s">
        <v>82</v>
      </c>
      <c r="G1913" s="36" t="s">
        <v>79</v>
      </c>
      <c r="H1913" s="39"/>
    </row>
    <row r="1914" spans="1:8" ht="40.5">
      <c r="A1914" s="31"/>
      <c r="B1914" s="25" t="s">
        <v>994</v>
      </c>
      <c r="C1914" s="34"/>
      <c r="D1914" s="28" t="s">
        <v>126</v>
      </c>
      <c r="E1914" s="28" t="s">
        <v>210</v>
      </c>
      <c r="F1914" s="28" t="s">
        <v>83</v>
      </c>
      <c r="G1914" s="37"/>
      <c r="H1914" s="40"/>
    </row>
    <row r="1915" spans="1:8">
      <c r="A1915" s="31"/>
      <c r="B1915" s="25"/>
      <c r="C1915" s="34"/>
      <c r="D1915" s="28">
        <v>948.09</v>
      </c>
      <c r="E1915" s="28">
        <v>702.55</v>
      </c>
      <c r="F1915" s="28">
        <v>659.77</v>
      </c>
      <c r="G1915" s="37"/>
      <c r="H1915" s="40"/>
    </row>
    <row r="1916" spans="1:8" ht="17.25" thickBot="1">
      <c r="A1916" s="32"/>
      <c r="B1916" s="26"/>
      <c r="C1916" s="34"/>
      <c r="D1916" s="29" t="s">
        <v>79</v>
      </c>
      <c r="E1916" s="29" t="s">
        <v>79</v>
      </c>
      <c r="F1916" s="29" t="s">
        <v>79</v>
      </c>
      <c r="G1916" s="38"/>
      <c r="H1916" s="41"/>
    </row>
    <row r="1917" spans="1:8" ht="27">
      <c r="A1917" s="30" t="s">
        <v>995</v>
      </c>
      <c r="B1917" s="24">
        <v>659.75</v>
      </c>
      <c r="C1917" s="34"/>
      <c r="D1917" s="27" t="s">
        <v>269</v>
      </c>
      <c r="E1917" s="27" t="s">
        <v>119</v>
      </c>
      <c r="F1917" s="27" t="s">
        <v>82</v>
      </c>
      <c r="G1917" s="36" t="s">
        <v>79</v>
      </c>
      <c r="H1917" s="39"/>
    </row>
    <row r="1918" spans="1:8" ht="40.5">
      <c r="A1918" s="31"/>
      <c r="B1918" s="25" t="s">
        <v>996</v>
      </c>
      <c r="C1918" s="34"/>
      <c r="D1918" s="28" t="s">
        <v>427</v>
      </c>
      <c r="E1918" s="28" t="s">
        <v>702</v>
      </c>
      <c r="F1918" s="28" t="s">
        <v>83</v>
      </c>
      <c r="G1918" s="37"/>
      <c r="H1918" s="40"/>
    </row>
    <row r="1919" spans="1:8">
      <c r="A1919" s="31"/>
      <c r="B1919" s="25"/>
      <c r="C1919" s="34"/>
      <c r="D1919" s="28">
        <v>872.11</v>
      </c>
      <c r="E1919" s="28">
        <v>640.29999999999995</v>
      </c>
      <c r="F1919" s="28">
        <v>659.75</v>
      </c>
      <c r="G1919" s="37"/>
      <c r="H1919" s="40"/>
    </row>
    <row r="1920" spans="1:8" ht="17.25" thickBot="1">
      <c r="A1920" s="32"/>
      <c r="B1920" s="26"/>
      <c r="C1920" s="34"/>
      <c r="D1920" s="29" t="s">
        <v>79</v>
      </c>
      <c r="E1920" s="29" t="s">
        <v>79</v>
      </c>
      <c r="F1920" s="29" t="s">
        <v>79</v>
      </c>
      <c r="G1920" s="38"/>
      <c r="H1920" s="41"/>
    </row>
    <row r="1921" spans="1:8" ht="27">
      <c r="A1921" s="30" t="s">
        <v>997</v>
      </c>
      <c r="B1921" s="24">
        <v>659.75</v>
      </c>
      <c r="C1921" s="34"/>
      <c r="D1921" s="27" t="s">
        <v>77</v>
      </c>
      <c r="E1921" s="27" t="s">
        <v>104</v>
      </c>
      <c r="F1921" s="27" t="s">
        <v>82</v>
      </c>
      <c r="G1921" s="36" t="s">
        <v>79</v>
      </c>
      <c r="H1921" s="39"/>
    </row>
    <row r="1922" spans="1:8" ht="40.5">
      <c r="A1922" s="31"/>
      <c r="B1922" s="25" t="s">
        <v>996</v>
      </c>
      <c r="C1922" s="34"/>
      <c r="D1922" s="28" t="s">
        <v>190</v>
      </c>
      <c r="E1922" s="28" t="s">
        <v>702</v>
      </c>
      <c r="F1922" s="28" t="s">
        <v>83</v>
      </c>
      <c r="G1922" s="37"/>
      <c r="H1922" s="40"/>
    </row>
    <row r="1923" spans="1:8">
      <c r="A1923" s="31"/>
      <c r="B1923" s="25"/>
      <c r="C1923" s="34"/>
      <c r="D1923" s="28">
        <v>379.2</v>
      </c>
      <c r="E1923" s="28">
        <v>642.19000000000005</v>
      </c>
      <c r="F1923" s="28">
        <v>659.75</v>
      </c>
      <c r="G1923" s="37"/>
      <c r="H1923" s="40"/>
    </row>
    <row r="1924" spans="1:8" ht="17.25" thickBot="1">
      <c r="A1924" s="32"/>
      <c r="B1924" s="26"/>
      <c r="C1924" s="34"/>
      <c r="D1924" s="29" t="s">
        <v>79</v>
      </c>
      <c r="E1924" s="29" t="s">
        <v>79</v>
      </c>
      <c r="F1924" s="29" t="s">
        <v>79</v>
      </c>
      <c r="G1924" s="38"/>
      <c r="H1924" s="41"/>
    </row>
    <row r="1925" spans="1:8" ht="27">
      <c r="A1925" s="30" t="s">
        <v>998</v>
      </c>
      <c r="B1925" s="24">
        <v>659.74</v>
      </c>
      <c r="C1925" s="34"/>
      <c r="D1925" s="27" t="s">
        <v>97</v>
      </c>
      <c r="E1925" s="27" t="s">
        <v>1000</v>
      </c>
      <c r="F1925" s="27" t="s">
        <v>82</v>
      </c>
      <c r="G1925" s="36" t="s">
        <v>79</v>
      </c>
      <c r="H1925" s="39"/>
    </row>
    <row r="1926" spans="1:8" ht="40.5">
      <c r="A1926" s="31"/>
      <c r="B1926" s="25" t="s">
        <v>999</v>
      </c>
      <c r="C1926" s="34"/>
      <c r="D1926" s="28" t="s">
        <v>361</v>
      </c>
      <c r="E1926" s="28" t="s">
        <v>89</v>
      </c>
      <c r="F1926" s="28" t="s">
        <v>83</v>
      </c>
      <c r="G1926" s="37"/>
      <c r="H1926" s="40"/>
    </row>
    <row r="1927" spans="1:8">
      <c r="A1927" s="31"/>
      <c r="B1927" s="25"/>
      <c r="C1927" s="34"/>
      <c r="D1927" s="28">
        <v>956.54</v>
      </c>
      <c r="E1927" s="28">
        <v>961.38</v>
      </c>
      <c r="F1927" s="28">
        <v>659.74</v>
      </c>
      <c r="G1927" s="37"/>
      <c r="H1927" s="40"/>
    </row>
    <row r="1928" spans="1:8" ht="17.25" thickBot="1">
      <c r="A1928" s="32"/>
      <c r="B1928" s="26"/>
      <c r="C1928" s="34"/>
      <c r="D1928" s="29" t="s">
        <v>79</v>
      </c>
      <c r="E1928" s="29" t="s">
        <v>79</v>
      </c>
      <c r="F1928" s="29" t="s">
        <v>79</v>
      </c>
      <c r="G1928" s="38"/>
      <c r="H1928" s="41"/>
    </row>
    <row r="1929" spans="1:8" ht="27">
      <c r="A1929" s="30" t="s">
        <v>1001</v>
      </c>
      <c r="B1929" s="24">
        <v>659.74</v>
      </c>
      <c r="C1929" s="34"/>
      <c r="D1929" s="27" t="s">
        <v>97</v>
      </c>
      <c r="E1929" s="27" t="s">
        <v>119</v>
      </c>
      <c r="F1929" s="27" t="s">
        <v>82</v>
      </c>
      <c r="G1929" s="36" t="s">
        <v>79</v>
      </c>
      <c r="H1929" s="39"/>
    </row>
    <row r="1930" spans="1:8" ht="40.5">
      <c r="A1930" s="31"/>
      <c r="B1930" s="25" t="s">
        <v>999</v>
      </c>
      <c r="C1930" s="34"/>
      <c r="D1930" s="28" t="s">
        <v>538</v>
      </c>
      <c r="E1930" s="28" t="s">
        <v>437</v>
      </c>
      <c r="F1930" s="28" t="s">
        <v>83</v>
      </c>
      <c r="G1930" s="37"/>
      <c r="H1930" s="40"/>
    </row>
    <row r="1931" spans="1:8">
      <c r="A1931" s="31"/>
      <c r="B1931" s="25"/>
      <c r="C1931" s="34"/>
      <c r="D1931" s="28">
        <v>950.57</v>
      </c>
      <c r="E1931" s="28">
        <v>638.66</v>
      </c>
      <c r="F1931" s="28">
        <v>659.74</v>
      </c>
      <c r="G1931" s="37"/>
      <c r="H1931" s="40"/>
    </row>
    <row r="1932" spans="1:8" ht="17.25" thickBot="1">
      <c r="A1932" s="32"/>
      <c r="B1932" s="26"/>
      <c r="C1932" s="34"/>
      <c r="D1932" s="29" t="s">
        <v>79</v>
      </c>
      <c r="E1932" s="29" t="s">
        <v>79</v>
      </c>
      <c r="F1932" s="29" t="s">
        <v>79</v>
      </c>
      <c r="G1932" s="38"/>
      <c r="H1932" s="41"/>
    </row>
    <row r="1933" spans="1:8" ht="27">
      <c r="A1933" s="30" t="s">
        <v>1002</v>
      </c>
      <c r="B1933" s="24">
        <v>659.74</v>
      </c>
      <c r="C1933" s="34"/>
      <c r="D1933" s="27" t="s">
        <v>80</v>
      </c>
      <c r="E1933" s="27" t="s">
        <v>119</v>
      </c>
      <c r="F1933" s="27" t="s">
        <v>82</v>
      </c>
      <c r="G1933" s="36" t="s">
        <v>79</v>
      </c>
      <c r="H1933" s="39"/>
    </row>
    <row r="1934" spans="1:8" ht="40.5">
      <c r="A1934" s="31"/>
      <c r="B1934" s="25" t="s">
        <v>999</v>
      </c>
      <c r="C1934" s="34"/>
      <c r="D1934" s="28" t="s">
        <v>196</v>
      </c>
      <c r="E1934" s="28" t="s">
        <v>218</v>
      </c>
      <c r="F1934" s="28" t="s">
        <v>83</v>
      </c>
      <c r="G1934" s="37"/>
      <c r="H1934" s="40"/>
    </row>
    <row r="1935" spans="1:8">
      <c r="A1935" s="31"/>
      <c r="B1935" s="25"/>
      <c r="C1935" s="34"/>
      <c r="D1935" s="28">
        <v>738.24</v>
      </c>
      <c r="E1935" s="28">
        <v>641.36</v>
      </c>
      <c r="F1935" s="28">
        <v>659.74</v>
      </c>
      <c r="G1935" s="37"/>
      <c r="H1935" s="40"/>
    </row>
    <row r="1936" spans="1:8" ht="17.25" thickBot="1">
      <c r="A1936" s="32"/>
      <c r="B1936" s="26"/>
      <c r="C1936" s="34"/>
      <c r="D1936" s="29" t="s">
        <v>79</v>
      </c>
      <c r="E1936" s="29" t="s">
        <v>79</v>
      </c>
      <c r="F1936" s="29" t="s">
        <v>79</v>
      </c>
      <c r="G1936" s="38"/>
      <c r="H1936" s="41"/>
    </row>
    <row r="1937" spans="1:8" ht="27">
      <c r="A1937" s="30" t="s">
        <v>1003</v>
      </c>
      <c r="B1937" s="24">
        <v>659.72</v>
      </c>
      <c r="C1937" s="34"/>
      <c r="D1937" s="27" t="s">
        <v>80</v>
      </c>
      <c r="E1937" s="27" t="s">
        <v>88</v>
      </c>
      <c r="F1937" s="27" t="s">
        <v>82</v>
      </c>
      <c r="G1937" s="36" t="s">
        <v>79</v>
      </c>
      <c r="H1937" s="39"/>
    </row>
    <row r="1938" spans="1:8" ht="40.5">
      <c r="A1938" s="31"/>
      <c r="B1938" s="25" t="s">
        <v>1004</v>
      </c>
      <c r="C1938" s="34"/>
      <c r="D1938" s="28" t="s">
        <v>196</v>
      </c>
      <c r="E1938" s="28" t="s">
        <v>497</v>
      </c>
      <c r="F1938" s="28" t="s">
        <v>83</v>
      </c>
      <c r="G1938" s="37"/>
      <c r="H1938" s="40"/>
    </row>
    <row r="1939" spans="1:8">
      <c r="A1939" s="31"/>
      <c r="B1939" s="25"/>
      <c r="C1939" s="34"/>
      <c r="D1939" s="28">
        <v>739.48</v>
      </c>
      <c r="E1939" s="28">
        <v>713.63</v>
      </c>
      <c r="F1939" s="28">
        <v>659.72</v>
      </c>
      <c r="G1939" s="37"/>
      <c r="H1939" s="40"/>
    </row>
    <row r="1940" spans="1:8" ht="17.25" thickBot="1">
      <c r="A1940" s="32"/>
      <c r="B1940" s="26"/>
      <c r="C1940" s="34"/>
      <c r="D1940" s="29" t="s">
        <v>79</v>
      </c>
      <c r="E1940" s="29" t="s">
        <v>79</v>
      </c>
      <c r="F1940" s="29" t="s">
        <v>79</v>
      </c>
      <c r="G1940" s="38"/>
      <c r="H1940" s="41"/>
    </row>
    <row r="1941" spans="1:8">
      <c r="A1941" s="30" t="s">
        <v>1005</v>
      </c>
      <c r="B1941" s="24">
        <v>659.69</v>
      </c>
      <c r="C1941" s="34"/>
      <c r="D1941" s="27" t="s">
        <v>234</v>
      </c>
      <c r="E1941" s="27" t="s">
        <v>80</v>
      </c>
      <c r="F1941" s="27" t="s">
        <v>82</v>
      </c>
      <c r="G1941" s="36" t="s">
        <v>79</v>
      </c>
      <c r="H1941" s="39"/>
    </row>
    <row r="1942" spans="1:8" ht="40.5">
      <c r="A1942" s="31"/>
      <c r="B1942" s="25" t="s">
        <v>1006</v>
      </c>
      <c r="C1942" s="34"/>
      <c r="D1942" s="28" t="s">
        <v>196</v>
      </c>
      <c r="E1942" s="28" t="s">
        <v>661</v>
      </c>
      <c r="F1942" s="28" t="s">
        <v>83</v>
      </c>
      <c r="G1942" s="37"/>
      <c r="H1942" s="40"/>
    </row>
    <row r="1943" spans="1:8">
      <c r="A1943" s="31"/>
      <c r="B1943" s="25"/>
      <c r="C1943" s="34"/>
      <c r="D1943" s="28">
        <v>737.95</v>
      </c>
      <c r="E1943" s="28">
        <v>737.95</v>
      </c>
      <c r="F1943" s="28">
        <v>659.69</v>
      </c>
      <c r="G1943" s="37"/>
      <c r="H1943" s="40"/>
    </row>
    <row r="1944" spans="1:8" ht="17.25" thickBot="1">
      <c r="A1944" s="32"/>
      <c r="B1944" s="26"/>
      <c r="C1944" s="34"/>
      <c r="D1944" s="29" t="s">
        <v>79</v>
      </c>
      <c r="E1944" s="29" t="s">
        <v>79</v>
      </c>
      <c r="F1944" s="29" t="s">
        <v>79</v>
      </c>
      <c r="G1944" s="38"/>
      <c r="H1944" s="41"/>
    </row>
    <row r="1945" spans="1:8" ht="27">
      <c r="A1945" s="30" t="s">
        <v>1005</v>
      </c>
      <c r="B1945" s="24">
        <v>659.69</v>
      </c>
      <c r="C1945" s="34"/>
      <c r="D1945" s="27" t="s">
        <v>80</v>
      </c>
      <c r="E1945" s="27" t="s">
        <v>288</v>
      </c>
      <c r="F1945" s="27" t="s">
        <v>82</v>
      </c>
      <c r="G1945" s="36" t="s">
        <v>79</v>
      </c>
      <c r="H1945" s="39"/>
    </row>
    <row r="1946" spans="1:8" ht="40.5">
      <c r="A1946" s="31"/>
      <c r="B1946" s="25" t="s">
        <v>1006</v>
      </c>
      <c r="C1946" s="34"/>
      <c r="D1946" s="28" t="s">
        <v>196</v>
      </c>
      <c r="E1946" s="28" t="s">
        <v>291</v>
      </c>
      <c r="F1946" s="28" t="s">
        <v>83</v>
      </c>
      <c r="G1946" s="37"/>
      <c r="H1946" s="40"/>
    </row>
    <row r="1947" spans="1:8">
      <c r="A1947" s="31"/>
      <c r="B1947" s="25"/>
      <c r="C1947" s="34"/>
      <c r="D1947" s="28">
        <v>737.95</v>
      </c>
      <c r="E1947" s="28">
        <v>954.11</v>
      </c>
      <c r="F1947" s="28">
        <v>659.69</v>
      </c>
      <c r="G1947" s="37"/>
      <c r="H1947" s="40"/>
    </row>
    <row r="1948" spans="1:8" ht="17.25" thickBot="1">
      <c r="A1948" s="32"/>
      <c r="B1948" s="26"/>
      <c r="C1948" s="34"/>
      <c r="D1948" s="29" t="s">
        <v>79</v>
      </c>
      <c r="E1948" s="29" t="s">
        <v>79</v>
      </c>
      <c r="F1948" s="29" t="s">
        <v>79</v>
      </c>
      <c r="G1948" s="38"/>
      <c r="H1948" s="41"/>
    </row>
    <row r="1949" spans="1:8" ht="27">
      <c r="A1949" s="30" t="s">
        <v>1005</v>
      </c>
      <c r="B1949" s="24">
        <v>659.69</v>
      </c>
      <c r="C1949" s="34"/>
      <c r="D1949" s="27" t="s">
        <v>97</v>
      </c>
      <c r="E1949" s="27" t="s">
        <v>88</v>
      </c>
      <c r="F1949" s="27" t="s">
        <v>82</v>
      </c>
      <c r="G1949" s="36" t="s">
        <v>79</v>
      </c>
      <c r="H1949" s="39"/>
    </row>
    <row r="1950" spans="1:8" ht="40.5">
      <c r="A1950" s="31"/>
      <c r="B1950" s="25" t="s">
        <v>1006</v>
      </c>
      <c r="C1950" s="34"/>
      <c r="D1950" s="28" t="s">
        <v>1007</v>
      </c>
      <c r="E1950" s="28" t="s">
        <v>294</v>
      </c>
      <c r="F1950" s="28" t="s">
        <v>83</v>
      </c>
      <c r="G1950" s="37"/>
      <c r="H1950" s="40"/>
    </row>
    <row r="1951" spans="1:8">
      <c r="A1951" s="31"/>
      <c r="B1951" s="25"/>
      <c r="C1951" s="34"/>
      <c r="D1951" s="28">
        <v>950.44</v>
      </c>
      <c r="E1951" s="28">
        <v>709.68</v>
      </c>
      <c r="F1951" s="28">
        <v>659.69</v>
      </c>
      <c r="G1951" s="37"/>
      <c r="H1951" s="40"/>
    </row>
    <row r="1952" spans="1:8" ht="17.25" thickBot="1">
      <c r="A1952" s="32"/>
      <c r="B1952" s="26"/>
      <c r="C1952" s="34"/>
      <c r="D1952" s="29" t="s">
        <v>79</v>
      </c>
      <c r="E1952" s="29" t="s">
        <v>79</v>
      </c>
      <c r="F1952" s="29" t="s">
        <v>79</v>
      </c>
      <c r="G1952" s="38"/>
      <c r="H1952" s="41"/>
    </row>
    <row r="1953" spans="1:8">
      <c r="A1953" s="30" t="s">
        <v>1005</v>
      </c>
      <c r="B1953" s="24">
        <v>659.69</v>
      </c>
      <c r="C1953" s="34"/>
      <c r="D1953" s="27" t="s">
        <v>234</v>
      </c>
      <c r="E1953" s="27" t="s">
        <v>82</v>
      </c>
      <c r="F1953" s="27" t="s">
        <v>463</v>
      </c>
      <c r="G1953" s="36" t="s">
        <v>79</v>
      </c>
      <c r="H1953" s="39"/>
    </row>
    <row r="1954" spans="1:8" ht="40.5">
      <c r="A1954" s="31"/>
      <c r="B1954" s="25" t="s">
        <v>1006</v>
      </c>
      <c r="C1954" s="34"/>
      <c r="D1954" s="28" t="s">
        <v>196</v>
      </c>
      <c r="E1954" s="28" t="s">
        <v>554</v>
      </c>
      <c r="F1954" s="28" t="s">
        <v>83</v>
      </c>
      <c r="G1954" s="37"/>
      <c r="H1954" s="40"/>
    </row>
    <row r="1955" spans="1:8">
      <c r="A1955" s="31"/>
      <c r="B1955" s="25"/>
      <c r="C1955" s="34"/>
      <c r="D1955" s="28">
        <v>737.95</v>
      </c>
      <c r="E1955" s="28">
        <v>659.69</v>
      </c>
      <c r="F1955" s="28">
        <v>659.69</v>
      </c>
      <c r="G1955" s="37"/>
      <c r="H1955" s="40"/>
    </row>
    <row r="1956" spans="1:8" ht="17.25" thickBot="1">
      <c r="A1956" s="32"/>
      <c r="B1956" s="26"/>
      <c r="C1956" s="34"/>
      <c r="D1956" s="29" t="s">
        <v>79</v>
      </c>
      <c r="E1956" s="29" t="s">
        <v>79</v>
      </c>
      <c r="F1956" s="29" t="s">
        <v>79</v>
      </c>
      <c r="G1956" s="38"/>
      <c r="H1956" s="41"/>
    </row>
    <row r="1957" spans="1:8" ht="27">
      <c r="A1957" s="30" t="s">
        <v>1008</v>
      </c>
      <c r="B1957" s="24">
        <v>659.65</v>
      </c>
      <c r="C1957" s="34"/>
      <c r="D1957" s="27" t="s">
        <v>486</v>
      </c>
      <c r="E1957" s="27" t="s">
        <v>288</v>
      </c>
      <c r="F1957" s="27" t="s">
        <v>82</v>
      </c>
      <c r="G1957" s="36" t="s">
        <v>79</v>
      </c>
      <c r="H1957" s="39"/>
    </row>
    <row r="1958" spans="1:8" ht="40.5">
      <c r="A1958" s="31"/>
      <c r="B1958" s="25" t="s">
        <v>1009</v>
      </c>
      <c r="C1958" s="34"/>
      <c r="D1958" s="28" t="s">
        <v>487</v>
      </c>
      <c r="E1958" s="28" t="s">
        <v>287</v>
      </c>
      <c r="F1958" s="28" t="s">
        <v>83</v>
      </c>
      <c r="G1958" s="37"/>
      <c r="H1958" s="40"/>
    </row>
    <row r="1959" spans="1:8">
      <c r="A1959" s="31"/>
      <c r="B1959" s="25"/>
      <c r="C1959" s="34"/>
      <c r="D1959" s="28">
        <v>710.98</v>
      </c>
      <c r="E1959" s="28">
        <v>958.04</v>
      </c>
      <c r="F1959" s="28">
        <v>659.65</v>
      </c>
      <c r="G1959" s="37"/>
      <c r="H1959" s="40"/>
    </row>
    <row r="1960" spans="1:8" ht="17.25" thickBot="1">
      <c r="A1960" s="32"/>
      <c r="B1960" s="26"/>
      <c r="C1960" s="34"/>
      <c r="D1960" s="29" t="s">
        <v>79</v>
      </c>
      <c r="E1960" s="29" t="s">
        <v>79</v>
      </c>
      <c r="F1960" s="29" t="s">
        <v>79</v>
      </c>
      <c r="G1960" s="38"/>
      <c r="H1960" s="41"/>
    </row>
    <row r="1961" spans="1:8">
      <c r="A1961" s="30" t="s">
        <v>1010</v>
      </c>
      <c r="B1961" s="24">
        <v>659.65</v>
      </c>
      <c r="C1961" s="34"/>
      <c r="D1961" s="27" t="s">
        <v>234</v>
      </c>
      <c r="E1961" s="27" t="s">
        <v>82</v>
      </c>
      <c r="F1961" s="27" t="s">
        <v>463</v>
      </c>
      <c r="G1961" s="36" t="s">
        <v>79</v>
      </c>
      <c r="H1961" s="39"/>
    </row>
    <row r="1962" spans="1:8" ht="40.5">
      <c r="A1962" s="31"/>
      <c r="B1962" s="25" t="s">
        <v>1009</v>
      </c>
      <c r="C1962" s="34"/>
      <c r="D1962" s="28" t="s">
        <v>196</v>
      </c>
      <c r="E1962" s="28" t="s">
        <v>554</v>
      </c>
      <c r="F1962" s="28" t="s">
        <v>83</v>
      </c>
      <c r="G1962" s="37"/>
      <c r="H1962" s="40"/>
    </row>
    <row r="1963" spans="1:8">
      <c r="A1963" s="31"/>
      <c r="B1963" s="25"/>
      <c r="C1963" s="34"/>
      <c r="D1963" s="28">
        <v>738.17</v>
      </c>
      <c r="E1963" s="28">
        <v>659.65</v>
      </c>
      <c r="F1963" s="28">
        <v>659.65</v>
      </c>
      <c r="G1963" s="37"/>
      <c r="H1963" s="40"/>
    </row>
    <row r="1964" spans="1:8" ht="17.25" thickBot="1">
      <c r="A1964" s="32"/>
      <c r="B1964" s="26"/>
      <c r="C1964" s="34"/>
      <c r="D1964" s="29" t="s">
        <v>79</v>
      </c>
      <c r="E1964" s="29" t="s">
        <v>79</v>
      </c>
      <c r="F1964" s="29" t="s">
        <v>79</v>
      </c>
      <c r="G1964" s="38"/>
      <c r="H1964" s="41"/>
    </row>
    <row r="1965" spans="1:8" ht="27">
      <c r="A1965" s="30" t="s">
        <v>1011</v>
      </c>
      <c r="B1965" s="24">
        <v>659.65</v>
      </c>
      <c r="C1965" s="34"/>
      <c r="D1965" s="27" t="s">
        <v>77</v>
      </c>
      <c r="E1965" s="27" t="s">
        <v>97</v>
      </c>
      <c r="F1965" s="27" t="s">
        <v>82</v>
      </c>
      <c r="G1965" s="36" t="s">
        <v>79</v>
      </c>
      <c r="H1965" s="39"/>
    </row>
    <row r="1966" spans="1:8" ht="40.5">
      <c r="A1966" s="31"/>
      <c r="B1966" s="25" t="s">
        <v>1009</v>
      </c>
      <c r="C1966" s="34"/>
      <c r="D1966" s="28" t="s">
        <v>150</v>
      </c>
      <c r="E1966" s="28" t="s">
        <v>1012</v>
      </c>
      <c r="F1966" s="28" t="s">
        <v>83</v>
      </c>
      <c r="G1966" s="37"/>
      <c r="H1966" s="40"/>
    </row>
    <row r="1967" spans="1:8">
      <c r="A1967" s="31"/>
      <c r="B1967" s="25"/>
      <c r="C1967" s="34"/>
      <c r="D1967" s="28">
        <v>379.24</v>
      </c>
      <c r="E1967" s="28">
        <v>953.83</v>
      </c>
      <c r="F1967" s="28">
        <v>659.65</v>
      </c>
      <c r="G1967" s="37"/>
      <c r="H1967" s="40"/>
    </row>
    <row r="1968" spans="1:8" ht="17.25" thickBot="1">
      <c r="A1968" s="32"/>
      <c r="B1968" s="26"/>
      <c r="C1968" s="34"/>
      <c r="D1968" s="29" t="s">
        <v>79</v>
      </c>
      <c r="E1968" s="29" t="s">
        <v>79</v>
      </c>
      <c r="F1968" s="29" t="s">
        <v>79</v>
      </c>
      <c r="G1968" s="38"/>
      <c r="H1968" s="41"/>
    </row>
    <row r="1969" spans="1:8">
      <c r="A1969" s="30" t="s">
        <v>1013</v>
      </c>
      <c r="B1969" s="24">
        <v>659.63</v>
      </c>
      <c r="C1969" s="34"/>
      <c r="D1969" s="27" t="s">
        <v>234</v>
      </c>
      <c r="E1969" s="27" t="s">
        <v>80</v>
      </c>
      <c r="F1969" s="27" t="s">
        <v>82</v>
      </c>
      <c r="G1969" s="36" t="s">
        <v>79</v>
      </c>
      <c r="H1969" s="39"/>
    </row>
    <row r="1970" spans="1:8" ht="40.5">
      <c r="A1970" s="31"/>
      <c r="B1970" s="25" t="s">
        <v>1014</v>
      </c>
      <c r="C1970" s="34"/>
      <c r="D1970" s="28" t="s">
        <v>196</v>
      </c>
      <c r="E1970" s="28" t="s">
        <v>661</v>
      </c>
      <c r="F1970" s="28" t="s">
        <v>83</v>
      </c>
      <c r="G1970" s="37"/>
      <c r="H1970" s="40"/>
    </row>
    <row r="1971" spans="1:8">
      <c r="A1971" s="31"/>
      <c r="B1971" s="25"/>
      <c r="C1971" s="34"/>
      <c r="D1971" s="28">
        <v>739.21</v>
      </c>
      <c r="E1971" s="28">
        <v>739.21</v>
      </c>
      <c r="F1971" s="28">
        <v>659.63</v>
      </c>
      <c r="G1971" s="37"/>
      <c r="H1971" s="40"/>
    </row>
    <row r="1972" spans="1:8" ht="17.25" thickBot="1">
      <c r="A1972" s="32"/>
      <c r="B1972" s="26"/>
      <c r="C1972" s="34"/>
      <c r="D1972" s="29" t="s">
        <v>79</v>
      </c>
      <c r="E1972" s="29" t="s">
        <v>79</v>
      </c>
      <c r="F1972" s="29" t="s">
        <v>79</v>
      </c>
      <c r="G1972" s="38"/>
      <c r="H1972" s="41"/>
    </row>
    <row r="1973" spans="1:8" ht="27">
      <c r="A1973" s="30" t="s">
        <v>1015</v>
      </c>
      <c r="B1973" s="24">
        <v>659.63</v>
      </c>
      <c r="C1973" s="34"/>
      <c r="D1973" s="27" t="s">
        <v>80</v>
      </c>
      <c r="E1973" s="27" t="s">
        <v>288</v>
      </c>
      <c r="F1973" s="27" t="s">
        <v>82</v>
      </c>
      <c r="G1973" s="36" t="s">
        <v>79</v>
      </c>
      <c r="H1973" s="39"/>
    </row>
    <row r="1974" spans="1:8" ht="40.5">
      <c r="A1974" s="31"/>
      <c r="B1974" s="25" t="s">
        <v>1014</v>
      </c>
      <c r="C1974" s="34"/>
      <c r="D1974" s="28" t="s">
        <v>196</v>
      </c>
      <c r="E1974" s="28" t="s">
        <v>291</v>
      </c>
      <c r="F1974" s="28" t="s">
        <v>83</v>
      </c>
      <c r="G1974" s="37"/>
      <c r="H1974" s="40"/>
    </row>
    <row r="1975" spans="1:8">
      <c r="A1975" s="31"/>
      <c r="B1975" s="25"/>
      <c r="C1975" s="34"/>
      <c r="D1975" s="28">
        <v>739.63</v>
      </c>
      <c r="E1975" s="28">
        <v>955.82</v>
      </c>
      <c r="F1975" s="28">
        <v>659.63</v>
      </c>
      <c r="G1975" s="37"/>
      <c r="H1975" s="40"/>
    </row>
    <row r="1976" spans="1:8" ht="17.25" thickBot="1">
      <c r="A1976" s="32"/>
      <c r="B1976" s="26"/>
      <c r="C1976" s="34"/>
      <c r="D1976" s="29" t="s">
        <v>79</v>
      </c>
      <c r="E1976" s="29" t="s">
        <v>79</v>
      </c>
      <c r="F1976" s="29" t="s">
        <v>79</v>
      </c>
      <c r="G1976" s="38"/>
      <c r="H1976" s="41"/>
    </row>
    <row r="1977" spans="1:8">
      <c r="A1977" s="30" t="s">
        <v>1016</v>
      </c>
      <c r="B1977" s="24">
        <v>659.56</v>
      </c>
      <c r="C1977" s="34"/>
      <c r="D1977" s="27" t="s">
        <v>234</v>
      </c>
      <c r="E1977" s="27" t="s">
        <v>463</v>
      </c>
      <c r="F1977" s="27" t="s">
        <v>82</v>
      </c>
      <c r="G1977" s="36" t="s">
        <v>79</v>
      </c>
      <c r="H1977" s="39"/>
    </row>
    <row r="1978" spans="1:8" ht="40.5">
      <c r="A1978" s="31"/>
      <c r="B1978" s="25" t="s">
        <v>1017</v>
      </c>
      <c r="C1978" s="34"/>
      <c r="D1978" s="28" t="s">
        <v>196</v>
      </c>
      <c r="E1978" s="28" t="s">
        <v>967</v>
      </c>
      <c r="F1978" s="28" t="s">
        <v>83</v>
      </c>
      <c r="G1978" s="37"/>
      <c r="H1978" s="40"/>
    </row>
    <row r="1979" spans="1:8">
      <c r="A1979" s="31"/>
      <c r="B1979" s="25"/>
      <c r="C1979" s="34"/>
      <c r="D1979" s="28">
        <v>738.75</v>
      </c>
      <c r="E1979" s="28">
        <v>659.56</v>
      </c>
      <c r="F1979" s="28">
        <v>659.56</v>
      </c>
      <c r="G1979" s="37"/>
      <c r="H1979" s="40"/>
    </row>
    <row r="1980" spans="1:8" ht="17.25" thickBot="1">
      <c r="A1980" s="32"/>
      <c r="B1980" s="26"/>
      <c r="C1980" s="34"/>
      <c r="D1980" s="29" t="s">
        <v>79</v>
      </c>
      <c r="E1980" s="29" t="s">
        <v>79</v>
      </c>
      <c r="F1980" s="29" t="s">
        <v>79</v>
      </c>
      <c r="G1980" s="38"/>
      <c r="H1980" s="41"/>
    </row>
    <row r="1981" spans="1:8" ht="27">
      <c r="A1981" s="30" t="s">
        <v>1018</v>
      </c>
      <c r="B1981" s="24">
        <v>659.55</v>
      </c>
      <c r="C1981" s="34"/>
      <c r="D1981" s="27" t="s">
        <v>288</v>
      </c>
      <c r="E1981" s="27" t="s">
        <v>93</v>
      </c>
      <c r="F1981" s="27" t="s">
        <v>82</v>
      </c>
      <c r="G1981" s="36" t="s">
        <v>79</v>
      </c>
      <c r="H1981" s="39"/>
    </row>
    <row r="1982" spans="1:8" ht="40.5">
      <c r="A1982" s="31"/>
      <c r="B1982" s="25" t="s">
        <v>1019</v>
      </c>
      <c r="C1982" s="34"/>
      <c r="D1982" s="28" t="s">
        <v>98</v>
      </c>
      <c r="E1982" s="28" t="s">
        <v>94</v>
      </c>
      <c r="F1982" s="28" t="s">
        <v>83</v>
      </c>
      <c r="G1982" s="37"/>
      <c r="H1982" s="40"/>
    </row>
    <row r="1983" spans="1:8">
      <c r="A1983" s="31"/>
      <c r="B1983" s="25"/>
      <c r="C1983" s="34"/>
      <c r="D1983" s="28">
        <v>950.84</v>
      </c>
      <c r="E1983" s="28">
        <v>714.03</v>
      </c>
      <c r="F1983" s="28">
        <v>659.55</v>
      </c>
      <c r="G1983" s="37"/>
      <c r="H1983" s="40"/>
    </row>
    <row r="1984" spans="1:8" ht="17.25" thickBot="1">
      <c r="A1984" s="32"/>
      <c r="B1984" s="26"/>
      <c r="C1984" s="34"/>
      <c r="D1984" s="29" t="s">
        <v>79</v>
      </c>
      <c r="E1984" s="29" t="s">
        <v>79</v>
      </c>
      <c r="F1984" s="29" t="s">
        <v>79</v>
      </c>
      <c r="G1984" s="38"/>
      <c r="H1984" s="41"/>
    </row>
    <row r="1985" spans="1:8" ht="27">
      <c r="A1985" s="30" t="s">
        <v>1020</v>
      </c>
      <c r="B1985" s="24">
        <v>659.54</v>
      </c>
      <c r="C1985" s="34"/>
      <c r="D1985" s="27" t="s">
        <v>288</v>
      </c>
      <c r="E1985" s="27" t="s">
        <v>463</v>
      </c>
      <c r="F1985" s="27" t="s">
        <v>82</v>
      </c>
      <c r="G1985" s="36" t="s">
        <v>79</v>
      </c>
      <c r="H1985" s="39"/>
    </row>
    <row r="1986" spans="1:8" ht="40.5">
      <c r="A1986" s="31"/>
      <c r="B1986" s="25" t="s">
        <v>1021</v>
      </c>
      <c r="C1986" s="34"/>
      <c r="D1986" s="28" t="s">
        <v>98</v>
      </c>
      <c r="E1986" s="28" t="s">
        <v>967</v>
      </c>
      <c r="F1986" s="28" t="s">
        <v>83</v>
      </c>
      <c r="G1986" s="37"/>
      <c r="H1986" s="40"/>
    </row>
    <row r="1987" spans="1:8">
      <c r="A1987" s="31"/>
      <c r="B1987" s="25"/>
      <c r="C1987" s="34"/>
      <c r="D1987" s="28">
        <v>948.94</v>
      </c>
      <c r="E1987" s="28">
        <v>659.54</v>
      </c>
      <c r="F1987" s="28">
        <v>659.54</v>
      </c>
      <c r="G1987" s="37"/>
      <c r="H1987" s="40"/>
    </row>
    <row r="1988" spans="1:8" ht="17.25" thickBot="1">
      <c r="A1988" s="32"/>
      <c r="B1988" s="26"/>
      <c r="C1988" s="34"/>
      <c r="D1988" s="29" t="s">
        <v>79</v>
      </c>
      <c r="E1988" s="29" t="s">
        <v>79</v>
      </c>
      <c r="F1988" s="29" t="s">
        <v>79</v>
      </c>
      <c r="G1988" s="38"/>
      <c r="H1988" s="41"/>
    </row>
    <row r="1989" spans="1:8" ht="27">
      <c r="A1989" s="30" t="s">
        <v>1022</v>
      </c>
      <c r="B1989" s="24">
        <v>659.53</v>
      </c>
      <c r="C1989" s="34"/>
      <c r="D1989" s="27" t="s">
        <v>80</v>
      </c>
      <c r="E1989" s="27" t="s">
        <v>119</v>
      </c>
      <c r="F1989" s="27" t="s">
        <v>82</v>
      </c>
      <c r="G1989" s="36" t="s">
        <v>79</v>
      </c>
      <c r="H1989" s="39"/>
    </row>
    <row r="1990" spans="1:8" ht="40.5">
      <c r="A1990" s="31"/>
      <c r="B1990" s="25" t="s">
        <v>1023</v>
      </c>
      <c r="C1990" s="34"/>
      <c r="D1990" s="28" t="s">
        <v>196</v>
      </c>
      <c r="E1990" s="28" t="s">
        <v>437</v>
      </c>
      <c r="F1990" s="28" t="s">
        <v>83</v>
      </c>
      <c r="G1990" s="37"/>
      <c r="H1990" s="40"/>
    </row>
    <row r="1991" spans="1:8">
      <c r="A1991" s="31"/>
      <c r="B1991" s="25"/>
      <c r="C1991" s="34"/>
      <c r="D1991" s="28">
        <v>737.79</v>
      </c>
      <c r="E1991" s="28">
        <v>638.94000000000005</v>
      </c>
      <c r="F1991" s="28">
        <v>659.53</v>
      </c>
      <c r="G1991" s="37"/>
      <c r="H1991" s="40"/>
    </row>
    <row r="1992" spans="1:8" ht="17.25" thickBot="1">
      <c r="A1992" s="32"/>
      <c r="B1992" s="26"/>
      <c r="C1992" s="34"/>
      <c r="D1992" s="29" t="s">
        <v>79</v>
      </c>
      <c r="E1992" s="29" t="s">
        <v>79</v>
      </c>
      <c r="F1992" s="29" t="s">
        <v>79</v>
      </c>
      <c r="G1992" s="38"/>
      <c r="H1992" s="41"/>
    </row>
    <row r="1993" spans="1:8">
      <c r="A1993" s="30" t="s">
        <v>1022</v>
      </c>
      <c r="B1993" s="24">
        <v>659.53</v>
      </c>
      <c r="C1993" s="34"/>
      <c r="D1993" s="27" t="s">
        <v>80</v>
      </c>
      <c r="E1993" s="27" t="s">
        <v>584</v>
      </c>
      <c r="F1993" s="27" t="s">
        <v>82</v>
      </c>
      <c r="G1993" s="36" t="s">
        <v>79</v>
      </c>
      <c r="H1993" s="39"/>
    </row>
    <row r="1994" spans="1:8" ht="40.5">
      <c r="A1994" s="31"/>
      <c r="B1994" s="25" t="s">
        <v>1023</v>
      </c>
      <c r="C1994" s="34"/>
      <c r="D1994" s="28" t="s">
        <v>196</v>
      </c>
      <c r="E1994" s="28" t="s">
        <v>585</v>
      </c>
      <c r="F1994" s="28" t="s">
        <v>83</v>
      </c>
      <c r="G1994" s="37"/>
      <c r="H1994" s="40"/>
    </row>
    <row r="1995" spans="1:8">
      <c r="A1995" s="31"/>
      <c r="B1995" s="25"/>
      <c r="C1995" s="34"/>
      <c r="D1995" s="28">
        <v>737.79</v>
      </c>
      <c r="E1995" s="28">
        <v>593.70000000000005</v>
      </c>
      <c r="F1995" s="28">
        <v>659.53</v>
      </c>
      <c r="G1995" s="37"/>
      <c r="H1995" s="40"/>
    </row>
    <row r="1996" spans="1:8" ht="17.25" thickBot="1">
      <c r="A1996" s="32"/>
      <c r="B1996" s="26"/>
      <c r="C1996" s="34"/>
      <c r="D1996" s="29" t="s">
        <v>79</v>
      </c>
      <c r="E1996" s="29" t="s">
        <v>79</v>
      </c>
      <c r="F1996" s="29" t="s">
        <v>79</v>
      </c>
      <c r="G1996" s="38"/>
      <c r="H1996" s="41"/>
    </row>
    <row r="1997" spans="1:8" ht="27">
      <c r="A1997" s="30" t="s">
        <v>1024</v>
      </c>
      <c r="B1997" s="24">
        <v>659.52</v>
      </c>
      <c r="C1997" s="34"/>
      <c r="D1997" s="27" t="s">
        <v>77</v>
      </c>
      <c r="E1997" s="27" t="s">
        <v>97</v>
      </c>
      <c r="F1997" s="27" t="s">
        <v>82</v>
      </c>
      <c r="G1997" s="36" t="s">
        <v>79</v>
      </c>
      <c r="H1997" s="39"/>
    </row>
    <row r="1998" spans="1:8" ht="40.5">
      <c r="A1998" s="31"/>
      <c r="B1998" s="25" t="s">
        <v>1025</v>
      </c>
      <c r="C1998" s="34"/>
      <c r="D1998" s="28" t="s">
        <v>209</v>
      </c>
      <c r="E1998" s="28" t="s">
        <v>108</v>
      </c>
      <c r="F1998" s="28" t="s">
        <v>83</v>
      </c>
      <c r="G1998" s="37"/>
      <c r="H1998" s="40"/>
    </row>
    <row r="1999" spans="1:8">
      <c r="A1999" s="31"/>
      <c r="B1999" s="25"/>
      <c r="C1999" s="34"/>
      <c r="D1999" s="28">
        <v>378.2</v>
      </c>
      <c r="E1999" s="28">
        <v>959.09</v>
      </c>
      <c r="F1999" s="28">
        <v>659.52</v>
      </c>
      <c r="G1999" s="37"/>
      <c r="H1999" s="40"/>
    </row>
    <row r="2000" spans="1:8" ht="17.25" thickBot="1">
      <c r="A2000" s="32"/>
      <c r="B2000" s="26"/>
      <c r="C2000" s="35"/>
      <c r="D2000" s="29" t="s">
        <v>79</v>
      </c>
      <c r="E2000" s="29" t="s">
        <v>79</v>
      </c>
      <c r="F2000" s="29" t="s">
        <v>79</v>
      </c>
      <c r="G2000" s="38"/>
      <c r="H2000" s="41"/>
    </row>
    <row r="2001" spans="1:8" ht="27">
      <c r="A2001" s="30" t="s">
        <v>1026</v>
      </c>
      <c r="B2001" s="24">
        <v>659.51</v>
      </c>
      <c r="C2001" s="33" t="s">
        <v>76</v>
      </c>
      <c r="D2001" s="27" t="s">
        <v>280</v>
      </c>
      <c r="E2001" s="27" t="s">
        <v>119</v>
      </c>
      <c r="F2001" s="27" t="s">
        <v>82</v>
      </c>
      <c r="G2001" s="36" t="s">
        <v>79</v>
      </c>
      <c r="H2001" s="39"/>
    </row>
    <row r="2002" spans="1:8" ht="40.5">
      <c r="A2002" s="31"/>
      <c r="B2002" s="25" t="s">
        <v>1027</v>
      </c>
      <c r="C2002" s="34"/>
      <c r="D2002" s="28" t="s">
        <v>297</v>
      </c>
      <c r="E2002" s="28" t="s">
        <v>404</v>
      </c>
      <c r="F2002" s="28" t="s">
        <v>83</v>
      </c>
      <c r="G2002" s="37"/>
      <c r="H2002" s="40"/>
    </row>
    <row r="2003" spans="1:8">
      <c r="A2003" s="31"/>
      <c r="B2003" s="25"/>
      <c r="C2003" s="34"/>
      <c r="D2003" s="28">
        <v>379.48</v>
      </c>
      <c r="E2003" s="28">
        <v>642.59</v>
      </c>
      <c r="F2003" s="28">
        <v>659.51</v>
      </c>
      <c r="G2003" s="37"/>
      <c r="H2003" s="40"/>
    </row>
    <row r="2004" spans="1:8" ht="17.25" thickBot="1">
      <c r="A2004" s="32"/>
      <c r="B2004" s="26"/>
      <c r="C2004" s="34"/>
      <c r="D2004" s="29" t="s">
        <v>79</v>
      </c>
      <c r="E2004" s="29" t="s">
        <v>79</v>
      </c>
      <c r="F2004" s="29" t="s">
        <v>79</v>
      </c>
      <c r="G2004" s="38"/>
      <c r="H2004" s="41"/>
    </row>
    <row r="2005" spans="1:8">
      <c r="A2005" s="30" t="s">
        <v>1028</v>
      </c>
      <c r="B2005" s="24">
        <v>659.49</v>
      </c>
      <c r="C2005" s="34"/>
      <c r="D2005" s="27" t="s">
        <v>667</v>
      </c>
      <c r="E2005" s="27" t="s">
        <v>80</v>
      </c>
      <c r="F2005" s="27" t="s">
        <v>82</v>
      </c>
      <c r="G2005" s="36" t="s">
        <v>79</v>
      </c>
      <c r="H2005" s="39"/>
    </row>
    <row r="2006" spans="1:8" ht="40.5">
      <c r="A2006" s="31"/>
      <c r="B2006" s="25" t="s">
        <v>1029</v>
      </c>
      <c r="C2006" s="34"/>
      <c r="D2006" s="28" t="s">
        <v>127</v>
      </c>
      <c r="E2006" s="28" t="s">
        <v>661</v>
      </c>
      <c r="F2006" s="28" t="s">
        <v>83</v>
      </c>
      <c r="G2006" s="37"/>
      <c r="H2006" s="40"/>
    </row>
    <row r="2007" spans="1:8">
      <c r="A2007" s="31"/>
      <c r="B2007" s="25"/>
      <c r="C2007" s="34"/>
      <c r="D2007" s="28">
        <v>872.16</v>
      </c>
      <c r="E2007" s="28">
        <v>739.49</v>
      </c>
      <c r="F2007" s="28">
        <v>659.49</v>
      </c>
      <c r="G2007" s="37"/>
      <c r="H2007" s="40"/>
    </row>
    <row r="2008" spans="1:8" ht="17.25" thickBot="1">
      <c r="A2008" s="32"/>
      <c r="B2008" s="26"/>
      <c r="C2008" s="34"/>
      <c r="D2008" s="29" t="s">
        <v>79</v>
      </c>
      <c r="E2008" s="29" t="s">
        <v>79</v>
      </c>
      <c r="F2008" s="29" t="s">
        <v>79</v>
      </c>
      <c r="G2008" s="38"/>
      <c r="H2008" s="41"/>
    </row>
    <row r="2009" spans="1:8" ht="27">
      <c r="A2009" s="30" t="s">
        <v>1030</v>
      </c>
      <c r="B2009" s="24">
        <v>659.48</v>
      </c>
      <c r="C2009" s="34"/>
      <c r="D2009" s="27" t="s">
        <v>80</v>
      </c>
      <c r="E2009" s="27" t="s">
        <v>88</v>
      </c>
      <c r="F2009" s="27" t="s">
        <v>82</v>
      </c>
      <c r="G2009" s="36" t="s">
        <v>79</v>
      </c>
      <c r="H2009" s="39"/>
    </row>
    <row r="2010" spans="1:8" ht="40.5">
      <c r="A2010" s="31"/>
      <c r="B2010" s="25" t="s">
        <v>1031</v>
      </c>
      <c r="C2010" s="34"/>
      <c r="D2010" s="28" t="s">
        <v>196</v>
      </c>
      <c r="E2010" s="28" t="s">
        <v>497</v>
      </c>
      <c r="F2010" s="28" t="s">
        <v>83</v>
      </c>
      <c r="G2010" s="37"/>
      <c r="H2010" s="40"/>
    </row>
    <row r="2011" spans="1:8">
      <c r="A2011" s="31"/>
      <c r="B2011" s="25"/>
      <c r="C2011" s="34"/>
      <c r="D2011" s="28">
        <v>739.24</v>
      </c>
      <c r="E2011" s="28">
        <v>714.07</v>
      </c>
      <c r="F2011" s="28">
        <v>659.48</v>
      </c>
      <c r="G2011" s="37"/>
      <c r="H2011" s="40"/>
    </row>
    <row r="2012" spans="1:8" ht="17.25" thickBot="1">
      <c r="A2012" s="32"/>
      <c r="B2012" s="26"/>
      <c r="C2012" s="34"/>
      <c r="D2012" s="29" t="s">
        <v>79</v>
      </c>
      <c r="E2012" s="29" t="s">
        <v>79</v>
      </c>
      <c r="F2012" s="29" t="s">
        <v>79</v>
      </c>
      <c r="G2012" s="38"/>
      <c r="H2012" s="41"/>
    </row>
    <row r="2013" spans="1:8" ht="27">
      <c r="A2013" s="30" t="s">
        <v>1032</v>
      </c>
      <c r="B2013" s="24">
        <v>659.48</v>
      </c>
      <c r="C2013" s="34"/>
      <c r="D2013" s="27" t="s">
        <v>80</v>
      </c>
      <c r="E2013" s="27" t="s">
        <v>288</v>
      </c>
      <c r="F2013" s="27" t="s">
        <v>82</v>
      </c>
      <c r="G2013" s="36" t="s">
        <v>79</v>
      </c>
      <c r="H2013" s="39"/>
    </row>
    <row r="2014" spans="1:8" ht="40.5">
      <c r="A2014" s="31"/>
      <c r="B2014" s="25" t="s">
        <v>1031</v>
      </c>
      <c r="C2014" s="34"/>
      <c r="D2014" s="28" t="s">
        <v>196</v>
      </c>
      <c r="E2014" s="28" t="s">
        <v>563</v>
      </c>
      <c r="F2014" s="28" t="s">
        <v>83</v>
      </c>
      <c r="G2014" s="37"/>
      <c r="H2014" s="40"/>
    </row>
    <row r="2015" spans="1:8">
      <c r="A2015" s="31"/>
      <c r="B2015" s="25"/>
      <c r="C2015" s="34"/>
      <c r="D2015" s="28">
        <v>739.24</v>
      </c>
      <c r="E2015" s="28">
        <v>955.69</v>
      </c>
      <c r="F2015" s="28">
        <v>659.48</v>
      </c>
      <c r="G2015" s="37"/>
      <c r="H2015" s="40"/>
    </row>
    <row r="2016" spans="1:8" ht="17.25" thickBot="1">
      <c r="A2016" s="32"/>
      <c r="B2016" s="26"/>
      <c r="C2016" s="34"/>
      <c r="D2016" s="29" t="s">
        <v>79</v>
      </c>
      <c r="E2016" s="29" t="s">
        <v>79</v>
      </c>
      <c r="F2016" s="29" t="s">
        <v>79</v>
      </c>
      <c r="G2016" s="38"/>
      <c r="H2016" s="41"/>
    </row>
    <row r="2017" spans="1:8" ht="27">
      <c r="A2017" s="30" t="s">
        <v>1033</v>
      </c>
      <c r="B2017" s="24">
        <v>659.46</v>
      </c>
      <c r="C2017" s="34"/>
      <c r="D2017" s="27" t="s">
        <v>234</v>
      </c>
      <c r="E2017" s="27" t="s">
        <v>104</v>
      </c>
      <c r="F2017" s="27" t="s">
        <v>82</v>
      </c>
      <c r="G2017" s="36" t="s">
        <v>79</v>
      </c>
      <c r="H2017" s="39"/>
    </row>
    <row r="2018" spans="1:8" ht="40.5">
      <c r="A2018" s="31"/>
      <c r="B2018" s="25" t="s">
        <v>1034</v>
      </c>
      <c r="C2018" s="34"/>
      <c r="D2018" s="28" t="s">
        <v>827</v>
      </c>
      <c r="E2018" s="28" t="s">
        <v>702</v>
      </c>
      <c r="F2018" s="28" t="s">
        <v>83</v>
      </c>
      <c r="G2018" s="37"/>
      <c r="H2018" s="40"/>
    </row>
    <row r="2019" spans="1:8">
      <c r="A2019" s="31"/>
      <c r="B2019" s="25"/>
      <c r="C2019" s="34"/>
      <c r="D2019" s="28">
        <v>737.96</v>
      </c>
      <c r="E2019" s="28">
        <v>638.88</v>
      </c>
      <c r="F2019" s="28">
        <v>659.46</v>
      </c>
      <c r="G2019" s="37"/>
      <c r="H2019" s="40"/>
    </row>
    <row r="2020" spans="1:8" ht="17.25" thickBot="1">
      <c r="A2020" s="32"/>
      <c r="B2020" s="26"/>
      <c r="C2020" s="34"/>
      <c r="D2020" s="29" t="s">
        <v>79</v>
      </c>
      <c r="E2020" s="29" t="s">
        <v>79</v>
      </c>
      <c r="F2020" s="29" t="s">
        <v>79</v>
      </c>
      <c r="G2020" s="38"/>
      <c r="H2020" s="41"/>
    </row>
    <row r="2021" spans="1:8" ht="27">
      <c r="A2021" s="30" t="s">
        <v>1035</v>
      </c>
      <c r="B2021" s="24">
        <v>659.45</v>
      </c>
      <c r="C2021" s="34"/>
      <c r="D2021" s="27" t="s">
        <v>234</v>
      </c>
      <c r="E2021" s="27" t="s">
        <v>97</v>
      </c>
      <c r="F2021" s="27" t="s">
        <v>82</v>
      </c>
      <c r="G2021" s="36" t="s">
        <v>79</v>
      </c>
      <c r="H2021" s="39"/>
    </row>
    <row r="2022" spans="1:8" ht="40.5">
      <c r="A2022" s="31"/>
      <c r="B2022" s="25" t="s">
        <v>1036</v>
      </c>
      <c r="C2022" s="34"/>
      <c r="D2022" s="28" t="s">
        <v>196</v>
      </c>
      <c r="E2022" s="28" t="s">
        <v>371</v>
      </c>
      <c r="F2022" s="28" t="s">
        <v>83</v>
      </c>
      <c r="G2022" s="37"/>
      <c r="H2022" s="40"/>
    </row>
    <row r="2023" spans="1:8">
      <c r="A2023" s="31"/>
      <c r="B2023" s="25"/>
      <c r="C2023" s="34"/>
      <c r="D2023" s="28">
        <v>739.24</v>
      </c>
      <c r="E2023" s="28">
        <v>954.25</v>
      </c>
      <c r="F2023" s="28">
        <v>659.45</v>
      </c>
      <c r="G2023" s="37"/>
      <c r="H2023" s="40"/>
    </row>
    <row r="2024" spans="1:8" ht="17.25" thickBot="1">
      <c r="A2024" s="32"/>
      <c r="B2024" s="26"/>
      <c r="C2024" s="34"/>
      <c r="D2024" s="29" t="s">
        <v>79</v>
      </c>
      <c r="E2024" s="29" t="s">
        <v>79</v>
      </c>
      <c r="F2024" s="29" t="s">
        <v>79</v>
      </c>
      <c r="G2024" s="38"/>
      <c r="H2024" s="41"/>
    </row>
    <row r="2025" spans="1:8" ht="27">
      <c r="A2025" s="30" t="s">
        <v>1037</v>
      </c>
      <c r="B2025" s="24">
        <v>659.44</v>
      </c>
      <c r="C2025" s="34"/>
      <c r="D2025" s="27" t="s">
        <v>486</v>
      </c>
      <c r="E2025" s="27" t="s">
        <v>288</v>
      </c>
      <c r="F2025" s="27" t="s">
        <v>82</v>
      </c>
      <c r="G2025" s="36" t="s">
        <v>79</v>
      </c>
      <c r="H2025" s="39"/>
    </row>
    <row r="2026" spans="1:8" ht="40.5">
      <c r="A2026" s="31"/>
      <c r="B2026" s="25" t="s">
        <v>1038</v>
      </c>
      <c r="C2026" s="34"/>
      <c r="D2026" s="28" t="s">
        <v>487</v>
      </c>
      <c r="E2026" s="28" t="s">
        <v>936</v>
      </c>
      <c r="F2026" s="28" t="s">
        <v>83</v>
      </c>
      <c r="G2026" s="37"/>
      <c r="H2026" s="40"/>
    </row>
    <row r="2027" spans="1:8">
      <c r="A2027" s="31"/>
      <c r="B2027" s="25"/>
      <c r="C2027" s="34"/>
      <c r="D2027" s="28">
        <v>715.77</v>
      </c>
      <c r="E2027" s="28">
        <v>955.03</v>
      </c>
      <c r="F2027" s="28">
        <v>659.44</v>
      </c>
      <c r="G2027" s="37"/>
      <c r="H2027" s="40"/>
    </row>
    <row r="2028" spans="1:8" ht="17.25" thickBot="1">
      <c r="A2028" s="32"/>
      <c r="B2028" s="26"/>
      <c r="C2028" s="34"/>
      <c r="D2028" s="29" t="s">
        <v>79</v>
      </c>
      <c r="E2028" s="29" t="s">
        <v>79</v>
      </c>
      <c r="F2028" s="29" t="s">
        <v>79</v>
      </c>
      <c r="G2028" s="38"/>
      <c r="H2028" s="41"/>
    </row>
    <row r="2029" spans="1:8" ht="27">
      <c r="A2029" s="30" t="s">
        <v>1039</v>
      </c>
      <c r="B2029" s="24">
        <v>659.44</v>
      </c>
      <c r="C2029" s="34"/>
      <c r="D2029" s="27" t="s">
        <v>234</v>
      </c>
      <c r="E2029" s="27" t="s">
        <v>97</v>
      </c>
      <c r="F2029" s="27" t="s">
        <v>82</v>
      </c>
      <c r="G2029" s="36" t="s">
        <v>79</v>
      </c>
      <c r="H2029" s="39"/>
    </row>
    <row r="2030" spans="1:8" ht="40.5">
      <c r="A2030" s="31"/>
      <c r="B2030" s="25" t="s">
        <v>1038</v>
      </c>
      <c r="C2030" s="34"/>
      <c r="D2030" s="28" t="s">
        <v>196</v>
      </c>
      <c r="E2030" s="28" t="s">
        <v>936</v>
      </c>
      <c r="F2030" s="28" t="s">
        <v>83</v>
      </c>
      <c r="G2030" s="37"/>
      <c r="H2030" s="40"/>
    </row>
    <row r="2031" spans="1:8">
      <c r="A2031" s="31"/>
      <c r="B2031" s="25"/>
      <c r="C2031" s="34"/>
      <c r="D2031" s="28">
        <v>737.73</v>
      </c>
      <c r="E2031" s="28">
        <v>954.82</v>
      </c>
      <c r="F2031" s="28">
        <v>659.44</v>
      </c>
      <c r="G2031" s="37"/>
      <c r="H2031" s="40"/>
    </row>
    <row r="2032" spans="1:8" ht="17.25" thickBot="1">
      <c r="A2032" s="32"/>
      <c r="B2032" s="26"/>
      <c r="C2032" s="34"/>
      <c r="D2032" s="29" t="s">
        <v>79</v>
      </c>
      <c r="E2032" s="29" t="s">
        <v>79</v>
      </c>
      <c r="F2032" s="29" t="s">
        <v>79</v>
      </c>
      <c r="G2032" s="38"/>
      <c r="H2032" s="41"/>
    </row>
    <row r="2033" spans="1:8">
      <c r="A2033" s="30" t="s">
        <v>1040</v>
      </c>
      <c r="B2033" s="24">
        <v>659.43</v>
      </c>
      <c r="C2033" s="34"/>
      <c r="D2033" s="27" t="s">
        <v>234</v>
      </c>
      <c r="E2033" s="27" t="s">
        <v>463</v>
      </c>
      <c r="F2033" s="27" t="s">
        <v>82</v>
      </c>
      <c r="G2033" s="36" t="s">
        <v>79</v>
      </c>
      <c r="H2033" s="39"/>
    </row>
    <row r="2034" spans="1:8" ht="40.5">
      <c r="A2034" s="31"/>
      <c r="B2034" s="25" t="s">
        <v>1041</v>
      </c>
      <c r="C2034" s="34"/>
      <c r="D2034" s="28" t="s">
        <v>196</v>
      </c>
      <c r="E2034" s="28" t="s">
        <v>554</v>
      </c>
      <c r="F2034" s="28" t="s">
        <v>83</v>
      </c>
      <c r="G2034" s="37"/>
      <c r="H2034" s="40"/>
    </row>
    <row r="2035" spans="1:8">
      <c r="A2035" s="31"/>
      <c r="B2035" s="25"/>
      <c r="C2035" s="34"/>
      <c r="D2035" s="28">
        <v>735.69</v>
      </c>
      <c r="E2035" s="28">
        <v>659.43</v>
      </c>
      <c r="F2035" s="28">
        <v>659.43</v>
      </c>
      <c r="G2035" s="37"/>
      <c r="H2035" s="40"/>
    </row>
    <row r="2036" spans="1:8" ht="17.25" thickBot="1">
      <c r="A2036" s="32"/>
      <c r="B2036" s="26"/>
      <c r="C2036" s="34"/>
      <c r="D2036" s="29" t="s">
        <v>79</v>
      </c>
      <c r="E2036" s="29" t="s">
        <v>79</v>
      </c>
      <c r="F2036" s="29" t="s">
        <v>79</v>
      </c>
      <c r="G2036" s="38"/>
      <c r="H2036" s="41"/>
    </row>
    <row r="2037" spans="1:8" ht="27">
      <c r="A2037" s="30" t="s">
        <v>1040</v>
      </c>
      <c r="B2037" s="24">
        <v>659.43</v>
      </c>
      <c r="C2037" s="34"/>
      <c r="D2037" s="27" t="s">
        <v>288</v>
      </c>
      <c r="E2037" s="27" t="s">
        <v>97</v>
      </c>
      <c r="F2037" s="27" t="s">
        <v>82</v>
      </c>
      <c r="G2037" s="36" t="s">
        <v>79</v>
      </c>
      <c r="H2037" s="39"/>
    </row>
    <row r="2038" spans="1:8" ht="40.5">
      <c r="A2038" s="31"/>
      <c r="B2038" s="25" t="s">
        <v>1041</v>
      </c>
      <c r="C2038" s="34"/>
      <c r="D2038" s="28" t="s">
        <v>168</v>
      </c>
      <c r="E2038" s="28" t="s">
        <v>936</v>
      </c>
      <c r="F2038" s="28" t="s">
        <v>83</v>
      </c>
      <c r="G2038" s="37"/>
      <c r="H2038" s="40"/>
    </row>
    <row r="2039" spans="1:8">
      <c r="A2039" s="31"/>
      <c r="B2039" s="25"/>
      <c r="C2039" s="34"/>
      <c r="D2039" s="28">
        <v>952.32</v>
      </c>
      <c r="E2039" s="28">
        <v>955.88</v>
      </c>
      <c r="F2039" s="28">
        <v>659.43</v>
      </c>
      <c r="G2039" s="37"/>
      <c r="H2039" s="40"/>
    </row>
    <row r="2040" spans="1:8" ht="17.25" thickBot="1">
      <c r="A2040" s="32"/>
      <c r="B2040" s="26"/>
      <c r="C2040" s="34"/>
      <c r="D2040" s="29" t="s">
        <v>79</v>
      </c>
      <c r="E2040" s="29" t="s">
        <v>79</v>
      </c>
      <c r="F2040" s="29" t="s">
        <v>79</v>
      </c>
      <c r="G2040" s="38"/>
      <c r="H2040" s="41"/>
    </row>
    <row r="2041" spans="1:8" ht="27">
      <c r="A2041" s="30" t="s">
        <v>1042</v>
      </c>
      <c r="B2041" s="24">
        <v>659.42</v>
      </c>
      <c r="C2041" s="34"/>
      <c r="D2041" s="27" t="s">
        <v>761</v>
      </c>
      <c r="E2041" s="27" t="s">
        <v>288</v>
      </c>
      <c r="F2041" s="27" t="s">
        <v>82</v>
      </c>
      <c r="G2041" s="36" t="s">
        <v>79</v>
      </c>
      <c r="H2041" s="39"/>
    </row>
    <row r="2042" spans="1:8" ht="40.5">
      <c r="A2042" s="31"/>
      <c r="B2042" s="25" t="s">
        <v>1043</v>
      </c>
      <c r="C2042" s="34"/>
      <c r="D2042" s="28" t="s">
        <v>762</v>
      </c>
      <c r="E2042" s="28" t="s">
        <v>506</v>
      </c>
      <c r="F2042" s="28" t="s">
        <v>83</v>
      </c>
      <c r="G2042" s="37"/>
      <c r="H2042" s="40"/>
    </row>
    <row r="2043" spans="1:8">
      <c r="A2043" s="31"/>
      <c r="B2043" s="25"/>
      <c r="C2043" s="34"/>
      <c r="D2043" s="28">
        <v>970.22</v>
      </c>
      <c r="E2043" s="28">
        <v>956.07</v>
      </c>
      <c r="F2043" s="28">
        <v>659.42</v>
      </c>
      <c r="G2043" s="37"/>
      <c r="H2043" s="40"/>
    </row>
    <row r="2044" spans="1:8" ht="17.25" thickBot="1">
      <c r="A2044" s="32"/>
      <c r="B2044" s="26"/>
      <c r="C2044" s="34"/>
      <c r="D2044" s="29" t="s">
        <v>79</v>
      </c>
      <c r="E2044" s="29" t="s">
        <v>79</v>
      </c>
      <c r="F2044" s="29" t="s">
        <v>79</v>
      </c>
      <c r="G2044" s="38"/>
      <c r="H2044" s="41"/>
    </row>
    <row r="2045" spans="1:8" ht="27">
      <c r="A2045" s="30" t="s">
        <v>1044</v>
      </c>
      <c r="B2045" s="24">
        <v>659.42</v>
      </c>
      <c r="C2045" s="34"/>
      <c r="D2045" s="27" t="s">
        <v>467</v>
      </c>
      <c r="E2045" s="27" t="s">
        <v>119</v>
      </c>
      <c r="F2045" s="27" t="s">
        <v>463</v>
      </c>
      <c r="G2045" s="36" t="s">
        <v>79</v>
      </c>
      <c r="H2045" s="39"/>
    </row>
    <row r="2046" spans="1:8" ht="40.5">
      <c r="A2046" s="31"/>
      <c r="B2046" s="25" t="s">
        <v>1043</v>
      </c>
      <c r="C2046" s="34"/>
      <c r="D2046" s="28" t="s">
        <v>199</v>
      </c>
      <c r="E2046" s="28" t="s">
        <v>656</v>
      </c>
      <c r="F2046" s="28" t="s">
        <v>83</v>
      </c>
      <c r="G2046" s="37"/>
      <c r="H2046" s="40"/>
    </row>
    <row r="2047" spans="1:8">
      <c r="A2047" s="31"/>
      <c r="B2047" s="25"/>
      <c r="C2047" s="34"/>
      <c r="D2047" s="28">
        <v>952.47</v>
      </c>
      <c r="E2047" s="28">
        <v>639.38</v>
      </c>
      <c r="F2047" s="28">
        <v>659.42</v>
      </c>
      <c r="G2047" s="37"/>
      <c r="H2047" s="40"/>
    </row>
    <row r="2048" spans="1:8" ht="17.25" thickBot="1">
      <c r="A2048" s="32"/>
      <c r="B2048" s="26"/>
      <c r="C2048" s="34"/>
      <c r="D2048" s="29" t="s">
        <v>79</v>
      </c>
      <c r="E2048" s="29" t="s">
        <v>79</v>
      </c>
      <c r="F2048" s="29" t="s">
        <v>79</v>
      </c>
      <c r="G2048" s="38"/>
      <c r="H2048" s="41"/>
    </row>
    <row r="2049" spans="1:8" ht="27">
      <c r="A2049" s="30" t="s">
        <v>1044</v>
      </c>
      <c r="B2049" s="24">
        <v>659.42</v>
      </c>
      <c r="C2049" s="34"/>
      <c r="D2049" s="27" t="s">
        <v>288</v>
      </c>
      <c r="E2049" s="27" t="s">
        <v>97</v>
      </c>
      <c r="F2049" s="27" t="s">
        <v>82</v>
      </c>
      <c r="G2049" s="36" t="s">
        <v>79</v>
      </c>
      <c r="H2049" s="39"/>
    </row>
    <row r="2050" spans="1:8" ht="40.5">
      <c r="A2050" s="31"/>
      <c r="B2050" s="25" t="s">
        <v>1043</v>
      </c>
      <c r="C2050" s="34"/>
      <c r="D2050" s="28" t="s">
        <v>210</v>
      </c>
      <c r="E2050" s="28" t="s">
        <v>294</v>
      </c>
      <c r="F2050" s="28" t="s">
        <v>83</v>
      </c>
      <c r="G2050" s="37"/>
      <c r="H2050" s="40"/>
    </row>
    <row r="2051" spans="1:8">
      <c r="A2051" s="31"/>
      <c r="B2051" s="25"/>
      <c r="C2051" s="34"/>
      <c r="D2051" s="28">
        <v>949.67</v>
      </c>
      <c r="E2051" s="28">
        <v>953.83</v>
      </c>
      <c r="F2051" s="28">
        <v>659.42</v>
      </c>
      <c r="G2051" s="37"/>
      <c r="H2051" s="40"/>
    </row>
    <row r="2052" spans="1:8" ht="17.25" thickBot="1">
      <c r="A2052" s="32"/>
      <c r="B2052" s="26"/>
      <c r="C2052" s="34"/>
      <c r="D2052" s="29" t="s">
        <v>79</v>
      </c>
      <c r="E2052" s="29" t="s">
        <v>79</v>
      </c>
      <c r="F2052" s="29" t="s">
        <v>79</v>
      </c>
      <c r="G2052" s="38"/>
      <c r="H2052" s="41"/>
    </row>
    <row r="2053" spans="1:8" ht="27">
      <c r="A2053" s="30" t="s">
        <v>1045</v>
      </c>
      <c r="B2053" s="24">
        <v>659.42</v>
      </c>
      <c r="C2053" s="34"/>
      <c r="D2053" s="27" t="s">
        <v>288</v>
      </c>
      <c r="E2053" s="27" t="s">
        <v>97</v>
      </c>
      <c r="F2053" s="27" t="s">
        <v>82</v>
      </c>
      <c r="G2053" s="36" t="s">
        <v>79</v>
      </c>
      <c r="H2053" s="39"/>
    </row>
    <row r="2054" spans="1:8" ht="40.5">
      <c r="A2054" s="31"/>
      <c r="B2054" s="25" t="s">
        <v>1043</v>
      </c>
      <c r="C2054" s="34"/>
      <c r="D2054" s="28" t="s">
        <v>98</v>
      </c>
      <c r="E2054" s="28" t="s">
        <v>108</v>
      </c>
      <c r="F2054" s="28" t="s">
        <v>83</v>
      </c>
      <c r="G2054" s="37"/>
      <c r="H2054" s="40"/>
    </row>
    <row r="2055" spans="1:8">
      <c r="A2055" s="31"/>
      <c r="B2055" s="25"/>
      <c r="C2055" s="34"/>
      <c r="D2055" s="28">
        <v>954.94</v>
      </c>
      <c r="E2055" s="28">
        <v>959.2</v>
      </c>
      <c r="F2055" s="28">
        <v>659.42</v>
      </c>
      <c r="G2055" s="37"/>
      <c r="H2055" s="40"/>
    </row>
    <row r="2056" spans="1:8" ht="17.25" thickBot="1">
      <c r="A2056" s="32"/>
      <c r="B2056" s="26"/>
      <c r="C2056" s="34"/>
      <c r="D2056" s="29" t="s">
        <v>79</v>
      </c>
      <c r="E2056" s="29" t="s">
        <v>79</v>
      </c>
      <c r="F2056" s="29" t="s">
        <v>79</v>
      </c>
      <c r="G2056" s="38"/>
      <c r="H2056" s="41"/>
    </row>
    <row r="2057" spans="1:8" ht="27">
      <c r="A2057" s="30" t="s">
        <v>1046</v>
      </c>
      <c r="B2057" s="24">
        <v>659.41</v>
      </c>
      <c r="C2057" s="34"/>
      <c r="D2057" s="27" t="s">
        <v>97</v>
      </c>
      <c r="E2057" s="27" t="s">
        <v>288</v>
      </c>
      <c r="F2057" s="27" t="s">
        <v>82</v>
      </c>
      <c r="G2057" s="36" t="s">
        <v>79</v>
      </c>
      <c r="H2057" s="39"/>
    </row>
    <row r="2058" spans="1:8" ht="40.5">
      <c r="A2058" s="31"/>
      <c r="B2058" s="25" t="s">
        <v>1047</v>
      </c>
      <c r="C2058" s="34"/>
      <c r="D2058" s="28" t="s">
        <v>1048</v>
      </c>
      <c r="E2058" s="28" t="s">
        <v>291</v>
      </c>
      <c r="F2058" s="28" t="s">
        <v>83</v>
      </c>
      <c r="G2058" s="37"/>
      <c r="H2058" s="40"/>
    </row>
    <row r="2059" spans="1:8">
      <c r="A2059" s="31"/>
      <c r="B2059" s="25"/>
      <c r="C2059" s="34"/>
      <c r="D2059" s="28">
        <v>950.94</v>
      </c>
      <c r="E2059" s="28">
        <v>955.21</v>
      </c>
      <c r="F2059" s="28">
        <v>659.41</v>
      </c>
      <c r="G2059" s="37"/>
      <c r="H2059" s="40"/>
    </row>
    <row r="2060" spans="1:8" ht="17.25" thickBot="1">
      <c r="A2060" s="32"/>
      <c r="B2060" s="26"/>
      <c r="C2060" s="34"/>
      <c r="D2060" s="29" t="s">
        <v>79</v>
      </c>
      <c r="E2060" s="29" t="s">
        <v>79</v>
      </c>
      <c r="F2060" s="29" t="s">
        <v>79</v>
      </c>
      <c r="G2060" s="38"/>
      <c r="H2060" s="41"/>
    </row>
    <row r="2061" spans="1:8" ht="27">
      <c r="A2061" s="30" t="s">
        <v>1049</v>
      </c>
      <c r="B2061" s="24">
        <v>659.39</v>
      </c>
      <c r="C2061" s="34"/>
      <c r="D2061" s="27" t="s">
        <v>667</v>
      </c>
      <c r="E2061" s="27" t="s">
        <v>104</v>
      </c>
      <c r="F2061" s="27" t="s">
        <v>82</v>
      </c>
      <c r="G2061" s="36" t="s">
        <v>79</v>
      </c>
      <c r="H2061" s="39"/>
    </row>
    <row r="2062" spans="1:8" ht="40.5">
      <c r="A2062" s="31"/>
      <c r="B2062" s="25" t="s">
        <v>1050</v>
      </c>
      <c r="C2062" s="34"/>
      <c r="D2062" s="28" t="s">
        <v>270</v>
      </c>
      <c r="E2062" s="28" t="s">
        <v>702</v>
      </c>
      <c r="F2062" s="28" t="s">
        <v>83</v>
      </c>
      <c r="G2062" s="37"/>
      <c r="H2062" s="40"/>
    </row>
    <row r="2063" spans="1:8">
      <c r="A2063" s="31"/>
      <c r="B2063" s="25"/>
      <c r="C2063" s="34"/>
      <c r="D2063" s="28">
        <v>869.34</v>
      </c>
      <c r="E2063" s="28">
        <v>639.04999999999995</v>
      </c>
      <c r="F2063" s="28">
        <v>659.39</v>
      </c>
      <c r="G2063" s="37"/>
      <c r="H2063" s="40"/>
    </row>
    <row r="2064" spans="1:8" ht="17.25" thickBot="1">
      <c r="A2064" s="32"/>
      <c r="B2064" s="26"/>
      <c r="C2064" s="34"/>
      <c r="D2064" s="29" t="s">
        <v>79</v>
      </c>
      <c r="E2064" s="29" t="s">
        <v>79</v>
      </c>
      <c r="F2064" s="29" t="s">
        <v>79</v>
      </c>
      <c r="G2064" s="38"/>
      <c r="H2064" s="41"/>
    </row>
    <row r="2065" spans="1:8" ht="27">
      <c r="A2065" s="30" t="s">
        <v>1051</v>
      </c>
      <c r="B2065" s="24">
        <v>659.37</v>
      </c>
      <c r="C2065" s="34"/>
      <c r="D2065" s="27" t="s">
        <v>269</v>
      </c>
      <c r="E2065" s="27" t="s">
        <v>119</v>
      </c>
      <c r="F2065" s="27" t="s">
        <v>82</v>
      </c>
      <c r="G2065" s="36" t="s">
        <v>79</v>
      </c>
      <c r="H2065" s="39"/>
    </row>
    <row r="2066" spans="1:8" ht="40.5">
      <c r="A2066" s="31"/>
      <c r="B2066" s="25" t="s">
        <v>1052</v>
      </c>
      <c r="C2066" s="34"/>
      <c r="D2066" s="28" t="s">
        <v>427</v>
      </c>
      <c r="E2066" s="28" t="s">
        <v>404</v>
      </c>
      <c r="F2066" s="28" t="s">
        <v>83</v>
      </c>
      <c r="G2066" s="37"/>
      <c r="H2066" s="40"/>
    </row>
    <row r="2067" spans="1:8">
      <c r="A2067" s="31"/>
      <c r="B2067" s="25"/>
      <c r="C2067" s="34"/>
      <c r="D2067" s="28">
        <v>873.44</v>
      </c>
      <c r="E2067" s="28">
        <v>640.84</v>
      </c>
      <c r="F2067" s="28">
        <v>659.37</v>
      </c>
      <c r="G2067" s="37"/>
      <c r="H2067" s="40"/>
    </row>
    <row r="2068" spans="1:8" ht="17.25" thickBot="1">
      <c r="A2068" s="32"/>
      <c r="B2068" s="26"/>
      <c r="C2068" s="34"/>
      <c r="D2068" s="29" t="s">
        <v>79</v>
      </c>
      <c r="E2068" s="29" t="s">
        <v>79</v>
      </c>
      <c r="F2068" s="29" t="s">
        <v>79</v>
      </c>
      <c r="G2068" s="38"/>
      <c r="H2068" s="41"/>
    </row>
    <row r="2069" spans="1:8" ht="27">
      <c r="A2069" s="30" t="s">
        <v>1053</v>
      </c>
      <c r="B2069" s="24">
        <v>659.35</v>
      </c>
      <c r="C2069" s="34"/>
      <c r="D2069" s="27" t="s">
        <v>543</v>
      </c>
      <c r="E2069" s="27" t="s">
        <v>234</v>
      </c>
      <c r="F2069" s="27" t="s">
        <v>82</v>
      </c>
      <c r="G2069" s="36" t="s">
        <v>79</v>
      </c>
      <c r="H2069" s="39"/>
    </row>
    <row r="2070" spans="1:8" ht="40.5">
      <c r="A2070" s="31"/>
      <c r="B2070" s="25" t="s">
        <v>1054</v>
      </c>
      <c r="C2070" s="34"/>
      <c r="D2070" s="28" t="s">
        <v>199</v>
      </c>
      <c r="E2070" s="28" t="s">
        <v>448</v>
      </c>
      <c r="F2070" s="28" t="s">
        <v>83</v>
      </c>
      <c r="G2070" s="37"/>
      <c r="H2070" s="40"/>
    </row>
    <row r="2071" spans="1:8">
      <c r="A2071" s="31"/>
      <c r="B2071" s="25"/>
      <c r="C2071" s="34"/>
      <c r="D2071" s="28">
        <v>956.09</v>
      </c>
      <c r="E2071" s="28">
        <v>739.1</v>
      </c>
      <c r="F2071" s="28">
        <v>659.35</v>
      </c>
      <c r="G2071" s="37"/>
      <c r="H2071" s="40"/>
    </row>
    <row r="2072" spans="1:8" ht="17.25" thickBot="1">
      <c r="A2072" s="32"/>
      <c r="B2072" s="26"/>
      <c r="C2072" s="34"/>
      <c r="D2072" s="29" t="s">
        <v>79</v>
      </c>
      <c r="E2072" s="29" t="s">
        <v>79</v>
      </c>
      <c r="F2072" s="29" t="s">
        <v>79</v>
      </c>
      <c r="G2072" s="38"/>
      <c r="H2072" s="41"/>
    </row>
    <row r="2073" spans="1:8" ht="27">
      <c r="A2073" s="30" t="s">
        <v>1055</v>
      </c>
      <c r="B2073" s="24">
        <v>659.3</v>
      </c>
      <c r="C2073" s="34"/>
      <c r="D2073" s="27" t="s">
        <v>467</v>
      </c>
      <c r="E2073" s="27" t="s">
        <v>119</v>
      </c>
      <c r="F2073" s="27" t="s">
        <v>463</v>
      </c>
      <c r="G2073" s="36" t="s">
        <v>79</v>
      </c>
      <c r="H2073" s="39"/>
    </row>
    <row r="2074" spans="1:8" ht="40.5">
      <c r="A2074" s="31"/>
      <c r="B2074" s="25" t="s">
        <v>1056</v>
      </c>
      <c r="C2074" s="34"/>
      <c r="D2074" s="28" t="s">
        <v>468</v>
      </c>
      <c r="E2074" s="28" t="s">
        <v>218</v>
      </c>
      <c r="F2074" s="28" t="s">
        <v>83</v>
      </c>
      <c r="G2074" s="37"/>
      <c r="H2074" s="40"/>
    </row>
    <row r="2075" spans="1:8">
      <c r="A2075" s="31"/>
      <c r="B2075" s="25"/>
      <c r="C2075" s="34"/>
      <c r="D2075" s="28">
        <v>951.5</v>
      </c>
      <c r="E2075" s="28">
        <v>639.63</v>
      </c>
      <c r="F2075" s="28">
        <v>659.3</v>
      </c>
      <c r="G2075" s="37"/>
      <c r="H2075" s="40"/>
    </row>
    <row r="2076" spans="1:8" ht="17.25" thickBot="1">
      <c r="A2076" s="32"/>
      <c r="B2076" s="26"/>
      <c r="C2076" s="34"/>
      <c r="D2076" s="29" t="s">
        <v>79</v>
      </c>
      <c r="E2076" s="29" t="s">
        <v>79</v>
      </c>
      <c r="F2076" s="29" t="s">
        <v>79</v>
      </c>
      <c r="G2076" s="38"/>
      <c r="H2076" s="41"/>
    </row>
    <row r="2077" spans="1:8">
      <c r="A2077" s="30" t="s">
        <v>1057</v>
      </c>
      <c r="B2077" s="24">
        <v>659.27</v>
      </c>
      <c r="C2077" s="34"/>
      <c r="D2077" s="27" t="s">
        <v>80</v>
      </c>
      <c r="E2077" s="27" t="s">
        <v>889</v>
      </c>
      <c r="F2077" s="27" t="s">
        <v>82</v>
      </c>
      <c r="G2077" s="36" t="s">
        <v>79</v>
      </c>
      <c r="H2077" s="39"/>
    </row>
    <row r="2078" spans="1:8" ht="40.5">
      <c r="A2078" s="31"/>
      <c r="B2078" s="25" t="s">
        <v>1058</v>
      </c>
      <c r="C2078" s="34"/>
      <c r="D2078" s="28" t="s">
        <v>196</v>
      </c>
      <c r="E2078" s="28" t="s">
        <v>890</v>
      </c>
      <c r="F2078" s="28" t="s">
        <v>83</v>
      </c>
      <c r="G2078" s="37"/>
      <c r="H2078" s="40"/>
    </row>
    <row r="2079" spans="1:8">
      <c r="A2079" s="31"/>
      <c r="B2079" s="25"/>
      <c r="C2079" s="34"/>
      <c r="D2079" s="28">
        <v>739.02</v>
      </c>
      <c r="E2079" s="28">
        <v>487</v>
      </c>
      <c r="F2079" s="28">
        <v>659.27</v>
      </c>
      <c r="G2079" s="37"/>
      <c r="H2079" s="40"/>
    </row>
    <row r="2080" spans="1:8" ht="17.25" thickBot="1">
      <c r="A2080" s="32"/>
      <c r="B2080" s="26"/>
      <c r="C2080" s="34"/>
      <c r="D2080" s="29" t="s">
        <v>79</v>
      </c>
      <c r="E2080" s="29" t="s">
        <v>79</v>
      </c>
      <c r="F2080" s="29" t="s">
        <v>79</v>
      </c>
      <c r="G2080" s="38"/>
      <c r="H2080" s="41"/>
    </row>
    <row r="2081" spans="1:8" ht="27">
      <c r="A2081" s="30" t="s">
        <v>1059</v>
      </c>
      <c r="B2081" s="24">
        <v>659.27</v>
      </c>
      <c r="C2081" s="34"/>
      <c r="D2081" s="27" t="s">
        <v>80</v>
      </c>
      <c r="E2081" s="27" t="s">
        <v>288</v>
      </c>
      <c r="F2081" s="27" t="s">
        <v>82</v>
      </c>
      <c r="G2081" s="36" t="s">
        <v>79</v>
      </c>
      <c r="H2081" s="39"/>
    </row>
    <row r="2082" spans="1:8" ht="40.5">
      <c r="A2082" s="31"/>
      <c r="B2082" s="25" t="s">
        <v>1058</v>
      </c>
      <c r="C2082" s="34"/>
      <c r="D2082" s="28" t="s">
        <v>827</v>
      </c>
      <c r="E2082" s="28" t="s">
        <v>506</v>
      </c>
      <c r="F2082" s="28" t="s">
        <v>83</v>
      </c>
      <c r="G2082" s="37"/>
      <c r="H2082" s="40"/>
    </row>
    <row r="2083" spans="1:8">
      <c r="A2083" s="31"/>
      <c r="B2083" s="25"/>
      <c r="C2083" s="34"/>
      <c r="D2083" s="28">
        <v>737.52</v>
      </c>
      <c r="E2083" s="28">
        <v>957.28</v>
      </c>
      <c r="F2083" s="28">
        <v>659.27</v>
      </c>
      <c r="G2083" s="37"/>
      <c r="H2083" s="40"/>
    </row>
    <row r="2084" spans="1:8" ht="17.25" thickBot="1">
      <c r="A2084" s="32"/>
      <c r="B2084" s="26"/>
      <c r="C2084" s="34"/>
      <c r="D2084" s="29" t="s">
        <v>79</v>
      </c>
      <c r="E2084" s="29" t="s">
        <v>79</v>
      </c>
      <c r="F2084" s="29" t="s">
        <v>79</v>
      </c>
      <c r="G2084" s="38"/>
      <c r="H2084" s="41"/>
    </row>
    <row r="2085" spans="1:8">
      <c r="A2085" s="30" t="s">
        <v>1059</v>
      </c>
      <c r="B2085" s="24">
        <v>659.27</v>
      </c>
      <c r="C2085" s="34"/>
      <c r="D2085" s="27" t="s">
        <v>234</v>
      </c>
      <c r="E2085" s="27" t="s">
        <v>463</v>
      </c>
      <c r="F2085" s="27" t="s">
        <v>82</v>
      </c>
      <c r="G2085" s="36" t="s">
        <v>79</v>
      </c>
      <c r="H2085" s="39"/>
    </row>
    <row r="2086" spans="1:8" ht="40.5">
      <c r="A2086" s="31"/>
      <c r="B2086" s="25" t="s">
        <v>1058</v>
      </c>
      <c r="C2086" s="34"/>
      <c r="D2086" s="28" t="s">
        <v>196</v>
      </c>
      <c r="E2086" s="28" t="s">
        <v>967</v>
      </c>
      <c r="F2086" s="28" t="s">
        <v>83</v>
      </c>
      <c r="G2086" s="37"/>
      <c r="H2086" s="40"/>
    </row>
    <row r="2087" spans="1:8">
      <c r="A2087" s="31"/>
      <c r="B2087" s="25"/>
      <c r="C2087" s="34"/>
      <c r="D2087" s="28">
        <v>737.52</v>
      </c>
      <c r="E2087" s="28">
        <v>659.27</v>
      </c>
      <c r="F2087" s="28">
        <v>659.27</v>
      </c>
      <c r="G2087" s="37"/>
      <c r="H2087" s="40"/>
    </row>
    <row r="2088" spans="1:8" ht="17.25" thickBot="1">
      <c r="A2088" s="32"/>
      <c r="B2088" s="26"/>
      <c r="C2088" s="34"/>
      <c r="D2088" s="29" t="s">
        <v>79</v>
      </c>
      <c r="E2088" s="29" t="s">
        <v>79</v>
      </c>
      <c r="F2088" s="29" t="s">
        <v>79</v>
      </c>
      <c r="G2088" s="38"/>
      <c r="H2088" s="41"/>
    </row>
    <row r="2089" spans="1:8" ht="27">
      <c r="A2089" s="30" t="s">
        <v>1060</v>
      </c>
      <c r="B2089" s="24">
        <v>659.26</v>
      </c>
      <c r="C2089" s="34"/>
      <c r="D2089" s="27" t="s">
        <v>80</v>
      </c>
      <c r="E2089" s="27" t="s">
        <v>119</v>
      </c>
      <c r="F2089" s="27" t="s">
        <v>82</v>
      </c>
      <c r="G2089" s="36" t="s">
        <v>79</v>
      </c>
      <c r="H2089" s="39"/>
    </row>
    <row r="2090" spans="1:8" ht="40.5">
      <c r="A2090" s="31"/>
      <c r="B2090" s="25" t="s">
        <v>1061</v>
      </c>
      <c r="C2090" s="34"/>
      <c r="D2090" s="28" t="s">
        <v>196</v>
      </c>
      <c r="E2090" s="28" t="s">
        <v>99</v>
      </c>
      <c r="F2090" s="28" t="s">
        <v>83</v>
      </c>
      <c r="G2090" s="37"/>
      <c r="H2090" s="40"/>
    </row>
    <row r="2091" spans="1:8">
      <c r="A2091" s="31"/>
      <c r="B2091" s="25"/>
      <c r="C2091" s="34"/>
      <c r="D2091" s="28">
        <v>737.55</v>
      </c>
      <c r="E2091" s="28">
        <v>639.14</v>
      </c>
      <c r="F2091" s="28">
        <v>659.26</v>
      </c>
      <c r="G2091" s="37"/>
      <c r="H2091" s="40"/>
    </row>
    <row r="2092" spans="1:8" ht="17.25" thickBot="1">
      <c r="A2092" s="32"/>
      <c r="B2092" s="26"/>
      <c r="C2092" s="34"/>
      <c r="D2092" s="29" t="s">
        <v>79</v>
      </c>
      <c r="E2092" s="29" t="s">
        <v>79</v>
      </c>
      <c r="F2092" s="29" t="s">
        <v>79</v>
      </c>
      <c r="G2092" s="38"/>
      <c r="H2092" s="41"/>
    </row>
    <row r="2093" spans="1:8" ht="27">
      <c r="A2093" s="30" t="s">
        <v>1062</v>
      </c>
      <c r="B2093" s="24">
        <v>659.25</v>
      </c>
      <c r="C2093" s="34"/>
      <c r="D2093" s="27" t="s">
        <v>80</v>
      </c>
      <c r="E2093" s="27" t="s">
        <v>88</v>
      </c>
      <c r="F2093" s="27" t="s">
        <v>82</v>
      </c>
      <c r="G2093" s="36" t="s">
        <v>79</v>
      </c>
      <c r="H2093" s="39"/>
    </row>
    <row r="2094" spans="1:8" ht="40.5">
      <c r="A2094" s="31"/>
      <c r="B2094" s="25" t="s">
        <v>1063</v>
      </c>
      <c r="C2094" s="34"/>
      <c r="D2094" s="28" t="s">
        <v>167</v>
      </c>
      <c r="E2094" s="28" t="s">
        <v>108</v>
      </c>
      <c r="F2094" s="28" t="s">
        <v>83</v>
      </c>
      <c r="G2094" s="37"/>
      <c r="H2094" s="40"/>
    </row>
    <row r="2095" spans="1:8">
      <c r="A2095" s="31"/>
      <c r="B2095" s="25"/>
      <c r="C2095" s="34"/>
      <c r="D2095" s="28">
        <v>739.25</v>
      </c>
      <c r="E2095" s="28">
        <v>714.2</v>
      </c>
      <c r="F2095" s="28">
        <v>659.25</v>
      </c>
      <c r="G2095" s="37"/>
      <c r="H2095" s="40"/>
    </row>
    <row r="2096" spans="1:8" ht="17.25" thickBot="1">
      <c r="A2096" s="32"/>
      <c r="B2096" s="26"/>
      <c r="C2096" s="34"/>
      <c r="D2096" s="29" t="s">
        <v>79</v>
      </c>
      <c r="E2096" s="29" t="s">
        <v>79</v>
      </c>
      <c r="F2096" s="29" t="s">
        <v>79</v>
      </c>
      <c r="G2096" s="38"/>
      <c r="H2096" s="41"/>
    </row>
    <row r="2097" spans="1:8" ht="27">
      <c r="A2097" s="30" t="s">
        <v>1064</v>
      </c>
      <c r="B2097" s="24">
        <v>659.21</v>
      </c>
      <c r="C2097" s="34"/>
      <c r="D2097" s="27" t="s">
        <v>288</v>
      </c>
      <c r="E2097" s="27" t="s">
        <v>97</v>
      </c>
      <c r="F2097" s="27" t="s">
        <v>82</v>
      </c>
      <c r="G2097" s="36" t="s">
        <v>79</v>
      </c>
      <c r="H2097" s="39"/>
    </row>
    <row r="2098" spans="1:8" ht="40.5">
      <c r="A2098" s="31"/>
      <c r="B2098" s="25" t="s">
        <v>1065</v>
      </c>
      <c r="C2098" s="34"/>
      <c r="D2098" s="28" t="s">
        <v>98</v>
      </c>
      <c r="E2098" s="28" t="s">
        <v>401</v>
      </c>
      <c r="F2098" s="28" t="s">
        <v>83</v>
      </c>
      <c r="G2098" s="37"/>
      <c r="H2098" s="40"/>
    </row>
    <row r="2099" spans="1:8">
      <c r="A2099" s="31"/>
      <c r="B2099" s="25"/>
      <c r="C2099" s="34"/>
      <c r="D2099" s="28">
        <v>950.01</v>
      </c>
      <c r="E2099" s="28">
        <v>953.68</v>
      </c>
      <c r="F2099" s="28">
        <v>659.21</v>
      </c>
      <c r="G2099" s="37"/>
      <c r="H2099" s="40"/>
    </row>
    <row r="2100" spans="1:8" ht="17.25" thickBot="1">
      <c r="A2100" s="32"/>
      <c r="B2100" s="26"/>
      <c r="C2100" s="34"/>
      <c r="D2100" s="29" t="s">
        <v>79</v>
      </c>
      <c r="E2100" s="29" t="s">
        <v>79</v>
      </c>
      <c r="F2100" s="29" t="s">
        <v>79</v>
      </c>
      <c r="G2100" s="38"/>
      <c r="H2100" s="41"/>
    </row>
    <row r="2101" spans="1:8" ht="27">
      <c r="A2101" s="30" t="s">
        <v>1066</v>
      </c>
      <c r="B2101" s="24">
        <v>659.16</v>
      </c>
      <c r="C2101" s="34"/>
      <c r="D2101" s="27" t="s">
        <v>280</v>
      </c>
      <c r="E2101" s="27" t="s">
        <v>119</v>
      </c>
      <c r="F2101" s="27" t="s">
        <v>82</v>
      </c>
      <c r="G2101" s="36" t="s">
        <v>79</v>
      </c>
      <c r="H2101" s="39"/>
    </row>
    <row r="2102" spans="1:8" ht="40.5">
      <c r="A2102" s="31"/>
      <c r="B2102" s="25" t="s">
        <v>1067</v>
      </c>
      <c r="C2102" s="34"/>
      <c r="D2102" s="28" t="s">
        <v>160</v>
      </c>
      <c r="E2102" s="28" t="s">
        <v>702</v>
      </c>
      <c r="F2102" s="28" t="s">
        <v>83</v>
      </c>
      <c r="G2102" s="37"/>
      <c r="H2102" s="40"/>
    </row>
    <row r="2103" spans="1:8">
      <c r="A2103" s="31"/>
      <c r="B2103" s="25"/>
      <c r="C2103" s="34"/>
      <c r="D2103" s="28">
        <v>376.91</v>
      </c>
      <c r="E2103" s="28">
        <v>639.5</v>
      </c>
      <c r="F2103" s="28">
        <v>659.16</v>
      </c>
      <c r="G2103" s="37"/>
      <c r="H2103" s="40"/>
    </row>
    <row r="2104" spans="1:8" ht="17.25" thickBot="1">
      <c r="A2104" s="32"/>
      <c r="B2104" s="26"/>
      <c r="C2104" s="34"/>
      <c r="D2104" s="29" t="s">
        <v>79</v>
      </c>
      <c r="E2104" s="29" t="s">
        <v>79</v>
      </c>
      <c r="F2104" s="29" t="s">
        <v>79</v>
      </c>
      <c r="G2104" s="38"/>
      <c r="H2104" s="41"/>
    </row>
    <row r="2105" spans="1:8" ht="27">
      <c r="A2105" s="30" t="s">
        <v>1068</v>
      </c>
      <c r="B2105" s="24">
        <v>659.14</v>
      </c>
      <c r="C2105" s="34"/>
      <c r="D2105" s="27" t="s">
        <v>467</v>
      </c>
      <c r="E2105" s="27" t="s">
        <v>119</v>
      </c>
      <c r="F2105" s="27" t="s">
        <v>463</v>
      </c>
      <c r="G2105" s="36" t="s">
        <v>79</v>
      </c>
      <c r="H2105" s="39"/>
    </row>
    <row r="2106" spans="1:8" ht="40.5">
      <c r="A2106" s="31"/>
      <c r="B2106" s="25" t="s">
        <v>1069</v>
      </c>
      <c r="C2106" s="34"/>
      <c r="D2106" s="28" t="s">
        <v>746</v>
      </c>
      <c r="E2106" s="28" t="s">
        <v>437</v>
      </c>
      <c r="F2106" s="28" t="s">
        <v>83</v>
      </c>
      <c r="G2106" s="37"/>
      <c r="H2106" s="40"/>
    </row>
    <row r="2107" spans="1:8">
      <c r="A2107" s="31"/>
      <c r="B2107" s="25"/>
      <c r="C2107" s="34"/>
      <c r="D2107" s="28">
        <v>951.3</v>
      </c>
      <c r="E2107" s="28">
        <v>639.48</v>
      </c>
      <c r="F2107" s="28">
        <v>659.14</v>
      </c>
      <c r="G2107" s="37"/>
      <c r="H2107" s="40"/>
    </row>
    <row r="2108" spans="1:8" ht="17.25" thickBot="1">
      <c r="A2108" s="32"/>
      <c r="B2108" s="26"/>
      <c r="C2108" s="34"/>
      <c r="D2108" s="29" t="s">
        <v>79</v>
      </c>
      <c r="E2108" s="29" t="s">
        <v>79</v>
      </c>
      <c r="F2108" s="29" t="s">
        <v>79</v>
      </c>
      <c r="G2108" s="38"/>
      <c r="H2108" s="41"/>
    </row>
    <row r="2109" spans="1:8" ht="27">
      <c r="A2109" s="30" t="s">
        <v>1070</v>
      </c>
      <c r="B2109" s="24">
        <v>659.12</v>
      </c>
      <c r="C2109" s="34"/>
      <c r="D2109" s="36" t="s">
        <v>79</v>
      </c>
      <c r="E2109" s="27" t="s">
        <v>288</v>
      </c>
      <c r="F2109" s="27" t="s">
        <v>463</v>
      </c>
      <c r="G2109" s="36" t="s">
        <v>79</v>
      </c>
      <c r="H2109" s="39"/>
    </row>
    <row r="2110" spans="1:8" ht="40.5">
      <c r="A2110" s="31"/>
      <c r="B2110" s="25" t="s">
        <v>1071</v>
      </c>
      <c r="C2110" s="34"/>
      <c r="D2110" s="37"/>
      <c r="E2110" s="28" t="s">
        <v>108</v>
      </c>
      <c r="F2110" s="28" t="s">
        <v>83</v>
      </c>
      <c r="G2110" s="37"/>
      <c r="H2110" s="40"/>
    </row>
    <row r="2111" spans="1:8">
      <c r="A2111" s="31"/>
      <c r="B2111" s="25"/>
      <c r="C2111" s="34"/>
      <c r="D2111" s="37"/>
      <c r="E2111" s="28">
        <v>958.09</v>
      </c>
      <c r="F2111" s="28">
        <v>659.12</v>
      </c>
      <c r="G2111" s="37"/>
      <c r="H2111" s="40"/>
    </row>
    <row r="2112" spans="1:8" ht="17.25" thickBot="1">
      <c r="A2112" s="32"/>
      <c r="B2112" s="26"/>
      <c r="C2112" s="34"/>
      <c r="D2112" s="38"/>
      <c r="E2112" s="29" t="s">
        <v>79</v>
      </c>
      <c r="F2112" s="29" t="s">
        <v>79</v>
      </c>
      <c r="G2112" s="38"/>
      <c r="H2112" s="41"/>
    </row>
    <row r="2113" spans="1:8">
      <c r="A2113" s="30" t="s">
        <v>1072</v>
      </c>
      <c r="B2113" s="24">
        <v>659.12</v>
      </c>
      <c r="C2113" s="34"/>
      <c r="D2113" s="27" t="s">
        <v>86</v>
      </c>
      <c r="E2113" s="27" t="s">
        <v>234</v>
      </c>
      <c r="F2113" s="27" t="s">
        <v>82</v>
      </c>
      <c r="G2113" s="36" t="s">
        <v>79</v>
      </c>
      <c r="H2113" s="39"/>
    </row>
    <row r="2114" spans="1:8" ht="40.5">
      <c r="A2114" s="31"/>
      <c r="B2114" s="25" t="s">
        <v>1071</v>
      </c>
      <c r="C2114" s="34"/>
      <c r="D2114" s="28" t="s">
        <v>460</v>
      </c>
      <c r="E2114" s="28" t="s">
        <v>448</v>
      </c>
      <c r="F2114" s="28" t="s">
        <v>83</v>
      </c>
      <c r="G2114" s="37"/>
      <c r="H2114" s="40"/>
    </row>
    <row r="2115" spans="1:8">
      <c r="A2115" s="31"/>
      <c r="B2115" s="25"/>
      <c r="C2115" s="34"/>
      <c r="D2115" s="28">
        <v>561.84</v>
      </c>
      <c r="E2115" s="28">
        <v>738.91</v>
      </c>
      <c r="F2115" s="28">
        <v>659.12</v>
      </c>
      <c r="G2115" s="37"/>
      <c r="H2115" s="40"/>
    </row>
    <row r="2116" spans="1:8" ht="17.25" thickBot="1">
      <c r="A2116" s="32"/>
      <c r="B2116" s="26"/>
      <c r="C2116" s="34"/>
      <c r="D2116" s="29" t="s">
        <v>79</v>
      </c>
      <c r="E2116" s="29" t="s">
        <v>79</v>
      </c>
      <c r="F2116" s="29" t="s">
        <v>79</v>
      </c>
      <c r="G2116" s="38"/>
      <c r="H2116" s="41"/>
    </row>
    <row r="2117" spans="1:8">
      <c r="A2117" s="30" t="s">
        <v>1073</v>
      </c>
      <c r="B2117" s="24">
        <v>659.12</v>
      </c>
      <c r="C2117" s="34"/>
      <c r="D2117" s="27" t="s">
        <v>234</v>
      </c>
      <c r="E2117" s="27" t="s">
        <v>80</v>
      </c>
      <c r="F2117" s="27" t="s">
        <v>82</v>
      </c>
      <c r="G2117" s="36" t="s">
        <v>79</v>
      </c>
      <c r="H2117" s="39"/>
    </row>
    <row r="2118" spans="1:8" ht="40.5">
      <c r="A2118" s="31"/>
      <c r="B2118" s="25" t="s">
        <v>1071</v>
      </c>
      <c r="C2118" s="34"/>
      <c r="D2118" s="28" t="s">
        <v>196</v>
      </c>
      <c r="E2118" s="28" t="s">
        <v>661</v>
      </c>
      <c r="F2118" s="28" t="s">
        <v>83</v>
      </c>
      <c r="G2118" s="37"/>
      <c r="H2118" s="40"/>
    </row>
    <row r="2119" spans="1:8">
      <c r="A2119" s="31"/>
      <c r="B2119" s="25"/>
      <c r="C2119" s="34"/>
      <c r="D2119" s="28">
        <v>739.12</v>
      </c>
      <c r="E2119" s="28">
        <v>739.12</v>
      </c>
      <c r="F2119" s="28">
        <v>659.12</v>
      </c>
      <c r="G2119" s="37"/>
      <c r="H2119" s="40"/>
    </row>
    <row r="2120" spans="1:8" ht="17.25" thickBot="1">
      <c r="A2120" s="32"/>
      <c r="B2120" s="26"/>
      <c r="C2120" s="34"/>
      <c r="D2120" s="29" t="s">
        <v>79</v>
      </c>
      <c r="E2120" s="29" t="s">
        <v>79</v>
      </c>
      <c r="F2120" s="29" t="s">
        <v>79</v>
      </c>
      <c r="G2120" s="38"/>
      <c r="H2120" s="41"/>
    </row>
    <row r="2121" spans="1:8" ht="27">
      <c r="A2121" s="30" t="s">
        <v>1074</v>
      </c>
      <c r="B2121" s="24">
        <v>659.11</v>
      </c>
      <c r="C2121" s="34"/>
      <c r="D2121" s="27" t="s">
        <v>80</v>
      </c>
      <c r="E2121" s="27" t="s">
        <v>119</v>
      </c>
      <c r="F2121" s="27" t="s">
        <v>82</v>
      </c>
      <c r="G2121" s="36" t="s">
        <v>79</v>
      </c>
      <c r="H2121" s="39"/>
    </row>
    <row r="2122" spans="1:8" ht="40.5">
      <c r="A2122" s="31"/>
      <c r="B2122" s="25" t="s">
        <v>1075</v>
      </c>
      <c r="C2122" s="34"/>
      <c r="D2122" s="28" t="s">
        <v>827</v>
      </c>
      <c r="E2122" s="28" t="s">
        <v>702</v>
      </c>
      <c r="F2122" s="28" t="s">
        <v>83</v>
      </c>
      <c r="G2122" s="37"/>
      <c r="H2122" s="40"/>
    </row>
    <row r="2123" spans="1:8">
      <c r="A2123" s="31"/>
      <c r="B2123" s="25"/>
      <c r="C2123" s="34"/>
      <c r="D2123" s="28">
        <v>737.61</v>
      </c>
      <c r="E2123" s="28">
        <v>641.05999999999995</v>
      </c>
      <c r="F2123" s="28">
        <v>659.11</v>
      </c>
      <c r="G2123" s="37"/>
      <c r="H2123" s="40"/>
    </row>
    <row r="2124" spans="1:8" ht="17.25" thickBot="1">
      <c r="A2124" s="32"/>
      <c r="B2124" s="26"/>
      <c r="C2124" s="34"/>
      <c r="D2124" s="29" t="s">
        <v>79</v>
      </c>
      <c r="E2124" s="29" t="s">
        <v>79</v>
      </c>
      <c r="F2124" s="29" t="s">
        <v>79</v>
      </c>
      <c r="G2124" s="38"/>
      <c r="H2124" s="41"/>
    </row>
    <row r="2125" spans="1:8">
      <c r="A2125" s="30" t="s">
        <v>1076</v>
      </c>
      <c r="B2125" s="24">
        <v>659.09</v>
      </c>
      <c r="C2125" s="34"/>
      <c r="D2125" s="27" t="s">
        <v>234</v>
      </c>
      <c r="E2125" s="27" t="s">
        <v>80</v>
      </c>
      <c r="F2125" s="27" t="s">
        <v>82</v>
      </c>
      <c r="G2125" s="36" t="s">
        <v>79</v>
      </c>
      <c r="H2125" s="39"/>
    </row>
    <row r="2126" spans="1:8" ht="40.5">
      <c r="A2126" s="31"/>
      <c r="B2126" s="25" t="s">
        <v>1077</v>
      </c>
      <c r="C2126" s="34"/>
      <c r="D2126" s="28" t="s">
        <v>196</v>
      </c>
      <c r="E2126" s="28" t="s">
        <v>448</v>
      </c>
      <c r="F2126" s="28" t="s">
        <v>83</v>
      </c>
      <c r="G2126" s="37"/>
      <c r="H2126" s="40"/>
    </row>
    <row r="2127" spans="1:8">
      <c r="A2127" s="31"/>
      <c r="B2127" s="25"/>
      <c r="C2127" s="34"/>
      <c r="D2127" s="28">
        <v>739.09</v>
      </c>
      <c r="E2127" s="28">
        <v>739.09</v>
      </c>
      <c r="F2127" s="28">
        <v>659.09</v>
      </c>
      <c r="G2127" s="37"/>
      <c r="H2127" s="40"/>
    </row>
    <row r="2128" spans="1:8" ht="17.25" thickBot="1">
      <c r="A2128" s="32"/>
      <c r="B2128" s="26"/>
      <c r="C2128" s="34"/>
      <c r="D2128" s="29" t="s">
        <v>79</v>
      </c>
      <c r="E2128" s="29" t="s">
        <v>79</v>
      </c>
      <c r="F2128" s="29" t="s">
        <v>79</v>
      </c>
      <c r="G2128" s="38"/>
      <c r="H2128" s="41"/>
    </row>
    <row r="2129" spans="1:8">
      <c r="A2129" s="30" t="s">
        <v>1078</v>
      </c>
      <c r="B2129" s="24">
        <v>659.07</v>
      </c>
      <c r="C2129" s="34"/>
      <c r="D2129" s="27" t="s">
        <v>667</v>
      </c>
      <c r="E2129" s="27" t="s">
        <v>80</v>
      </c>
      <c r="F2129" s="27" t="s">
        <v>82</v>
      </c>
      <c r="G2129" s="36" t="s">
        <v>79</v>
      </c>
      <c r="H2129" s="39"/>
    </row>
    <row r="2130" spans="1:8" ht="40.5">
      <c r="A2130" s="31"/>
      <c r="B2130" s="25" t="s">
        <v>1079</v>
      </c>
      <c r="C2130" s="34"/>
      <c r="D2130" s="28" t="s">
        <v>313</v>
      </c>
      <c r="E2130" s="28" t="s">
        <v>661</v>
      </c>
      <c r="F2130" s="28" t="s">
        <v>83</v>
      </c>
      <c r="G2130" s="37"/>
      <c r="H2130" s="40"/>
    </row>
    <row r="2131" spans="1:8">
      <c r="A2131" s="31"/>
      <c r="B2131" s="25"/>
      <c r="C2131" s="34"/>
      <c r="D2131" s="28">
        <v>871.91</v>
      </c>
      <c r="E2131" s="28">
        <v>737.57</v>
      </c>
      <c r="F2131" s="28">
        <v>659.07</v>
      </c>
      <c r="G2131" s="37"/>
      <c r="H2131" s="40"/>
    </row>
    <row r="2132" spans="1:8" ht="17.25" thickBot="1">
      <c r="A2132" s="32"/>
      <c r="B2132" s="26"/>
      <c r="C2132" s="34"/>
      <c r="D2132" s="29" t="s">
        <v>79</v>
      </c>
      <c r="E2132" s="29" t="s">
        <v>79</v>
      </c>
      <c r="F2132" s="29" t="s">
        <v>79</v>
      </c>
      <c r="G2132" s="38"/>
      <c r="H2132" s="41"/>
    </row>
    <row r="2133" spans="1:8">
      <c r="A2133" s="30" t="s">
        <v>1080</v>
      </c>
      <c r="B2133" s="24">
        <v>659.06</v>
      </c>
      <c r="C2133" s="34"/>
      <c r="D2133" s="27" t="s">
        <v>234</v>
      </c>
      <c r="E2133" s="27" t="s">
        <v>463</v>
      </c>
      <c r="F2133" s="27" t="s">
        <v>82</v>
      </c>
      <c r="G2133" s="36" t="s">
        <v>79</v>
      </c>
      <c r="H2133" s="39"/>
    </row>
    <row r="2134" spans="1:8" ht="40.5">
      <c r="A2134" s="31"/>
      <c r="B2134" s="25" t="s">
        <v>1081</v>
      </c>
      <c r="C2134" s="34"/>
      <c r="D2134" s="28" t="s">
        <v>196</v>
      </c>
      <c r="E2134" s="28" t="s">
        <v>967</v>
      </c>
      <c r="F2134" s="28" t="s">
        <v>83</v>
      </c>
      <c r="G2134" s="37"/>
      <c r="H2134" s="40"/>
    </row>
    <row r="2135" spans="1:8">
      <c r="A2135" s="31"/>
      <c r="B2135" s="25"/>
      <c r="C2135" s="34"/>
      <c r="D2135" s="28">
        <v>736.96</v>
      </c>
      <c r="E2135" s="28">
        <v>659.06</v>
      </c>
      <c r="F2135" s="28">
        <v>659.06</v>
      </c>
      <c r="G2135" s="37"/>
      <c r="H2135" s="40"/>
    </row>
    <row r="2136" spans="1:8" ht="17.25" thickBot="1">
      <c r="A2136" s="32"/>
      <c r="B2136" s="26"/>
      <c r="C2136" s="34"/>
      <c r="D2136" s="29" t="s">
        <v>79</v>
      </c>
      <c r="E2136" s="29" t="s">
        <v>79</v>
      </c>
      <c r="F2136" s="29" t="s">
        <v>79</v>
      </c>
      <c r="G2136" s="38"/>
      <c r="H2136" s="41"/>
    </row>
    <row r="2137" spans="1:8">
      <c r="A2137" s="30" t="s">
        <v>1080</v>
      </c>
      <c r="B2137" s="24">
        <v>659.06</v>
      </c>
      <c r="C2137" s="34"/>
      <c r="D2137" s="27" t="s">
        <v>667</v>
      </c>
      <c r="E2137" s="27" t="s">
        <v>82</v>
      </c>
      <c r="F2137" s="27" t="s">
        <v>463</v>
      </c>
      <c r="G2137" s="36" t="s">
        <v>79</v>
      </c>
      <c r="H2137" s="39"/>
    </row>
    <row r="2138" spans="1:8" ht="40.5">
      <c r="A2138" s="31"/>
      <c r="B2138" s="25" t="s">
        <v>1081</v>
      </c>
      <c r="C2138" s="34"/>
      <c r="D2138" s="28" t="s">
        <v>210</v>
      </c>
      <c r="E2138" s="28" t="s">
        <v>967</v>
      </c>
      <c r="F2138" s="28" t="s">
        <v>83</v>
      </c>
      <c r="G2138" s="37"/>
      <c r="H2138" s="40"/>
    </row>
    <row r="2139" spans="1:8">
      <c r="A2139" s="31"/>
      <c r="B2139" s="25"/>
      <c r="C2139" s="34"/>
      <c r="D2139" s="28">
        <v>870.18</v>
      </c>
      <c r="E2139" s="28">
        <v>659.06</v>
      </c>
      <c r="F2139" s="28">
        <v>659.06</v>
      </c>
      <c r="G2139" s="37"/>
      <c r="H2139" s="40"/>
    </row>
    <row r="2140" spans="1:8" ht="17.25" thickBot="1">
      <c r="A2140" s="32"/>
      <c r="B2140" s="26"/>
      <c r="C2140" s="34"/>
      <c r="D2140" s="29" t="s">
        <v>79</v>
      </c>
      <c r="E2140" s="29" t="s">
        <v>79</v>
      </c>
      <c r="F2140" s="29" t="s">
        <v>79</v>
      </c>
      <c r="G2140" s="38"/>
      <c r="H2140" s="41"/>
    </row>
    <row r="2141" spans="1:8" ht="27">
      <c r="A2141" s="30" t="s">
        <v>1082</v>
      </c>
      <c r="B2141" s="24">
        <v>659.01</v>
      </c>
      <c r="C2141" s="34"/>
      <c r="D2141" s="27" t="s">
        <v>97</v>
      </c>
      <c r="E2141" s="27" t="s">
        <v>288</v>
      </c>
      <c r="F2141" s="27" t="s">
        <v>82</v>
      </c>
      <c r="G2141" s="36" t="s">
        <v>79</v>
      </c>
      <c r="H2141" s="39"/>
    </row>
    <row r="2142" spans="1:8" ht="40.5">
      <c r="A2142" s="31"/>
      <c r="B2142" s="25" t="s">
        <v>1083</v>
      </c>
      <c r="C2142" s="34"/>
      <c r="D2142" s="28" t="s">
        <v>581</v>
      </c>
      <c r="E2142" s="28" t="s">
        <v>936</v>
      </c>
      <c r="F2142" s="28" t="s">
        <v>83</v>
      </c>
      <c r="G2142" s="37"/>
      <c r="H2142" s="40"/>
    </row>
    <row r="2143" spans="1:8">
      <c r="A2143" s="31"/>
      <c r="B2143" s="25"/>
      <c r="C2143" s="34"/>
      <c r="D2143" s="28">
        <v>949.12</v>
      </c>
      <c r="E2143" s="28">
        <v>953</v>
      </c>
      <c r="F2143" s="28">
        <v>659.01</v>
      </c>
      <c r="G2143" s="37"/>
      <c r="H2143" s="40"/>
    </row>
    <row r="2144" spans="1:8" ht="17.25" thickBot="1">
      <c r="A2144" s="32"/>
      <c r="B2144" s="26"/>
      <c r="C2144" s="34"/>
      <c r="D2144" s="29" t="s">
        <v>79</v>
      </c>
      <c r="E2144" s="29" t="s">
        <v>79</v>
      </c>
      <c r="F2144" s="29" t="s">
        <v>79</v>
      </c>
      <c r="G2144" s="38"/>
      <c r="H2144" s="41"/>
    </row>
    <row r="2145" spans="1:8" ht="27">
      <c r="A2145" s="30" t="s">
        <v>1084</v>
      </c>
      <c r="B2145" s="24">
        <v>658.98</v>
      </c>
      <c r="C2145" s="34"/>
      <c r="D2145" s="27" t="s">
        <v>467</v>
      </c>
      <c r="E2145" s="27" t="s">
        <v>288</v>
      </c>
      <c r="F2145" s="27" t="s">
        <v>463</v>
      </c>
      <c r="G2145" s="36" t="s">
        <v>79</v>
      </c>
      <c r="H2145" s="39"/>
    </row>
    <row r="2146" spans="1:8" ht="40.5">
      <c r="A2146" s="31"/>
      <c r="B2146" s="25" t="s">
        <v>1085</v>
      </c>
      <c r="C2146" s="34"/>
      <c r="D2146" s="28" t="s">
        <v>746</v>
      </c>
      <c r="E2146" s="28" t="s">
        <v>226</v>
      </c>
      <c r="F2146" s="28" t="s">
        <v>83</v>
      </c>
      <c r="G2146" s="37"/>
      <c r="H2146" s="40"/>
    </row>
    <row r="2147" spans="1:8">
      <c r="A2147" s="31"/>
      <c r="B2147" s="25"/>
      <c r="C2147" s="34"/>
      <c r="D2147" s="28">
        <v>949.83</v>
      </c>
      <c r="E2147" s="28">
        <v>953.67</v>
      </c>
      <c r="F2147" s="28">
        <v>658.98</v>
      </c>
      <c r="G2147" s="37"/>
      <c r="H2147" s="40"/>
    </row>
    <row r="2148" spans="1:8" ht="17.25" thickBot="1">
      <c r="A2148" s="32"/>
      <c r="B2148" s="26"/>
      <c r="C2148" s="34"/>
      <c r="D2148" s="29" t="s">
        <v>79</v>
      </c>
      <c r="E2148" s="29" t="s">
        <v>79</v>
      </c>
      <c r="F2148" s="29" t="s">
        <v>79</v>
      </c>
      <c r="G2148" s="38"/>
      <c r="H2148" s="41"/>
    </row>
    <row r="2149" spans="1:8">
      <c r="A2149" s="30" t="s">
        <v>1086</v>
      </c>
      <c r="B2149" s="24">
        <v>658.95</v>
      </c>
      <c r="C2149" s="34"/>
      <c r="D2149" s="27" t="s">
        <v>234</v>
      </c>
      <c r="E2149" s="27" t="s">
        <v>80</v>
      </c>
      <c r="F2149" s="27" t="s">
        <v>82</v>
      </c>
      <c r="G2149" s="36" t="s">
        <v>79</v>
      </c>
      <c r="H2149" s="39"/>
    </row>
    <row r="2150" spans="1:8" ht="40.5">
      <c r="A2150" s="31"/>
      <c r="B2150" s="25" t="s">
        <v>1087</v>
      </c>
      <c r="C2150" s="34"/>
      <c r="D2150" s="28" t="s">
        <v>196</v>
      </c>
      <c r="E2150" s="28" t="s">
        <v>661</v>
      </c>
      <c r="F2150" s="28" t="s">
        <v>83</v>
      </c>
      <c r="G2150" s="37"/>
      <c r="H2150" s="40"/>
    </row>
    <row r="2151" spans="1:8">
      <c r="A2151" s="31"/>
      <c r="B2151" s="25"/>
      <c r="C2151" s="34"/>
      <c r="D2151" s="28">
        <v>737.45</v>
      </c>
      <c r="E2151" s="28">
        <v>737.45</v>
      </c>
      <c r="F2151" s="28">
        <v>658.95</v>
      </c>
      <c r="G2151" s="37"/>
      <c r="H2151" s="40"/>
    </row>
    <row r="2152" spans="1:8" ht="17.25" thickBot="1">
      <c r="A2152" s="32"/>
      <c r="B2152" s="26"/>
      <c r="C2152" s="34"/>
      <c r="D2152" s="29" t="s">
        <v>79</v>
      </c>
      <c r="E2152" s="29" t="s">
        <v>79</v>
      </c>
      <c r="F2152" s="29" t="s">
        <v>79</v>
      </c>
      <c r="G2152" s="38"/>
      <c r="H2152" s="41"/>
    </row>
    <row r="2153" spans="1:8" ht="27">
      <c r="A2153" s="30" t="s">
        <v>1088</v>
      </c>
      <c r="B2153" s="24">
        <v>658.95</v>
      </c>
      <c r="C2153" s="34"/>
      <c r="D2153" s="27" t="s">
        <v>77</v>
      </c>
      <c r="E2153" s="27" t="s">
        <v>104</v>
      </c>
      <c r="F2153" s="27" t="s">
        <v>82</v>
      </c>
      <c r="G2153" s="36" t="s">
        <v>79</v>
      </c>
      <c r="H2153" s="39"/>
    </row>
    <row r="2154" spans="1:8" ht="40.5">
      <c r="A2154" s="31"/>
      <c r="B2154" s="25" t="s">
        <v>1087</v>
      </c>
      <c r="C2154" s="34"/>
      <c r="D2154" s="28" t="s">
        <v>832</v>
      </c>
      <c r="E2154" s="28" t="s">
        <v>656</v>
      </c>
      <c r="F2154" s="28" t="s">
        <v>83</v>
      </c>
      <c r="G2154" s="37"/>
      <c r="H2154" s="40"/>
    </row>
    <row r="2155" spans="1:8">
      <c r="A2155" s="31"/>
      <c r="B2155" s="25"/>
      <c r="C2155" s="34"/>
      <c r="D2155" s="28">
        <v>379.23</v>
      </c>
      <c r="E2155" s="28">
        <v>641.47</v>
      </c>
      <c r="F2155" s="28">
        <v>658.95</v>
      </c>
      <c r="G2155" s="37"/>
      <c r="H2155" s="40"/>
    </row>
    <row r="2156" spans="1:8" ht="17.25" thickBot="1">
      <c r="A2156" s="32"/>
      <c r="B2156" s="26"/>
      <c r="C2156" s="34"/>
      <c r="D2156" s="29" t="s">
        <v>79</v>
      </c>
      <c r="E2156" s="29" t="s">
        <v>79</v>
      </c>
      <c r="F2156" s="29" t="s">
        <v>79</v>
      </c>
      <c r="G2156" s="38"/>
      <c r="H2156" s="41"/>
    </row>
    <row r="2157" spans="1:8" ht="27">
      <c r="A2157" s="30" t="s">
        <v>1089</v>
      </c>
      <c r="B2157" s="24">
        <v>658.86</v>
      </c>
      <c r="C2157" s="34"/>
      <c r="D2157" s="27" t="s">
        <v>77</v>
      </c>
      <c r="E2157" s="27" t="s">
        <v>104</v>
      </c>
      <c r="F2157" s="27" t="s">
        <v>82</v>
      </c>
      <c r="G2157" s="36" t="s">
        <v>79</v>
      </c>
      <c r="H2157" s="39"/>
    </row>
    <row r="2158" spans="1:8" ht="40.5">
      <c r="A2158" s="31"/>
      <c r="B2158" s="25" t="s">
        <v>1090</v>
      </c>
      <c r="C2158" s="34"/>
      <c r="D2158" s="28" t="s">
        <v>190</v>
      </c>
      <c r="E2158" s="28" t="s">
        <v>437</v>
      </c>
      <c r="F2158" s="28" t="s">
        <v>83</v>
      </c>
      <c r="G2158" s="37"/>
      <c r="H2158" s="40"/>
    </row>
    <row r="2159" spans="1:8">
      <c r="A2159" s="31"/>
      <c r="B2159" s="25"/>
      <c r="C2159" s="34"/>
      <c r="D2159" s="28">
        <v>379.78</v>
      </c>
      <c r="E2159" s="28">
        <v>641.73</v>
      </c>
      <c r="F2159" s="28">
        <v>658.86</v>
      </c>
      <c r="G2159" s="37"/>
      <c r="H2159" s="40"/>
    </row>
    <row r="2160" spans="1:8" ht="17.25" thickBot="1">
      <c r="A2160" s="32"/>
      <c r="B2160" s="26"/>
      <c r="C2160" s="34"/>
      <c r="D2160" s="29" t="s">
        <v>79</v>
      </c>
      <c r="E2160" s="29" t="s">
        <v>79</v>
      </c>
      <c r="F2160" s="29" t="s">
        <v>79</v>
      </c>
      <c r="G2160" s="38"/>
      <c r="H2160" s="41"/>
    </row>
    <row r="2161" spans="1:8" ht="27">
      <c r="A2161" s="30" t="s">
        <v>1091</v>
      </c>
      <c r="B2161" s="24">
        <v>658.86</v>
      </c>
      <c r="C2161" s="34"/>
      <c r="D2161" s="27" t="s">
        <v>234</v>
      </c>
      <c r="E2161" s="27" t="s">
        <v>97</v>
      </c>
      <c r="F2161" s="27" t="s">
        <v>82</v>
      </c>
      <c r="G2161" s="36" t="s">
        <v>79</v>
      </c>
      <c r="H2161" s="39"/>
    </row>
    <row r="2162" spans="1:8" ht="40.5">
      <c r="A2162" s="31"/>
      <c r="B2162" s="25" t="s">
        <v>1090</v>
      </c>
      <c r="C2162" s="34"/>
      <c r="D2162" s="28" t="s">
        <v>196</v>
      </c>
      <c r="E2162" s="28" t="s">
        <v>977</v>
      </c>
      <c r="F2162" s="28" t="s">
        <v>83</v>
      </c>
      <c r="G2162" s="37"/>
      <c r="H2162" s="40"/>
    </row>
    <row r="2163" spans="1:8">
      <c r="A2163" s="31"/>
      <c r="B2163" s="25"/>
      <c r="C2163" s="34"/>
      <c r="D2163" s="28">
        <v>738.86</v>
      </c>
      <c r="E2163" s="28">
        <v>952.17</v>
      </c>
      <c r="F2163" s="28">
        <v>658.86</v>
      </c>
      <c r="G2163" s="37"/>
      <c r="H2163" s="40"/>
    </row>
    <row r="2164" spans="1:8" ht="17.25" thickBot="1">
      <c r="A2164" s="32"/>
      <c r="B2164" s="26"/>
      <c r="C2164" s="34"/>
      <c r="D2164" s="29" t="s">
        <v>79</v>
      </c>
      <c r="E2164" s="29" t="s">
        <v>79</v>
      </c>
      <c r="F2164" s="29" t="s">
        <v>79</v>
      </c>
      <c r="G2164" s="38"/>
      <c r="H2164" s="41"/>
    </row>
    <row r="2165" spans="1:8" ht="27">
      <c r="A2165" s="30" t="s">
        <v>1092</v>
      </c>
      <c r="B2165" s="24">
        <v>658.85</v>
      </c>
      <c r="C2165" s="34"/>
      <c r="D2165" s="27" t="s">
        <v>467</v>
      </c>
      <c r="E2165" s="27" t="s">
        <v>288</v>
      </c>
      <c r="F2165" s="27" t="s">
        <v>463</v>
      </c>
      <c r="G2165" s="36" t="s">
        <v>79</v>
      </c>
      <c r="H2165" s="39"/>
    </row>
    <row r="2166" spans="1:8" ht="40.5">
      <c r="A2166" s="31"/>
      <c r="B2166" s="25" t="s">
        <v>1093</v>
      </c>
      <c r="C2166" s="34"/>
      <c r="D2166" s="28" t="s">
        <v>468</v>
      </c>
      <c r="E2166" s="28" t="s">
        <v>226</v>
      </c>
      <c r="F2166" s="28" t="s">
        <v>83</v>
      </c>
      <c r="G2166" s="37"/>
      <c r="H2166" s="40"/>
    </row>
    <row r="2167" spans="1:8">
      <c r="A2167" s="31"/>
      <c r="B2167" s="25"/>
      <c r="C2167" s="34"/>
      <c r="D2167" s="28">
        <v>951.09</v>
      </c>
      <c r="E2167" s="28">
        <v>952.99</v>
      </c>
      <c r="F2167" s="28">
        <v>658.85</v>
      </c>
      <c r="G2167" s="37"/>
      <c r="H2167" s="40"/>
    </row>
    <row r="2168" spans="1:8" ht="17.25" thickBot="1">
      <c r="A2168" s="32"/>
      <c r="B2168" s="26"/>
      <c r="C2168" s="34"/>
      <c r="D2168" s="29" t="s">
        <v>79</v>
      </c>
      <c r="E2168" s="29" t="s">
        <v>79</v>
      </c>
      <c r="F2168" s="29" t="s">
        <v>79</v>
      </c>
      <c r="G2168" s="38"/>
      <c r="H2168" s="41"/>
    </row>
    <row r="2169" spans="1:8">
      <c r="A2169" s="30" t="s">
        <v>1094</v>
      </c>
      <c r="B2169" s="24">
        <v>658.83</v>
      </c>
      <c r="C2169" s="34"/>
      <c r="D2169" s="27" t="s">
        <v>269</v>
      </c>
      <c r="E2169" s="27" t="s">
        <v>234</v>
      </c>
      <c r="F2169" s="27" t="s">
        <v>82</v>
      </c>
      <c r="G2169" s="36" t="s">
        <v>79</v>
      </c>
      <c r="H2169" s="39"/>
    </row>
    <row r="2170" spans="1:8" ht="40.5">
      <c r="A2170" s="31"/>
      <c r="B2170" s="25" t="s">
        <v>1095</v>
      </c>
      <c r="C2170" s="34"/>
      <c r="D2170" s="28" t="s">
        <v>313</v>
      </c>
      <c r="E2170" s="28" t="s">
        <v>448</v>
      </c>
      <c r="F2170" s="28" t="s">
        <v>83</v>
      </c>
      <c r="G2170" s="37"/>
      <c r="H2170" s="40"/>
    </row>
    <row r="2171" spans="1:8">
      <c r="A2171" s="31"/>
      <c r="B2171" s="25"/>
      <c r="C2171" s="34"/>
      <c r="D2171" s="28">
        <v>872.56</v>
      </c>
      <c r="E2171" s="28">
        <v>737.33</v>
      </c>
      <c r="F2171" s="28">
        <v>658.83</v>
      </c>
      <c r="G2171" s="37"/>
      <c r="H2171" s="40"/>
    </row>
    <row r="2172" spans="1:8" ht="17.25" thickBot="1">
      <c r="A2172" s="32"/>
      <c r="B2172" s="26"/>
      <c r="C2172" s="34"/>
      <c r="D2172" s="29" t="s">
        <v>79</v>
      </c>
      <c r="E2172" s="29" t="s">
        <v>79</v>
      </c>
      <c r="F2172" s="29" t="s">
        <v>79</v>
      </c>
      <c r="G2172" s="38"/>
      <c r="H2172" s="41"/>
    </row>
    <row r="2173" spans="1:8" ht="27">
      <c r="A2173" s="30" t="s">
        <v>1096</v>
      </c>
      <c r="B2173" s="24">
        <v>658.83</v>
      </c>
      <c r="C2173" s="34"/>
      <c r="D2173" s="27" t="s">
        <v>77</v>
      </c>
      <c r="E2173" s="27" t="s">
        <v>97</v>
      </c>
      <c r="F2173" s="27" t="s">
        <v>82</v>
      </c>
      <c r="G2173" s="36" t="s">
        <v>79</v>
      </c>
      <c r="H2173" s="39"/>
    </row>
    <row r="2174" spans="1:8" ht="40.5">
      <c r="A2174" s="31"/>
      <c r="B2174" s="25" t="s">
        <v>1095</v>
      </c>
      <c r="C2174" s="34"/>
      <c r="D2174" s="28" t="s">
        <v>1097</v>
      </c>
      <c r="E2174" s="28" t="s">
        <v>371</v>
      </c>
      <c r="F2174" s="28" t="s">
        <v>83</v>
      </c>
      <c r="G2174" s="37"/>
      <c r="H2174" s="40"/>
    </row>
    <row r="2175" spans="1:8">
      <c r="A2175" s="31"/>
      <c r="B2175" s="25"/>
      <c r="C2175" s="34"/>
      <c r="D2175" s="28">
        <v>379.36</v>
      </c>
      <c r="E2175" s="28">
        <v>954.32</v>
      </c>
      <c r="F2175" s="28">
        <v>658.83</v>
      </c>
      <c r="G2175" s="37"/>
      <c r="H2175" s="40"/>
    </row>
    <row r="2176" spans="1:8" ht="17.25" thickBot="1">
      <c r="A2176" s="32"/>
      <c r="B2176" s="26"/>
      <c r="C2176" s="34"/>
      <c r="D2176" s="29" t="s">
        <v>79</v>
      </c>
      <c r="E2176" s="29" t="s">
        <v>79</v>
      </c>
      <c r="F2176" s="29" t="s">
        <v>79</v>
      </c>
      <c r="G2176" s="38"/>
      <c r="H2176" s="41"/>
    </row>
    <row r="2177" spans="1:8" ht="27">
      <c r="A2177" s="30" t="s">
        <v>1098</v>
      </c>
      <c r="B2177" s="24">
        <v>658.82</v>
      </c>
      <c r="C2177" s="34"/>
      <c r="D2177" s="27" t="s">
        <v>77</v>
      </c>
      <c r="E2177" s="27" t="s">
        <v>104</v>
      </c>
      <c r="F2177" s="27" t="s">
        <v>82</v>
      </c>
      <c r="G2177" s="36" t="s">
        <v>79</v>
      </c>
      <c r="H2177" s="39"/>
    </row>
    <row r="2178" spans="1:8" ht="40.5">
      <c r="A2178" s="31"/>
      <c r="B2178" s="25" t="s">
        <v>1099</v>
      </c>
      <c r="C2178" s="34"/>
      <c r="D2178" s="28" t="s">
        <v>297</v>
      </c>
      <c r="E2178" s="28" t="s">
        <v>1100</v>
      </c>
      <c r="F2178" s="28" t="s">
        <v>83</v>
      </c>
      <c r="G2178" s="37"/>
      <c r="H2178" s="40"/>
    </row>
    <row r="2179" spans="1:8">
      <c r="A2179" s="31"/>
      <c r="B2179" s="25"/>
      <c r="C2179" s="34"/>
      <c r="D2179" s="28">
        <v>380.03</v>
      </c>
      <c r="E2179" s="28">
        <v>651.22</v>
      </c>
      <c r="F2179" s="28">
        <v>658.82</v>
      </c>
      <c r="G2179" s="37"/>
      <c r="H2179" s="40"/>
    </row>
    <row r="2180" spans="1:8" ht="17.25" thickBot="1">
      <c r="A2180" s="32"/>
      <c r="B2180" s="26"/>
      <c r="C2180" s="34"/>
      <c r="D2180" s="29" t="s">
        <v>79</v>
      </c>
      <c r="E2180" s="29" t="s">
        <v>79</v>
      </c>
      <c r="F2180" s="29" t="s">
        <v>79</v>
      </c>
      <c r="G2180" s="38"/>
      <c r="H2180" s="41"/>
    </row>
    <row r="2181" spans="1:8" ht="27">
      <c r="A2181" s="30" t="s">
        <v>1101</v>
      </c>
      <c r="B2181" s="24">
        <v>658.8</v>
      </c>
      <c r="C2181" s="34"/>
      <c r="D2181" s="27" t="s">
        <v>80</v>
      </c>
      <c r="E2181" s="27" t="s">
        <v>119</v>
      </c>
      <c r="F2181" s="27" t="s">
        <v>82</v>
      </c>
      <c r="G2181" s="36" t="s">
        <v>79</v>
      </c>
      <c r="H2181" s="39"/>
    </row>
    <row r="2182" spans="1:8" ht="40.5">
      <c r="A2182" s="31"/>
      <c r="B2182" s="25" t="s">
        <v>1102</v>
      </c>
      <c r="C2182" s="34"/>
      <c r="D2182" s="28" t="s">
        <v>196</v>
      </c>
      <c r="E2182" s="28" t="s">
        <v>249</v>
      </c>
      <c r="F2182" s="28" t="s">
        <v>83</v>
      </c>
      <c r="G2182" s="37"/>
      <c r="H2182" s="40"/>
    </row>
    <row r="2183" spans="1:8">
      <c r="A2183" s="31"/>
      <c r="B2183" s="25"/>
      <c r="C2183" s="34"/>
      <c r="D2183" s="28">
        <v>737.07</v>
      </c>
      <c r="E2183" s="28">
        <v>639.63</v>
      </c>
      <c r="F2183" s="28">
        <v>658.8</v>
      </c>
      <c r="G2183" s="37"/>
      <c r="H2183" s="40"/>
    </row>
    <row r="2184" spans="1:8" ht="17.25" thickBot="1">
      <c r="A2184" s="32"/>
      <c r="B2184" s="26"/>
      <c r="C2184" s="34"/>
      <c r="D2184" s="29" t="s">
        <v>79</v>
      </c>
      <c r="E2184" s="29" t="s">
        <v>79</v>
      </c>
      <c r="F2184" s="29" t="s">
        <v>79</v>
      </c>
      <c r="G2184" s="38"/>
      <c r="H2184" s="41"/>
    </row>
    <row r="2185" spans="1:8" ht="27">
      <c r="A2185" s="30" t="s">
        <v>1103</v>
      </c>
      <c r="B2185" s="24">
        <v>658.78</v>
      </c>
      <c r="C2185" s="34"/>
      <c r="D2185" s="27" t="s">
        <v>436</v>
      </c>
      <c r="E2185" s="27" t="s">
        <v>104</v>
      </c>
      <c r="F2185" s="27" t="s">
        <v>82</v>
      </c>
      <c r="G2185" s="36" t="s">
        <v>79</v>
      </c>
      <c r="H2185" s="39"/>
    </row>
    <row r="2186" spans="1:8" ht="40.5">
      <c r="A2186" s="31"/>
      <c r="B2186" s="25" t="s">
        <v>1104</v>
      </c>
      <c r="C2186" s="34"/>
      <c r="D2186" s="28" t="s">
        <v>179</v>
      </c>
      <c r="E2186" s="28" t="s">
        <v>656</v>
      </c>
      <c r="F2186" s="28" t="s">
        <v>83</v>
      </c>
      <c r="G2186" s="37"/>
      <c r="H2186" s="40"/>
    </row>
    <row r="2187" spans="1:8">
      <c r="A2187" s="31"/>
      <c r="B2187" s="25"/>
      <c r="C2187" s="34"/>
      <c r="D2187" s="28">
        <v>522.42999999999995</v>
      </c>
      <c r="E2187" s="28">
        <v>639.98</v>
      </c>
      <c r="F2187" s="28">
        <v>658.78</v>
      </c>
      <c r="G2187" s="37"/>
      <c r="H2187" s="40"/>
    </row>
    <row r="2188" spans="1:8" ht="17.25" thickBot="1">
      <c r="A2188" s="32"/>
      <c r="B2188" s="26"/>
      <c r="C2188" s="34"/>
      <c r="D2188" s="29" t="s">
        <v>79</v>
      </c>
      <c r="E2188" s="29" t="s">
        <v>79</v>
      </c>
      <c r="F2188" s="29" t="s">
        <v>79</v>
      </c>
      <c r="G2188" s="38"/>
      <c r="H2188" s="41"/>
    </row>
    <row r="2189" spans="1:8" ht="27">
      <c r="A2189" s="30" t="s">
        <v>1105</v>
      </c>
      <c r="B2189" s="24">
        <v>658.75</v>
      </c>
      <c r="C2189" s="34"/>
      <c r="D2189" s="27" t="s">
        <v>269</v>
      </c>
      <c r="E2189" s="27" t="s">
        <v>119</v>
      </c>
      <c r="F2189" s="27" t="s">
        <v>82</v>
      </c>
      <c r="G2189" s="36" t="s">
        <v>79</v>
      </c>
      <c r="H2189" s="39"/>
    </row>
    <row r="2190" spans="1:8" ht="40.5">
      <c r="A2190" s="31"/>
      <c r="B2190" s="25" t="s">
        <v>1106</v>
      </c>
      <c r="C2190" s="34"/>
      <c r="D2190" s="28" t="s">
        <v>1107</v>
      </c>
      <c r="E2190" s="28" t="s">
        <v>99</v>
      </c>
      <c r="F2190" s="28" t="s">
        <v>83</v>
      </c>
      <c r="G2190" s="37"/>
      <c r="H2190" s="40"/>
    </row>
    <row r="2191" spans="1:8">
      <c r="A2191" s="31"/>
      <c r="B2191" s="25"/>
      <c r="C2191" s="34"/>
      <c r="D2191" s="28">
        <v>868.39</v>
      </c>
      <c r="E2191" s="28">
        <v>638.69000000000005</v>
      </c>
      <c r="F2191" s="28">
        <v>658.75</v>
      </c>
      <c r="G2191" s="37"/>
      <c r="H2191" s="40"/>
    </row>
    <row r="2192" spans="1:8" ht="17.25" thickBot="1">
      <c r="A2192" s="32"/>
      <c r="B2192" s="26"/>
      <c r="C2192" s="34"/>
      <c r="D2192" s="29" t="s">
        <v>79</v>
      </c>
      <c r="E2192" s="29" t="s">
        <v>79</v>
      </c>
      <c r="F2192" s="29" t="s">
        <v>79</v>
      </c>
      <c r="G2192" s="38"/>
      <c r="H2192" s="41"/>
    </row>
    <row r="2193" spans="1:8">
      <c r="A2193" s="30" t="s">
        <v>1108</v>
      </c>
      <c r="B2193" s="24">
        <v>658.72</v>
      </c>
      <c r="C2193" s="34"/>
      <c r="D2193" s="27" t="s">
        <v>743</v>
      </c>
      <c r="E2193" s="27" t="s">
        <v>414</v>
      </c>
      <c r="F2193" s="27" t="s">
        <v>82</v>
      </c>
      <c r="G2193" s="36" t="s">
        <v>79</v>
      </c>
      <c r="H2193" s="39"/>
    </row>
    <row r="2194" spans="1:8" ht="40.5">
      <c r="A2194" s="31"/>
      <c r="B2194" s="25" t="s">
        <v>1109</v>
      </c>
      <c r="C2194" s="34"/>
      <c r="D2194" s="28" t="s">
        <v>744</v>
      </c>
      <c r="E2194" s="28" t="s">
        <v>745</v>
      </c>
      <c r="F2194" s="28" t="s">
        <v>83</v>
      </c>
      <c r="G2194" s="37"/>
      <c r="H2194" s="40"/>
    </row>
    <row r="2195" spans="1:8">
      <c r="A2195" s="31"/>
      <c r="B2195" s="25"/>
      <c r="C2195" s="34"/>
      <c r="D2195" s="28">
        <v>960.66</v>
      </c>
      <c r="E2195" s="28">
        <v>349.47</v>
      </c>
      <c r="F2195" s="28">
        <v>658.72</v>
      </c>
      <c r="G2195" s="37"/>
      <c r="H2195" s="40"/>
    </row>
    <row r="2196" spans="1:8" ht="17.25" thickBot="1">
      <c r="A2196" s="32"/>
      <c r="B2196" s="26"/>
      <c r="C2196" s="34"/>
      <c r="D2196" s="29" t="s">
        <v>79</v>
      </c>
      <c r="E2196" s="29" t="s">
        <v>79</v>
      </c>
      <c r="F2196" s="29" t="s">
        <v>79</v>
      </c>
      <c r="G2196" s="38"/>
      <c r="H2196" s="41"/>
    </row>
    <row r="2197" spans="1:8" ht="27">
      <c r="A2197" s="30" t="s">
        <v>1110</v>
      </c>
      <c r="B2197" s="24">
        <v>658.71</v>
      </c>
      <c r="C2197" s="34"/>
      <c r="D2197" s="27" t="s">
        <v>234</v>
      </c>
      <c r="E2197" s="27" t="s">
        <v>97</v>
      </c>
      <c r="F2197" s="27" t="s">
        <v>82</v>
      </c>
      <c r="G2197" s="36" t="s">
        <v>79</v>
      </c>
      <c r="H2197" s="39"/>
    </row>
    <row r="2198" spans="1:8" ht="40.5">
      <c r="A2198" s="31"/>
      <c r="B2198" s="25" t="s">
        <v>1111</v>
      </c>
      <c r="C2198" s="34"/>
      <c r="D2198" s="28" t="s">
        <v>196</v>
      </c>
      <c r="E2198" s="28" t="s">
        <v>936</v>
      </c>
      <c r="F2198" s="28" t="s">
        <v>83</v>
      </c>
      <c r="G2198" s="37"/>
      <c r="H2198" s="40"/>
    </row>
    <row r="2199" spans="1:8">
      <c r="A2199" s="31"/>
      <c r="B2199" s="25"/>
      <c r="C2199" s="34"/>
      <c r="D2199" s="28">
        <v>737</v>
      </c>
      <c r="E2199" s="28">
        <v>952.78</v>
      </c>
      <c r="F2199" s="28">
        <v>658.71</v>
      </c>
      <c r="G2199" s="37"/>
      <c r="H2199" s="40"/>
    </row>
    <row r="2200" spans="1:8" ht="17.25" thickBot="1">
      <c r="A2200" s="32"/>
      <c r="B2200" s="26"/>
      <c r="C2200" s="34"/>
      <c r="D2200" s="29" t="s">
        <v>79</v>
      </c>
      <c r="E2200" s="29" t="s">
        <v>79</v>
      </c>
      <c r="F2200" s="29" t="s">
        <v>79</v>
      </c>
      <c r="G2200" s="38"/>
      <c r="H2200" s="41"/>
    </row>
    <row r="2201" spans="1:8" ht="27">
      <c r="A2201" s="30" t="s">
        <v>1112</v>
      </c>
      <c r="B2201" s="24">
        <v>658.66</v>
      </c>
      <c r="C2201" s="34"/>
      <c r="D2201" s="27" t="s">
        <v>269</v>
      </c>
      <c r="E2201" s="27" t="s">
        <v>119</v>
      </c>
      <c r="F2201" s="27" t="s">
        <v>82</v>
      </c>
      <c r="G2201" s="36" t="s">
        <v>79</v>
      </c>
      <c r="H2201" s="39"/>
    </row>
    <row r="2202" spans="1:8" ht="40.5">
      <c r="A2202" s="31"/>
      <c r="B2202" s="25" t="s">
        <v>1113</v>
      </c>
      <c r="C2202" s="34"/>
      <c r="D2202" s="28" t="s">
        <v>427</v>
      </c>
      <c r="E2202" s="28" t="s">
        <v>702</v>
      </c>
      <c r="F2202" s="28" t="s">
        <v>83</v>
      </c>
      <c r="G2202" s="37"/>
      <c r="H2202" s="40"/>
    </row>
    <row r="2203" spans="1:8">
      <c r="A2203" s="31"/>
      <c r="B2203" s="25"/>
      <c r="C2203" s="34"/>
      <c r="D2203" s="28">
        <v>872.7</v>
      </c>
      <c r="E2203" s="28">
        <v>641.28</v>
      </c>
      <c r="F2203" s="28">
        <v>658.66</v>
      </c>
      <c r="G2203" s="37"/>
      <c r="H2203" s="40"/>
    </row>
    <row r="2204" spans="1:8" ht="17.25" thickBot="1">
      <c r="A2204" s="32"/>
      <c r="B2204" s="26"/>
      <c r="C2204" s="34"/>
      <c r="D2204" s="29" t="s">
        <v>79</v>
      </c>
      <c r="E2204" s="29" t="s">
        <v>79</v>
      </c>
      <c r="F2204" s="29" t="s">
        <v>79</v>
      </c>
      <c r="G2204" s="38"/>
      <c r="H2204" s="41"/>
    </row>
    <row r="2205" spans="1:8" ht="27">
      <c r="A2205" s="30" t="s">
        <v>1114</v>
      </c>
      <c r="B2205" s="24">
        <v>658.63</v>
      </c>
      <c r="C2205" s="34"/>
      <c r="D2205" s="27" t="s">
        <v>77</v>
      </c>
      <c r="E2205" s="27" t="s">
        <v>97</v>
      </c>
      <c r="F2205" s="27" t="s">
        <v>82</v>
      </c>
      <c r="G2205" s="36" t="s">
        <v>79</v>
      </c>
      <c r="H2205" s="39"/>
    </row>
    <row r="2206" spans="1:8" ht="40.5">
      <c r="A2206" s="31"/>
      <c r="B2206" s="25" t="s">
        <v>1115</v>
      </c>
      <c r="C2206" s="34"/>
      <c r="D2206" s="28" t="s">
        <v>297</v>
      </c>
      <c r="E2206" s="28" t="s">
        <v>506</v>
      </c>
      <c r="F2206" s="28" t="s">
        <v>83</v>
      </c>
      <c r="G2206" s="37"/>
      <c r="H2206" s="40"/>
    </row>
    <row r="2207" spans="1:8">
      <c r="A2207" s="31"/>
      <c r="B2207" s="25"/>
      <c r="C2207" s="34"/>
      <c r="D2207" s="28">
        <v>376.94</v>
      </c>
      <c r="E2207" s="28">
        <v>957.38</v>
      </c>
      <c r="F2207" s="28">
        <v>658.63</v>
      </c>
      <c r="G2207" s="37"/>
      <c r="H2207" s="40"/>
    </row>
    <row r="2208" spans="1:8" ht="17.25" thickBot="1">
      <c r="A2208" s="32"/>
      <c r="B2208" s="26"/>
      <c r="C2208" s="34"/>
      <c r="D2208" s="29" t="s">
        <v>79</v>
      </c>
      <c r="E2208" s="29" t="s">
        <v>79</v>
      </c>
      <c r="F2208" s="29" t="s">
        <v>79</v>
      </c>
      <c r="G2208" s="38"/>
      <c r="H2208" s="41"/>
    </row>
    <row r="2209" spans="1:8" ht="27">
      <c r="A2209" s="30" t="s">
        <v>1116</v>
      </c>
      <c r="B2209" s="24">
        <v>658.62</v>
      </c>
      <c r="C2209" s="34"/>
      <c r="D2209" s="27" t="s">
        <v>77</v>
      </c>
      <c r="E2209" s="27" t="s">
        <v>97</v>
      </c>
      <c r="F2209" s="27" t="s">
        <v>82</v>
      </c>
      <c r="G2209" s="36" t="s">
        <v>79</v>
      </c>
      <c r="H2209" s="39"/>
    </row>
    <row r="2210" spans="1:8" ht="40.5">
      <c r="A2210" s="31"/>
      <c r="B2210" s="25" t="s">
        <v>1117</v>
      </c>
      <c r="C2210" s="34"/>
      <c r="D2210" s="28" t="s">
        <v>297</v>
      </c>
      <c r="E2210" s="28" t="s">
        <v>506</v>
      </c>
      <c r="F2210" s="28" t="s">
        <v>83</v>
      </c>
      <c r="G2210" s="37"/>
      <c r="H2210" s="40"/>
    </row>
    <row r="2211" spans="1:8">
      <c r="A2211" s="31"/>
      <c r="B2211" s="25"/>
      <c r="C2211" s="34"/>
      <c r="D2211" s="28">
        <v>377.36</v>
      </c>
      <c r="E2211" s="28">
        <v>957.5</v>
      </c>
      <c r="F2211" s="28">
        <v>658.62</v>
      </c>
      <c r="G2211" s="37"/>
      <c r="H2211" s="40"/>
    </row>
    <row r="2212" spans="1:8" ht="17.25" thickBot="1">
      <c r="A2212" s="32"/>
      <c r="B2212" s="26"/>
      <c r="C2212" s="34"/>
      <c r="D2212" s="29" t="s">
        <v>79</v>
      </c>
      <c r="E2212" s="29" t="s">
        <v>79</v>
      </c>
      <c r="F2212" s="29" t="s">
        <v>79</v>
      </c>
      <c r="G2212" s="38"/>
      <c r="H2212" s="41"/>
    </row>
    <row r="2213" spans="1:8">
      <c r="A2213" s="30" t="s">
        <v>1118</v>
      </c>
      <c r="B2213" s="24">
        <v>658.58</v>
      </c>
      <c r="C2213" s="34"/>
      <c r="D2213" s="27" t="s">
        <v>234</v>
      </c>
      <c r="E2213" s="27" t="s">
        <v>82</v>
      </c>
      <c r="F2213" s="27" t="s">
        <v>463</v>
      </c>
      <c r="G2213" s="36" t="s">
        <v>79</v>
      </c>
      <c r="H2213" s="39"/>
    </row>
    <row r="2214" spans="1:8" ht="40.5">
      <c r="A2214" s="31"/>
      <c r="B2214" s="25" t="s">
        <v>1119</v>
      </c>
      <c r="C2214" s="34"/>
      <c r="D2214" s="28" t="s">
        <v>827</v>
      </c>
      <c r="E2214" s="28" t="s">
        <v>967</v>
      </c>
      <c r="F2214" s="28" t="s">
        <v>83</v>
      </c>
      <c r="G2214" s="37"/>
      <c r="H2214" s="40"/>
    </row>
    <row r="2215" spans="1:8">
      <c r="A2215" s="31"/>
      <c r="B2215" s="25"/>
      <c r="C2215" s="34"/>
      <c r="D2215" s="28">
        <v>736.87</v>
      </c>
      <c r="E2215" s="28">
        <v>658.58</v>
      </c>
      <c r="F2215" s="28">
        <v>658.58</v>
      </c>
      <c r="G2215" s="37"/>
      <c r="H2215" s="40"/>
    </row>
    <row r="2216" spans="1:8" ht="17.25" thickBot="1">
      <c r="A2216" s="32"/>
      <c r="B2216" s="26"/>
      <c r="C2216" s="34"/>
      <c r="D2216" s="29" t="s">
        <v>79</v>
      </c>
      <c r="E2216" s="29" t="s">
        <v>79</v>
      </c>
      <c r="F2216" s="29" t="s">
        <v>79</v>
      </c>
      <c r="G2216" s="38"/>
      <c r="H2216" s="41"/>
    </row>
    <row r="2217" spans="1:8">
      <c r="A2217" s="30" t="s">
        <v>1120</v>
      </c>
      <c r="B2217" s="24">
        <v>658.55</v>
      </c>
      <c r="C2217" s="34"/>
      <c r="D2217" s="27" t="s">
        <v>234</v>
      </c>
      <c r="E2217" s="27" t="s">
        <v>80</v>
      </c>
      <c r="F2217" s="27" t="s">
        <v>82</v>
      </c>
      <c r="G2217" s="36" t="s">
        <v>79</v>
      </c>
      <c r="H2217" s="39"/>
    </row>
    <row r="2218" spans="1:8" ht="40.5">
      <c r="A2218" s="31"/>
      <c r="B2218" s="25" t="s">
        <v>1121</v>
      </c>
      <c r="C2218" s="34"/>
      <c r="D2218" s="28" t="s">
        <v>196</v>
      </c>
      <c r="E2218" s="28" t="s">
        <v>661</v>
      </c>
      <c r="F2218" s="28" t="s">
        <v>83</v>
      </c>
      <c r="G2218" s="37"/>
      <c r="H2218" s="40"/>
    </row>
    <row r="2219" spans="1:8">
      <c r="A2219" s="31"/>
      <c r="B2219" s="25"/>
      <c r="C2219" s="34"/>
      <c r="D2219" s="28">
        <v>738.55</v>
      </c>
      <c r="E2219" s="28">
        <v>738.55</v>
      </c>
      <c r="F2219" s="28">
        <v>658.55</v>
      </c>
      <c r="G2219" s="37"/>
      <c r="H2219" s="40"/>
    </row>
    <row r="2220" spans="1:8" ht="17.25" thickBot="1">
      <c r="A2220" s="32"/>
      <c r="B2220" s="26"/>
      <c r="C2220" s="34"/>
      <c r="D2220" s="29" t="s">
        <v>79</v>
      </c>
      <c r="E2220" s="29" t="s">
        <v>79</v>
      </c>
      <c r="F2220" s="29" t="s">
        <v>79</v>
      </c>
      <c r="G2220" s="38"/>
      <c r="H2220" s="41"/>
    </row>
    <row r="2221" spans="1:8" ht="27">
      <c r="A2221" s="30" t="s">
        <v>1122</v>
      </c>
      <c r="B2221" s="24">
        <v>658.53</v>
      </c>
      <c r="C2221" s="34"/>
      <c r="D2221" s="27" t="s">
        <v>80</v>
      </c>
      <c r="E2221" s="27" t="s">
        <v>288</v>
      </c>
      <c r="F2221" s="27" t="s">
        <v>82</v>
      </c>
      <c r="G2221" s="36" t="s">
        <v>79</v>
      </c>
      <c r="H2221" s="39"/>
    </row>
    <row r="2222" spans="1:8" ht="40.5">
      <c r="A2222" s="31"/>
      <c r="B2222" s="25" t="s">
        <v>1123</v>
      </c>
      <c r="C2222" s="34"/>
      <c r="D2222" s="28" t="s">
        <v>196</v>
      </c>
      <c r="E2222" s="28" t="s">
        <v>401</v>
      </c>
      <c r="F2222" s="28" t="s">
        <v>83</v>
      </c>
      <c r="G2222" s="37"/>
      <c r="H2222" s="40"/>
    </row>
    <row r="2223" spans="1:8">
      <c r="A2223" s="31"/>
      <c r="B2223" s="25"/>
      <c r="C2223" s="34"/>
      <c r="D2223" s="28">
        <v>738.29</v>
      </c>
      <c r="E2223" s="28">
        <v>954.89</v>
      </c>
      <c r="F2223" s="28">
        <v>658.53</v>
      </c>
      <c r="G2223" s="37"/>
      <c r="H2223" s="40"/>
    </row>
    <row r="2224" spans="1:8" ht="17.25" thickBot="1">
      <c r="A2224" s="32"/>
      <c r="B2224" s="26"/>
      <c r="C2224" s="34"/>
      <c r="D2224" s="29" t="s">
        <v>79</v>
      </c>
      <c r="E2224" s="29" t="s">
        <v>79</v>
      </c>
      <c r="F2224" s="29" t="s">
        <v>79</v>
      </c>
      <c r="G2224" s="38"/>
      <c r="H2224" s="41"/>
    </row>
    <row r="2225" spans="1:8" ht="27">
      <c r="A2225" s="30" t="s">
        <v>1124</v>
      </c>
      <c r="B2225" s="24">
        <v>658.53</v>
      </c>
      <c r="C2225" s="34"/>
      <c r="D2225" s="27" t="s">
        <v>288</v>
      </c>
      <c r="E2225" s="27" t="s">
        <v>439</v>
      </c>
      <c r="F2225" s="27" t="s">
        <v>82</v>
      </c>
      <c r="G2225" s="36" t="s">
        <v>79</v>
      </c>
      <c r="H2225" s="39"/>
    </row>
    <row r="2226" spans="1:8" ht="40.5">
      <c r="A2226" s="31"/>
      <c r="B2226" s="25" t="s">
        <v>1123</v>
      </c>
      <c r="C2226" s="34"/>
      <c r="D2226" s="28" t="s">
        <v>581</v>
      </c>
      <c r="E2226" s="28" t="s">
        <v>585</v>
      </c>
      <c r="F2226" s="28" t="s">
        <v>83</v>
      </c>
      <c r="G2226" s="37"/>
      <c r="H2226" s="40"/>
    </row>
    <row r="2227" spans="1:8">
      <c r="A2227" s="31"/>
      <c r="B2227" s="25"/>
      <c r="C2227" s="34"/>
      <c r="D2227" s="28">
        <v>943.75</v>
      </c>
      <c r="E2227" s="28">
        <v>592.5</v>
      </c>
      <c r="F2227" s="28">
        <v>658.53</v>
      </c>
      <c r="G2227" s="37"/>
      <c r="H2227" s="40"/>
    </row>
    <row r="2228" spans="1:8" ht="17.25" thickBot="1">
      <c r="A2228" s="32"/>
      <c r="B2228" s="26"/>
      <c r="C2228" s="34"/>
      <c r="D2228" s="29" t="s">
        <v>79</v>
      </c>
      <c r="E2228" s="29" t="s">
        <v>79</v>
      </c>
      <c r="F2228" s="29" t="s">
        <v>79</v>
      </c>
      <c r="G2228" s="38"/>
      <c r="H2228" s="41"/>
    </row>
    <row r="2229" spans="1:8">
      <c r="A2229" s="30" t="s">
        <v>1125</v>
      </c>
      <c r="B2229" s="24">
        <v>658.52</v>
      </c>
      <c r="C2229" s="34"/>
      <c r="D2229" s="27" t="s">
        <v>549</v>
      </c>
      <c r="E2229" s="27" t="s">
        <v>80</v>
      </c>
      <c r="F2229" s="27" t="s">
        <v>82</v>
      </c>
      <c r="G2229" s="36" t="s">
        <v>79</v>
      </c>
      <c r="H2229" s="39"/>
    </row>
    <row r="2230" spans="1:8" ht="40.5">
      <c r="A2230" s="31"/>
      <c r="B2230" s="25" t="s">
        <v>1126</v>
      </c>
      <c r="C2230" s="34"/>
      <c r="D2230" s="28" t="s">
        <v>179</v>
      </c>
      <c r="E2230" s="28" t="s">
        <v>448</v>
      </c>
      <c r="F2230" s="28" t="s">
        <v>83</v>
      </c>
      <c r="G2230" s="37"/>
      <c r="H2230" s="40"/>
    </row>
    <row r="2231" spans="1:8">
      <c r="A2231" s="31"/>
      <c r="B2231" s="25"/>
      <c r="C2231" s="34"/>
      <c r="D2231" s="28">
        <v>991.45</v>
      </c>
      <c r="E2231" s="28">
        <v>738.28</v>
      </c>
      <c r="F2231" s="28">
        <v>658.52</v>
      </c>
      <c r="G2231" s="37"/>
      <c r="H2231" s="40"/>
    </row>
    <row r="2232" spans="1:8" ht="17.25" thickBot="1">
      <c r="A2232" s="32"/>
      <c r="B2232" s="26"/>
      <c r="C2232" s="34"/>
      <c r="D2232" s="29" t="s">
        <v>79</v>
      </c>
      <c r="E2232" s="29" t="s">
        <v>79</v>
      </c>
      <c r="F2232" s="29" t="s">
        <v>79</v>
      </c>
      <c r="G2232" s="38"/>
      <c r="H2232" s="41"/>
    </row>
    <row r="2233" spans="1:8">
      <c r="A2233" s="30" t="s">
        <v>1127</v>
      </c>
      <c r="B2233" s="24">
        <v>658.5</v>
      </c>
      <c r="C2233" s="34"/>
      <c r="D2233" s="27" t="s">
        <v>667</v>
      </c>
      <c r="E2233" s="27" t="s">
        <v>80</v>
      </c>
      <c r="F2233" s="27" t="s">
        <v>82</v>
      </c>
      <c r="G2233" s="36" t="s">
        <v>79</v>
      </c>
      <c r="H2233" s="39"/>
    </row>
    <row r="2234" spans="1:8" ht="40.5">
      <c r="A2234" s="31"/>
      <c r="B2234" s="25" t="s">
        <v>1128</v>
      </c>
      <c r="C2234" s="34"/>
      <c r="D2234" s="28" t="s">
        <v>270</v>
      </c>
      <c r="E2234" s="28" t="s">
        <v>448</v>
      </c>
      <c r="F2234" s="28" t="s">
        <v>83</v>
      </c>
      <c r="G2234" s="37"/>
      <c r="H2234" s="40"/>
    </row>
    <row r="2235" spans="1:8">
      <c r="A2235" s="31"/>
      <c r="B2235" s="25"/>
      <c r="C2235" s="34"/>
      <c r="D2235" s="28">
        <v>874.03</v>
      </c>
      <c r="E2235" s="28">
        <v>738.5</v>
      </c>
      <c r="F2235" s="28">
        <v>658.5</v>
      </c>
      <c r="G2235" s="37"/>
      <c r="H2235" s="40"/>
    </row>
    <row r="2236" spans="1:8" ht="17.25" thickBot="1">
      <c r="A2236" s="32"/>
      <c r="B2236" s="26"/>
      <c r="C2236" s="34"/>
      <c r="D2236" s="29" t="s">
        <v>79</v>
      </c>
      <c r="E2236" s="29" t="s">
        <v>79</v>
      </c>
      <c r="F2236" s="29" t="s">
        <v>79</v>
      </c>
      <c r="G2236" s="38"/>
      <c r="H2236" s="41"/>
    </row>
    <row r="2237" spans="1:8" ht="27">
      <c r="A2237" s="30" t="s">
        <v>1129</v>
      </c>
      <c r="B2237" s="24">
        <v>658.49</v>
      </c>
      <c r="C2237" s="34"/>
      <c r="D2237" s="27" t="s">
        <v>269</v>
      </c>
      <c r="E2237" s="27" t="s">
        <v>88</v>
      </c>
      <c r="F2237" s="27" t="s">
        <v>82</v>
      </c>
      <c r="G2237" s="36" t="s">
        <v>79</v>
      </c>
      <c r="H2237" s="39"/>
    </row>
    <row r="2238" spans="1:8" ht="40.5">
      <c r="A2238" s="31"/>
      <c r="B2238" s="25" t="s">
        <v>1130</v>
      </c>
      <c r="C2238" s="34"/>
      <c r="D2238" s="28" t="s">
        <v>538</v>
      </c>
      <c r="E2238" s="28" t="s">
        <v>497</v>
      </c>
      <c r="F2238" s="28" t="s">
        <v>83</v>
      </c>
      <c r="G2238" s="37"/>
      <c r="H2238" s="40"/>
    </row>
    <row r="2239" spans="1:8">
      <c r="A2239" s="31"/>
      <c r="B2239" s="25"/>
      <c r="C2239" s="34"/>
      <c r="D2239" s="28">
        <v>872.06</v>
      </c>
      <c r="E2239" s="28">
        <v>713.23</v>
      </c>
      <c r="F2239" s="28">
        <v>658.49</v>
      </c>
      <c r="G2239" s="37"/>
      <c r="H2239" s="40"/>
    </row>
    <row r="2240" spans="1:8" ht="17.25" thickBot="1">
      <c r="A2240" s="32"/>
      <c r="B2240" s="26"/>
      <c r="C2240" s="34"/>
      <c r="D2240" s="29" t="s">
        <v>79</v>
      </c>
      <c r="E2240" s="29" t="s">
        <v>79</v>
      </c>
      <c r="F2240" s="29" t="s">
        <v>79</v>
      </c>
      <c r="G2240" s="38"/>
      <c r="H2240" s="41"/>
    </row>
    <row r="2241" spans="1:8" ht="27">
      <c r="A2241" s="30" t="s">
        <v>1129</v>
      </c>
      <c r="B2241" s="24">
        <v>658.49</v>
      </c>
      <c r="C2241" s="34"/>
      <c r="D2241" s="27" t="s">
        <v>77</v>
      </c>
      <c r="E2241" s="27" t="s">
        <v>93</v>
      </c>
      <c r="F2241" s="27" t="s">
        <v>82</v>
      </c>
      <c r="G2241" s="36" t="s">
        <v>79</v>
      </c>
      <c r="H2241" s="39"/>
    </row>
    <row r="2242" spans="1:8" ht="40.5">
      <c r="A2242" s="31"/>
      <c r="B2242" s="25" t="s">
        <v>1130</v>
      </c>
      <c r="C2242" s="34"/>
      <c r="D2242" s="28" t="s">
        <v>684</v>
      </c>
      <c r="E2242" s="28" t="s">
        <v>908</v>
      </c>
      <c r="F2242" s="28" t="s">
        <v>83</v>
      </c>
      <c r="G2242" s="37"/>
      <c r="H2242" s="40"/>
    </row>
    <row r="2243" spans="1:8">
      <c r="A2243" s="31"/>
      <c r="B2243" s="25"/>
      <c r="C2243" s="34"/>
      <c r="D2243" s="28">
        <v>377.76</v>
      </c>
      <c r="E2243" s="28">
        <v>713.25</v>
      </c>
      <c r="F2243" s="28">
        <v>658.49</v>
      </c>
      <c r="G2243" s="37"/>
      <c r="H2243" s="40"/>
    </row>
    <row r="2244" spans="1:8" ht="17.25" thickBot="1">
      <c r="A2244" s="32"/>
      <c r="B2244" s="26"/>
      <c r="C2244" s="34"/>
      <c r="D2244" s="29" t="s">
        <v>79</v>
      </c>
      <c r="E2244" s="29" t="s">
        <v>79</v>
      </c>
      <c r="F2244" s="29" t="s">
        <v>79</v>
      </c>
      <c r="G2244" s="38"/>
      <c r="H2244" s="41"/>
    </row>
    <row r="2245" spans="1:8" ht="27">
      <c r="A2245" s="30" t="s">
        <v>1131</v>
      </c>
      <c r="B2245" s="24">
        <v>658.47</v>
      </c>
      <c r="C2245" s="34"/>
      <c r="D2245" s="27" t="s">
        <v>269</v>
      </c>
      <c r="E2245" s="27" t="s">
        <v>912</v>
      </c>
      <c r="F2245" s="27" t="s">
        <v>82</v>
      </c>
      <c r="G2245" s="36" t="s">
        <v>79</v>
      </c>
      <c r="H2245" s="39"/>
    </row>
    <row r="2246" spans="1:8" ht="40.5">
      <c r="A2246" s="31"/>
      <c r="B2246" s="25" t="s">
        <v>1132</v>
      </c>
      <c r="C2246" s="34"/>
      <c r="D2246" s="28" t="s">
        <v>270</v>
      </c>
      <c r="E2246" s="28" t="s">
        <v>330</v>
      </c>
      <c r="F2246" s="28" t="s">
        <v>83</v>
      </c>
      <c r="G2246" s="37"/>
      <c r="H2246" s="40"/>
    </row>
    <row r="2247" spans="1:8">
      <c r="A2247" s="31"/>
      <c r="B2247" s="25"/>
      <c r="C2247" s="34"/>
      <c r="D2247" s="28">
        <v>872.57</v>
      </c>
      <c r="E2247" s="28">
        <v>976.77</v>
      </c>
      <c r="F2247" s="28">
        <v>658.47</v>
      </c>
      <c r="G2247" s="37"/>
      <c r="H2247" s="40"/>
    </row>
    <row r="2248" spans="1:8" ht="17.25" thickBot="1">
      <c r="A2248" s="32"/>
      <c r="B2248" s="26"/>
      <c r="C2248" s="34"/>
      <c r="D2248" s="29" t="s">
        <v>79</v>
      </c>
      <c r="E2248" s="29" t="s">
        <v>79</v>
      </c>
      <c r="F2248" s="29" t="s">
        <v>79</v>
      </c>
      <c r="G2248" s="38"/>
      <c r="H2248" s="41"/>
    </row>
    <row r="2249" spans="1:8">
      <c r="A2249" s="30" t="s">
        <v>1133</v>
      </c>
      <c r="B2249" s="24">
        <v>658.45</v>
      </c>
      <c r="C2249" s="34"/>
      <c r="D2249" s="27" t="s">
        <v>234</v>
      </c>
      <c r="E2249" s="27" t="s">
        <v>82</v>
      </c>
      <c r="F2249" s="27" t="s">
        <v>463</v>
      </c>
      <c r="G2249" s="36" t="s">
        <v>79</v>
      </c>
      <c r="H2249" s="39"/>
    </row>
    <row r="2250" spans="1:8" ht="40.5">
      <c r="A2250" s="31"/>
      <c r="B2250" s="25" t="s">
        <v>1134</v>
      </c>
      <c r="C2250" s="34"/>
      <c r="D2250" s="28" t="s">
        <v>196</v>
      </c>
      <c r="E2250" s="28" t="s">
        <v>554</v>
      </c>
      <c r="F2250" s="28" t="s">
        <v>83</v>
      </c>
      <c r="G2250" s="37"/>
      <c r="H2250" s="40"/>
    </row>
    <row r="2251" spans="1:8">
      <c r="A2251" s="31"/>
      <c r="B2251" s="25"/>
      <c r="C2251" s="34"/>
      <c r="D2251" s="28">
        <v>738.45</v>
      </c>
      <c r="E2251" s="28">
        <v>658.45</v>
      </c>
      <c r="F2251" s="28">
        <v>658.45</v>
      </c>
      <c r="G2251" s="37"/>
      <c r="H2251" s="40"/>
    </row>
    <row r="2252" spans="1:8" ht="17.25" thickBot="1">
      <c r="A2252" s="32"/>
      <c r="B2252" s="26"/>
      <c r="C2252" s="34"/>
      <c r="D2252" s="29" t="s">
        <v>79</v>
      </c>
      <c r="E2252" s="29" t="s">
        <v>79</v>
      </c>
      <c r="F2252" s="29" t="s">
        <v>79</v>
      </c>
      <c r="G2252" s="38"/>
      <c r="H2252" s="41"/>
    </row>
    <row r="2253" spans="1:8" ht="27">
      <c r="A2253" s="30" t="s">
        <v>1135</v>
      </c>
      <c r="B2253" s="24">
        <v>658.44</v>
      </c>
      <c r="C2253" s="34"/>
      <c r="D2253" s="27" t="s">
        <v>77</v>
      </c>
      <c r="E2253" s="27" t="s">
        <v>562</v>
      </c>
      <c r="F2253" s="27" t="s">
        <v>463</v>
      </c>
      <c r="G2253" s="36" t="s">
        <v>79</v>
      </c>
      <c r="H2253" s="39"/>
    </row>
    <row r="2254" spans="1:8" ht="40.5">
      <c r="A2254" s="31"/>
      <c r="B2254" s="25" t="s">
        <v>1136</v>
      </c>
      <c r="C2254" s="34"/>
      <c r="D2254" s="28" t="s">
        <v>1137</v>
      </c>
      <c r="E2254" s="28" t="s">
        <v>108</v>
      </c>
      <c r="F2254" s="28" t="s">
        <v>83</v>
      </c>
      <c r="G2254" s="37"/>
      <c r="H2254" s="40"/>
    </row>
    <row r="2255" spans="1:8">
      <c r="A2255" s="31"/>
      <c r="B2255" s="25"/>
      <c r="C2255" s="34"/>
      <c r="D2255" s="28">
        <v>376.14</v>
      </c>
      <c r="E2255" s="28">
        <v>958.33</v>
      </c>
      <c r="F2255" s="28">
        <v>658.44</v>
      </c>
      <c r="G2255" s="37"/>
      <c r="H2255" s="40"/>
    </row>
    <row r="2256" spans="1:8" ht="17.25" thickBot="1">
      <c r="A2256" s="32"/>
      <c r="B2256" s="26"/>
      <c r="C2256" s="34"/>
      <c r="D2256" s="29" t="s">
        <v>79</v>
      </c>
      <c r="E2256" s="29" t="s">
        <v>79</v>
      </c>
      <c r="F2256" s="29" t="s">
        <v>79</v>
      </c>
      <c r="G2256" s="38"/>
      <c r="H2256" s="41"/>
    </row>
    <row r="2257" spans="1:8" ht="27">
      <c r="A2257" s="30" t="s">
        <v>1135</v>
      </c>
      <c r="B2257" s="24">
        <v>658.44</v>
      </c>
      <c r="C2257" s="34"/>
      <c r="D2257" s="27" t="s">
        <v>77</v>
      </c>
      <c r="E2257" s="27" t="s">
        <v>93</v>
      </c>
      <c r="F2257" s="27" t="s">
        <v>82</v>
      </c>
      <c r="G2257" s="36" t="s">
        <v>79</v>
      </c>
      <c r="H2257" s="39"/>
    </row>
    <row r="2258" spans="1:8" ht="40.5">
      <c r="A2258" s="31"/>
      <c r="B2258" s="25" t="s">
        <v>1136</v>
      </c>
      <c r="C2258" s="34"/>
      <c r="D2258" s="28" t="s">
        <v>193</v>
      </c>
      <c r="E2258" s="28" t="s">
        <v>99</v>
      </c>
      <c r="F2258" s="28" t="s">
        <v>83</v>
      </c>
      <c r="G2258" s="37"/>
      <c r="H2258" s="40"/>
    </row>
    <row r="2259" spans="1:8">
      <c r="A2259" s="31"/>
      <c r="B2259" s="25"/>
      <c r="C2259" s="34"/>
      <c r="D2259" s="28">
        <v>376.14</v>
      </c>
      <c r="E2259" s="28">
        <v>713.96</v>
      </c>
      <c r="F2259" s="28">
        <v>658.44</v>
      </c>
      <c r="G2259" s="37"/>
      <c r="H2259" s="40"/>
    </row>
    <row r="2260" spans="1:8" ht="17.25" thickBot="1">
      <c r="A2260" s="32"/>
      <c r="B2260" s="26"/>
      <c r="C2260" s="34"/>
      <c r="D2260" s="29" t="s">
        <v>79</v>
      </c>
      <c r="E2260" s="29" t="s">
        <v>79</v>
      </c>
      <c r="F2260" s="29" t="s">
        <v>79</v>
      </c>
      <c r="G2260" s="38"/>
      <c r="H2260" s="41"/>
    </row>
    <row r="2261" spans="1:8" ht="27">
      <c r="A2261" s="30" t="s">
        <v>1138</v>
      </c>
      <c r="B2261" s="24">
        <v>658.41</v>
      </c>
      <c r="C2261" s="34"/>
      <c r="D2261" s="27" t="s">
        <v>77</v>
      </c>
      <c r="E2261" s="27" t="s">
        <v>97</v>
      </c>
      <c r="F2261" s="27" t="s">
        <v>82</v>
      </c>
      <c r="G2261" s="36" t="s">
        <v>79</v>
      </c>
      <c r="H2261" s="39"/>
    </row>
    <row r="2262" spans="1:8" ht="40.5">
      <c r="A2262" s="31"/>
      <c r="B2262" s="25" t="s">
        <v>1139</v>
      </c>
      <c r="C2262" s="34"/>
      <c r="D2262" s="28" t="s">
        <v>1140</v>
      </c>
      <c r="E2262" s="28" t="s">
        <v>401</v>
      </c>
      <c r="F2262" s="28" t="s">
        <v>83</v>
      </c>
      <c r="G2262" s="37"/>
      <c r="H2262" s="40"/>
    </row>
    <row r="2263" spans="1:8">
      <c r="A2263" s="31"/>
      <c r="B2263" s="25"/>
      <c r="C2263" s="34"/>
      <c r="D2263" s="28">
        <v>377.81</v>
      </c>
      <c r="E2263" s="28">
        <v>952.63</v>
      </c>
      <c r="F2263" s="28">
        <v>658.41</v>
      </c>
      <c r="G2263" s="37"/>
      <c r="H2263" s="40"/>
    </row>
    <row r="2264" spans="1:8" ht="17.25" thickBot="1">
      <c r="A2264" s="32"/>
      <c r="B2264" s="26"/>
      <c r="C2264" s="34"/>
      <c r="D2264" s="29" t="s">
        <v>79</v>
      </c>
      <c r="E2264" s="29" t="s">
        <v>79</v>
      </c>
      <c r="F2264" s="29" t="s">
        <v>79</v>
      </c>
      <c r="G2264" s="38"/>
      <c r="H2264" s="41"/>
    </row>
    <row r="2265" spans="1:8" ht="27">
      <c r="A2265" s="30" t="s">
        <v>1141</v>
      </c>
      <c r="B2265" s="24">
        <v>658.37</v>
      </c>
      <c r="C2265" s="34"/>
      <c r="D2265" s="27" t="s">
        <v>77</v>
      </c>
      <c r="E2265" s="27" t="s">
        <v>93</v>
      </c>
      <c r="F2265" s="27" t="s">
        <v>82</v>
      </c>
      <c r="G2265" s="36" t="s">
        <v>79</v>
      </c>
      <c r="H2265" s="39"/>
    </row>
    <row r="2266" spans="1:8" ht="40.5">
      <c r="A2266" s="31"/>
      <c r="B2266" s="25" t="s">
        <v>1142</v>
      </c>
      <c r="C2266" s="34"/>
      <c r="D2266" s="28" t="s">
        <v>150</v>
      </c>
      <c r="E2266" s="28" t="s">
        <v>497</v>
      </c>
      <c r="F2266" s="28" t="s">
        <v>83</v>
      </c>
      <c r="G2266" s="37"/>
      <c r="H2266" s="40"/>
    </row>
    <row r="2267" spans="1:8">
      <c r="A2267" s="31"/>
      <c r="B2267" s="25"/>
      <c r="C2267" s="34"/>
      <c r="D2267" s="28">
        <v>377.25</v>
      </c>
      <c r="E2267" s="28">
        <v>713.2</v>
      </c>
      <c r="F2267" s="28">
        <v>658.37</v>
      </c>
      <c r="G2267" s="37"/>
      <c r="H2267" s="40"/>
    </row>
    <row r="2268" spans="1:8" ht="17.25" thickBot="1">
      <c r="A2268" s="32"/>
      <c r="B2268" s="26"/>
      <c r="C2268" s="34"/>
      <c r="D2268" s="29" t="s">
        <v>79</v>
      </c>
      <c r="E2268" s="29" t="s">
        <v>79</v>
      </c>
      <c r="F2268" s="29" t="s">
        <v>79</v>
      </c>
      <c r="G2268" s="38"/>
      <c r="H2268" s="41"/>
    </row>
    <row r="2269" spans="1:8">
      <c r="A2269" s="30" t="s">
        <v>1143</v>
      </c>
      <c r="B2269" s="24">
        <v>658.31</v>
      </c>
      <c r="C2269" s="34"/>
      <c r="D2269" s="27" t="s">
        <v>1145</v>
      </c>
      <c r="E2269" s="27" t="s">
        <v>463</v>
      </c>
      <c r="F2269" s="27" t="s">
        <v>246</v>
      </c>
      <c r="G2269" s="36" t="s">
        <v>79</v>
      </c>
      <c r="H2269" s="39"/>
    </row>
    <row r="2270" spans="1:8" ht="40.5">
      <c r="A2270" s="31"/>
      <c r="B2270" s="25" t="s">
        <v>1144</v>
      </c>
      <c r="C2270" s="34"/>
      <c r="D2270" s="28" t="s">
        <v>487</v>
      </c>
      <c r="E2270" s="28" t="s">
        <v>554</v>
      </c>
      <c r="F2270" s="28" t="s">
        <v>83</v>
      </c>
      <c r="G2270" s="37"/>
      <c r="H2270" s="40"/>
    </row>
    <row r="2271" spans="1:8">
      <c r="A2271" s="31"/>
      <c r="B2271" s="25"/>
      <c r="C2271" s="34"/>
      <c r="D2271" s="28">
        <v>711.13</v>
      </c>
      <c r="E2271" s="28">
        <v>658.31</v>
      </c>
      <c r="F2271" s="28">
        <v>658.31</v>
      </c>
      <c r="G2271" s="37"/>
      <c r="H2271" s="40"/>
    </row>
    <row r="2272" spans="1:8" ht="17.25" thickBot="1">
      <c r="A2272" s="32"/>
      <c r="B2272" s="26"/>
      <c r="C2272" s="34"/>
      <c r="D2272" s="29" t="s">
        <v>79</v>
      </c>
      <c r="E2272" s="29" t="s">
        <v>79</v>
      </c>
      <c r="F2272" s="29" t="s">
        <v>79</v>
      </c>
      <c r="G2272" s="38"/>
      <c r="H2272" s="41"/>
    </row>
    <row r="2273" spans="1:8" ht="27">
      <c r="A2273" s="30" t="s">
        <v>1146</v>
      </c>
      <c r="B2273" s="24">
        <v>658.29</v>
      </c>
      <c r="C2273" s="34"/>
      <c r="D2273" s="27" t="s">
        <v>467</v>
      </c>
      <c r="E2273" s="27" t="s">
        <v>234</v>
      </c>
      <c r="F2273" s="27" t="s">
        <v>463</v>
      </c>
      <c r="G2273" s="36" t="s">
        <v>79</v>
      </c>
      <c r="H2273" s="39"/>
    </row>
    <row r="2274" spans="1:8" ht="40.5">
      <c r="A2274" s="31"/>
      <c r="B2274" s="25" t="s">
        <v>1147</v>
      </c>
      <c r="C2274" s="34"/>
      <c r="D2274" s="28" t="s">
        <v>1148</v>
      </c>
      <c r="E2274" s="28" t="s">
        <v>661</v>
      </c>
      <c r="F2274" s="28" t="s">
        <v>83</v>
      </c>
      <c r="G2274" s="37"/>
      <c r="H2274" s="40"/>
    </row>
    <row r="2275" spans="1:8">
      <c r="A2275" s="31"/>
      <c r="B2275" s="25"/>
      <c r="C2275" s="34"/>
      <c r="D2275" s="28">
        <v>946.33</v>
      </c>
      <c r="E2275" s="28">
        <v>734.79</v>
      </c>
      <c r="F2275" s="28">
        <v>658.29</v>
      </c>
      <c r="G2275" s="37"/>
      <c r="H2275" s="40"/>
    </row>
    <row r="2276" spans="1:8" ht="17.25" thickBot="1">
      <c r="A2276" s="32"/>
      <c r="B2276" s="26"/>
      <c r="C2276" s="34"/>
      <c r="D2276" s="29" t="s">
        <v>79</v>
      </c>
      <c r="E2276" s="29" t="s">
        <v>79</v>
      </c>
      <c r="F2276" s="29" t="s">
        <v>79</v>
      </c>
      <c r="G2276" s="38"/>
      <c r="H2276" s="41"/>
    </row>
    <row r="2277" spans="1:8" ht="27">
      <c r="A2277" s="30" t="s">
        <v>1149</v>
      </c>
      <c r="B2277" s="24">
        <v>658.29</v>
      </c>
      <c r="C2277" s="34"/>
      <c r="D2277" s="27" t="s">
        <v>80</v>
      </c>
      <c r="E2277" s="27" t="s">
        <v>288</v>
      </c>
      <c r="F2277" s="27" t="s">
        <v>82</v>
      </c>
      <c r="G2277" s="36" t="s">
        <v>79</v>
      </c>
      <c r="H2277" s="39"/>
    </row>
    <row r="2278" spans="1:8" ht="40.5">
      <c r="A2278" s="31"/>
      <c r="B2278" s="25" t="s">
        <v>1147</v>
      </c>
      <c r="C2278" s="34"/>
      <c r="D2278" s="28" t="s">
        <v>196</v>
      </c>
      <c r="E2278" s="28" t="s">
        <v>734</v>
      </c>
      <c r="F2278" s="28" t="s">
        <v>83</v>
      </c>
      <c r="G2278" s="37"/>
      <c r="H2278" s="40"/>
    </row>
    <row r="2279" spans="1:8">
      <c r="A2279" s="31"/>
      <c r="B2279" s="25"/>
      <c r="C2279" s="34"/>
      <c r="D2279" s="28">
        <v>736.79</v>
      </c>
      <c r="E2279" s="28">
        <v>953.52</v>
      </c>
      <c r="F2279" s="28">
        <v>658.29</v>
      </c>
      <c r="G2279" s="37"/>
      <c r="H2279" s="40"/>
    </row>
    <row r="2280" spans="1:8" ht="17.25" thickBot="1">
      <c r="A2280" s="32"/>
      <c r="B2280" s="26"/>
      <c r="C2280" s="34"/>
      <c r="D2280" s="29" t="s">
        <v>79</v>
      </c>
      <c r="E2280" s="29" t="s">
        <v>79</v>
      </c>
      <c r="F2280" s="29" t="s">
        <v>79</v>
      </c>
      <c r="G2280" s="38"/>
      <c r="H2280" s="41"/>
    </row>
    <row r="2281" spans="1:8">
      <c r="A2281" s="30" t="s">
        <v>1150</v>
      </c>
      <c r="B2281" s="24">
        <v>658.29</v>
      </c>
      <c r="C2281" s="34"/>
      <c r="D2281" s="27" t="s">
        <v>549</v>
      </c>
      <c r="E2281" s="27" t="s">
        <v>1151</v>
      </c>
      <c r="F2281" s="27" t="s">
        <v>82</v>
      </c>
      <c r="G2281" s="36" t="s">
        <v>79</v>
      </c>
      <c r="H2281" s="39"/>
    </row>
    <row r="2282" spans="1:8" ht="40.5">
      <c r="A2282" s="31"/>
      <c r="B2282" s="25" t="s">
        <v>1147</v>
      </c>
      <c r="C2282" s="34"/>
      <c r="D2282" s="28" t="s">
        <v>179</v>
      </c>
      <c r="E2282" s="28" t="s">
        <v>1152</v>
      </c>
      <c r="F2282" s="28" t="s">
        <v>83</v>
      </c>
      <c r="G2282" s="37"/>
      <c r="H2282" s="40"/>
    </row>
    <row r="2283" spans="1:8">
      <c r="A2283" s="31"/>
      <c r="B2283" s="25"/>
      <c r="C2283" s="34"/>
      <c r="D2283" s="28">
        <v>990.74</v>
      </c>
      <c r="E2283" s="28">
        <v>961.44</v>
      </c>
      <c r="F2283" s="28">
        <v>658.29</v>
      </c>
      <c r="G2283" s="37"/>
      <c r="H2283" s="40"/>
    </row>
    <row r="2284" spans="1:8" ht="17.25" thickBot="1">
      <c r="A2284" s="32"/>
      <c r="B2284" s="26"/>
      <c r="C2284" s="34"/>
      <c r="D2284" s="29" t="s">
        <v>79</v>
      </c>
      <c r="E2284" s="29" t="s">
        <v>79</v>
      </c>
      <c r="F2284" s="29" t="s">
        <v>79</v>
      </c>
      <c r="G2284" s="38"/>
      <c r="H2284" s="41"/>
    </row>
    <row r="2285" spans="1:8">
      <c r="A2285" s="30" t="s">
        <v>1153</v>
      </c>
      <c r="B2285" s="24">
        <v>658.28</v>
      </c>
      <c r="C2285" s="34"/>
      <c r="D2285" s="27" t="s">
        <v>667</v>
      </c>
      <c r="E2285" s="27" t="s">
        <v>82</v>
      </c>
      <c r="F2285" s="27" t="s">
        <v>463</v>
      </c>
      <c r="G2285" s="36" t="s">
        <v>79</v>
      </c>
      <c r="H2285" s="39"/>
    </row>
    <row r="2286" spans="1:8" ht="40.5">
      <c r="A2286" s="31"/>
      <c r="B2286" s="25" t="s">
        <v>1154</v>
      </c>
      <c r="C2286" s="34"/>
      <c r="D2286" s="28" t="s">
        <v>294</v>
      </c>
      <c r="E2286" s="28" t="s">
        <v>554</v>
      </c>
      <c r="F2286" s="28" t="s">
        <v>83</v>
      </c>
      <c r="G2286" s="37"/>
      <c r="H2286" s="40"/>
    </row>
    <row r="2287" spans="1:8">
      <c r="A2287" s="31"/>
      <c r="B2287" s="25"/>
      <c r="C2287" s="34"/>
      <c r="D2287" s="28">
        <v>871.67</v>
      </c>
      <c r="E2287" s="28">
        <v>658.28</v>
      </c>
      <c r="F2287" s="28">
        <v>658.28</v>
      </c>
      <c r="G2287" s="37"/>
      <c r="H2287" s="40"/>
    </row>
    <row r="2288" spans="1:8" ht="17.25" thickBot="1">
      <c r="A2288" s="32"/>
      <c r="B2288" s="26"/>
      <c r="C2288" s="34"/>
      <c r="D2288" s="29" t="s">
        <v>79</v>
      </c>
      <c r="E2288" s="29" t="s">
        <v>79</v>
      </c>
      <c r="F2288" s="29" t="s">
        <v>79</v>
      </c>
      <c r="G2288" s="38"/>
      <c r="H2288" s="41"/>
    </row>
    <row r="2289" spans="1:8" ht="27">
      <c r="A2289" s="30" t="s">
        <v>1155</v>
      </c>
      <c r="B2289" s="24">
        <v>658.28</v>
      </c>
      <c r="C2289" s="34"/>
      <c r="D2289" s="27" t="s">
        <v>234</v>
      </c>
      <c r="E2289" s="27" t="s">
        <v>97</v>
      </c>
      <c r="F2289" s="27" t="s">
        <v>82</v>
      </c>
      <c r="G2289" s="36" t="s">
        <v>79</v>
      </c>
      <c r="H2289" s="39"/>
    </row>
    <row r="2290" spans="1:8" ht="40.5">
      <c r="A2290" s="31"/>
      <c r="B2290" s="25" t="s">
        <v>1154</v>
      </c>
      <c r="C2290" s="34"/>
      <c r="D2290" s="28" t="s">
        <v>827</v>
      </c>
      <c r="E2290" s="28" t="s">
        <v>977</v>
      </c>
      <c r="F2290" s="28" t="s">
        <v>83</v>
      </c>
      <c r="G2290" s="37"/>
      <c r="H2290" s="40"/>
    </row>
    <row r="2291" spans="1:8">
      <c r="A2291" s="31"/>
      <c r="B2291" s="25"/>
      <c r="C2291" s="34"/>
      <c r="D2291" s="28">
        <v>736.54</v>
      </c>
      <c r="E2291" s="28">
        <v>952.29</v>
      </c>
      <c r="F2291" s="28">
        <v>658.28</v>
      </c>
      <c r="G2291" s="37"/>
      <c r="H2291" s="40"/>
    </row>
    <row r="2292" spans="1:8" ht="17.25" thickBot="1">
      <c r="A2292" s="32"/>
      <c r="B2292" s="26"/>
      <c r="C2292" s="34"/>
      <c r="D2292" s="29" t="s">
        <v>79</v>
      </c>
      <c r="E2292" s="29" t="s">
        <v>79</v>
      </c>
      <c r="F2292" s="29" t="s">
        <v>79</v>
      </c>
      <c r="G2292" s="38"/>
      <c r="H2292" s="41"/>
    </row>
    <row r="2293" spans="1:8" ht="27">
      <c r="A2293" s="30" t="s">
        <v>1156</v>
      </c>
      <c r="B2293" s="24">
        <v>658.28</v>
      </c>
      <c r="C2293" s="34"/>
      <c r="D2293" s="27" t="s">
        <v>97</v>
      </c>
      <c r="E2293" s="27" t="s">
        <v>88</v>
      </c>
      <c r="F2293" s="27" t="s">
        <v>82</v>
      </c>
      <c r="G2293" s="36" t="s">
        <v>79</v>
      </c>
      <c r="H2293" s="39"/>
    </row>
    <row r="2294" spans="1:8" ht="40.5">
      <c r="A2294" s="31"/>
      <c r="B2294" s="25" t="s">
        <v>1154</v>
      </c>
      <c r="C2294" s="34"/>
      <c r="D2294" s="28" t="s">
        <v>210</v>
      </c>
      <c r="E2294" s="28" t="s">
        <v>608</v>
      </c>
      <c r="F2294" s="28" t="s">
        <v>83</v>
      </c>
      <c r="G2294" s="37"/>
      <c r="H2294" s="40"/>
    </row>
    <row r="2295" spans="1:8">
      <c r="A2295" s="31"/>
      <c r="B2295" s="25"/>
      <c r="C2295" s="34"/>
      <c r="D2295" s="28">
        <v>954.62</v>
      </c>
      <c r="E2295" s="28">
        <v>713.32</v>
      </c>
      <c r="F2295" s="28">
        <v>658.28</v>
      </c>
      <c r="G2295" s="37"/>
      <c r="H2295" s="40"/>
    </row>
    <row r="2296" spans="1:8" ht="17.25" thickBot="1">
      <c r="A2296" s="32"/>
      <c r="B2296" s="26"/>
      <c r="C2296" s="34"/>
      <c r="D2296" s="29" t="s">
        <v>79</v>
      </c>
      <c r="E2296" s="29" t="s">
        <v>79</v>
      </c>
      <c r="F2296" s="29" t="s">
        <v>79</v>
      </c>
      <c r="G2296" s="38"/>
      <c r="H2296" s="41"/>
    </row>
    <row r="2297" spans="1:8" ht="27">
      <c r="A2297" s="30" t="s">
        <v>1157</v>
      </c>
      <c r="B2297" s="24">
        <v>658.23</v>
      </c>
      <c r="C2297" s="34"/>
      <c r="D2297" s="27" t="s">
        <v>644</v>
      </c>
      <c r="E2297" s="27" t="s">
        <v>288</v>
      </c>
      <c r="F2297" s="27" t="s">
        <v>463</v>
      </c>
      <c r="G2297" s="36" t="s">
        <v>79</v>
      </c>
      <c r="H2297" s="39"/>
    </row>
    <row r="2298" spans="1:8" ht="40.5">
      <c r="A2298" s="31"/>
      <c r="B2298" s="25" t="s">
        <v>1158</v>
      </c>
      <c r="C2298" s="34"/>
      <c r="D2298" s="28" t="s">
        <v>460</v>
      </c>
      <c r="E2298" s="28" t="s">
        <v>226</v>
      </c>
      <c r="F2298" s="28" t="s">
        <v>83</v>
      </c>
      <c r="G2298" s="37"/>
      <c r="H2298" s="40"/>
    </row>
    <row r="2299" spans="1:8">
      <c r="A2299" s="31"/>
      <c r="B2299" s="25"/>
      <c r="C2299" s="34"/>
      <c r="D2299" s="28">
        <v>560.55999999999995</v>
      </c>
      <c r="E2299" s="28">
        <v>954.17</v>
      </c>
      <c r="F2299" s="28">
        <v>658.23</v>
      </c>
      <c r="G2299" s="37"/>
      <c r="H2299" s="40"/>
    </row>
    <row r="2300" spans="1:8" ht="17.25" thickBot="1">
      <c r="A2300" s="32"/>
      <c r="B2300" s="26"/>
      <c r="C2300" s="34"/>
      <c r="D2300" s="29" t="s">
        <v>79</v>
      </c>
      <c r="E2300" s="29" t="s">
        <v>79</v>
      </c>
      <c r="F2300" s="29" t="s">
        <v>79</v>
      </c>
      <c r="G2300" s="38"/>
      <c r="H2300" s="41"/>
    </row>
    <row r="2301" spans="1:8" ht="27">
      <c r="A2301" s="30" t="s">
        <v>1159</v>
      </c>
      <c r="B2301" s="24">
        <v>658.22</v>
      </c>
      <c r="C2301" s="34"/>
      <c r="D2301" s="27" t="s">
        <v>467</v>
      </c>
      <c r="E2301" s="27" t="s">
        <v>463</v>
      </c>
      <c r="F2301" s="27" t="s">
        <v>246</v>
      </c>
      <c r="G2301" s="36" t="s">
        <v>79</v>
      </c>
      <c r="H2301" s="39"/>
    </row>
    <row r="2302" spans="1:8" ht="40.5">
      <c r="A2302" s="31"/>
      <c r="B2302" s="25" t="s">
        <v>1160</v>
      </c>
      <c r="C2302" s="34"/>
      <c r="D2302" s="28" t="s">
        <v>468</v>
      </c>
      <c r="E2302" s="28" t="s">
        <v>554</v>
      </c>
      <c r="F2302" s="28" t="s">
        <v>83</v>
      </c>
      <c r="G2302" s="37"/>
      <c r="H2302" s="40"/>
    </row>
    <row r="2303" spans="1:8">
      <c r="A2303" s="31"/>
      <c r="B2303" s="25"/>
      <c r="C2303" s="34"/>
      <c r="D2303" s="28">
        <v>948.33</v>
      </c>
      <c r="E2303" s="28">
        <v>658.22</v>
      </c>
      <c r="F2303" s="28">
        <v>658.22</v>
      </c>
      <c r="G2303" s="37"/>
      <c r="H2303" s="40"/>
    </row>
    <row r="2304" spans="1:8" ht="17.25" thickBot="1">
      <c r="A2304" s="32"/>
      <c r="B2304" s="26"/>
      <c r="C2304" s="34"/>
      <c r="D2304" s="29" t="s">
        <v>79</v>
      </c>
      <c r="E2304" s="29" t="s">
        <v>79</v>
      </c>
      <c r="F2304" s="29" t="s">
        <v>79</v>
      </c>
      <c r="G2304" s="38"/>
      <c r="H2304" s="41"/>
    </row>
    <row r="2305" spans="1:8" ht="27">
      <c r="A2305" s="30" t="s">
        <v>1161</v>
      </c>
      <c r="B2305" s="24">
        <v>658.21</v>
      </c>
      <c r="C2305" s="34"/>
      <c r="D2305" s="27" t="s">
        <v>80</v>
      </c>
      <c r="E2305" s="27" t="s">
        <v>88</v>
      </c>
      <c r="F2305" s="27" t="s">
        <v>82</v>
      </c>
      <c r="G2305" s="36" t="s">
        <v>79</v>
      </c>
      <c r="H2305" s="39"/>
    </row>
    <row r="2306" spans="1:8" ht="40.5">
      <c r="A2306" s="31"/>
      <c r="B2306" s="25" t="s">
        <v>1162</v>
      </c>
      <c r="C2306" s="34"/>
      <c r="D2306" s="28" t="s">
        <v>196</v>
      </c>
      <c r="E2306" s="28" t="s">
        <v>780</v>
      </c>
      <c r="F2306" s="28" t="s">
        <v>83</v>
      </c>
      <c r="G2306" s="37"/>
      <c r="H2306" s="40"/>
    </row>
    <row r="2307" spans="1:8">
      <c r="A2307" s="31"/>
      <c r="B2307" s="25"/>
      <c r="C2307" s="34"/>
      <c r="D2307" s="28">
        <v>738.21</v>
      </c>
      <c r="E2307" s="28">
        <v>714.14</v>
      </c>
      <c r="F2307" s="28">
        <v>658.21</v>
      </c>
      <c r="G2307" s="37"/>
      <c r="H2307" s="40"/>
    </row>
    <row r="2308" spans="1:8" ht="17.25" thickBot="1">
      <c r="A2308" s="32"/>
      <c r="B2308" s="26"/>
      <c r="C2308" s="34"/>
      <c r="D2308" s="29" t="s">
        <v>79</v>
      </c>
      <c r="E2308" s="29" t="s">
        <v>79</v>
      </c>
      <c r="F2308" s="29" t="s">
        <v>79</v>
      </c>
      <c r="G2308" s="38"/>
      <c r="H2308" s="41"/>
    </row>
    <row r="2309" spans="1:8">
      <c r="A2309" s="30" t="s">
        <v>1163</v>
      </c>
      <c r="B2309" s="24">
        <v>658.2</v>
      </c>
      <c r="C2309" s="34"/>
      <c r="D2309" s="27" t="s">
        <v>667</v>
      </c>
      <c r="E2309" s="27" t="s">
        <v>1165</v>
      </c>
      <c r="F2309" s="27" t="s">
        <v>82</v>
      </c>
      <c r="G2309" s="27" t="s">
        <v>1166</v>
      </c>
      <c r="H2309" s="39"/>
    </row>
    <row r="2310" spans="1:8" ht="40.5">
      <c r="A2310" s="31"/>
      <c r="B2310" s="25" t="s">
        <v>1164</v>
      </c>
      <c r="C2310" s="34"/>
      <c r="D2310" s="28" t="s">
        <v>210</v>
      </c>
      <c r="E2310" s="28" t="s">
        <v>585</v>
      </c>
      <c r="F2310" s="28" t="s">
        <v>83</v>
      </c>
      <c r="G2310" s="28" t="s">
        <v>1167</v>
      </c>
      <c r="H2310" s="40"/>
    </row>
    <row r="2311" spans="1:8">
      <c r="A2311" s="31"/>
      <c r="B2311" s="25"/>
      <c r="C2311" s="34"/>
      <c r="D2311" s="28">
        <v>871.12</v>
      </c>
      <c r="E2311" s="28">
        <v>699.46</v>
      </c>
      <c r="F2311" s="28">
        <v>658.2</v>
      </c>
      <c r="G2311" s="28">
        <v>868.8</v>
      </c>
      <c r="H2311" s="40"/>
    </row>
    <row r="2312" spans="1:8" ht="17.25" thickBot="1">
      <c r="A2312" s="32"/>
      <c r="B2312" s="26"/>
      <c r="C2312" s="34"/>
      <c r="D2312" s="29" t="s">
        <v>79</v>
      </c>
      <c r="E2312" s="29" t="s">
        <v>79</v>
      </c>
      <c r="F2312" s="29" t="s">
        <v>79</v>
      </c>
      <c r="G2312" s="29" t="s">
        <v>79</v>
      </c>
      <c r="H2312" s="41"/>
    </row>
    <row r="2313" spans="1:8" ht="27">
      <c r="A2313" s="30" t="s">
        <v>1168</v>
      </c>
      <c r="B2313" s="24">
        <v>658.17</v>
      </c>
      <c r="C2313" s="34"/>
      <c r="D2313" s="27" t="s">
        <v>467</v>
      </c>
      <c r="E2313" s="27" t="s">
        <v>288</v>
      </c>
      <c r="F2313" s="27" t="s">
        <v>463</v>
      </c>
      <c r="G2313" s="36" t="s">
        <v>79</v>
      </c>
      <c r="H2313" s="39"/>
    </row>
    <row r="2314" spans="1:8" ht="40.5">
      <c r="A2314" s="31"/>
      <c r="B2314" s="25" t="s">
        <v>1169</v>
      </c>
      <c r="C2314" s="34"/>
      <c r="D2314" s="28" t="s">
        <v>468</v>
      </c>
      <c r="E2314" s="28" t="s">
        <v>1170</v>
      </c>
      <c r="F2314" s="28" t="s">
        <v>83</v>
      </c>
      <c r="G2314" s="37"/>
      <c r="H2314" s="40"/>
    </row>
    <row r="2315" spans="1:8">
      <c r="A2315" s="31"/>
      <c r="B2315" s="25"/>
      <c r="C2315" s="34"/>
      <c r="D2315" s="28">
        <v>950.38</v>
      </c>
      <c r="E2315" s="28">
        <v>952.57</v>
      </c>
      <c r="F2315" s="28">
        <v>658.17</v>
      </c>
      <c r="G2315" s="37"/>
      <c r="H2315" s="40"/>
    </row>
    <row r="2316" spans="1:8" ht="17.25" thickBot="1">
      <c r="A2316" s="32"/>
      <c r="B2316" s="26"/>
      <c r="C2316" s="34"/>
      <c r="D2316" s="29" t="s">
        <v>79</v>
      </c>
      <c r="E2316" s="29" t="s">
        <v>79</v>
      </c>
      <c r="F2316" s="29" t="s">
        <v>79</v>
      </c>
      <c r="G2316" s="38"/>
      <c r="H2316" s="41"/>
    </row>
    <row r="2317" spans="1:8">
      <c r="A2317" s="30" t="s">
        <v>1171</v>
      </c>
      <c r="B2317" s="24">
        <v>658.15</v>
      </c>
      <c r="C2317" s="34"/>
      <c r="D2317" s="27" t="s">
        <v>234</v>
      </c>
      <c r="E2317" s="27" t="s">
        <v>82</v>
      </c>
      <c r="F2317" s="27" t="s">
        <v>463</v>
      </c>
      <c r="G2317" s="36" t="s">
        <v>79</v>
      </c>
      <c r="H2317" s="39"/>
    </row>
    <row r="2318" spans="1:8" ht="40.5">
      <c r="A2318" s="31"/>
      <c r="B2318" s="25" t="s">
        <v>1172</v>
      </c>
      <c r="C2318" s="34"/>
      <c r="D2318" s="28" t="s">
        <v>196</v>
      </c>
      <c r="E2318" s="28" t="s">
        <v>554</v>
      </c>
      <c r="F2318" s="28" t="s">
        <v>83</v>
      </c>
      <c r="G2318" s="37"/>
      <c r="H2318" s="40"/>
    </row>
    <row r="2319" spans="1:8">
      <c r="A2319" s="31"/>
      <c r="B2319" s="25"/>
      <c r="C2319" s="34"/>
      <c r="D2319" s="28">
        <v>736.19</v>
      </c>
      <c r="E2319" s="28">
        <v>658.15</v>
      </c>
      <c r="F2319" s="28">
        <v>658.15</v>
      </c>
      <c r="G2319" s="37"/>
      <c r="H2319" s="40"/>
    </row>
    <row r="2320" spans="1:8" ht="17.25" thickBot="1">
      <c r="A2320" s="32"/>
      <c r="B2320" s="26"/>
      <c r="C2320" s="34"/>
      <c r="D2320" s="29" t="s">
        <v>79</v>
      </c>
      <c r="E2320" s="29" t="s">
        <v>79</v>
      </c>
      <c r="F2320" s="29" t="s">
        <v>79</v>
      </c>
      <c r="G2320" s="38"/>
      <c r="H2320" s="41"/>
    </row>
    <row r="2321" spans="1:8" ht="27">
      <c r="A2321" s="30" t="s">
        <v>1173</v>
      </c>
      <c r="B2321" s="24">
        <v>658.12</v>
      </c>
      <c r="C2321" s="34"/>
      <c r="D2321" s="27" t="s">
        <v>234</v>
      </c>
      <c r="E2321" s="27" t="s">
        <v>104</v>
      </c>
      <c r="F2321" s="27" t="s">
        <v>82</v>
      </c>
      <c r="G2321" s="36" t="s">
        <v>79</v>
      </c>
      <c r="H2321" s="39"/>
    </row>
    <row r="2322" spans="1:8" ht="40.5">
      <c r="A2322" s="31"/>
      <c r="B2322" s="25" t="s">
        <v>1174</v>
      </c>
      <c r="C2322" s="34"/>
      <c r="D2322" s="28" t="s">
        <v>196</v>
      </c>
      <c r="E2322" s="28" t="s">
        <v>249</v>
      </c>
      <c r="F2322" s="28" t="s">
        <v>83</v>
      </c>
      <c r="G2322" s="37"/>
      <c r="H2322" s="40"/>
    </row>
    <row r="2323" spans="1:8">
      <c r="A2323" s="31"/>
      <c r="B2323" s="25"/>
      <c r="C2323" s="34"/>
      <c r="D2323" s="28">
        <v>737.91</v>
      </c>
      <c r="E2323" s="28">
        <v>639.13</v>
      </c>
      <c r="F2323" s="28">
        <v>658.12</v>
      </c>
      <c r="G2323" s="37"/>
      <c r="H2323" s="40"/>
    </row>
    <row r="2324" spans="1:8" ht="17.25" thickBot="1">
      <c r="A2324" s="32"/>
      <c r="B2324" s="26"/>
      <c r="C2324" s="34"/>
      <c r="D2324" s="29" t="s">
        <v>79</v>
      </c>
      <c r="E2324" s="29" t="s">
        <v>79</v>
      </c>
      <c r="F2324" s="29" t="s">
        <v>79</v>
      </c>
      <c r="G2324" s="38"/>
      <c r="H2324" s="41"/>
    </row>
    <row r="2325" spans="1:8">
      <c r="A2325" s="30" t="s">
        <v>1175</v>
      </c>
      <c r="B2325" s="24">
        <v>658.05</v>
      </c>
      <c r="C2325" s="34"/>
      <c r="D2325" s="27" t="s">
        <v>234</v>
      </c>
      <c r="E2325" s="27" t="s">
        <v>82</v>
      </c>
      <c r="F2325" s="27" t="s">
        <v>463</v>
      </c>
      <c r="G2325" s="36" t="s">
        <v>79</v>
      </c>
      <c r="H2325" s="39"/>
    </row>
    <row r="2326" spans="1:8" ht="40.5">
      <c r="A2326" s="31"/>
      <c r="B2326" s="25" t="s">
        <v>1176</v>
      </c>
      <c r="C2326" s="34"/>
      <c r="D2326" s="28" t="s">
        <v>196</v>
      </c>
      <c r="E2326" s="28" t="s">
        <v>554</v>
      </c>
      <c r="F2326" s="28" t="s">
        <v>83</v>
      </c>
      <c r="G2326" s="37"/>
      <c r="H2326" s="40"/>
    </row>
    <row r="2327" spans="1:8">
      <c r="A2327" s="31"/>
      <c r="B2327" s="25"/>
      <c r="C2327" s="34"/>
      <c r="D2327" s="28">
        <v>736.55</v>
      </c>
      <c r="E2327" s="28">
        <v>658.05</v>
      </c>
      <c r="F2327" s="28">
        <v>658.05</v>
      </c>
      <c r="G2327" s="37"/>
      <c r="H2327" s="40"/>
    </row>
    <row r="2328" spans="1:8" ht="17.25" thickBot="1">
      <c r="A2328" s="32"/>
      <c r="B2328" s="26"/>
      <c r="C2328" s="34"/>
      <c r="D2328" s="29" t="s">
        <v>79</v>
      </c>
      <c r="E2328" s="29" t="s">
        <v>79</v>
      </c>
      <c r="F2328" s="29" t="s">
        <v>79</v>
      </c>
      <c r="G2328" s="38"/>
      <c r="H2328" s="41"/>
    </row>
    <row r="2329" spans="1:8">
      <c r="A2329" s="30" t="s">
        <v>1177</v>
      </c>
      <c r="B2329" s="24">
        <v>658.05</v>
      </c>
      <c r="C2329" s="34"/>
      <c r="D2329" s="27" t="s">
        <v>234</v>
      </c>
      <c r="E2329" s="27" t="s">
        <v>80</v>
      </c>
      <c r="F2329" s="27" t="s">
        <v>82</v>
      </c>
      <c r="G2329" s="36" t="s">
        <v>79</v>
      </c>
      <c r="H2329" s="39"/>
    </row>
    <row r="2330" spans="1:8" ht="40.5">
      <c r="A2330" s="31"/>
      <c r="B2330" s="25" t="s">
        <v>1176</v>
      </c>
      <c r="C2330" s="34"/>
      <c r="D2330" s="28" t="s">
        <v>196</v>
      </c>
      <c r="E2330" s="28" t="s">
        <v>661</v>
      </c>
      <c r="F2330" s="28" t="s">
        <v>83</v>
      </c>
      <c r="G2330" s="37"/>
      <c r="H2330" s="40"/>
    </row>
    <row r="2331" spans="1:8">
      <c r="A2331" s="31"/>
      <c r="B2331" s="25"/>
      <c r="C2331" s="34"/>
      <c r="D2331" s="28">
        <v>737.82</v>
      </c>
      <c r="E2331" s="28">
        <v>737.82</v>
      </c>
      <c r="F2331" s="28">
        <v>658.05</v>
      </c>
      <c r="G2331" s="37"/>
      <c r="H2331" s="40"/>
    </row>
    <row r="2332" spans="1:8" ht="17.25" thickBot="1">
      <c r="A2332" s="32"/>
      <c r="B2332" s="26"/>
      <c r="C2332" s="34"/>
      <c r="D2332" s="29" t="s">
        <v>79</v>
      </c>
      <c r="E2332" s="29" t="s">
        <v>79</v>
      </c>
      <c r="F2332" s="29" t="s">
        <v>79</v>
      </c>
      <c r="G2332" s="38"/>
      <c r="H2332" s="41"/>
    </row>
    <row r="2333" spans="1:8">
      <c r="A2333" s="30" t="s">
        <v>1177</v>
      </c>
      <c r="B2333" s="24">
        <v>658.05</v>
      </c>
      <c r="C2333" s="34"/>
      <c r="D2333" s="27" t="s">
        <v>234</v>
      </c>
      <c r="E2333" s="27" t="s">
        <v>80</v>
      </c>
      <c r="F2333" s="27" t="s">
        <v>82</v>
      </c>
      <c r="G2333" s="36" t="s">
        <v>79</v>
      </c>
      <c r="H2333" s="39"/>
    </row>
    <row r="2334" spans="1:8" ht="40.5">
      <c r="A2334" s="31"/>
      <c r="B2334" s="25" t="s">
        <v>1176</v>
      </c>
      <c r="C2334" s="34"/>
      <c r="D2334" s="28" t="s">
        <v>123</v>
      </c>
      <c r="E2334" s="28" t="s">
        <v>661</v>
      </c>
      <c r="F2334" s="28" t="s">
        <v>83</v>
      </c>
      <c r="G2334" s="37"/>
      <c r="H2334" s="40"/>
    </row>
    <row r="2335" spans="1:8">
      <c r="A2335" s="31"/>
      <c r="B2335" s="25"/>
      <c r="C2335" s="34"/>
      <c r="D2335" s="28">
        <v>737.82</v>
      </c>
      <c r="E2335" s="28">
        <v>737.82</v>
      </c>
      <c r="F2335" s="28">
        <v>658.05</v>
      </c>
      <c r="G2335" s="37"/>
      <c r="H2335" s="40"/>
    </row>
    <row r="2336" spans="1:8" ht="17.25" thickBot="1">
      <c r="A2336" s="32"/>
      <c r="B2336" s="26"/>
      <c r="C2336" s="34"/>
      <c r="D2336" s="29" t="s">
        <v>79</v>
      </c>
      <c r="E2336" s="29" t="s">
        <v>79</v>
      </c>
      <c r="F2336" s="29" t="s">
        <v>79</v>
      </c>
      <c r="G2336" s="38"/>
      <c r="H2336" s="41"/>
    </row>
    <row r="2337" spans="1:8">
      <c r="A2337" s="30" t="s">
        <v>1178</v>
      </c>
      <c r="B2337" s="24">
        <v>658.01</v>
      </c>
      <c r="C2337" s="34"/>
      <c r="D2337" s="27" t="s">
        <v>667</v>
      </c>
      <c r="E2337" s="27" t="s">
        <v>82</v>
      </c>
      <c r="F2337" s="27" t="s">
        <v>463</v>
      </c>
      <c r="G2337" s="36" t="s">
        <v>79</v>
      </c>
      <c r="H2337" s="39"/>
    </row>
    <row r="2338" spans="1:8" ht="40.5">
      <c r="A2338" s="31"/>
      <c r="B2338" s="25" t="s">
        <v>1179</v>
      </c>
      <c r="C2338" s="34"/>
      <c r="D2338" s="28" t="s">
        <v>294</v>
      </c>
      <c r="E2338" s="28" t="s">
        <v>554</v>
      </c>
      <c r="F2338" s="28" t="s">
        <v>83</v>
      </c>
      <c r="G2338" s="37"/>
      <c r="H2338" s="40"/>
    </row>
    <row r="2339" spans="1:8">
      <c r="A2339" s="31"/>
      <c r="B2339" s="25"/>
      <c r="C2339" s="34"/>
      <c r="D2339" s="28">
        <v>871.61</v>
      </c>
      <c r="E2339" s="28">
        <v>658.01</v>
      </c>
      <c r="F2339" s="28">
        <v>658.01</v>
      </c>
      <c r="G2339" s="37"/>
      <c r="H2339" s="40"/>
    </row>
    <row r="2340" spans="1:8" ht="17.25" thickBot="1">
      <c r="A2340" s="32"/>
      <c r="B2340" s="26"/>
      <c r="C2340" s="34"/>
      <c r="D2340" s="29" t="s">
        <v>79</v>
      </c>
      <c r="E2340" s="29" t="s">
        <v>79</v>
      </c>
      <c r="F2340" s="29" t="s">
        <v>79</v>
      </c>
      <c r="G2340" s="38"/>
      <c r="H2340" s="41"/>
    </row>
    <row r="2341" spans="1:8">
      <c r="A2341" s="30" t="s">
        <v>1180</v>
      </c>
      <c r="B2341" s="24">
        <v>658</v>
      </c>
      <c r="C2341" s="34"/>
      <c r="D2341" s="27" t="s">
        <v>644</v>
      </c>
      <c r="E2341" s="27" t="s">
        <v>234</v>
      </c>
      <c r="F2341" s="27" t="s">
        <v>463</v>
      </c>
      <c r="G2341" s="36" t="s">
        <v>79</v>
      </c>
      <c r="H2341" s="39"/>
    </row>
    <row r="2342" spans="1:8" ht="40.5">
      <c r="A2342" s="31"/>
      <c r="B2342" s="25" t="s">
        <v>1181</v>
      </c>
      <c r="C2342" s="34"/>
      <c r="D2342" s="28" t="s">
        <v>460</v>
      </c>
      <c r="E2342" s="28" t="s">
        <v>661</v>
      </c>
      <c r="F2342" s="28" t="s">
        <v>83</v>
      </c>
      <c r="G2342" s="37"/>
      <c r="H2342" s="40"/>
    </row>
    <row r="2343" spans="1:8">
      <c r="A2343" s="31"/>
      <c r="B2343" s="25"/>
      <c r="C2343" s="34"/>
      <c r="D2343" s="28">
        <v>560.6</v>
      </c>
      <c r="E2343" s="28">
        <v>738</v>
      </c>
      <c r="F2343" s="28">
        <v>658</v>
      </c>
      <c r="G2343" s="37"/>
      <c r="H2343" s="40"/>
    </row>
    <row r="2344" spans="1:8" ht="17.25" thickBot="1">
      <c r="A2344" s="32"/>
      <c r="B2344" s="26"/>
      <c r="C2344" s="34"/>
      <c r="D2344" s="29" t="s">
        <v>79</v>
      </c>
      <c r="E2344" s="29" t="s">
        <v>79</v>
      </c>
      <c r="F2344" s="29" t="s">
        <v>79</v>
      </c>
      <c r="G2344" s="38"/>
      <c r="H2344" s="41"/>
    </row>
    <row r="2345" spans="1:8">
      <c r="A2345" s="30" t="s">
        <v>1182</v>
      </c>
      <c r="B2345" s="24">
        <v>657.99</v>
      </c>
      <c r="C2345" s="34"/>
      <c r="D2345" s="27" t="s">
        <v>327</v>
      </c>
      <c r="E2345" s="27" t="s">
        <v>82</v>
      </c>
      <c r="F2345" s="27" t="s">
        <v>463</v>
      </c>
      <c r="G2345" s="36" t="s">
        <v>79</v>
      </c>
      <c r="H2345" s="39"/>
    </row>
    <row r="2346" spans="1:8" ht="40.5">
      <c r="A2346" s="31"/>
      <c r="B2346" s="25" t="s">
        <v>1183</v>
      </c>
      <c r="C2346" s="34"/>
      <c r="D2346" s="28" t="s">
        <v>453</v>
      </c>
      <c r="E2346" s="28" t="s">
        <v>554</v>
      </c>
      <c r="F2346" s="28" t="s">
        <v>83</v>
      </c>
      <c r="G2346" s="37"/>
      <c r="H2346" s="40"/>
    </row>
    <row r="2347" spans="1:8">
      <c r="A2347" s="31"/>
      <c r="B2347" s="25"/>
      <c r="C2347" s="34"/>
      <c r="D2347" s="28">
        <v>717.47</v>
      </c>
      <c r="E2347" s="28">
        <v>657.99</v>
      </c>
      <c r="F2347" s="28">
        <v>657.99</v>
      </c>
      <c r="G2347" s="37"/>
      <c r="H2347" s="40"/>
    </row>
    <row r="2348" spans="1:8" ht="17.25" thickBot="1">
      <c r="A2348" s="32"/>
      <c r="B2348" s="26"/>
      <c r="C2348" s="34"/>
      <c r="D2348" s="29" t="s">
        <v>79</v>
      </c>
      <c r="E2348" s="29" t="s">
        <v>79</v>
      </c>
      <c r="F2348" s="29" t="s">
        <v>79</v>
      </c>
      <c r="G2348" s="38"/>
      <c r="H2348" s="41"/>
    </row>
    <row r="2349" spans="1:8">
      <c r="A2349" s="30" t="s">
        <v>1184</v>
      </c>
      <c r="B2349" s="24">
        <v>657.98</v>
      </c>
      <c r="C2349" s="34"/>
      <c r="D2349" s="27" t="s">
        <v>234</v>
      </c>
      <c r="E2349" s="27" t="s">
        <v>80</v>
      </c>
      <c r="F2349" s="27" t="s">
        <v>82</v>
      </c>
      <c r="G2349" s="36" t="s">
        <v>79</v>
      </c>
      <c r="H2349" s="39"/>
    </row>
    <row r="2350" spans="1:8" ht="40.5">
      <c r="A2350" s="31"/>
      <c r="B2350" s="25" t="s">
        <v>1185</v>
      </c>
      <c r="C2350" s="34"/>
      <c r="D2350" s="28" t="s">
        <v>196</v>
      </c>
      <c r="E2350" s="28" t="s">
        <v>661</v>
      </c>
      <c r="F2350" s="28" t="s">
        <v>83</v>
      </c>
      <c r="G2350" s="37"/>
      <c r="H2350" s="40"/>
    </row>
    <row r="2351" spans="1:8">
      <c r="A2351" s="31"/>
      <c r="B2351" s="25"/>
      <c r="C2351" s="34"/>
      <c r="D2351" s="28">
        <v>737.74</v>
      </c>
      <c r="E2351" s="28">
        <v>737.74</v>
      </c>
      <c r="F2351" s="28">
        <v>657.98</v>
      </c>
      <c r="G2351" s="37"/>
      <c r="H2351" s="40"/>
    </row>
    <row r="2352" spans="1:8" ht="17.25" thickBot="1">
      <c r="A2352" s="32"/>
      <c r="B2352" s="26"/>
      <c r="C2352" s="34"/>
      <c r="D2352" s="29" t="s">
        <v>79</v>
      </c>
      <c r="E2352" s="29" t="s">
        <v>79</v>
      </c>
      <c r="F2352" s="29" t="s">
        <v>79</v>
      </c>
      <c r="G2352" s="38"/>
      <c r="H2352" s="41"/>
    </row>
    <row r="2353" spans="1:8">
      <c r="A2353" s="30" t="s">
        <v>1184</v>
      </c>
      <c r="B2353" s="24">
        <v>657.98</v>
      </c>
      <c r="C2353" s="34"/>
      <c r="D2353" s="27" t="s">
        <v>80</v>
      </c>
      <c r="E2353" s="27" t="s">
        <v>234</v>
      </c>
      <c r="F2353" s="27" t="s">
        <v>82</v>
      </c>
      <c r="G2353" s="36" t="s">
        <v>79</v>
      </c>
      <c r="H2353" s="39"/>
    </row>
    <row r="2354" spans="1:8" ht="40.5">
      <c r="A2354" s="31"/>
      <c r="B2354" s="25" t="s">
        <v>1185</v>
      </c>
      <c r="C2354" s="34"/>
      <c r="D2354" s="28" t="s">
        <v>827</v>
      </c>
      <c r="E2354" s="28" t="s">
        <v>661</v>
      </c>
      <c r="F2354" s="28" t="s">
        <v>83</v>
      </c>
      <c r="G2354" s="37"/>
      <c r="H2354" s="40"/>
    </row>
    <row r="2355" spans="1:8">
      <c r="A2355" s="31"/>
      <c r="B2355" s="25"/>
      <c r="C2355" s="34"/>
      <c r="D2355" s="28">
        <v>737.74</v>
      </c>
      <c r="E2355" s="28">
        <v>737.74</v>
      </c>
      <c r="F2355" s="28">
        <v>657.98</v>
      </c>
      <c r="G2355" s="37"/>
      <c r="H2355" s="40"/>
    </row>
    <row r="2356" spans="1:8" ht="17.25" thickBot="1">
      <c r="A2356" s="32"/>
      <c r="B2356" s="26"/>
      <c r="C2356" s="34"/>
      <c r="D2356" s="29" t="s">
        <v>79</v>
      </c>
      <c r="E2356" s="29" t="s">
        <v>79</v>
      </c>
      <c r="F2356" s="29" t="s">
        <v>79</v>
      </c>
      <c r="G2356" s="38"/>
      <c r="H2356" s="41"/>
    </row>
    <row r="2357" spans="1:8" ht="27">
      <c r="A2357" s="30" t="s">
        <v>1186</v>
      </c>
      <c r="B2357" s="24">
        <v>657.98</v>
      </c>
      <c r="C2357" s="34"/>
      <c r="D2357" s="27" t="s">
        <v>543</v>
      </c>
      <c r="E2357" s="27" t="s">
        <v>82</v>
      </c>
      <c r="F2357" s="27" t="s">
        <v>246</v>
      </c>
      <c r="G2357" s="36" t="s">
        <v>79</v>
      </c>
      <c r="H2357" s="39"/>
    </row>
    <row r="2358" spans="1:8" ht="40.5">
      <c r="A2358" s="31"/>
      <c r="B2358" s="25" t="s">
        <v>1185</v>
      </c>
      <c r="C2358" s="34"/>
      <c r="D2358" s="28" t="s">
        <v>468</v>
      </c>
      <c r="E2358" s="28" t="s">
        <v>554</v>
      </c>
      <c r="F2358" s="28" t="s">
        <v>83</v>
      </c>
      <c r="G2358" s="37"/>
      <c r="H2358" s="40"/>
    </row>
    <row r="2359" spans="1:8">
      <c r="A2359" s="31"/>
      <c r="B2359" s="25"/>
      <c r="C2359" s="34"/>
      <c r="D2359" s="28">
        <v>950.38</v>
      </c>
      <c r="E2359" s="28">
        <v>657.98</v>
      </c>
      <c r="F2359" s="28">
        <v>657.98</v>
      </c>
      <c r="G2359" s="37"/>
      <c r="H2359" s="40"/>
    </row>
    <row r="2360" spans="1:8" ht="17.25" thickBot="1">
      <c r="A2360" s="32"/>
      <c r="B2360" s="26"/>
      <c r="C2360" s="34"/>
      <c r="D2360" s="29" t="s">
        <v>79</v>
      </c>
      <c r="E2360" s="29" t="s">
        <v>79</v>
      </c>
      <c r="F2360" s="29" t="s">
        <v>79</v>
      </c>
      <c r="G2360" s="38"/>
      <c r="H2360" s="41"/>
    </row>
    <row r="2361" spans="1:8">
      <c r="A2361" s="30" t="s">
        <v>1187</v>
      </c>
      <c r="B2361" s="24">
        <v>657.96</v>
      </c>
      <c r="C2361" s="34"/>
      <c r="D2361" s="27" t="s">
        <v>234</v>
      </c>
      <c r="E2361" s="27" t="s">
        <v>463</v>
      </c>
      <c r="F2361" s="27" t="s">
        <v>82</v>
      </c>
      <c r="G2361" s="36" t="s">
        <v>79</v>
      </c>
      <c r="H2361" s="39"/>
    </row>
    <row r="2362" spans="1:8" ht="40.5">
      <c r="A2362" s="31"/>
      <c r="B2362" s="25" t="s">
        <v>1188</v>
      </c>
      <c r="C2362" s="34"/>
      <c r="D2362" s="28" t="s">
        <v>196</v>
      </c>
      <c r="E2362" s="28" t="s">
        <v>554</v>
      </c>
      <c r="F2362" s="28" t="s">
        <v>83</v>
      </c>
      <c r="G2362" s="37"/>
      <c r="H2362" s="40"/>
    </row>
    <row r="2363" spans="1:8">
      <c r="A2363" s="31"/>
      <c r="B2363" s="25"/>
      <c r="C2363" s="34"/>
      <c r="D2363" s="28">
        <v>737.75</v>
      </c>
      <c r="E2363" s="28">
        <v>657.96</v>
      </c>
      <c r="F2363" s="28">
        <v>657.96</v>
      </c>
      <c r="G2363" s="37"/>
      <c r="H2363" s="40"/>
    </row>
    <row r="2364" spans="1:8" ht="17.25" thickBot="1">
      <c r="A2364" s="32"/>
      <c r="B2364" s="26"/>
      <c r="C2364" s="34"/>
      <c r="D2364" s="29" t="s">
        <v>79</v>
      </c>
      <c r="E2364" s="29" t="s">
        <v>79</v>
      </c>
      <c r="F2364" s="29" t="s">
        <v>79</v>
      </c>
      <c r="G2364" s="38"/>
      <c r="H2364" s="41"/>
    </row>
    <row r="2365" spans="1:8" ht="27">
      <c r="A2365" s="30" t="s">
        <v>1189</v>
      </c>
      <c r="B2365" s="24">
        <v>657.95</v>
      </c>
      <c r="C2365" s="34"/>
      <c r="D2365" s="27" t="s">
        <v>77</v>
      </c>
      <c r="E2365" s="27" t="s">
        <v>97</v>
      </c>
      <c r="F2365" s="27" t="s">
        <v>82</v>
      </c>
      <c r="G2365" s="36" t="s">
        <v>79</v>
      </c>
      <c r="H2365" s="39"/>
    </row>
    <row r="2366" spans="1:8" ht="40.5">
      <c r="A2366" s="31"/>
      <c r="B2366" s="25" t="s">
        <v>1190</v>
      </c>
      <c r="C2366" s="34"/>
      <c r="D2366" s="28" t="s">
        <v>160</v>
      </c>
      <c r="E2366" s="28" t="s">
        <v>291</v>
      </c>
      <c r="F2366" s="28" t="s">
        <v>83</v>
      </c>
      <c r="G2366" s="37"/>
      <c r="H2366" s="40"/>
    </row>
    <row r="2367" spans="1:8">
      <c r="A2367" s="31"/>
      <c r="B2367" s="25"/>
      <c r="C2367" s="34"/>
      <c r="D2367" s="28">
        <v>378.77</v>
      </c>
      <c r="E2367" s="28">
        <v>959.65</v>
      </c>
      <c r="F2367" s="28">
        <v>657.95</v>
      </c>
      <c r="G2367" s="37"/>
      <c r="H2367" s="40"/>
    </row>
    <row r="2368" spans="1:8" ht="17.25" thickBot="1">
      <c r="A2368" s="32"/>
      <c r="B2368" s="26"/>
      <c r="C2368" s="34"/>
      <c r="D2368" s="29" t="s">
        <v>79</v>
      </c>
      <c r="E2368" s="29" t="s">
        <v>79</v>
      </c>
      <c r="F2368" s="29" t="s">
        <v>79</v>
      </c>
      <c r="G2368" s="38"/>
      <c r="H2368" s="41"/>
    </row>
    <row r="2369" spans="1:8" ht="27">
      <c r="A2369" s="30" t="s">
        <v>1191</v>
      </c>
      <c r="B2369" s="24">
        <v>657.95</v>
      </c>
      <c r="C2369" s="34"/>
      <c r="D2369" s="27" t="s">
        <v>234</v>
      </c>
      <c r="E2369" s="27" t="s">
        <v>104</v>
      </c>
      <c r="F2369" s="27" t="s">
        <v>82</v>
      </c>
      <c r="G2369" s="36" t="s">
        <v>79</v>
      </c>
      <c r="H2369" s="39"/>
    </row>
    <row r="2370" spans="1:8" ht="40.5">
      <c r="A2370" s="31"/>
      <c r="B2370" s="25" t="s">
        <v>1190</v>
      </c>
      <c r="C2370" s="34"/>
      <c r="D2370" s="28" t="s">
        <v>196</v>
      </c>
      <c r="E2370" s="28" t="s">
        <v>218</v>
      </c>
      <c r="F2370" s="28" t="s">
        <v>83</v>
      </c>
      <c r="G2370" s="37"/>
      <c r="H2370" s="40"/>
    </row>
    <row r="2371" spans="1:8">
      <c r="A2371" s="31"/>
      <c r="B2371" s="25"/>
      <c r="C2371" s="34"/>
      <c r="D2371" s="28">
        <v>736.45</v>
      </c>
      <c r="E2371" s="28">
        <v>638.41999999999996</v>
      </c>
      <c r="F2371" s="28">
        <v>657.95</v>
      </c>
      <c r="G2371" s="37"/>
      <c r="H2371" s="40"/>
    </row>
    <row r="2372" spans="1:8" ht="17.25" thickBot="1">
      <c r="A2372" s="32"/>
      <c r="B2372" s="26"/>
      <c r="C2372" s="34"/>
      <c r="D2372" s="29" t="s">
        <v>79</v>
      </c>
      <c r="E2372" s="29" t="s">
        <v>79</v>
      </c>
      <c r="F2372" s="29" t="s">
        <v>79</v>
      </c>
      <c r="G2372" s="38"/>
      <c r="H2372" s="41"/>
    </row>
    <row r="2373" spans="1:8" ht="27">
      <c r="A2373" s="30" t="s">
        <v>1192</v>
      </c>
      <c r="B2373" s="24">
        <v>657.93</v>
      </c>
      <c r="C2373" s="34"/>
      <c r="D2373" s="27" t="s">
        <v>467</v>
      </c>
      <c r="E2373" s="27" t="s">
        <v>288</v>
      </c>
      <c r="F2373" s="27" t="s">
        <v>463</v>
      </c>
      <c r="G2373" s="36" t="s">
        <v>79</v>
      </c>
      <c r="H2373" s="39"/>
    </row>
    <row r="2374" spans="1:8" ht="40.5">
      <c r="A2374" s="31"/>
      <c r="B2374" s="25" t="s">
        <v>1193</v>
      </c>
      <c r="C2374" s="34"/>
      <c r="D2374" s="28" t="s">
        <v>468</v>
      </c>
      <c r="E2374" s="28" t="s">
        <v>563</v>
      </c>
      <c r="F2374" s="28" t="s">
        <v>83</v>
      </c>
      <c r="G2374" s="37"/>
      <c r="H2374" s="40"/>
    </row>
    <row r="2375" spans="1:8">
      <c r="A2375" s="31"/>
      <c r="B2375" s="25"/>
      <c r="C2375" s="34"/>
      <c r="D2375" s="28">
        <v>949.71</v>
      </c>
      <c r="E2375" s="28">
        <v>953.54</v>
      </c>
      <c r="F2375" s="28">
        <v>657.93</v>
      </c>
      <c r="G2375" s="37"/>
      <c r="H2375" s="40"/>
    </row>
    <row r="2376" spans="1:8" ht="17.25" thickBot="1">
      <c r="A2376" s="32"/>
      <c r="B2376" s="26"/>
      <c r="C2376" s="34"/>
      <c r="D2376" s="29" t="s">
        <v>79</v>
      </c>
      <c r="E2376" s="29" t="s">
        <v>79</v>
      </c>
      <c r="F2376" s="29" t="s">
        <v>79</v>
      </c>
      <c r="G2376" s="38"/>
      <c r="H2376" s="41"/>
    </row>
    <row r="2377" spans="1:8" ht="27">
      <c r="A2377" s="30" t="s">
        <v>1194</v>
      </c>
      <c r="B2377" s="24">
        <v>657.93</v>
      </c>
      <c r="C2377" s="34"/>
      <c r="D2377" s="27" t="s">
        <v>269</v>
      </c>
      <c r="E2377" s="27" t="s">
        <v>88</v>
      </c>
      <c r="F2377" s="27" t="s">
        <v>82</v>
      </c>
      <c r="G2377" s="36" t="s">
        <v>79</v>
      </c>
      <c r="H2377" s="39"/>
    </row>
    <row r="2378" spans="1:8" ht="40.5">
      <c r="A2378" s="31"/>
      <c r="B2378" s="25" t="s">
        <v>1193</v>
      </c>
      <c r="C2378" s="34"/>
      <c r="D2378" s="28" t="s">
        <v>427</v>
      </c>
      <c r="E2378" s="28" t="s">
        <v>1195</v>
      </c>
      <c r="F2378" s="28" t="s">
        <v>83</v>
      </c>
      <c r="G2378" s="37"/>
      <c r="H2378" s="40"/>
    </row>
    <row r="2379" spans="1:8">
      <c r="A2379" s="31"/>
      <c r="B2379" s="25"/>
      <c r="C2379" s="34"/>
      <c r="D2379" s="28">
        <v>872.41</v>
      </c>
      <c r="E2379" s="28">
        <v>712.25</v>
      </c>
      <c r="F2379" s="28">
        <v>657.93</v>
      </c>
      <c r="G2379" s="37"/>
      <c r="H2379" s="40"/>
    </row>
    <row r="2380" spans="1:8" ht="17.25" thickBot="1">
      <c r="A2380" s="32"/>
      <c r="B2380" s="26"/>
      <c r="C2380" s="34"/>
      <c r="D2380" s="29" t="s">
        <v>79</v>
      </c>
      <c r="E2380" s="29" t="s">
        <v>79</v>
      </c>
      <c r="F2380" s="29" t="s">
        <v>79</v>
      </c>
      <c r="G2380" s="38"/>
      <c r="H2380" s="41"/>
    </row>
    <row r="2381" spans="1:8" ht="27">
      <c r="A2381" s="30" t="s">
        <v>1196</v>
      </c>
      <c r="B2381" s="24">
        <v>657.89</v>
      </c>
      <c r="C2381" s="34"/>
      <c r="D2381" s="27" t="s">
        <v>234</v>
      </c>
      <c r="E2381" s="27" t="s">
        <v>97</v>
      </c>
      <c r="F2381" s="27" t="s">
        <v>82</v>
      </c>
      <c r="G2381" s="36" t="s">
        <v>79</v>
      </c>
      <c r="H2381" s="39"/>
    </row>
    <row r="2382" spans="1:8" ht="40.5">
      <c r="A2382" s="31"/>
      <c r="B2382" s="25" t="s">
        <v>1197</v>
      </c>
      <c r="C2382" s="34"/>
      <c r="D2382" s="28" t="s">
        <v>196</v>
      </c>
      <c r="E2382" s="28" t="s">
        <v>977</v>
      </c>
      <c r="F2382" s="28" t="s">
        <v>83</v>
      </c>
      <c r="G2382" s="37"/>
      <c r="H2382" s="40"/>
    </row>
    <row r="2383" spans="1:8">
      <c r="A2383" s="31"/>
      <c r="B2383" s="25"/>
      <c r="C2383" s="34"/>
      <c r="D2383" s="28">
        <v>735.79</v>
      </c>
      <c r="E2383" s="28">
        <v>953.36</v>
      </c>
      <c r="F2383" s="28">
        <v>657.89</v>
      </c>
      <c r="G2383" s="37"/>
      <c r="H2383" s="40"/>
    </row>
    <row r="2384" spans="1:8" ht="17.25" thickBot="1">
      <c r="A2384" s="32"/>
      <c r="B2384" s="26"/>
      <c r="C2384" s="34"/>
      <c r="D2384" s="29" t="s">
        <v>79</v>
      </c>
      <c r="E2384" s="29" t="s">
        <v>79</v>
      </c>
      <c r="F2384" s="29" t="s">
        <v>79</v>
      </c>
      <c r="G2384" s="38"/>
      <c r="H2384" s="41"/>
    </row>
    <row r="2385" spans="1:8" ht="27">
      <c r="A2385" s="30" t="s">
        <v>1198</v>
      </c>
      <c r="B2385" s="24">
        <v>657.87</v>
      </c>
      <c r="C2385" s="34"/>
      <c r="D2385" s="27" t="s">
        <v>77</v>
      </c>
      <c r="E2385" s="27" t="s">
        <v>97</v>
      </c>
      <c r="F2385" s="27" t="s">
        <v>82</v>
      </c>
      <c r="G2385" s="36" t="s">
        <v>79</v>
      </c>
      <c r="H2385" s="39"/>
    </row>
    <row r="2386" spans="1:8" ht="40.5">
      <c r="A2386" s="31"/>
      <c r="B2386" s="25" t="s">
        <v>1199</v>
      </c>
      <c r="C2386" s="34"/>
      <c r="D2386" s="28" t="s">
        <v>92</v>
      </c>
      <c r="E2386" s="28" t="s">
        <v>1012</v>
      </c>
      <c r="F2386" s="28" t="s">
        <v>83</v>
      </c>
      <c r="G2386" s="37"/>
      <c r="H2386" s="40"/>
    </row>
    <row r="2387" spans="1:8">
      <c r="A2387" s="31"/>
      <c r="B2387" s="25"/>
      <c r="C2387" s="34"/>
      <c r="D2387" s="28">
        <v>375.85</v>
      </c>
      <c r="E2387" s="28">
        <v>953.93</v>
      </c>
      <c r="F2387" s="28">
        <v>657.87</v>
      </c>
      <c r="G2387" s="37"/>
      <c r="H2387" s="40"/>
    </row>
    <row r="2388" spans="1:8" ht="17.25" thickBot="1">
      <c r="A2388" s="32"/>
      <c r="B2388" s="26"/>
      <c r="C2388" s="34"/>
      <c r="D2388" s="29" t="s">
        <v>79</v>
      </c>
      <c r="E2388" s="29" t="s">
        <v>79</v>
      </c>
      <c r="F2388" s="29" t="s">
        <v>79</v>
      </c>
      <c r="G2388" s="38"/>
      <c r="H2388" s="41"/>
    </row>
    <row r="2389" spans="1:8" ht="27">
      <c r="A2389" s="30" t="s">
        <v>1200</v>
      </c>
      <c r="B2389" s="24">
        <v>657.87</v>
      </c>
      <c r="C2389" s="34"/>
      <c r="D2389" s="27" t="s">
        <v>77</v>
      </c>
      <c r="E2389" s="27" t="s">
        <v>97</v>
      </c>
      <c r="F2389" s="27" t="s">
        <v>82</v>
      </c>
      <c r="G2389" s="36" t="s">
        <v>79</v>
      </c>
      <c r="H2389" s="39"/>
    </row>
    <row r="2390" spans="1:8" ht="40.5">
      <c r="A2390" s="31"/>
      <c r="B2390" s="25" t="s">
        <v>1199</v>
      </c>
      <c r="C2390" s="34"/>
      <c r="D2390" s="28" t="s">
        <v>581</v>
      </c>
      <c r="E2390" s="28" t="s">
        <v>371</v>
      </c>
      <c r="F2390" s="28" t="s">
        <v>83</v>
      </c>
      <c r="G2390" s="37"/>
      <c r="H2390" s="40"/>
    </row>
    <row r="2391" spans="1:8">
      <c r="A2391" s="31"/>
      <c r="B2391" s="25"/>
      <c r="C2391" s="34"/>
      <c r="D2391" s="28">
        <v>376.75</v>
      </c>
      <c r="E2391" s="28">
        <v>955.38</v>
      </c>
      <c r="F2391" s="28">
        <v>657.87</v>
      </c>
      <c r="G2391" s="37"/>
      <c r="H2391" s="40"/>
    </row>
    <row r="2392" spans="1:8" ht="17.25" thickBot="1">
      <c r="A2392" s="32"/>
      <c r="B2392" s="26"/>
      <c r="C2392" s="34"/>
      <c r="D2392" s="29" t="s">
        <v>79</v>
      </c>
      <c r="E2392" s="29" t="s">
        <v>79</v>
      </c>
      <c r="F2392" s="29" t="s">
        <v>79</v>
      </c>
      <c r="G2392" s="38"/>
      <c r="H2392" s="41"/>
    </row>
    <row r="2393" spans="1:8" ht="27">
      <c r="A2393" s="30" t="s">
        <v>1201</v>
      </c>
      <c r="B2393" s="24">
        <v>657.83</v>
      </c>
      <c r="C2393" s="34"/>
      <c r="D2393" s="27" t="s">
        <v>77</v>
      </c>
      <c r="E2393" s="27" t="s">
        <v>97</v>
      </c>
      <c r="F2393" s="27" t="s">
        <v>82</v>
      </c>
      <c r="G2393" s="36" t="s">
        <v>79</v>
      </c>
      <c r="H2393" s="39"/>
    </row>
    <row r="2394" spans="1:8" ht="40.5">
      <c r="A2394" s="31"/>
      <c r="B2394" s="25" t="s">
        <v>1202</v>
      </c>
      <c r="C2394" s="34"/>
      <c r="D2394" s="28" t="s">
        <v>832</v>
      </c>
      <c r="E2394" s="28" t="s">
        <v>226</v>
      </c>
      <c r="F2394" s="28" t="s">
        <v>83</v>
      </c>
      <c r="G2394" s="37"/>
      <c r="H2394" s="40"/>
    </row>
    <row r="2395" spans="1:8">
      <c r="A2395" s="31"/>
      <c r="B2395" s="25"/>
      <c r="C2395" s="34"/>
      <c r="D2395" s="28">
        <v>377.86</v>
      </c>
      <c r="E2395" s="28">
        <v>955.06</v>
      </c>
      <c r="F2395" s="28">
        <v>657.83</v>
      </c>
      <c r="G2395" s="37"/>
      <c r="H2395" s="40"/>
    </row>
    <row r="2396" spans="1:8" ht="17.25" thickBot="1">
      <c r="A2396" s="32"/>
      <c r="B2396" s="26"/>
      <c r="C2396" s="34"/>
      <c r="D2396" s="29" t="s">
        <v>79</v>
      </c>
      <c r="E2396" s="29" t="s">
        <v>79</v>
      </c>
      <c r="F2396" s="29" t="s">
        <v>79</v>
      </c>
      <c r="G2396" s="38"/>
      <c r="H2396" s="41"/>
    </row>
    <row r="2397" spans="1:8">
      <c r="A2397" s="30" t="s">
        <v>1203</v>
      </c>
      <c r="B2397" s="24">
        <v>657.82</v>
      </c>
      <c r="C2397" s="34"/>
      <c r="D2397" s="27" t="s">
        <v>667</v>
      </c>
      <c r="E2397" s="27" t="s">
        <v>463</v>
      </c>
      <c r="F2397" s="27" t="s">
        <v>82</v>
      </c>
      <c r="G2397" s="36" t="s">
        <v>79</v>
      </c>
      <c r="H2397" s="39"/>
    </row>
    <row r="2398" spans="1:8" ht="40.5">
      <c r="A2398" s="31"/>
      <c r="B2398" s="25" t="s">
        <v>1204</v>
      </c>
      <c r="C2398" s="34"/>
      <c r="D2398" s="28" t="s">
        <v>313</v>
      </c>
      <c r="E2398" s="28" t="s">
        <v>554</v>
      </c>
      <c r="F2398" s="28" t="s">
        <v>83</v>
      </c>
      <c r="G2398" s="37"/>
      <c r="H2398" s="40"/>
    </row>
    <row r="2399" spans="1:8">
      <c r="A2399" s="31"/>
      <c r="B2399" s="25"/>
      <c r="C2399" s="34"/>
      <c r="D2399" s="28">
        <v>870.81</v>
      </c>
      <c r="E2399" s="28">
        <v>657.82</v>
      </c>
      <c r="F2399" s="28">
        <v>657.82</v>
      </c>
      <c r="G2399" s="37"/>
      <c r="H2399" s="40"/>
    </row>
    <row r="2400" spans="1:8" ht="17.25" thickBot="1">
      <c r="A2400" s="32"/>
      <c r="B2400" s="26"/>
      <c r="C2400" s="35"/>
      <c r="D2400" s="29" t="s">
        <v>79</v>
      </c>
      <c r="E2400" s="29" t="s">
        <v>79</v>
      </c>
      <c r="F2400" s="29" t="s">
        <v>79</v>
      </c>
      <c r="G2400" s="38"/>
      <c r="H2400" s="41"/>
    </row>
    <row r="2401" spans="1:8">
      <c r="A2401" s="30" t="s">
        <v>1205</v>
      </c>
      <c r="B2401" s="24">
        <v>657.8</v>
      </c>
      <c r="C2401" s="33" t="s">
        <v>76</v>
      </c>
      <c r="D2401" s="27" t="s">
        <v>80</v>
      </c>
      <c r="E2401" s="27" t="s">
        <v>584</v>
      </c>
      <c r="F2401" s="27" t="s">
        <v>82</v>
      </c>
      <c r="G2401" s="36" t="s">
        <v>79</v>
      </c>
      <c r="H2401" s="39"/>
    </row>
    <row r="2402" spans="1:8" ht="40.5">
      <c r="A2402" s="31"/>
      <c r="B2402" s="25" t="s">
        <v>1206</v>
      </c>
      <c r="C2402" s="34"/>
      <c r="D2402" s="28" t="s">
        <v>196</v>
      </c>
      <c r="E2402" s="28" t="s">
        <v>585</v>
      </c>
      <c r="F2402" s="28" t="s">
        <v>83</v>
      </c>
      <c r="G2402" s="37"/>
      <c r="H2402" s="40"/>
    </row>
    <row r="2403" spans="1:8">
      <c r="A2403" s="31"/>
      <c r="B2403" s="25"/>
      <c r="C2403" s="34"/>
      <c r="D2403" s="28">
        <v>736.3</v>
      </c>
      <c r="E2403" s="28">
        <v>589.70000000000005</v>
      </c>
      <c r="F2403" s="28">
        <v>657.8</v>
      </c>
      <c r="G2403" s="37"/>
      <c r="H2403" s="40"/>
    </row>
    <row r="2404" spans="1:8" ht="17.25" thickBot="1">
      <c r="A2404" s="32"/>
      <c r="B2404" s="26"/>
      <c r="C2404" s="34"/>
      <c r="D2404" s="29" t="s">
        <v>79</v>
      </c>
      <c r="E2404" s="29" t="s">
        <v>79</v>
      </c>
      <c r="F2404" s="29" t="s">
        <v>79</v>
      </c>
      <c r="G2404" s="38"/>
      <c r="H2404" s="41"/>
    </row>
    <row r="2405" spans="1:8">
      <c r="A2405" s="30" t="s">
        <v>1207</v>
      </c>
      <c r="B2405" s="24">
        <v>657.77</v>
      </c>
      <c r="C2405" s="34"/>
      <c r="D2405" s="27" t="s">
        <v>327</v>
      </c>
      <c r="E2405" s="27" t="s">
        <v>1209</v>
      </c>
      <c r="F2405" s="27" t="s">
        <v>463</v>
      </c>
      <c r="G2405" s="36" t="s">
        <v>79</v>
      </c>
      <c r="H2405" s="39"/>
    </row>
    <row r="2406" spans="1:8" ht="40.5">
      <c r="A2406" s="31"/>
      <c r="B2406" s="25" t="s">
        <v>1208</v>
      </c>
      <c r="C2406" s="34"/>
      <c r="D2406" s="28" t="s">
        <v>453</v>
      </c>
      <c r="E2406" s="28" t="s">
        <v>1210</v>
      </c>
      <c r="F2406" s="28" t="s">
        <v>83</v>
      </c>
      <c r="G2406" s="37"/>
      <c r="H2406" s="40"/>
    </row>
    <row r="2407" spans="1:8">
      <c r="A2407" s="31"/>
      <c r="B2407" s="25"/>
      <c r="C2407" s="34"/>
      <c r="D2407" s="28">
        <v>717.81</v>
      </c>
      <c r="E2407" s="28">
        <v>713.53</v>
      </c>
      <c r="F2407" s="28">
        <v>657.77</v>
      </c>
      <c r="G2407" s="37"/>
      <c r="H2407" s="40"/>
    </row>
    <row r="2408" spans="1:8" ht="17.25" thickBot="1">
      <c r="A2408" s="32"/>
      <c r="B2408" s="26"/>
      <c r="C2408" s="34"/>
      <c r="D2408" s="29" t="s">
        <v>79</v>
      </c>
      <c r="E2408" s="29" t="s">
        <v>79</v>
      </c>
      <c r="F2408" s="29" t="s">
        <v>79</v>
      </c>
      <c r="G2408" s="38"/>
      <c r="H2408" s="41"/>
    </row>
    <row r="2409" spans="1:8" ht="27">
      <c r="A2409" s="30" t="s">
        <v>1211</v>
      </c>
      <c r="B2409" s="24">
        <v>657.74</v>
      </c>
      <c r="C2409" s="34"/>
      <c r="D2409" s="27" t="s">
        <v>467</v>
      </c>
      <c r="E2409" s="27" t="s">
        <v>234</v>
      </c>
      <c r="F2409" s="27" t="s">
        <v>463</v>
      </c>
      <c r="G2409" s="36" t="s">
        <v>79</v>
      </c>
      <c r="H2409" s="39"/>
    </row>
    <row r="2410" spans="1:8" ht="40.5">
      <c r="A2410" s="31"/>
      <c r="B2410" s="25" t="s">
        <v>1212</v>
      </c>
      <c r="C2410" s="34"/>
      <c r="D2410" s="28" t="s">
        <v>468</v>
      </c>
      <c r="E2410" s="28" t="s">
        <v>448</v>
      </c>
      <c r="F2410" s="28" t="s">
        <v>83</v>
      </c>
      <c r="G2410" s="37"/>
      <c r="H2410" s="40"/>
    </row>
    <row r="2411" spans="1:8">
      <c r="A2411" s="31"/>
      <c r="B2411" s="25"/>
      <c r="C2411" s="34"/>
      <c r="D2411" s="28">
        <v>949.08</v>
      </c>
      <c r="E2411" s="28">
        <v>736.24</v>
      </c>
      <c r="F2411" s="28">
        <v>657.74</v>
      </c>
      <c r="G2411" s="37"/>
      <c r="H2411" s="40"/>
    </row>
    <row r="2412" spans="1:8" ht="17.25" thickBot="1">
      <c r="A2412" s="32"/>
      <c r="B2412" s="26"/>
      <c r="C2412" s="34"/>
      <c r="D2412" s="29" t="s">
        <v>79</v>
      </c>
      <c r="E2412" s="29" t="s">
        <v>79</v>
      </c>
      <c r="F2412" s="29" t="s">
        <v>79</v>
      </c>
      <c r="G2412" s="38"/>
      <c r="H2412" s="41"/>
    </row>
    <row r="2413" spans="1:8">
      <c r="A2413" s="30" t="s">
        <v>1213</v>
      </c>
      <c r="B2413" s="24">
        <v>657.73</v>
      </c>
      <c r="C2413" s="34"/>
      <c r="D2413" s="27" t="s">
        <v>234</v>
      </c>
      <c r="E2413" s="27" t="s">
        <v>82</v>
      </c>
      <c r="F2413" s="27" t="s">
        <v>463</v>
      </c>
      <c r="G2413" s="36" t="s">
        <v>79</v>
      </c>
      <c r="H2413" s="39"/>
    </row>
    <row r="2414" spans="1:8" ht="40.5">
      <c r="A2414" s="31"/>
      <c r="B2414" s="25" t="s">
        <v>1214</v>
      </c>
      <c r="C2414" s="34"/>
      <c r="D2414" s="28" t="s">
        <v>196</v>
      </c>
      <c r="E2414" s="28" t="s">
        <v>554</v>
      </c>
      <c r="F2414" s="28" t="s">
        <v>83</v>
      </c>
      <c r="G2414" s="37"/>
      <c r="H2414" s="40"/>
    </row>
    <row r="2415" spans="1:8">
      <c r="A2415" s="31"/>
      <c r="B2415" s="25"/>
      <c r="C2415" s="34"/>
      <c r="D2415" s="28">
        <v>735.99</v>
      </c>
      <c r="E2415" s="28">
        <v>657.73</v>
      </c>
      <c r="F2415" s="28">
        <v>657.73</v>
      </c>
      <c r="G2415" s="37"/>
      <c r="H2415" s="40"/>
    </row>
    <row r="2416" spans="1:8" ht="17.25" thickBot="1">
      <c r="A2416" s="32"/>
      <c r="B2416" s="26"/>
      <c r="C2416" s="34"/>
      <c r="D2416" s="29" t="s">
        <v>79</v>
      </c>
      <c r="E2416" s="29" t="s">
        <v>79</v>
      </c>
      <c r="F2416" s="29" t="s">
        <v>79</v>
      </c>
      <c r="G2416" s="38"/>
      <c r="H2416" s="41"/>
    </row>
    <row r="2417" spans="1:8" ht="27">
      <c r="A2417" s="30" t="s">
        <v>1215</v>
      </c>
      <c r="B2417" s="24">
        <v>657.71</v>
      </c>
      <c r="C2417" s="34"/>
      <c r="D2417" s="27" t="s">
        <v>288</v>
      </c>
      <c r="E2417" s="27" t="s">
        <v>1217</v>
      </c>
      <c r="F2417" s="27" t="s">
        <v>463</v>
      </c>
      <c r="G2417" s="36" t="s">
        <v>79</v>
      </c>
      <c r="H2417" s="39"/>
    </row>
    <row r="2418" spans="1:8" ht="40.5">
      <c r="A2418" s="31"/>
      <c r="B2418" s="25" t="s">
        <v>1216</v>
      </c>
      <c r="C2418" s="34"/>
      <c r="D2418" s="28" t="s">
        <v>115</v>
      </c>
      <c r="E2418" s="28" t="s">
        <v>1218</v>
      </c>
      <c r="F2418" s="28" t="s">
        <v>83</v>
      </c>
      <c r="G2418" s="37"/>
      <c r="H2418" s="40"/>
    </row>
    <row r="2419" spans="1:8">
      <c r="A2419" s="31"/>
      <c r="B2419" s="25"/>
      <c r="C2419" s="34"/>
      <c r="D2419" s="28">
        <v>949.44</v>
      </c>
      <c r="E2419" s="28">
        <v>732.06</v>
      </c>
      <c r="F2419" s="28">
        <v>657.71</v>
      </c>
      <c r="G2419" s="37"/>
      <c r="H2419" s="40"/>
    </row>
    <row r="2420" spans="1:8" ht="17.25" thickBot="1">
      <c r="A2420" s="32"/>
      <c r="B2420" s="26"/>
      <c r="C2420" s="34"/>
      <c r="D2420" s="29" t="s">
        <v>79</v>
      </c>
      <c r="E2420" s="29" t="s">
        <v>79</v>
      </c>
      <c r="F2420" s="29" t="s">
        <v>79</v>
      </c>
      <c r="G2420" s="38"/>
      <c r="H2420" s="41"/>
    </row>
    <row r="2421" spans="1:8" ht="27">
      <c r="A2421" s="30" t="s">
        <v>1219</v>
      </c>
      <c r="B2421" s="24">
        <v>657.7</v>
      </c>
      <c r="C2421" s="34"/>
      <c r="D2421" s="27" t="s">
        <v>1221</v>
      </c>
      <c r="E2421" s="27" t="s">
        <v>104</v>
      </c>
      <c r="F2421" s="27" t="s">
        <v>82</v>
      </c>
      <c r="G2421" s="36" t="s">
        <v>79</v>
      </c>
      <c r="H2421" s="39"/>
    </row>
    <row r="2422" spans="1:8" ht="40.5">
      <c r="A2422" s="31"/>
      <c r="B2422" s="25" t="s">
        <v>1220</v>
      </c>
      <c r="C2422" s="34"/>
      <c r="D2422" s="28" t="s">
        <v>762</v>
      </c>
      <c r="E2422" s="28" t="s">
        <v>702</v>
      </c>
      <c r="F2422" s="28" t="s">
        <v>83</v>
      </c>
      <c r="G2422" s="37"/>
      <c r="H2422" s="40"/>
    </row>
    <row r="2423" spans="1:8">
      <c r="A2423" s="31"/>
      <c r="B2423" s="25"/>
      <c r="C2423" s="34"/>
      <c r="D2423" s="28">
        <v>968.91</v>
      </c>
      <c r="E2423" s="28">
        <v>639.91</v>
      </c>
      <c r="F2423" s="28">
        <v>657.7</v>
      </c>
      <c r="G2423" s="37"/>
      <c r="H2423" s="40"/>
    </row>
    <row r="2424" spans="1:8" ht="17.25" thickBot="1">
      <c r="A2424" s="32"/>
      <c r="B2424" s="26"/>
      <c r="C2424" s="34"/>
      <c r="D2424" s="29" t="s">
        <v>79</v>
      </c>
      <c r="E2424" s="29" t="s">
        <v>79</v>
      </c>
      <c r="F2424" s="29" t="s">
        <v>79</v>
      </c>
      <c r="G2424" s="38"/>
      <c r="H2424" s="41"/>
    </row>
    <row r="2425" spans="1:8" ht="27">
      <c r="A2425" s="30" t="s">
        <v>1222</v>
      </c>
      <c r="B2425" s="24">
        <v>657.69</v>
      </c>
      <c r="C2425" s="34"/>
      <c r="D2425" s="27" t="s">
        <v>288</v>
      </c>
      <c r="E2425" s="27" t="s">
        <v>97</v>
      </c>
      <c r="F2425" s="27" t="s">
        <v>82</v>
      </c>
      <c r="G2425" s="36" t="s">
        <v>79</v>
      </c>
      <c r="H2425" s="39"/>
    </row>
    <row r="2426" spans="1:8" ht="40.5">
      <c r="A2426" s="31"/>
      <c r="B2426" s="25" t="s">
        <v>1223</v>
      </c>
      <c r="C2426" s="34"/>
      <c r="D2426" s="28" t="s">
        <v>199</v>
      </c>
      <c r="E2426" s="28" t="s">
        <v>1170</v>
      </c>
      <c r="F2426" s="28" t="s">
        <v>83</v>
      </c>
      <c r="G2426" s="37"/>
      <c r="H2426" s="40"/>
    </row>
    <row r="2427" spans="1:8">
      <c r="A2427" s="31"/>
      <c r="B2427" s="25"/>
      <c r="C2427" s="34"/>
      <c r="D2427" s="28">
        <v>949.45</v>
      </c>
      <c r="E2427" s="28">
        <v>953.8</v>
      </c>
      <c r="F2427" s="28">
        <v>657.69</v>
      </c>
      <c r="G2427" s="37"/>
      <c r="H2427" s="40"/>
    </row>
    <row r="2428" spans="1:8" ht="17.25" thickBot="1">
      <c r="A2428" s="32"/>
      <c r="B2428" s="26"/>
      <c r="C2428" s="34"/>
      <c r="D2428" s="29" t="s">
        <v>79</v>
      </c>
      <c r="E2428" s="29" t="s">
        <v>79</v>
      </c>
      <c r="F2428" s="29" t="s">
        <v>79</v>
      </c>
      <c r="G2428" s="38"/>
      <c r="H2428" s="41"/>
    </row>
    <row r="2429" spans="1:8" ht="27">
      <c r="A2429" s="30" t="s">
        <v>1224</v>
      </c>
      <c r="B2429" s="24">
        <v>657.69</v>
      </c>
      <c r="C2429" s="34"/>
      <c r="D2429" s="27" t="s">
        <v>269</v>
      </c>
      <c r="E2429" s="27" t="s">
        <v>119</v>
      </c>
      <c r="F2429" s="27" t="s">
        <v>82</v>
      </c>
      <c r="G2429" s="36" t="s">
        <v>79</v>
      </c>
      <c r="H2429" s="39"/>
    </row>
    <row r="2430" spans="1:8" ht="40.5">
      <c r="A2430" s="31"/>
      <c r="B2430" s="25" t="s">
        <v>1223</v>
      </c>
      <c r="C2430" s="34"/>
      <c r="D2430" s="28" t="s">
        <v>371</v>
      </c>
      <c r="E2430" s="28" t="s">
        <v>437</v>
      </c>
      <c r="F2430" s="28" t="s">
        <v>83</v>
      </c>
      <c r="G2430" s="37"/>
      <c r="H2430" s="40"/>
    </row>
    <row r="2431" spans="1:8">
      <c r="A2431" s="31"/>
      <c r="B2431" s="25"/>
      <c r="C2431" s="34"/>
      <c r="D2431" s="28">
        <v>873.26</v>
      </c>
      <c r="E2431" s="28">
        <v>640.97</v>
      </c>
      <c r="F2431" s="28">
        <v>657.69</v>
      </c>
      <c r="G2431" s="37"/>
      <c r="H2431" s="40"/>
    </row>
    <row r="2432" spans="1:8" ht="17.25" thickBot="1">
      <c r="A2432" s="32"/>
      <c r="B2432" s="26"/>
      <c r="C2432" s="34"/>
      <c r="D2432" s="29" t="s">
        <v>79</v>
      </c>
      <c r="E2432" s="29" t="s">
        <v>79</v>
      </c>
      <c r="F2432" s="29" t="s">
        <v>79</v>
      </c>
      <c r="G2432" s="38"/>
      <c r="H2432" s="41"/>
    </row>
    <row r="2433" spans="1:8">
      <c r="A2433" s="30" t="s">
        <v>1225</v>
      </c>
      <c r="B2433" s="24">
        <v>657.67</v>
      </c>
      <c r="C2433" s="34"/>
      <c r="D2433" s="27" t="s">
        <v>916</v>
      </c>
      <c r="E2433" s="27" t="s">
        <v>1151</v>
      </c>
      <c r="F2433" s="27" t="s">
        <v>82</v>
      </c>
      <c r="G2433" s="36" t="s">
        <v>79</v>
      </c>
      <c r="H2433" s="39"/>
    </row>
    <row r="2434" spans="1:8" ht="40.5">
      <c r="A2434" s="31"/>
      <c r="B2434" s="25" t="s">
        <v>1226</v>
      </c>
      <c r="C2434" s="34"/>
      <c r="D2434" s="28" t="s">
        <v>744</v>
      </c>
      <c r="E2434" s="28" t="s">
        <v>1152</v>
      </c>
      <c r="F2434" s="28" t="s">
        <v>83</v>
      </c>
      <c r="G2434" s="37"/>
      <c r="H2434" s="40"/>
    </row>
    <row r="2435" spans="1:8">
      <c r="A2435" s="31"/>
      <c r="B2435" s="25"/>
      <c r="C2435" s="34"/>
      <c r="D2435" s="28">
        <v>954.84</v>
      </c>
      <c r="E2435" s="28">
        <v>961.04</v>
      </c>
      <c r="F2435" s="28">
        <v>657.67</v>
      </c>
      <c r="G2435" s="37"/>
      <c r="H2435" s="40"/>
    </row>
    <row r="2436" spans="1:8" ht="17.25" thickBot="1">
      <c r="A2436" s="32"/>
      <c r="B2436" s="26"/>
      <c r="C2436" s="34"/>
      <c r="D2436" s="29" t="s">
        <v>79</v>
      </c>
      <c r="E2436" s="29" t="s">
        <v>79</v>
      </c>
      <c r="F2436" s="29" t="s">
        <v>79</v>
      </c>
      <c r="G2436" s="38"/>
      <c r="H2436" s="41"/>
    </row>
    <row r="2437" spans="1:8" ht="27">
      <c r="A2437" s="30" t="s">
        <v>1227</v>
      </c>
      <c r="B2437" s="24">
        <v>657.62</v>
      </c>
      <c r="C2437" s="34"/>
      <c r="D2437" s="27" t="s">
        <v>288</v>
      </c>
      <c r="E2437" s="27" t="s">
        <v>104</v>
      </c>
      <c r="F2437" s="27" t="s">
        <v>82</v>
      </c>
      <c r="G2437" s="36" t="s">
        <v>79</v>
      </c>
      <c r="H2437" s="39"/>
    </row>
    <row r="2438" spans="1:8" ht="40.5">
      <c r="A2438" s="31"/>
      <c r="B2438" s="25" t="s">
        <v>1228</v>
      </c>
      <c r="C2438" s="34"/>
      <c r="D2438" s="28" t="s">
        <v>168</v>
      </c>
      <c r="E2438" s="28" t="s">
        <v>99</v>
      </c>
      <c r="F2438" s="28" t="s">
        <v>83</v>
      </c>
      <c r="G2438" s="37"/>
      <c r="H2438" s="40"/>
    </row>
    <row r="2439" spans="1:8">
      <c r="A2439" s="31"/>
      <c r="B2439" s="25"/>
      <c r="C2439" s="34"/>
      <c r="D2439" s="28">
        <v>952.52</v>
      </c>
      <c r="E2439" s="28">
        <v>637.78</v>
      </c>
      <c r="F2439" s="28">
        <v>657.62</v>
      </c>
      <c r="G2439" s="37"/>
      <c r="H2439" s="40"/>
    </row>
    <row r="2440" spans="1:8" ht="17.25" thickBot="1">
      <c r="A2440" s="32"/>
      <c r="B2440" s="26"/>
      <c r="C2440" s="34"/>
      <c r="D2440" s="29" t="s">
        <v>79</v>
      </c>
      <c r="E2440" s="29" t="s">
        <v>79</v>
      </c>
      <c r="F2440" s="29" t="s">
        <v>79</v>
      </c>
      <c r="G2440" s="38"/>
      <c r="H2440" s="41"/>
    </row>
    <row r="2441" spans="1:8" ht="27">
      <c r="A2441" s="30" t="s">
        <v>1229</v>
      </c>
      <c r="B2441" s="24">
        <v>657.62</v>
      </c>
      <c r="C2441" s="34"/>
      <c r="D2441" s="27" t="s">
        <v>80</v>
      </c>
      <c r="E2441" s="27" t="s">
        <v>288</v>
      </c>
      <c r="F2441" s="27" t="s">
        <v>82</v>
      </c>
      <c r="G2441" s="36" t="s">
        <v>79</v>
      </c>
      <c r="H2441" s="39"/>
    </row>
    <row r="2442" spans="1:8" ht="40.5">
      <c r="A2442" s="31"/>
      <c r="B2442" s="25" t="s">
        <v>1228</v>
      </c>
      <c r="C2442" s="34"/>
      <c r="D2442" s="28" t="s">
        <v>196</v>
      </c>
      <c r="E2442" s="28" t="s">
        <v>506</v>
      </c>
      <c r="F2442" s="28" t="s">
        <v>83</v>
      </c>
      <c r="G2442" s="37"/>
      <c r="H2442" s="40"/>
    </row>
    <row r="2443" spans="1:8">
      <c r="A2443" s="31"/>
      <c r="B2443" s="25"/>
      <c r="C2443" s="34"/>
      <c r="D2443" s="28">
        <v>737.41</v>
      </c>
      <c r="E2443" s="28">
        <v>955.19</v>
      </c>
      <c r="F2443" s="28">
        <v>657.62</v>
      </c>
      <c r="G2443" s="37"/>
      <c r="H2443" s="40"/>
    </row>
    <row r="2444" spans="1:8" ht="17.25" thickBot="1">
      <c r="A2444" s="32"/>
      <c r="B2444" s="26"/>
      <c r="C2444" s="34"/>
      <c r="D2444" s="29" t="s">
        <v>79</v>
      </c>
      <c r="E2444" s="29" t="s">
        <v>79</v>
      </c>
      <c r="F2444" s="29" t="s">
        <v>79</v>
      </c>
      <c r="G2444" s="38"/>
      <c r="H2444" s="41"/>
    </row>
    <row r="2445" spans="1:8">
      <c r="A2445" s="30" t="s">
        <v>1230</v>
      </c>
      <c r="B2445" s="24">
        <v>657.58</v>
      </c>
      <c r="C2445" s="34"/>
      <c r="D2445" s="27" t="s">
        <v>761</v>
      </c>
      <c r="E2445" s="27" t="s">
        <v>584</v>
      </c>
      <c r="F2445" s="27" t="s">
        <v>82</v>
      </c>
      <c r="G2445" s="36" t="s">
        <v>79</v>
      </c>
      <c r="H2445" s="39"/>
    </row>
    <row r="2446" spans="1:8" ht="40.5">
      <c r="A2446" s="31"/>
      <c r="B2446" s="25" t="s">
        <v>1231</v>
      </c>
      <c r="C2446" s="34"/>
      <c r="D2446" s="28" t="s">
        <v>762</v>
      </c>
      <c r="E2446" s="28" t="s">
        <v>440</v>
      </c>
      <c r="F2446" s="28" t="s">
        <v>83</v>
      </c>
      <c r="G2446" s="37"/>
      <c r="H2446" s="40"/>
    </row>
    <row r="2447" spans="1:8">
      <c r="A2447" s="31"/>
      <c r="B2447" s="25"/>
      <c r="C2447" s="34"/>
      <c r="D2447" s="28">
        <v>969.57</v>
      </c>
      <c r="E2447" s="28">
        <v>591.4</v>
      </c>
      <c r="F2447" s="28">
        <v>657.58</v>
      </c>
      <c r="G2447" s="37"/>
      <c r="H2447" s="40"/>
    </row>
    <row r="2448" spans="1:8" ht="17.25" thickBot="1">
      <c r="A2448" s="32"/>
      <c r="B2448" s="26"/>
      <c r="C2448" s="34"/>
      <c r="D2448" s="29" t="s">
        <v>79</v>
      </c>
      <c r="E2448" s="29" t="s">
        <v>79</v>
      </c>
      <c r="F2448" s="29" t="s">
        <v>79</v>
      </c>
      <c r="G2448" s="38"/>
      <c r="H2448" s="41"/>
    </row>
    <row r="2449" spans="1:8" ht="27">
      <c r="A2449" s="30" t="s">
        <v>1232</v>
      </c>
      <c r="B2449" s="24">
        <v>657.55</v>
      </c>
      <c r="C2449" s="34"/>
      <c r="D2449" s="27" t="s">
        <v>1221</v>
      </c>
      <c r="E2449" s="27" t="s">
        <v>97</v>
      </c>
      <c r="F2449" s="27" t="s">
        <v>82</v>
      </c>
      <c r="G2449" s="36" t="s">
        <v>79</v>
      </c>
      <c r="H2449" s="39"/>
    </row>
    <row r="2450" spans="1:8" ht="40.5">
      <c r="A2450" s="31"/>
      <c r="B2450" s="25" t="s">
        <v>1233</v>
      </c>
      <c r="C2450" s="34"/>
      <c r="D2450" s="28" t="s">
        <v>762</v>
      </c>
      <c r="E2450" s="28" t="s">
        <v>977</v>
      </c>
      <c r="F2450" s="28" t="s">
        <v>83</v>
      </c>
      <c r="G2450" s="37"/>
      <c r="H2450" s="40"/>
    </row>
    <row r="2451" spans="1:8">
      <c r="A2451" s="31"/>
      <c r="B2451" s="25"/>
      <c r="C2451" s="34"/>
      <c r="D2451" s="28">
        <v>959.03</v>
      </c>
      <c r="E2451" s="28">
        <v>950.16</v>
      </c>
      <c r="F2451" s="28">
        <v>657.55</v>
      </c>
      <c r="G2451" s="37"/>
      <c r="H2451" s="40"/>
    </row>
    <row r="2452" spans="1:8" ht="17.25" thickBot="1">
      <c r="A2452" s="32"/>
      <c r="B2452" s="26"/>
      <c r="C2452" s="34"/>
      <c r="D2452" s="29" t="s">
        <v>79</v>
      </c>
      <c r="E2452" s="29" t="s">
        <v>79</v>
      </c>
      <c r="F2452" s="29" t="s">
        <v>79</v>
      </c>
      <c r="G2452" s="38"/>
      <c r="H2452" s="41"/>
    </row>
    <row r="2453" spans="1:8">
      <c r="A2453" s="30" t="s">
        <v>1232</v>
      </c>
      <c r="B2453" s="24">
        <v>657.55</v>
      </c>
      <c r="C2453" s="34"/>
      <c r="D2453" s="27" t="s">
        <v>234</v>
      </c>
      <c r="E2453" s="27" t="s">
        <v>82</v>
      </c>
      <c r="F2453" s="27" t="s">
        <v>463</v>
      </c>
      <c r="G2453" s="36" t="s">
        <v>79</v>
      </c>
      <c r="H2453" s="39"/>
    </row>
    <row r="2454" spans="1:8" ht="40.5">
      <c r="A2454" s="31"/>
      <c r="B2454" s="25" t="s">
        <v>1233</v>
      </c>
      <c r="C2454" s="34"/>
      <c r="D2454" s="28" t="s">
        <v>196</v>
      </c>
      <c r="E2454" s="28" t="s">
        <v>554</v>
      </c>
      <c r="F2454" s="28" t="s">
        <v>83</v>
      </c>
      <c r="G2454" s="37"/>
      <c r="H2454" s="40"/>
    </row>
    <row r="2455" spans="1:8">
      <c r="A2455" s="31"/>
      <c r="B2455" s="25"/>
      <c r="C2455" s="34"/>
      <c r="D2455" s="28">
        <v>735.82</v>
      </c>
      <c r="E2455" s="28">
        <v>657.55</v>
      </c>
      <c r="F2455" s="28">
        <v>657.55</v>
      </c>
      <c r="G2455" s="37"/>
      <c r="H2455" s="40"/>
    </row>
    <row r="2456" spans="1:8" ht="17.25" thickBot="1">
      <c r="A2456" s="32"/>
      <c r="B2456" s="26"/>
      <c r="C2456" s="34"/>
      <c r="D2456" s="29" t="s">
        <v>79</v>
      </c>
      <c r="E2456" s="29" t="s">
        <v>79</v>
      </c>
      <c r="F2456" s="29" t="s">
        <v>79</v>
      </c>
      <c r="G2456" s="38"/>
      <c r="H2456" s="41"/>
    </row>
    <row r="2457" spans="1:8" ht="27">
      <c r="A2457" s="30" t="s">
        <v>1234</v>
      </c>
      <c r="B2457" s="24">
        <v>657.53</v>
      </c>
      <c r="C2457" s="34"/>
      <c r="D2457" s="27" t="s">
        <v>234</v>
      </c>
      <c r="E2457" s="27" t="s">
        <v>97</v>
      </c>
      <c r="F2457" s="27" t="s">
        <v>82</v>
      </c>
      <c r="G2457" s="36" t="s">
        <v>79</v>
      </c>
      <c r="H2457" s="39"/>
    </row>
    <row r="2458" spans="1:8" ht="40.5">
      <c r="A2458" s="31"/>
      <c r="B2458" s="25" t="s">
        <v>1235</v>
      </c>
      <c r="C2458" s="34"/>
      <c r="D2458" s="28" t="s">
        <v>196</v>
      </c>
      <c r="E2458" s="28" t="s">
        <v>506</v>
      </c>
      <c r="F2458" s="28" t="s">
        <v>83</v>
      </c>
      <c r="G2458" s="37"/>
      <c r="H2458" s="40"/>
    </row>
    <row r="2459" spans="1:8">
      <c r="A2459" s="31"/>
      <c r="B2459" s="25"/>
      <c r="C2459" s="34"/>
      <c r="D2459" s="28">
        <v>737.29</v>
      </c>
      <c r="E2459" s="28">
        <v>952.67</v>
      </c>
      <c r="F2459" s="28">
        <v>657.53</v>
      </c>
      <c r="G2459" s="37"/>
      <c r="H2459" s="40"/>
    </row>
    <row r="2460" spans="1:8" ht="17.25" thickBot="1">
      <c r="A2460" s="32"/>
      <c r="B2460" s="26"/>
      <c r="C2460" s="34"/>
      <c r="D2460" s="29" t="s">
        <v>79</v>
      </c>
      <c r="E2460" s="29" t="s">
        <v>79</v>
      </c>
      <c r="F2460" s="29" t="s">
        <v>79</v>
      </c>
      <c r="G2460" s="38"/>
      <c r="H2460" s="41"/>
    </row>
    <row r="2461" spans="1:8" ht="27">
      <c r="A2461" s="30" t="s">
        <v>1236</v>
      </c>
      <c r="B2461" s="24">
        <v>657.5</v>
      </c>
      <c r="C2461" s="34"/>
      <c r="D2461" s="27" t="s">
        <v>761</v>
      </c>
      <c r="E2461" s="27" t="s">
        <v>88</v>
      </c>
      <c r="F2461" s="27" t="s">
        <v>82</v>
      </c>
      <c r="G2461" s="36" t="s">
        <v>79</v>
      </c>
      <c r="H2461" s="39"/>
    </row>
    <row r="2462" spans="1:8" ht="40.5">
      <c r="A2462" s="31"/>
      <c r="B2462" s="25" t="s">
        <v>1237</v>
      </c>
      <c r="C2462" s="34"/>
      <c r="D2462" s="28" t="s">
        <v>762</v>
      </c>
      <c r="E2462" s="28" t="s">
        <v>908</v>
      </c>
      <c r="F2462" s="28" t="s">
        <v>83</v>
      </c>
      <c r="G2462" s="37"/>
      <c r="H2462" s="40"/>
    </row>
    <row r="2463" spans="1:8">
      <c r="A2463" s="31"/>
      <c r="B2463" s="25"/>
      <c r="C2463" s="34"/>
      <c r="D2463" s="28">
        <v>964.12</v>
      </c>
      <c r="E2463" s="28">
        <v>713.2</v>
      </c>
      <c r="F2463" s="28">
        <v>657.5</v>
      </c>
      <c r="G2463" s="37"/>
      <c r="H2463" s="40"/>
    </row>
    <row r="2464" spans="1:8" ht="17.25" thickBot="1">
      <c r="A2464" s="32"/>
      <c r="B2464" s="26"/>
      <c r="C2464" s="34"/>
      <c r="D2464" s="29" t="s">
        <v>79</v>
      </c>
      <c r="E2464" s="29" t="s">
        <v>79</v>
      </c>
      <c r="F2464" s="29" t="s">
        <v>79</v>
      </c>
      <c r="G2464" s="38"/>
      <c r="H2464" s="41"/>
    </row>
    <row r="2465" spans="1:8">
      <c r="A2465" s="30" t="s">
        <v>1238</v>
      </c>
      <c r="B2465" s="24">
        <v>657.5</v>
      </c>
      <c r="C2465" s="34"/>
      <c r="D2465" s="27" t="s">
        <v>462</v>
      </c>
      <c r="E2465" s="27" t="s">
        <v>463</v>
      </c>
      <c r="F2465" s="27" t="s">
        <v>246</v>
      </c>
      <c r="G2465" s="36" t="s">
        <v>79</v>
      </c>
      <c r="H2465" s="39"/>
    </row>
    <row r="2466" spans="1:8" ht="40.5">
      <c r="A2466" s="31"/>
      <c r="B2466" s="25" t="s">
        <v>1237</v>
      </c>
      <c r="C2466" s="34"/>
      <c r="D2466" s="28" t="s">
        <v>196</v>
      </c>
      <c r="E2466" s="28" t="s">
        <v>554</v>
      </c>
      <c r="F2466" s="28" t="s">
        <v>83</v>
      </c>
      <c r="G2466" s="37"/>
      <c r="H2466" s="40"/>
    </row>
    <row r="2467" spans="1:8">
      <c r="A2467" s="31"/>
      <c r="B2467" s="25"/>
      <c r="C2467" s="34"/>
      <c r="D2467" s="28">
        <v>736</v>
      </c>
      <c r="E2467" s="28">
        <v>657.5</v>
      </c>
      <c r="F2467" s="28">
        <v>657.5</v>
      </c>
      <c r="G2467" s="37"/>
      <c r="H2467" s="40"/>
    </row>
    <row r="2468" spans="1:8" ht="17.25" thickBot="1">
      <c r="A2468" s="32"/>
      <c r="B2468" s="26"/>
      <c r="C2468" s="34"/>
      <c r="D2468" s="29" t="s">
        <v>79</v>
      </c>
      <c r="E2468" s="29" t="s">
        <v>79</v>
      </c>
      <c r="F2468" s="29" t="s">
        <v>79</v>
      </c>
      <c r="G2468" s="38"/>
      <c r="H2468" s="41"/>
    </row>
    <row r="2469" spans="1:8">
      <c r="A2469" s="30" t="s">
        <v>1238</v>
      </c>
      <c r="B2469" s="24">
        <v>657.5</v>
      </c>
      <c r="C2469" s="34"/>
      <c r="D2469" s="27" t="s">
        <v>234</v>
      </c>
      <c r="E2469" s="27" t="s">
        <v>82</v>
      </c>
      <c r="F2469" s="27" t="s">
        <v>463</v>
      </c>
      <c r="G2469" s="36" t="s">
        <v>79</v>
      </c>
      <c r="H2469" s="39"/>
    </row>
    <row r="2470" spans="1:8" ht="40.5">
      <c r="A2470" s="31"/>
      <c r="B2470" s="25" t="s">
        <v>1237</v>
      </c>
      <c r="C2470" s="34"/>
      <c r="D2470" s="28" t="s">
        <v>167</v>
      </c>
      <c r="E2470" s="28" t="s">
        <v>554</v>
      </c>
      <c r="F2470" s="28" t="s">
        <v>83</v>
      </c>
      <c r="G2470" s="37"/>
      <c r="H2470" s="40"/>
    </row>
    <row r="2471" spans="1:8">
      <c r="A2471" s="31"/>
      <c r="B2471" s="25"/>
      <c r="C2471" s="34"/>
      <c r="D2471" s="28">
        <v>736</v>
      </c>
      <c r="E2471" s="28">
        <v>657.5</v>
      </c>
      <c r="F2471" s="28">
        <v>657.5</v>
      </c>
      <c r="G2471" s="37"/>
      <c r="H2471" s="40"/>
    </row>
    <row r="2472" spans="1:8" ht="17.25" thickBot="1">
      <c r="A2472" s="32"/>
      <c r="B2472" s="26"/>
      <c r="C2472" s="34"/>
      <c r="D2472" s="29" t="s">
        <v>79</v>
      </c>
      <c r="E2472" s="29" t="s">
        <v>79</v>
      </c>
      <c r="F2472" s="29" t="s">
        <v>79</v>
      </c>
      <c r="G2472" s="38"/>
      <c r="H2472" s="41"/>
    </row>
    <row r="2473" spans="1:8" ht="27">
      <c r="A2473" s="30" t="s">
        <v>1239</v>
      </c>
      <c r="B2473" s="24">
        <v>657.47</v>
      </c>
      <c r="C2473" s="34"/>
      <c r="D2473" s="27" t="s">
        <v>77</v>
      </c>
      <c r="E2473" s="27" t="s">
        <v>104</v>
      </c>
      <c r="F2473" s="27" t="s">
        <v>82</v>
      </c>
      <c r="G2473" s="36" t="s">
        <v>79</v>
      </c>
      <c r="H2473" s="39"/>
    </row>
    <row r="2474" spans="1:8" ht="40.5">
      <c r="A2474" s="31"/>
      <c r="B2474" s="25" t="s">
        <v>1240</v>
      </c>
      <c r="C2474" s="34"/>
      <c r="D2474" s="28" t="s">
        <v>190</v>
      </c>
      <c r="E2474" s="28" t="s">
        <v>437</v>
      </c>
      <c r="F2474" s="28" t="s">
        <v>83</v>
      </c>
      <c r="G2474" s="37"/>
      <c r="H2474" s="40"/>
    </row>
    <row r="2475" spans="1:8">
      <c r="A2475" s="31"/>
      <c r="B2475" s="25"/>
      <c r="C2475" s="34"/>
      <c r="D2475" s="28">
        <v>376.41</v>
      </c>
      <c r="E2475" s="28">
        <v>638.54999999999995</v>
      </c>
      <c r="F2475" s="28">
        <v>657.47</v>
      </c>
      <c r="G2475" s="37"/>
      <c r="H2475" s="40"/>
    </row>
    <row r="2476" spans="1:8" ht="17.25" thickBot="1">
      <c r="A2476" s="32"/>
      <c r="B2476" s="26"/>
      <c r="C2476" s="34"/>
      <c r="D2476" s="29" t="s">
        <v>79</v>
      </c>
      <c r="E2476" s="29" t="s">
        <v>79</v>
      </c>
      <c r="F2476" s="29" t="s">
        <v>79</v>
      </c>
      <c r="G2476" s="38"/>
      <c r="H2476" s="41"/>
    </row>
    <row r="2477" spans="1:8" ht="27">
      <c r="A2477" s="30" t="s">
        <v>1241</v>
      </c>
      <c r="B2477" s="24">
        <v>657.46</v>
      </c>
      <c r="C2477" s="34"/>
      <c r="D2477" s="27" t="s">
        <v>543</v>
      </c>
      <c r="E2477" s="27" t="s">
        <v>288</v>
      </c>
      <c r="F2477" s="27" t="s">
        <v>82</v>
      </c>
      <c r="G2477" s="36" t="s">
        <v>79</v>
      </c>
      <c r="H2477" s="39"/>
    </row>
    <row r="2478" spans="1:8" ht="40.5">
      <c r="A2478" s="31"/>
      <c r="B2478" s="25" t="s">
        <v>1242</v>
      </c>
      <c r="C2478" s="34"/>
      <c r="D2478" s="28" t="s">
        <v>746</v>
      </c>
      <c r="E2478" s="28" t="s">
        <v>506</v>
      </c>
      <c r="F2478" s="28" t="s">
        <v>83</v>
      </c>
      <c r="G2478" s="37"/>
      <c r="H2478" s="40"/>
    </row>
    <row r="2479" spans="1:8">
      <c r="A2479" s="31"/>
      <c r="B2479" s="25"/>
      <c r="C2479" s="34"/>
      <c r="D2479" s="28">
        <v>953.25</v>
      </c>
      <c r="E2479" s="28">
        <v>951.01</v>
      </c>
      <c r="F2479" s="28">
        <v>657.46</v>
      </c>
      <c r="G2479" s="37"/>
      <c r="H2479" s="40"/>
    </row>
    <row r="2480" spans="1:8" ht="17.25" thickBot="1">
      <c r="A2480" s="32"/>
      <c r="B2480" s="26"/>
      <c r="C2480" s="34"/>
      <c r="D2480" s="29" t="s">
        <v>79</v>
      </c>
      <c r="E2480" s="29" t="s">
        <v>79</v>
      </c>
      <c r="F2480" s="29" t="s">
        <v>79</v>
      </c>
      <c r="G2480" s="38"/>
      <c r="H2480" s="41"/>
    </row>
    <row r="2481" spans="1:8" ht="27">
      <c r="A2481" s="30" t="s">
        <v>1243</v>
      </c>
      <c r="B2481" s="24">
        <v>657.45</v>
      </c>
      <c r="C2481" s="34"/>
      <c r="D2481" s="27" t="s">
        <v>77</v>
      </c>
      <c r="E2481" s="27" t="s">
        <v>97</v>
      </c>
      <c r="F2481" s="27" t="s">
        <v>82</v>
      </c>
      <c r="G2481" s="36" t="s">
        <v>79</v>
      </c>
      <c r="H2481" s="39"/>
    </row>
    <row r="2482" spans="1:8" ht="40.5">
      <c r="A2482" s="31"/>
      <c r="B2482" s="25" t="s">
        <v>1244</v>
      </c>
      <c r="C2482" s="34"/>
      <c r="D2482" s="28" t="s">
        <v>150</v>
      </c>
      <c r="E2482" s="28" t="s">
        <v>226</v>
      </c>
      <c r="F2482" s="28" t="s">
        <v>83</v>
      </c>
      <c r="G2482" s="37"/>
      <c r="H2482" s="40"/>
    </row>
    <row r="2483" spans="1:8">
      <c r="A2483" s="31"/>
      <c r="B2483" s="25"/>
      <c r="C2483" s="34"/>
      <c r="D2483" s="28">
        <v>378.27</v>
      </c>
      <c r="E2483" s="28">
        <v>953.47</v>
      </c>
      <c r="F2483" s="28">
        <v>657.45</v>
      </c>
      <c r="G2483" s="37"/>
      <c r="H2483" s="40"/>
    </row>
    <row r="2484" spans="1:8" ht="17.25" thickBot="1">
      <c r="A2484" s="32"/>
      <c r="B2484" s="26"/>
      <c r="C2484" s="34"/>
      <c r="D2484" s="29" t="s">
        <v>79</v>
      </c>
      <c r="E2484" s="29" t="s">
        <v>79</v>
      </c>
      <c r="F2484" s="29" t="s">
        <v>79</v>
      </c>
      <c r="G2484" s="38"/>
      <c r="H2484" s="41"/>
    </row>
    <row r="2485" spans="1:8" ht="27">
      <c r="A2485" s="30" t="s">
        <v>1245</v>
      </c>
      <c r="B2485" s="24">
        <v>657.44</v>
      </c>
      <c r="C2485" s="34"/>
      <c r="D2485" s="27" t="s">
        <v>80</v>
      </c>
      <c r="E2485" s="27" t="s">
        <v>88</v>
      </c>
      <c r="F2485" s="27" t="s">
        <v>82</v>
      </c>
      <c r="G2485" s="36" t="s">
        <v>79</v>
      </c>
      <c r="H2485" s="39"/>
    </row>
    <row r="2486" spans="1:8" ht="40.5">
      <c r="A2486" s="31"/>
      <c r="B2486" s="25" t="s">
        <v>1246</v>
      </c>
      <c r="C2486" s="34"/>
      <c r="D2486" s="28" t="s">
        <v>196</v>
      </c>
      <c r="E2486" s="28" t="s">
        <v>229</v>
      </c>
      <c r="F2486" s="28" t="s">
        <v>83</v>
      </c>
      <c r="G2486" s="37"/>
      <c r="H2486" s="40"/>
    </row>
    <row r="2487" spans="1:8">
      <c r="A2487" s="31"/>
      <c r="B2487" s="25"/>
      <c r="C2487" s="34"/>
      <c r="D2487" s="28">
        <v>737.2</v>
      </c>
      <c r="E2487" s="28">
        <v>712.04</v>
      </c>
      <c r="F2487" s="28">
        <v>657.44</v>
      </c>
      <c r="G2487" s="37"/>
      <c r="H2487" s="40"/>
    </row>
    <row r="2488" spans="1:8" ht="17.25" thickBot="1">
      <c r="A2488" s="32"/>
      <c r="B2488" s="26"/>
      <c r="C2488" s="34"/>
      <c r="D2488" s="29" t="s">
        <v>79</v>
      </c>
      <c r="E2488" s="29" t="s">
        <v>79</v>
      </c>
      <c r="F2488" s="29" t="s">
        <v>79</v>
      </c>
      <c r="G2488" s="38"/>
      <c r="H2488" s="41"/>
    </row>
    <row r="2489" spans="1:8" ht="27">
      <c r="A2489" s="30" t="s">
        <v>1247</v>
      </c>
      <c r="B2489" s="24">
        <v>657.42</v>
      </c>
      <c r="C2489" s="34"/>
      <c r="D2489" s="27" t="s">
        <v>1249</v>
      </c>
      <c r="E2489" s="27" t="s">
        <v>788</v>
      </c>
      <c r="F2489" s="27" t="s">
        <v>82</v>
      </c>
      <c r="G2489" s="36" t="s">
        <v>79</v>
      </c>
      <c r="H2489" s="39"/>
    </row>
    <row r="2490" spans="1:8" ht="40.5">
      <c r="A2490" s="31"/>
      <c r="B2490" s="25" t="s">
        <v>1248</v>
      </c>
      <c r="C2490" s="34"/>
      <c r="D2490" s="28" t="s">
        <v>468</v>
      </c>
      <c r="E2490" s="28" t="s">
        <v>179</v>
      </c>
      <c r="F2490" s="28" t="s">
        <v>83</v>
      </c>
      <c r="G2490" s="37"/>
      <c r="H2490" s="40"/>
    </row>
    <row r="2491" spans="1:8">
      <c r="A2491" s="31"/>
      <c r="B2491" s="25"/>
      <c r="C2491" s="34"/>
      <c r="D2491" s="28">
        <v>953.89</v>
      </c>
      <c r="E2491" s="28">
        <v>188.8</v>
      </c>
      <c r="F2491" s="28">
        <v>657.42</v>
      </c>
      <c r="G2491" s="37"/>
      <c r="H2491" s="40"/>
    </row>
    <row r="2492" spans="1:8" ht="17.25" thickBot="1">
      <c r="A2492" s="32"/>
      <c r="B2492" s="26"/>
      <c r="C2492" s="34"/>
      <c r="D2492" s="29" t="s">
        <v>79</v>
      </c>
      <c r="E2492" s="29" t="s">
        <v>79</v>
      </c>
      <c r="F2492" s="29" t="s">
        <v>79</v>
      </c>
      <c r="G2492" s="38"/>
      <c r="H2492" s="41"/>
    </row>
    <row r="2493" spans="1:8" ht="27">
      <c r="A2493" s="30" t="s">
        <v>1250</v>
      </c>
      <c r="B2493" s="24">
        <v>657.42</v>
      </c>
      <c r="C2493" s="34"/>
      <c r="D2493" s="27" t="s">
        <v>549</v>
      </c>
      <c r="E2493" s="27" t="s">
        <v>97</v>
      </c>
      <c r="F2493" s="27" t="s">
        <v>82</v>
      </c>
      <c r="G2493" s="36" t="s">
        <v>79</v>
      </c>
      <c r="H2493" s="39"/>
    </row>
    <row r="2494" spans="1:8" ht="40.5">
      <c r="A2494" s="31"/>
      <c r="B2494" s="25" t="s">
        <v>1248</v>
      </c>
      <c r="C2494" s="34"/>
      <c r="D2494" s="28" t="s">
        <v>179</v>
      </c>
      <c r="E2494" s="28" t="s">
        <v>1170</v>
      </c>
      <c r="F2494" s="28" t="s">
        <v>83</v>
      </c>
      <c r="G2494" s="37"/>
      <c r="H2494" s="40"/>
    </row>
    <row r="2495" spans="1:8">
      <c r="A2495" s="31"/>
      <c r="B2495" s="25"/>
      <c r="C2495" s="34"/>
      <c r="D2495" s="28">
        <v>991.45</v>
      </c>
      <c r="E2495" s="28">
        <v>952.98</v>
      </c>
      <c r="F2495" s="28">
        <v>657.42</v>
      </c>
      <c r="G2495" s="37"/>
      <c r="H2495" s="40"/>
    </row>
    <row r="2496" spans="1:8" ht="17.25" thickBot="1">
      <c r="A2496" s="32"/>
      <c r="B2496" s="26"/>
      <c r="C2496" s="34"/>
      <c r="D2496" s="29" t="s">
        <v>79</v>
      </c>
      <c r="E2496" s="29" t="s">
        <v>79</v>
      </c>
      <c r="F2496" s="29" t="s">
        <v>79</v>
      </c>
      <c r="G2496" s="38"/>
      <c r="H2496" s="41"/>
    </row>
    <row r="2497" spans="1:8" ht="27">
      <c r="A2497" s="30" t="s">
        <v>1251</v>
      </c>
      <c r="B2497" s="24">
        <v>657.41</v>
      </c>
      <c r="C2497" s="34"/>
      <c r="D2497" s="27" t="s">
        <v>543</v>
      </c>
      <c r="E2497" s="27" t="s">
        <v>234</v>
      </c>
      <c r="F2497" s="27" t="s">
        <v>82</v>
      </c>
      <c r="G2497" s="36" t="s">
        <v>79</v>
      </c>
      <c r="H2497" s="39"/>
    </row>
    <row r="2498" spans="1:8" ht="40.5">
      <c r="A2498" s="31"/>
      <c r="B2498" s="25" t="s">
        <v>1252</v>
      </c>
      <c r="C2498" s="34"/>
      <c r="D2498" s="28" t="s">
        <v>468</v>
      </c>
      <c r="E2498" s="28" t="s">
        <v>1253</v>
      </c>
      <c r="F2498" s="28" t="s">
        <v>83</v>
      </c>
      <c r="G2498" s="37"/>
      <c r="H2498" s="40"/>
    </row>
    <row r="2499" spans="1:8">
      <c r="A2499" s="31"/>
      <c r="B2499" s="25"/>
      <c r="C2499" s="34"/>
      <c r="D2499" s="28">
        <v>953.72</v>
      </c>
      <c r="E2499" s="28">
        <v>754.43</v>
      </c>
      <c r="F2499" s="28">
        <v>657.41</v>
      </c>
      <c r="G2499" s="37"/>
      <c r="H2499" s="40"/>
    </row>
    <row r="2500" spans="1:8" ht="17.25" thickBot="1">
      <c r="A2500" s="32"/>
      <c r="B2500" s="26"/>
      <c r="C2500" s="34"/>
      <c r="D2500" s="29" t="s">
        <v>79</v>
      </c>
      <c r="E2500" s="29" t="s">
        <v>79</v>
      </c>
      <c r="F2500" s="29" t="s">
        <v>79</v>
      </c>
      <c r="G2500" s="38"/>
      <c r="H2500" s="41"/>
    </row>
    <row r="2501" spans="1:8" ht="27">
      <c r="A2501" s="30" t="s">
        <v>1254</v>
      </c>
      <c r="B2501" s="24">
        <v>657.39</v>
      </c>
      <c r="C2501" s="34"/>
      <c r="D2501" s="27" t="s">
        <v>77</v>
      </c>
      <c r="E2501" s="27" t="s">
        <v>93</v>
      </c>
      <c r="F2501" s="27" t="s">
        <v>82</v>
      </c>
      <c r="G2501" s="36" t="s">
        <v>79</v>
      </c>
      <c r="H2501" s="39"/>
    </row>
    <row r="2502" spans="1:8" ht="40.5">
      <c r="A2502" s="31"/>
      <c r="B2502" s="25" t="s">
        <v>1255</v>
      </c>
      <c r="C2502" s="34"/>
      <c r="D2502" s="28" t="s">
        <v>228</v>
      </c>
      <c r="E2502" s="28" t="s">
        <v>210</v>
      </c>
      <c r="F2502" s="28" t="s">
        <v>83</v>
      </c>
      <c r="G2502" s="37"/>
      <c r="H2502" s="40"/>
    </row>
    <row r="2503" spans="1:8">
      <c r="A2503" s="31"/>
      <c r="B2503" s="25"/>
      <c r="C2503" s="34"/>
      <c r="D2503" s="28">
        <v>376.96</v>
      </c>
      <c r="E2503" s="28">
        <v>707.22</v>
      </c>
      <c r="F2503" s="28">
        <v>657.39</v>
      </c>
      <c r="G2503" s="37"/>
      <c r="H2503" s="40"/>
    </row>
    <row r="2504" spans="1:8" ht="17.25" thickBot="1">
      <c r="A2504" s="32"/>
      <c r="B2504" s="26"/>
      <c r="C2504" s="34"/>
      <c r="D2504" s="29" t="s">
        <v>79</v>
      </c>
      <c r="E2504" s="29" t="s">
        <v>79</v>
      </c>
      <c r="F2504" s="29" t="s">
        <v>79</v>
      </c>
      <c r="G2504" s="38"/>
      <c r="H2504" s="41"/>
    </row>
    <row r="2505" spans="1:8" ht="27">
      <c r="A2505" s="30" t="s">
        <v>1256</v>
      </c>
      <c r="B2505" s="24">
        <v>657.3</v>
      </c>
      <c r="C2505" s="34"/>
      <c r="D2505" s="27" t="s">
        <v>86</v>
      </c>
      <c r="E2505" s="27" t="s">
        <v>288</v>
      </c>
      <c r="F2505" s="27" t="s">
        <v>82</v>
      </c>
      <c r="G2505" s="36" t="s">
        <v>79</v>
      </c>
      <c r="H2505" s="39"/>
    </row>
    <row r="2506" spans="1:8" ht="40.5">
      <c r="A2506" s="31"/>
      <c r="B2506" s="25" t="s">
        <v>1257</v>
      </c>
      <c r="C2506" s="34"/>
      <c r="D2506" s="28" t="s">
        <v>460</v>
      </c>
      <c r="E2506" s="28" t="s">
        <v>563</v>
      </c>
      <c r="F2506" s="28" t="s">
        <v>83</v>
      </c>
      <c r="G2506" s="37"/>
      <c r="H2506" s="40"/>
    </row>
    <row r="2507" spans="1:8">
      <c r="A2507" s="31"/>
      <c r="B2507" s="25"/>
      <c r="C2507" s="34"/>
      <c r="D2507" s="28">
        <v>560.20000000000005</v>
      </c>
      <c r="E2507" s="28">
        <v>951.8</v>
      </c>
      <c r="F2507" s="28">
        <v>657.3</v>
      </c>
      <c r="G2507" s="37"/>
      <c r="H2507" s="40"/>
    </row>
    <row r="2508" spans="1:8" ht="17.25" thickBot="1">
      <c r="A2508" s="32"/>
      <c r="B2508" s="26"/>
      <c r="C2508" s="34"/>
      <c r="D2508" s="29" t="s">
        <v>79</v>
      </c>
      <c r="E2508" s="29" t="s">
        <v>79</v>
      </c>
      <c r="F2508" s="29" t="s">
        <v>79</v>
      </c>
      <c r="G2508" s="38"/>
      <c r="H2508" s="41"/>
    </row>
    <row r="2509" spans="1:8" ht="27">
      <c r="A2509" s="30" t="s">
        <v>1258</v>
      </c>
      <c r="B2509" s="24">
        <v>657.27</v>
      </c>
      <c r="C2509" s="34"/>
      <c r="D2509" s="27" t="s">
        <v>288</v>
      </c>
      <c r="E2509" s="27" t="s">
        <v>82</v>
      </c>
      <c r="F2509" s="27" t="s">
        <v>463</v>
      </c>
      <c r="G2509" s="36" t="s">
        <v>79</v>
      </c>
      <c r="H2509" s="39"/>
    </row>
    <row r="2510" spans="1:8" ht="40.5">
      <c r="A2510" s="31"/>
      <c r="B2510" s="25" t="s">
        <v>1259</v>
      </c>
      <c r="C2510" s="34"/>
      <c r="D2510" s="28" t="s">
        <v>115</v>
      </c>
      <c r="E2510" s="28" t="s">
        <v>554</v>
      </c>
      <c r="F2510" s="28" t="s">
        <v>83</v>
      </c>
      <c r="G2510" s="37"/>
      <c r="H2510" s="40"/>
    </row>
    <row r="2511" spans="1:8">
      <c r="A2511" s="31"/>
      <c r="B2511" s="25"/>
      <c r="C2511" s="34"/>
      <c r="D2511" s="28">
        <v>948.59</v>
      </c>
      <c r="E2511" s="28">
        <v>657.27</v>
      </c>
      <c r="F2511" s="28">
        <v>657.27</v>
      </c>
      <c r="G2511" s="37"/>
      <c r="H2511" s="40"/>
    </row>
    <row r="2512" spans="1:8" ht="17.25" thickBot="1">
      <c r="A2512" s="32"/>
      <c r="B2512" s="26"/>
      <c r="C2512" s="34"/>
      <c r="D2512" s="29" t="s">
        <v>79</v>
      </c>
      <c r="E2512" s="29" t="s">
        <v>79</v>
      </c>
      <c r="F2512" s="29" t="s">
        <v>79</v>
      </c>
      <c r="G2512" s="38"/>
      <c r="H2512" s="41"/>
    </row>
    <row r="2513" spans="1:8">
      <c r="A2513" s="30" t="s">
        <v>1260</v>
      </c>
      <c r="B2513" s="24">
        <v>657.22</v>
      </c>
      <c r="C2513" s="34"/>
      <c r="D2513" s="27" t="s">
        <v>80</v>
      </c>
      <c r="E2513" s="27" t="s">
        <v>102</v>
      </c>
      <c r="F2513" s="27" t="s">
        <v>82</v>
      </c>
      <c r="G2513" s="36" t="s">
        <v>79</v>
      </c>
      <c r="H2513" s="39"/>
    </row>
    <row r="2514" spans="1:8" ht="40.5">
      <c r="A2514" s="31"/>
      <c r="B2514" s="25" t="s">
        <v>1261</v>
      </c>
      <c r="C2514" s="34"/>
      <c r="D2514" s="28" t="s">
        <v>196</v>
      </c>
      <c r="E2514" s="28" t="s">
        <v>1210</v>
      </c>
      <c r="F2514" s="28" t="s">
        <v>83</v>
      </c>
      <c r="G2514" s="37"/>
      <c r="H2514" s="40"/>
    </row>
    <row r="2515" spans="1:8">
      <c r="A2515" s="31"/>
      <c r="B2515" s="25"/>
      <c r="C2515" s="34"/>
      <c r="D2515" s="28">
        <v>736.98</v>
      </c>
      <c r="E2515" s="28">
        <v>712.42</v>
      </c>
      <c r="F2515" s="28">
        <v>657.22</v>
      </c>
      <c r="G2515" s="37"/>
      <c r="H2515" s="40"/>
    </row>
    <row r="2516" spans="1:8" ht="17.25" thickBot="1">
      <c r="A2516" s="32"/>
      <c r="B2516" s="26"/>
      <c r="C2516" s="34"/>
      <c r="D2516" s="29" t="s">
        <v>79</v>
      </c>
      <c r="E2516" s="29" t="s">
        <v>79</v>
      </c>
      <c r="F2516" s="29" t="s">
        <v>79</v>
      </c>
      <c r="G2516" s="38"/>
      <c r="H2516" s="41"/>
    </row>
    <row r="2517" spans="1:8">
      <c r="A2517" s="30" t="s">
        <v>1262</v>
      </c>
      <c r="B2517" s="24">
        <v>657.22</v>
      </c>
      <c r="C2517" s="34"/>
      <c r="D2517" s="27" t="s">
        <v>1145</v>
      </c>
      <c r="E2517" s="27" t="s">
        <v>463</v>
      </c>
      <c r="F2517" s="27" t="s">
        <v>246</v>
      </c>
      <c r="G2517" s="36" t="s">
        <v>79</v>
      </c>
      <c r="H2517" s="39"/>
    </row>
    <row r="2518" spans="1:8" ht="40.5">
      <c r="A2518" s="31"/>
      <c r="B2518" s="25" t="s">
        <v>1261</v>
      </c>
      <c r="C2518" s="34"/>
      <c r="D2518" s="28" t="s">
        <v>487</v>
      </c>
      <c r="E2518" s="28" t="s">
        <v>554</v>
      </c>
      <c r="F2518" s="28" t="s">
        <v>83</v>
      </c>
      <c r="G2518" s="37"/>
      <c r="H2518" s="40"/>
    </row>
    <row r="2519" spans="1:8">
      <c r="A2519" s="31"/>
      <c r="B2519" s="25"/>
      <c r="C2519" s="34"/>
      <c r="D2519" s="28">
        <v>711.43</v>
      </c>
      <c r="E2519" s="28">
        <v>657.22</v>
      </c>
      <c r="F2519" s="28">
        <v>657.22</v>
      </c>
      <c r="G2519" s="37"/>
      <c r="H2519" s="40"/>
    </row>
    <row r="2520" spans="1:8" ht="17.25" thickBot="1">
      <c r="A2520" s="32"/>
      <c r="B2520" s="26"/>
      <c r="C2520" s="34"/>
      <c r="D2520" s="29" t="s">
        <v>79</v>
      </c>
      <c r="E2520" s="29" t="s">
        <v>79</v>
      </c>
      <c r="F2520" s="29" t="s">
        <v>79</v>
      </c>
      <c r="G2520" s="38"/>
      <c r="H2520" s="41"/>
    </row>
    <row r="2521" spans="1:8">
      <c r="A2521" s="30" t="s">
        <v>1263</v>
      </c>
      <c r="B2521" s="24">
        <v>657.21</v>
      </c>
      <c r="C2521" s="34"/>
      <c r="D2521" s="27" t="s">
        <v>327</v>
      </c>
      <c r="E2521" s="27" t="s">
        <v>141</v>
      </c>
      <c r="F2521" s="27" t="s">
        <v>82</v>
      </c>
      <c r="G2521" s="36" t="s">
        <v>79</v>
      </c>
      <c r="H2521" s="39"/>
    </row>
    <row r="2522" spans="1:8" ht="40.5">
      <c r="A2522" s="31"/>
      <c r="B2522" s="25" t="s">
        <v>1264</v>
      </c>
      <c r="C2522" s="34"/>
      <c r="D2522" s="28" t="s">
        <v>453</v>
      </c>
      <c r="E2522" s="28" t="s">
        <v>1210</v>
      </c>
      <c r="F2522" s="28" t="s">
        <v>83</v>
      </c>
      <c r="G2522" s="37"/>
      <c r="H2522" s="40"/>
    </row>
    <row r="2523" spans="1:8">
      <c r="A2523" s="31"/>
      <c r="B2523" s="25"/>
      <c r="C2523" s="34"/>
      <c r="D2523" s="28">
        <v>714.67</v>
      </c>
      <c r="E2523" s="28">
        <v>711.05</v>
      </c>
      <c r="F2523" s="28">
        <v>657.21</v>
      </c>
      <c r="G2523" s="37"/>
      <c r="H2523" s="40"/>
    </row>
    <row r="2524" spans="1:8" ht="17.25" thickBot="1">
      <c r="A2524" s="32"/>
      <c r="B2524" s="26"/>
      <c r="C2524" s="34"/>
      <c r="D2524" s="29" t="s">
        <v>79</v>
      </c>
      <c r="E2524" s="29" t="s">
        <v>79</v>
      </c>
      <c r="F2524" s="29" t="s">
        <v>79</v>
      </c>
      <c r="G2524" s="38"/>
      <c r="H2524" s="41"/>
    </row>
    <row r="2525" spans="1:8" ht="27">
      <c r="A2525" s="30" t="s">
        <v>1265</v>
      </c>
      <c r="B2525" s="24">
        <v>657.19</v>
      </c>
      <c r="C2525" s="34"/>
      <c r="D2525" s="27" t="s">
        <v>288</v>
      </c>
      <c r="E2525" s="27" t="s">
        <v>97</v>
      </c>
      <c r="F2525" s="27" t="s">
        <v>82</v>
      </c>
      <c r="G2525" s="36" t="s">
        <v>79</v>
      </c>
      <c r="H2525" s="39"/>
    </row>
    <row r="2526" spans="1:8" ht="40.5">
      <c r="A2526" s="31"/>
      <c r="B2526" s="25" t="s">
        <v>1266</v>
      </c>
      <c r="C2526" s="34"/>
      <c r="D2526" s="28" t="s">
        <v>115</v>
      </c>
      <c r="E2526" s="28" t="s">
        <v>1170</v>
      </c>
      <c r="F2526" s="28" t="s">
        <v>83</v>
      </c>
      <c r="G2526" s="37"/>
      <c r="H2526" s="40"/>
    </row>
    <row r="2527" spans="1:8">
      <c r="A2527" s="31"/>
      <c r="B2527" s="25"/>
      <c r="C2527" s="34"/>
      <c r="D2527" s="28">
        <v>947.45</v>
      </c>
      <c r="E2527" s="28">
        <v>951.99</v>
      </c>
      <c r="F2527" s="28">
        <v>657.19</v>
      </c>
      <c r="G2527" s="37"/>
      <c r="H2527" s="40"/>
    </row>
    <row r="2528" spans="1:8" ht="17.25" thickBot="1">
      <c r="A2528" s="32"/>
      <c r="B2528" s="26"/>
      <c r="C2528" s="34"/>
      <c r="D2528" s="29" t="s">
        <v>79</v>
      </c>
      <c r="E2528" s="29" t="s">
        <v>79</v>
      </c>
      <c r="F2528" s="29" t="s">
        <v>79</v>
      </c>
      <c r="G2528" s="38"/>
      <c r="H2528" s="41"/>
    </row>
    <row r="2529" spans="1:8" ht="27">
      <c r="A2529" s="30" t="s">
        <v>1267</v>
      </c>
      <c r="B2529" s="24">
        <v>657.19</v>
      </c>
      <c r="C2529" s="34"/>
      <c r="D2529" s="27" t="s">
        <v>97</v>
      </c>
      <c r="E2529" s="27" t="s">
        <v>119</v>
      </c>
      <c r="F2529" s="27" t="s">
        <v>82</v>
      </c>
      <c r="G2529" s="36" t="s">
        <v>79</v>
      </c>
      <c r="H2529" s="39"/>
    </row>
    <row r="2530" spans="1:8" ht="40.5">
      <c r="A2530" s="31"/>
      <c r="B2530" s="25" t="s">
        <v>1266</v>
      </c>
      <c r="C2530" s="34"/>
      <c r="D2530" s="28" t="s">
        <v>581</v>
      </c>
      <c r="E2530" s="28" t="s">
        <v>581</v>
      </c>
      <c r="F2530" s="28" t="s">
        <v>83</v>
      </c>
      <c r="G2530" s="37"/>
      <c r="H2530" s="40"/>
    </row>
    <row r="2531" spans="1:8">
      <c r="A2531" s="31"/>
      <c r="B2531" s="25"/>
      <c r="C2531" s="34"/>
      <c r="D2531" s="28">
        <v>947.64</v>
      </c>
      <c r="E2531" s="28">
        <v>637.94000000000005</v>
      </c>
      <c r="F2531" s="28">
        <v>657.19</v>
      </c>
      <c r="G2531" s="37"/>
      <c r="H2531" s="40"/>
    </row>
    <row r="2532" spans="1:8" ht="17.25" thickBot="1">
      <c r="A2532" s="32"/>
      <c r="B2532" s="26"/>
      <c r="C2532" s="34"/>
      <c r="D2532" s="29" t="s">
        <v>79</v>
      </c>
      <c r="E2532" s="29" t="s">
        <v>79</v>
      </c>
      <c r="F2532" s="29" t="s">
        <v>79</v>
      </c>
      <c r="G2532" s="38"/>
      <c r="H2532" s="41"/>
    </row>
    <row r="2533" spans="1:8" ht="27">
      <c r="A2533" s="30" t="s">
        <v>1267</v>
      </c>
      <c r="B2533" s="24">
        <v>657.19</v>
      </c>
      <c r="C2533" s="34"/>
      <c r="D2533" s="27" t="s">
        <v>467</v>
      </c>
      <c r="E2533" s="27" t="s">
        <v>288</v>
      </c>
      <c r="F2533" s="27" t="s">
        <v>463</v>
      </c>
      <c r="G2533" s="36" t="s">
        <v>79</v>
      </c>
      <c r="H2533" s="39"/>
    </row>
    <row r="2534" spans="1:8" ht="40.5">
      <c r="A2534" s="31"/>
      <c r="B2534" s="25" t="s">
        <v>1266</v>
      </c>
      <c r="C2534" s="34"/>
      <c r="D2534" s="28" t="s">
        <v>544</v>
      </c>
      <c r="E2534" s="28" t="s">
        <v>1170</v>
      </c>
      <c r="F2534" s="28" t="s">
        <v>83</v>
      </c>
      <c r="G2534" s="37"/>
      <c r="H2534" s="40"/>
    </row>
    <row r="2535" spans="1:8">
      <c r="A2535" s="31"/>
      <c r="B2535" s="25"/>
      <c r="C2535" s="34"/>
      <c r="D2535" s="28">
        <v>954.04</v>
      </c>
      <c r="E2535" s="28">
        <v>952.71</v>
      </c>
      <c r="F2535" s="28">
        <v>657.19</v>
      </c>
      <c r="G2535" s="37"/>
      <c r="H2535" s="40"/>
    </row>
    <row r="2536" spans="1:8" ht="17.25" thickBot="1">
      <c r="A2536" s="32"/>
      <c r="B2536" s="26"/>
      <c r="C2536" s="34"/>
      <c r="D2536" s="29" t="s">
        <v>79</v>
      </c>
      <c r="E2536" s="29" t="s">
        <v>79</v>
      </c>
      <c r="F2536" s="29" t="s">
        <v>79</v>
      </c>
      <c r="G2536" s="38"/>
      <c r="H2536" s="41"/>
    </row>
    <row r="2537" spans="1:8" ht="27">
      <c r="A2537" s="30" t="s">
        <v>1268</v>
      </c>
      <c r="B2537" s="24">
        <v>657.16</v>
      </c>
      <c r="C2537" s="34"/>
      <c r="D2537" s="27" t="s">
        <v>80</v>
      </c>
      <c r="E2537" s="27" t="s">
        <v>288</v>
      </c>
      <c r="F2537" s="27" t="s">
        <v>82</v>
      </c>
      <c r="G2537" s="36" t="s">
        <v>79</v>
      </c>
      <c r="H2537" s="39"/>
    </row>
    <row r="2538" spans="1:8" ht="40.5">
      <c r="A2538" s="31"/>
      <c r="B2538" s="25" t="s">
        <v>1269</v>
      </c>
      <c r="C2538" s="34"/>
      <c r="D2538" s="28" t="s">
        <v>196</v>
      </c>
      <c r="E2538" s="28" t="s">
        <v>291</v>
      </c>
      <c r="F2538" s="28" t="s">
        <v>83</v>
      </c>
      <c r="G2538" s="37"/>
      <c r="H2538" s="40"/>
    </row>
    <row r="2539" spans="1:8">
      <c r="A2539" s="31"/>
      <c r="B2539" s="25"/>
      <c r="C2539" s="34"/>
      <c r="D2539" s="28">
        <v>736.95</v>
      </c>
      <c r="E2539" s="28">
        <v>956.62</v>
      </c>
      <c r="F2539" s="28">
        <v>657.16</v>
      </c>
      <c r="G2539" s="37"/>
      <c r="H2539" s="40"/>
    </row>
    <row r="2540" spans="1:8" ht="17.25" thickBot="1">
      <c r="A2540" s="32"/>
      <c r="B2540" s="26"/>
      <c r="C2540" s="34"/>
      <c r="D2540" s="29" t="s">
        <v>79</v>
      </c>
      <c r="E2540" s="29" t="s">
        <v>79</v>
      </c>
      <c r="F2540" s="29" t="s">
        <v>79</v>
      </c>
      <c r="G2540" s="38"/>
      <c r="H2540" s="41"/>
    </row>
    <row r="2541" spans="1:8" ht="27">
      <c r="A2541" s="30" t="s">
        <v>1270</v>
      </c>
      <c r="B2541" s="24">
        <v>657.15</v>
      </c>
      <c r="C2541" s="34"/>
      <c r="D2541" s="27" t="s">
        <v>467</v>
      </c>
      <c r="E2541" s="27" t="s">
        <v>234</v>
      </c>
      <c r="F2541" s="27" t="s">
        <v>463</v>
      </c>
      <c r="G2541" s="36" t="s">
        <v>79</v>
      </c>
      <c r="H2541" s="39"/>
    </row>
    <row r="2542" spans="1:8" ht="40.5">
      <c r="A2542" s="31"/>
      <c r="B2542" s="25" t="s">
        <v>1271</v>
      </c>
      <c r="C2542" s="34"/>
      <c r="D2542" s="28" t="s">
        <v>468</v>
      </c>
      <c r="E2542" s="28" t="s">
        <v>448</v>
      </c>
      <c r="F2542" s="28" t="s">
        <v>83</v>
      </c>
      <c r="G2542" s="37"/>
      <c r="H2542" s="40"/>
    </row>
    <row r="2543" spans="1:8">
      <c r="A2543" s="31"/>
      <c r="B2543" s="25"/>
      <c r="C2543" s="34"/>
      <c r="D2543" s="28">
        <v>952.32</v>
      </c>
      <c r="E2543" s="28">
        <v>737.15</v>
      </c>
      <c r="F2543" s="28">
        <v>657.15</v>
      </c>
      <c r="G2543" s="37"/>
      <c r="H2543" s="40"/>
    </row>
    <row r="2544" spans="1:8" ht="17.25" thickBot="1">
      <c r="A2544" s="32"/>
      <c r="B2544" s="26"/>
      <c r="C2544" s="34"/>
      <c r="D2544" s="29" t="s">
        <v>79</v>
      </c>
      <c r="E2544" s="29" t="s">
        <v>79</v>
      </c>
      <c r="F2544" s="29" t="s">
        <v>79</v>
      </c>
      <c r="G2544" s="38"/>
      <c r="H2544" s="41"/>
    </row>
    <row r="2545" spans="1:8">
      <c r="A2545" s="30" t="s">
        <v>1272</v>
      </c>
      <c r="B2545" s="24">
        <v>657.14</v>
      </c>
      <c r="C2545" s="34"/>
      <c r="D2545" s="27" t="s">
        <v>667</v>
      </c>
      <c r="E2545" s="27" t="s">
        <v>644</v>
      </c>
      <c r="F2545" s="27" t="s">
        <v>463</v>
      </c>
      <c r="G2545" s="36" t="s">
        <v>79</v>
      </c>
      <c r="H2545" s="39"/>
    </row>
    <row r="2546" spans="1:8" ht="40.5">
      <c r="A2546" s="31"/>
      <c r="B2546" s="25" t="s">
        <v>1273</v>
      </c>
      <c r="C2546" s="34"/>
      <c r="D2546" s="28" t="s">
        <v>270</v>
      </c>
      <c r="E2546" s="28" t="s">
        <v>1274</v>
      </c>
      <c r="F2546" s="28" t="s">
        <v>83</v>
      </c>
      <c r="G2546" s="37"/>
      <c r="H2546" s="40"/>
    </row>
    <row r="2547" spans="1:8">
      <c r="A2547" s="31"/>
      <c r="B2547" s="25"/>
      <c r="C2547" s="34"/>
      <c r="D2547" s="28">
        <v>869.15</v>
      </c>
      <c r="E2547" s="28">
        <v>556.28</v>
      </c>
      <c r="F2547" s="28">
        <v>657.14</v>
      </c>
      <c r="G2547" s="37"/>
      <c r="H2547" s="40"/>
    </row>
    <row r="2548" spans="1:8" ht="17.25" thickBot="1">
      <c r="A2548" s="32"/>
      <c r="B2548" s="26"/>
      <c r="C2548" s="34"/>
      <c r="D2548" s="29" t="s">
        <v>79</v>
      </c>
      <c r="E2548" s="29" t="s">
        <v>79</v>
      </c>
      <c r="F2548" s="29" t="s">
        <v>79</v>
      </c>
      <c r="G2548" s="38"/>
      <c r="H2548" s="41"/>
    </row>
    <row r="2549" spans="1:8">
      <c r="A2549" s="30" t="s">
        <v>1275</v>
      </c>
      <c r="B2549" s="24">
        <v>657.14</v>
      </c>
      <c r="C2549" s="34"/>
      <c r="D2549" s="27" t="s">
        <v>80</v>
      </c>
      <c r="E2549" s="27" t="s">
        <v>234</v>
      </c>
      <c r="F2549" s="27" t="s">
        <v>82</v>
      </c>
      <c r="G2549" s="36" t="s">
        <v>79</v>
      </c>
      <c r="H2549" s="39"/>
    </row>
    <row r="2550" spans="1:8" ht="40.5">
      <c r="A2550" s="31"/>
      <c r="B2550" s="25" t="s">
        <v>1273</v>
      </c>
      <c r="C2550" s="34"/>
      <c r="D2550" s="28" t="s">
        <v>196</v>
      </c>
      <c r="E2550" s="28" t="s">
        <v>448</v>
      </c>
      <c r="F2550" s="28" t="s">
        <v>83</v>
      </c>
      <c r="G2550" s="37"/>
      <c r="H2550" s="40"/>
    </row>
    <row r="2551" spans="1:8">
      <c r="A2551" s="31"/>
      <c r="B2551" s="25"/>
      <c r="C2551" s="34"/>
      <c r="D2551" s="28">
        <v>737.14</v>
      </c>
      <c r="E2551" s="28">
        <v>737.14</v>
      </c>
      <c r="F2551" s="28">
        <v>657.14</v>
      </c>
      <c r="G2551" s="37"/>
      <c r="H2551" s="40"/>
    </row>
    <row r="2552" spans="1:8" ht="17.25" thickBot="1">
      <c r="A2552" s="32"/>
      <c r="B2552" s="26"/>
      <c r="C2552" s="34"/>
      <c r="D2552" s="29" t="s">
        <v>79</v>
      </c>
      <c r="E2552" s="29" t="s">
        <v>79</v>
      </c>
      <c r="F2552" s="29" t="s">
        <v>79</v>
      </c>
      <c r="G2552" s="38"/>
      <c r="H2552" s="41"/>
    </row>
    <row r="2553" spans="1:8" ht="27">
      <c r="A2553" s="30" t="s">
        <v>1276</v>
      </c>
      <c r="B2553" s="24">
        <v>657.13</v>
      </c>
      <c r="C2553" s="34"/>
      <c r="D2553" s="27" t="s">
        <v>288</v>
      </c>
      <c r="E2553" s="27" t="s">
        <v>82</v>
      </c>
      <c r="F2553" s="27" t="s">
        <v>463</v>
      </c>
      <c r="G2553" s="36" t="s">
        <v>79</v>
      </c>
      <c r="H2553" s="39"/>
    </row>
    <row r="2554" spans="1:8" ht="40.5">
      <c r="A2554" s="31"/>
      <c r="B2554" s="25" t="s">
        <v>1277</v>
      </c>
      <c r="C2554" s="34"/>
      <c r="D2554" s="28" t="s">
        <v>168</v>
      </c>
      <c r="E2554" s="28" t="s">
        <v>554</v>
      </c>
      <c r="F2554" s="28" t="s">
        <v>83</v>
      </c>
      <c r="G2554" s="37"/>
      <c r="H2554" s="40"/>
    </row>
    <row r="2555" spans="1:8">
      <c r="A2555" s="31"/>
      <c r="B2555" s="25"/>
      <c r="C2555" s="34"/>
      <c r="D2555" s="28">
        <v>949.58</v>
      </c>
      <c r="E2555" s="28">
        <v>657.13</v>
      </c>
      <c r="F2555" s="28">
        <v>657.13</v>
      </c>
      <c r="G2555" s="37"/>
      <c r="H2555" s="40"/>
    </row>
    <row r="2556" spans="1:8" ht="17.25" thickBot="1">
      <c r="A2556" s="32"/>
      <c r="B2556" s="26"/>
      <c r="C2556" s="34"/>
      <c r="D2556" s="29" t="s">
        <v>79</v>
      </c>
      <c r="E2556" s="29" t="s">
        <v>79</v>
      </c>
      <c r="F2556" s="29" t="s">
        <v>79</v>
      </c>
      <c r="G2556" s="38"/>
      <c r="H2556" s="41"/>
    </row>
    <row r="2557" spans="1:8" ht="27">
      <c r="A2557" s="30" t="s">
        <v>1278</v>
      </c>
      <c r="B2557" s="24">
        <v>657.11</v>
      </c>
      <c r="C2557" s="34"/>
      <c r="D2557" s="27" t="s">
        <v>467</v>
      </c>
      <c r="E2557" s="27" t="s">
        <v>246</v>
      </c>
      <c r="F2557" s="27" t="s">
        <v>463</v>
      </c>
      <c r="G2557" s="36" t="s">
        <v>79</v>
      </c>
      <c r="H2557" s="39"/>
    </row>
    <row r="2558" spans="1:8" ht="40.5">
      <c r="A2558" s="31"/>
      <c r="B2558" s="25" t="s">
        <v>1279</v>
      </c>
      <c r="C2558" s="34"/>
      <c r="D2558" s="28" t="s">
        <v>538</v>
      </c>
      <c r="E2558" s="28" t="s">
        <v>554</v>
      </c>
      <c r="F2558" s="28" t="s">
        <v>83</v>
      </c>
      <c r="G2558" s="37"/>
      <c r="H2558" s="40"/>
    </row>
    <row r="2559" spans="1:8">
      <c r="A2559" s="31"/>
      <c r="B2559" s="25"/>
      <c r="C2559" s="34"/>
      <c r="D2559" s="28">
        <v>945.67</v>
      </c>
      <c r="E2559" s="28">
        <v>657.11</v>
      </c>
      <c r="F2559" s="28">
        <v>657.11</v>
      </c>
      <c r="G2559" s="37"/>
      <c r="H2559" s="40"/>
    </row>
    <row r="2560" spans="1:8" ht="17.25" thickBot="1">
      <c r="A2560" s="32"/>
      <c r="B2560" s="26"/>
      <c r="C2560" s="34"/>
      <c r="D2560" s="29" t="s">
        <v>79</v>
      </c>
      <c r="E2560" s="29" t="s">
        <v>79</v>
      </c>
      <c r="F2560" s="29" t="s">
        <v>79</v>
      </c>
      <c r="G2560" s="38"/>
      <c r="H2560" s="41"/>
    </row>
    <row r="2561" spans="1:8" ht="27">
      <c r="A2561" s="30" t="s">
        <v>1280</v>
      </c>
      <c r="B2561" s="24">
        <v>657.07</v>
      </c>
      <c r="C2561" s="34"/>
      <c r="D2561" s="27" t="s">
        <v>288</v>
      </c>
      <c r="E2561" s="27" t="s">
        <v>82</v>
      </c>
      <c r="F2561" s="27" t="s">
        <v>463</v>
      </c>
      <c r="G2561" s="36" t="s">
        <v>79</v>
      </c>
      <c r="H2561" s="39"/>
    </row>
    <row r="2562" spans="1:8" ht="40.5">
      <c r="A2562" s="31"/>
      <c r="B2562" s="25" t="s">
        <v>1281</v>
      </c>
      <c r="C2562" s="34"/>
      <c r="D2562" s="28" t="s">
        <v>210</v>
      </c>
      <c r="E2562" s="28" t="s">
        <v>554</v>
      </c>
      <c r="F2562" s="28" t="s">
        <v>83</v>
      </c>
      <c r="G2562" s="37"/>
      <c r="H2562" s="40"/>
    </row>
    <row r="2563" spans="1:8">
      <c r="A2563" s="31"/>
      <c r="B2563" s="25"/>
      <c r="C2563" s="34"/>
      <c r="D2563" s="28">
        <v>946.95</v>
      </c>
      <c r="E2563" s="28">
        <v>657.07</v>
      </c>
      <c r="F2563" s="28">
        <v>657.07</v>
      </c>
      <c r="G2563" s="37"/>
      <c r="H2563" s="40"/>
    </row>
    <row r="2564" spans="1:8" ht="17.25" thickBot="1">
      <c r="A2564" s="32"/>
      <c r="B2564" s="26"/>
      <c r="C2564" s="34"/>
      <c r="D2564" s="29" t="s">
        <v>79</v>
      </c>
      <c r="E2564" s="29" t="s">
        <v>79</v>
      </c>
      <c r="F2564" s="29" t="s">
        <v>79</v>
      </c>
      <c r="G2564" s="38"/>
      <c r="H2564" s="41"/>
    </row>
    <row r="2565" spans="1:8" ht="27">
      <c r="A2565" s="30" t="s">
        <v>1282</v>
      </c>
      <c r="B2565" s="24">
        <v>657.06</v>
      </c>
      <c r="C2565" s="34"/>
      <c r="D2565" s="27" t="s">
        <v>667</v>
      </c>
      <c r="E2565" s="27" t="s">
        <v>329</v>
      </c>
      <c r="F2565" s="27" t="s">
        <v>82</v>
      </c>
      <c r="G2565" s="36" t="s">
        <v>79</v>
      </c>
      <c r="H2565" s="39"/>
    </row>
    <row r="2566" spans="1:8" ht="40.5">
      <c r="A2566" s="31"/>
      <c r="B2566" s="25" t="s">
        <v>1283</v>
      </c>
      <c r="C2566" s="34"/>
      <c r="D2566" s="28" t="s">
        <v>127</v>
      </c>
      <c r="E2566" s="28" t="s">
        <v>330</v>
      </c>
      <c r="F2566" s="28" t="s">
        <v>83</v>
      </c>
      <c r="G2566" s="37"/>
      <c r="H2566" s="40"/>
    </row>
    <row r="2567" spans="1:8">
      <c r="A2567" s="31"/>
      <c r="B2567" s="25"/>
      <c r="C2567" s="34"/>
      <c r="D2567" s="28">
        <v>872.87</v>
      </c>
      <c r="E2567" s="28">
        <v>978.01</v>
      </c>
      <c r="F2567" s="28">
        <v>657.06</v>
      </c>
      <c r="G2567" s="37"/>
      <c r="H2567" s="40"/>
    </row>
    <row r="2568" spans="1:8" ht="17.25" thickBot="1">
      <c r="A2568" s="32"/>
      <c r="B2568" s="26"/>
      <c r="C2568" s="34"/>
      <c r="D2568" s="29" t="s">
        <v>79</v>
      </c>
      <c r="E2568" s="29" t="s">
        <v>79</v>
      </c>
      <c r="F2568" s="29" t="s">
        <v>79</v>
      </c>
      <c r="G2568" s="38"/>
      <c r="H2568" s="41"/>
    </row>
    <row r="2569" spans="1:8" ht="27">
      <c r="A2569" s="30" t="s">
        <v>1284</v>
      </c>
      <c r="B2569" s="24">
        <v>657.04</v>
      </c>
      <c r="C2569" s="34"/>
      <c r="D2569" s="27" t="s">
        <v>1217</v>
      </c>
      <c r="E2569" s="27" t="s">
        <v>97</v>
      </c>
      <c r="F2569" s="27" t="s">
        <v>246</v>
      </c>
      <c r="G2569" s="36" t="s">
        <v>79</v>
      </c>
      <c r="H2569" s="39"/>
    </row>
    <row r="2570" spans="1:8" ht="40.5">
      <c r="A2570" s="31"/>
      <c r="B2570" s="25" t="s">
        <v>1285</v>
      </c>
      <c r="C2570" s="34"/>
      <c r="D2570" s="28" t="s">
        <v>427</v>
      </c>
      <c r="E2570" s="28" t="s">
        <v>371</v>
      </c>
      <c r="F2570" s="28" t="s">
        <v>83</v>
      </c>
      <c r="G2570" s="37"/>
      <c r="H2570" s="40"/>
    </row>
    <row r="2571" spans="1:8">
      <c r="A2571" s="31"/>
      <c r="B2571" s="25"/>
      <c r="C2571" s="34"/>
      <c r="D2571" s="28">
        <v>729.8</v>
      </c>
      <c r="E2571" s="28">
        <v>955.38</v>
      </c>
      <c r="F2571" s="28">
        <v>657.04</v>
      </c>
      <c r="G2571" s="37"/>
      <c r="H2571" s="40"/>
    </row>
    <row r="2572" spans="1:8" ht="17.25" thickBot="1">
      <c r="A2572" s="32"/>
      <c r="B2572" s="26"/>
      <c r="C2572" s="34"/>
      <c r="D2572" s="29" t="s">
        <v>79</v>
      </c>
      <c r="E2572" s="29" t="s">
        <v>79</v>
      </c>
      <c r="F2572" s="29" t="s">
        <v>79</v>
      </c>
      <c r="G2572" s="38"/>
      <c r="H2572" s="41"/>
    </row>
    <row r="2573" spans="1:8" ht="27">
      <c r="A2573" s="30" t="s">
        <v>1284</v>
      </c>
      <c r="B2573" s="24">
        <v>657.04</v>
      </c>
      <c r="C2573" s="34"/>
      <c r="D2573" s="27" t="s">
        <v>80</v>
      </c>
      <c r="E2573" s="27" t="s">
        <v>88</v>
      </c>
      <c r="F2573" s="27" t="s">
        <v>82</v>
      </c>
      <c r="G2573" s="36" t="s">
        <v>79</v>
      </c>
      <c r="H2573" s="39"/>
    </row>
    <row r="2574" spans="1:8" ht="40.5">
      <c r="A2574" s="31"/>
      <c r="B2574" s="25" t="s">
        <v>1285</v>
      </c>
      <c r="C2574" s="34"/>
      <c r="D2574" s="28" t="s">
        <v>167</v>
      </c>
      <c r="E2574" s="28" t="s">
        <v>180</v>
      </c>
      <c r="F2574" s="28" t="s">
        <v>83</v>
      </c>
      <c r="G2574" s="37"/>
      <c r="H2574" s="40"/>
    </row>
    <row r="2575" spans="1:8">
      <c r="A2575" s="31"/>
      <c r="B2575" s="25"/>
      <c r="C2575" s="34"/>
      <c r="D2575" s="28">
        <v>737.04</v>
      </c>
      <c r="E2575" s="28">
        <v>712.13</v>
      </c>
      <c r="F2575" s="28">
        <v>657.04</v>
      </c>
      <c r="G2575" s="37"/>
      <c r="H2575" s="40"/>
    </row>
    <row r="2576" spans="1:8" ht="17.25" thickBot="1">
      <c r="A2576" s="32"/>
      <c r="B2576" s="26"/>
      <c r="C2576" s="34"/>
      <c r="D2576" s="29" t="s">
        <v>79</v>
      </c>
      <c r="E2576" s="29" t="s">
        <v>79</v>
      </c>
      <c r="F2576" s="29" t="s">
        <v>79</v>
      </c>
      <c r="G2576" s="38"/>
      <c r="H2576" s="41"/>
    </row>
    <row r="2577" spans="1:8">
      <c r="A2577" s="30" t="s">
        <v>1286</v>
      </c>
      <c r="B2577" s="24">
        <v>657</v>
      </c>
      <c r="C2577" s="34"/>
      <c r="D2577" s="27" t="s">
        <v>667</v>
      </c>
      <c r="E2577" s="27" t="s">
        <v>82</v>
      </c>
      <c r="F2577" s="27" t="s">
        <v>463</v>
      </c>
      <c r="G2577" s="36" t="s">
        <v>79</v>
      </c>
      <c r="H2577" s="39"/>
    </row>
    <row r="2578" spans="1:8" ht="40.5">
      <c r="A2578" s="31"/>
      <c r="B2578" s="25" t="s">
        <v>1287</v>
      </c>
      <c r="C2578" s="34"/>
      <c r="D2578" s="28" t="s">
        <v>313</v>
      </c>
      <c r="E2578" s="28" t="s">
        <v>554</v>
      </c>
      <c r="F2578" s="28" t="s">
        <v>83</v>
      </c>
      <c r="G2578" s="37"/>
      <c r="H2578" s="40"/>
    </row>
    <row r="2579" spans="1:8">
      <c r="A2579" s="31"/>
      <c r="B2579" s="25"/>
      <c r="C2579" s="34"/>
      <c r="D2579" s="28">
        <v>871.8</v>
      </c>
      <c r="E2579" s="28">
        <v>657</v>
      </c>
      <c r="F2579" s="28">
        <v>657</v>
      </c>
      <c r="G2579" s="37"/>
      <c r="H2579" s="40"/>
    </row>
    <row r="2580" spans="1:8" ht="17.25" thickBot="1">
      <c r="A2580" s="32"/>
      <c r="B2580" s="26"/>
      <c r="C2580" s="34"/>
      <c r="D2580" s="29" t="s">
        <v>79</v>
      </c>
      <c r="E2580" s="29" t="s">
        <v>79</v>
      </c>
      <c r="F2580" s="29" t="s">
        <v>79</v>
      </c>
      <c r="G2580" s="38"/>
      <c r="H2580" s="41"/>
    </row>
    <row r="2581" spans="1:8">
      <c r="A2581" s="30" t="s">
        <v>1288</v>
      </c>
      <c r="B2581" s="24">
        <v>657</v>
      </c>
      <c r="C2581" s="34"/>
      <c r="D2581" s="27" t="s">
        <v>1289</v>
      </c>
      <c r="E2581" s="27" t="s">
        <v>1291</v>
      </c>
      <c r="F2581" s="27" t="s">
        <v>82</v>
      </c>
      <c r="G2581" s="36" t="s">
        <v>79</v>
      </c>
      <c r="H2581" s="39"/>
    </row>
    <row r="2582" spans="1:8" ht="40.5">
      <c r="A2582" s="31"/>
      <c r="B2582" s="25" t="s">
        <v>1287</v>
      </c>
      <c r="C2582" s="34"/>
      <c r="D2582" s="28" t="s">
        <v>1290</v>
      </c>
      <c r="E2582" s="28" t="s">
        <v>1292</v>
      </c>
      <c r="F2582" s="28" t="s">
        <v>83</v>
      </c>
      <c r="G2582" s="37"/>
      <c r="H2582" s="40"/>
    </row>
    <row r="2583" spans="1:8">
      <c r="A2583" s="31"/>
      <c r="B2583" s="25"/>
      <c r="C2583" s="34"/>
      <c r="D2583" s="28">
        <v>961.44</v>
      </c>
      <c r="E2583" s="28">
        <v>484</v>
      </c>
      <c r="F2583" s="28">
        <v>657</v>
      </c>
      <c r="G2583" s="37"/>
      <c r="H2583" s="40"/>
    </row>
    <row r="2584" spans="1:8" ht="17.25" thickBot="1">
      <c r="A2584" s="32"/>
      <c r="B2584" s="26"/>
      <c r="C2584" s="34"/>
      <c r="D2584" s="29" t="s">
        <v>79</v>
      </c>
      <c r="E2584" s="29" t="s">
        <v>79</v>
      </c>
      <c r="F2584" s="29" t="s">
        <v>79</v>
      </c>
      <c r="G2584" s="38"/>
      <c r="H2584" s="41"/>
    </row>
    <row r="2585" spans="1:8" ht="27">
      <c r="A2585" s="30" t="s">
        <v>1293</v>
      </c>
      <c r="B2585" s="24">
        <v>656.99</v>
      </c>
      <c r="C2585" s="34"/>
      <c r="D2585" s="27" t="s">
        <v>467</v>
      </c>
      <c r="E2585" s="27" t="s">
        <v>234</v>
      </c>
      <c r="F2585" s="27" t="s">
        <v>463</v>
      </c>
      <c r="G2585" s="36" t="s">
        <v>79</v>
      </c>
      <c r="H2585" s="39"/>
    </row>
    <row r="2586" spans="1:8" ht="40.5">
      <c r="A2586" s="31"/>
      <c r="B2586" s="25" t="s">
        <v>1294</v>
      </c>
      <c r="C2586" s="34"/>
      <c r="D2586" s="28" t="s">
        <v>746</v>
      </c>
      <c r="E2586" s="28" t="s">
        <v>661</v>
      </c>
      <c r="F2586" s="28" t="s">
        <v>83</v>
      </c>
      <c r="G2586" s="37"/>
      <c r="H2586" s="40"/>
    </row>
    <row r="2587" spans="1:8">
      <c r="A2587" s="31"/>
      <c r="B2587" s="25"/>
      <c r="C2587" s="34"/>
      <c r="D2587" s="28">
        <v>952.59</v>
      </c>
      <c r="E2587" s="28">
        <v>736.99</v>
      </c>
      <c r="F2587" s="28">
        <v>656.99</v>
      </c>
      <c r="G2587" s="37"/>
      <c r="H2587" s="40"/>
    </row>
    <row r="2588" spans="1:8" ht="17.25" thickBot="1">
      <c r="A2588" s="32"/>
      <c r="B2588" s="26"/>
      <c r="C2588" s="34"/>
      <c r="D2588" s="29" t="s">
        <v>79</v>
      </c>
      <c r="E2588" s="29" t="s">
        <v>79</v>
      </c>
      <c r="F2588" s="29" t="s">
        <v>79</v>
      </c>
      <c r="G2588" s="38"/>
      <c r="H2588" s="41"/>
    </row>
    <row r="2589" spans="1:8" ht="27">
      <c r="A2589" s="30" t="s">
        <v>1295</v>
      </c>
      <c r="B2589" s="24">
        <v>656.96</v>
      </c>
      <c r="C2589" s="34"/>
      <c r="D2589" s="27" t="s">
        <v>1297</v>
      </c>
      <c r="E2589" s="27" t="s">
        <v>463</v>
      </c>
      <c r="F2589" s="27" t="s">
        <v>246</v>
      </c>
      <c r="G2589" s="36" t="s">
        <v>79</v>
      </c>
      <c r="H2589" s="39"/>
    </row>
    <row r="2590" spans="1:8" ht="40.5">
      <c r="A2590" s="31"/>
      <c r="B2590" s="25" t="s">
        <v>1296</v>
      </c>
      <c r="C2590" s="34"/>
      <c r="D2590" s="28" t="s">
        <v>297</v>
      </c>
      <c r="E2590" s="28" t="s">
        <v>554</v>
      </c>
      <c r="F2590" s="28" t="s">
        <v>83</v>
      </c>
      <c r="G2590" s="37"/>
      <c r="H2590" s="40"/>
    </row>
    <row r="2591" spans="1:8">
      <c r="A2591" s="31"/>
      <c r="B2591" s="25"/>
      <c r="C2591" s="34"/>
      <c r="D2591" s="28">
        <v>363.64</v>
      </c>
      <c r="E2591" s="28">
        <v>656.96</v>
      </c>
      <c r="F2591" s="28">
        <v>656.96</v>
      </c>
      <c r="G2591" s="37"/>
      <c r="H2591" s="40"/>
    </row>
    <row r="2592" spans="1:8" ht="17.25" thickBot="1">
      <c r="A2592" s="32"/>
      <c r="B2592" s="26"/>
      <c r="C2592" s="34"/>
      <c r="D2592" s="29" t="s">
        <v>79</v>
      </c>
      <c r="E2592" s="29" t="s">
        <v>79</v>
      </c>
      <c r="F2592" s="29" t="s">
        <v>79</v>
      </c>
      <c r="G2592" s="38"/>
      <c r="H2592" s="41"/>
    </row>
    <row r="2593" spans="1:8">
      <c r="A2593" s="30" t="s">
        <v>1298</v>
      </c>
      <c r="B2593" s="24">
        <v>656.95</v>
      </c>
      <c r="C2593" s="34"/>
      <c r="D2593" s="27" t="s">
        <v>327</v>
      </c>
      <c r="E2593" s="27" t="s">
        <v>1300</v>
      </c>
      <c r="F2593" s="27" t="s">
        <v>463</v>
      </c>
      <c r="G2593" s="36" t="s">
        <v>79</v>
      </c>
      <c r="H2593" s="39"/>
    </row>
    <row r="2594" spans="1:8" ht="40.5">
      <c r="A2594" s="31"/>
      <c r="B2594" s="25" t="s">
        <v>1299</v>
      </c>
      <c r="C2594" s="34"/>
      <c r="D2594" s="28" t="s">
        <v>453</v>
      </c>
      <c r="E2594" s="28" t="s">
        <v>440</v>
      </c>
      <c r="F2594" s="28" t="s">
        <v>83</v>
      </c>
      <c r="G2594" s="37"/>
      <c r="H2594" s="40"/>
    </row>
    <row r="2595" spans="1:8">
      <c r="A2595" s="31"/>
      <c r="B2595" s="25"/>
      <c r="C2595" s="34"/>
      <c r="D2595" s="28">
        <v>715.46</v>
      </c>
      <c r="E2595" s="28">
        <v>877.62</v>
      </c>
      <c r="F2595" s="28">
        <v>656.95</v>
      </c>
      <c r="G2595" s="37"/>
      <c r="H2595" s="40"/>
    </row>
    <row r="2596" spans="1:8" ht="17.25" thickBot="1">
      <c r="A2596" s="32"/>
      <c r="B2596" s="26"/>
      <c r="C2596" s="34"/>
      <c r="D2596" s="29" t="s">
        <v>79</v>
      </c>
      <c r="E2596" s="29" t="s">
        <v>79</v>
      </c>
      <c r="F2596" s="29" t="s">
        <v>79</v>
      </c>
      <c r="G2596" s="38"/>
      <c r="H2596" s="41"/>
    </row>
    <row r="2597" spans="1:8" ht="27">
      <c r="A2597" s="30" t="s">
        <v>1301</v>
      </c>
      <c r="B2597" s="24">
        <v>656.95</v>
      </c>
      <c r="C2597" s="34"/>
      <c r="D2597" s="27" t="s">
        <v>667</v>
      </c>
      <c r="E2597" s="27" t="s">
        <v>97</v>
      </c>
      <c r="F2597" s="27" t="s">
        <v>82</v>
      </c>
      <c r="G2597" s="36" t="s">
        <v>79</v>
      </c>
      <c r="H2597" s="39"/>
    </row>
    <row r="2598" spans="1:8" ht="40.5">
      <c r="A2598" s="31"/>
      <c r="B2598" s="25" t="s">
        <v>1299</v>
      </c>
      <c r="C2598" s="34"/>
      <c r="D2598" s="28" t="s">
        <v>313</v>
      </c>
      <c r="E2598" s="28" t="s">
        <v>226</v>
      </c>
      <c r="F2598" s="28" t="s">
        <v>83</v>
      </c>
      <c r="G2598" s="37"/>
      <c r="H2598" s="40"/>
    </row>
    <row r="2599" spans="1:8">
      <c r="A2599" s="31"/>
      <c r="B2599" s="25"/>
      <c r="C2599" s="34"/>
      <c r="D2599" s="28">
        <v>870.67</v>
      </c>
      <c r="E2599" s="28">
        <v>955.16</v>
      </c>
      <c r="F2599" s="28">
        <v>656.95</v>
      </c>
      <c r="G2599" s="37"/>
      <c r="H2599" s="40"/>
    </row>
    <row r="2600" spans="1:8" ht="17.25" thickBot="1">
      <c r="A2600" s="32"/>
      <c r="B2600" s="26"/>
      <c r="C2600" s="34"/>
      <c r="D2600" s="29" t="s">
        <v>79</v>
      </c>
      <c r="E2600" s="29" t="s">
        <v>79</v>
      </c>
      <c r="F2600" s="29" t="s">
        <v>79</v>
      </c>
      <c r="G2600" s="38"/>
      <c r="H2600" s="41"/>
    </row>
    <row r="2601" spans="1:8" ht="27">
      <c r="A2601" s="30" t="s">
        <v>1302</v>
      </c>
      <c r="B2601" s="24">
        <v>656.94</v>
      </c>
      <c r="C2601" s="34"/>
      <c r="D2601" s="27" t="s">
        <v>1217</v>
      </c>
      <c r="E2601" s="27" t="s">
        <v>463</v>
      </c>
      <c r="F2601" s="27" t="s">
        <v>246</v>
      </c>
      <c r="G2601" s="36" t="s">
        <v>79</v>
      </c>
      <c r="H2601" s="39"/>
    </row>
    <row r="2602" spans="1:8" ht="40.5">
      <c r="A2602" s="31"/>
      <c r="B2602" s="25" t="s">
        <v>1303</v>
      </c>
      <c r="C2602" s="34"/>
      <c r="D2602" s="28" t="s">
        <v>99</v>
      </c>
      <c r="E2602" s="28" t="s">
        <v>554</v>
      </c>
      <c r="F2602" s="28" t="s">
        <v>83</v>
      </c>
      <c r="G2602" s="37"/>
      <c r="H2602" s="40"/>
    </row>
    <row r="2603" spans="1:8">
      <c r="A2603" s="31"/>
      <c r="B2603" s="25"/>
      <c r="C2603" s="34"/>
      <c r="D2603" s="28">
        <v>726.31</v>
      </c>
      <c r="E2603" s="28">
        <v>656.94</v>
      </c>
      <c r="F2603" s="28">
        <v>656.94</v>
      </c>
      <c r="G2603" s="37"/>
      <c r="H2603" s="40"/>
    </row>
    <row r="2604" spans="1:8" ht="17.25" thickBot="1">
      <c r="A2604" s="32"/>
      <c r="B2604" s="26"/>
      <c r="C2604" s="34"/>
      <c r="D2604" s="29" t="s">
        <v>79</v>
      </c>
      <c r="E2604" s="29" t="s">
        <v>79</v>
      </c>
      <c r="F2604" s="29" t="s">
        <v>79</v>
      </c>
      <c r="G2604" s="38"/>
      <c r="H2604" s="41"/>
    </row>
    <row r="2605" spans="1:8" ht="27">
      <c r="A2605" s="30" t="s">
        <v>1304</v>
      </c>
      <c r="B2605" s="24">
        <v>656.91</v>
      </c>
      <c r="C2605" s="34"/>
      <c r="D2605" s="27" t="s">
        <v>97</v>
      </c>
      <c r="E2605" s="27" t="s">
        <v>288</v>
      </c>
      <c r="F2605" s="27" t="s">
        <v>82</v>
      </c>
      <c r="G2605" s="36" t="s">
        <v>79</v>
      </c>
      <c r="H2605" s="39"/>
    </row>
    <row r="2606" spans="1:8" ht="40.5">
      <c r="A2606" s="31"/>
      <c r="B2606" s="25" t="s">
        <v>1305</v>
      </c>
      <c r="C2606" s="34"/>
      <c r="D2606" s="28" t="s">
        <v>538</v>
      </c>
      <c r="E2606" s="28" t="s">
        <v>936</v>
      </c>
      <c r="F2606" s="28" t="s">
        <v>83</v>
      </c>
      <c r="G2606" s="37"/>
      <c r="H2606" s="40"/>
    </row>
    <row r="2607" spans="1:8">
      <c r="A2607" s="31"/>
      <c r="B2607" s="25"/>
      <c r="C2607" s="34"/>
      <c r="D2607" s="28">
        <v>951.04</v>
      </c>
      <c r="E2607" s="28">
        <v>955.29</v>
      </c>
      <c r="F2607" s="28">
        <v>656.91</v>
      </c>
      <c r="G2607" s="37"/>
      <c r="H2607" s="40"/>
    </row>
    <row r="2608" spans="1:8" ht="17.25" thickBot="1">
      <c r="A2608" s="32"/>
      <c r="B2608" s="26"/>
      <c r="C2608" s="34"/>
      <c r="D2608" s="29" t="s">
        <v>79</v>
      </c>
      <c r="E2608" s="29" t="s">
        <v>79</v>
      </c>
      <c r="F2608" s="29" t="s">
        <v>79</v>
      </c>
      <c r="G2608" s="38"/>
      <c r="H2608" s="41"/>
    </row>
    <row r="2609" spans="1:8">
      <c r="A2609" s="30" t="s">
        <v>1306</v>
      </c>
      <c r="B2609" s="24">
        <v>656.91</v>
      </c>
      <c r="C2609" s="34"/>
      <c r="D2609" s="27" t="s">
        <v>234</v>
      </c>
      <c r="E2609" s="27" t="s">
        <v>80</v>
      </c>
      <c r="F2609" s="27" t="s">
        <v>82</v>
      </c>
      <c r="G2609" s="36" t="s">
        <v>79</v>
      </c>
      <c r="H2609" s="39"/>
    </row>
    <row r="2610" spans="1:8" ht="40.5">
      <c r="A2610" s="31"/>
      <c r="B2610" s="25" t="s">
        <v>1305</v>
      </c>
      <c r="C2610" s="34"/>
      <c r="D2610" s="28" t="s">
        <v>196</v>
      </c>
      <c r="E2610" s="28" t="s">
        <v>661</v>
      </c>
      <c r="F2610" s="28" t="s">
        <v>83</v>
      </c>
      <c r="G2610" s="37"/>
      <c r="H2610" s="40"/>
    </row>
    <row r="2611" spans="1:8">
      <c r="A2611" s="31"/>
      <c r="B2611" s="25"/>
      <c r="C2611" s="34"/>
      <c r="D2611" s="28">
        <v>736.91</v>
      </c>
      <c r="E2611" s="28">
        <v>736.91</v>
      </c>
      <c r="F2611" s="28">
        <v>656.91</v>
      </c>
      <c r="G2611" s="37"/>
      <c r="H2611" s="40"/>
    </row>
    <row r="2612" spans="1:8" ht="17.25" thickBot="1">
      <c r="A2612" s="32"/>
      <c r="B2612" s="26"/>
      <c r="C2612" s="34"/>
      <c r="D2612" s="29" t="s">
        <v>79</v>
      </c>
      <c r="E2612" s="29" t="s">
        <v>79</v>
      </c>
      <c r="F2612" s="29" t="s">
        <v>79</v>
      </c>
      <c r="G2612" s="38"/>
      <c r="H2612" s="41"/>
    </row>
    <row r="2613" spans="1:8" ht="27">
      <c r="A2613" s="30" t="s">
        <v>1307</v>
      </c>
      <c r="B2613" s="24">
        <v>656.89</v>
      </c>
      <c r="C2613" s="34"/>
      <c r="D2613" s="27" t="s">
        <v>467</v>
      </c>
      <c r="E2613" s="27" t="s">
        <v>246</v>
      </c>
      <c r="F2613" s="27" t="s">
        <v>463</v>
      </c>
      <c r="G2613" s="36" t="s">
        <v>79</v>
      </c>
      <c r="H2613" s="39"/>
    </row>
    <row r="2614" spans="1:8" ht="40.5">
      <c r="A2614" s="31"/>
      <c r="B2614" s="25" t="s">
        <v>1308</v>
      </c>
      <c r="C2614" s="34"/>
      <c r="D2614" s="28" t="s">
        <v>1309</v>
      </c>
      <c r="E2614" s="28" t="s">
        <v>967</v>
      </c>
      <c r="F2614" s="28" t="s">
        <v>83</v>
      </c>
      <c r="G2614" s="37"/>
      <c r="H2614" s="40"/>
    </row>
    <row r="2615" spans="1:8">
      <c r="A2615" s="31"/>
      <c r="B2615" s="25"/>
      <c r="C2615" s="34"/>
      <c r="D2615" s="28">
        <v>944.81</v>
      </c>
      <c r="E2615" s="28">
        <v>656.89</v>
      </c>
      <c r="F2615" s="28">
        <v>656.89</v>
      </c>
      <c r="G2615" s="37"/>
      <c r="H2615" s="40"/>
    </row>
    <row r="2616" spans="1:8" ht="17.25" thickBot="1">
      <c r="A2616" s="32"/>
      <c r="B2616" s="26"/>
      <c r="C2616" s="34"/>
      <c r="D2616" s="29" t="s">
        <v>79</v>
      </c>
      <c r="E2616" s="29" t="s">
        <v>79</v>
      </c>
      <c r="F2616" s="29" t="s">
        <v>79</v>
      </c>
      <c r="G2616" s="38"/>
      <c r="H2616" s="41"/>
    </row>
    <row r="2617" spans="1:8">
      <c r="A2617" s="30" t="s">
        <v>1310</v>
      </c>
      <c r="B2617" s="24">
        <v>656.83</v>
      </c>
      <c r="C2617" s="34"/>
      <c r="D2617" s="27" t="s">
        <v>269</v>
      </c>
      <c r="E2617" s="27" t="s">
        <v>234</v>
      </c>
      <c r="F2617" s="27" t="s">
        <v>82</v>
      </c>
      <c r="G2617" s="36" t="s">
        <v>79</v>
      </c>
      <c r="H2617" s="39"/>
    </row>
    <row r="2618" spans="1:8" ht="40.5">
      <c r="A2618" s="31"/>
      <c r="B2618" s="25" t="s">
        <v>1311</v>
      </c>
      <c r="C2618" s="34"/>
      <c r="D2618" s="28" t="s">
        <v>427</v>
      </c>
      <c r="E2618" s="28" t="s">
        <v>448</v>
      </c>
      <c r="F2618" s="28" t="s">
        <v>83</v>
      </c>
      <c r="G2618" s="37"/>
      <c r="H2618" s="40"/>
    </row>
    <row r="2619" spans="1:8">
      <c r="A2619" s="31"/>
      <c r="B2619" s="25"/>
      <c r="C2619" s="34"/>
      <c r="D2619" s="28">
        <v>871.36</v>
      </c>
      <c r="E2619" s="28">
        <v>736.83</v>
      </c>
      <c r="F2619" s="28">
        <v>656.83</v>
      </c>
      <c r="G2619" s="37"/>
      <c r="H2619" s="40"/>
    </row>
    <row r="2620" spans="1:8" ht="17.25" thickBot="1">
      <c r="A2620" s="32"/>
      <c r="B2620" s="26"/>
      <c r="C2620" s="34"/>
      <c r="D2620" s="29" t="s">
        <v>79</v>
      </c>
      <c r="E2620" s="29" t="s">
        <v>79</v>
      </c>
      <c r="F2620" s="29" t="s">
        <v>79</v>
      </c>
      <c r="G2620" s="38"/>
      <c r="H2620" s="41"/>
    </row>
    <row r="2621" spans="1:8" ht="27">
      <c r="A2621" s="30" t="s">
        <v>1312</v>
      </c>
      <c r="B2621" s="24">
        <v>656.81</v>
      </c>
      <c r="C2621" s="34"/>
      <c r="D2621" s="27" t="s">
        <v>543</v>
      </c>
      <c r="E2621" s="27" t="s">
        <v>288</v>
      </c>
      <c r="F2621" s="27" t="s">
        <v>82</v>
      </c>
      <c r="G2621" s="36" t="s">
        <v>79</v>
      </c>
      <c r="H2621" s="39"/>
    </row>
    <row r="2622" spans="1:8" ht="40.5">
      <c r="A2622" s="31"/>
      <c r="B2622" s="25" t="s">
        <v>1313</v>
      </c>
      <c r="C2622" s="34"/>
      <c r="D2622" s="28" t="s">
        <v>544</v>
      </c>
      <c r="E2622" s="28" t="s">
        <v>734</v>
      </c>
      <c r="F2622" s="28" t="s">
        <v>83</v>
      </c>
      <c r="G2622" s="37"/>
      <c r="H2622" s="40"/>
    </row>
    <row r="2623" spans="1:8">
      <c r="A2623" s="31"/>
      <c r="B2623" s="25"/>
      <c r="C2623" s="34"/>
      <c r="D2623" s="28">
        <v>952.51</v>
      </c>
      <c r="E2623" s="28">
        <v>954.26</v>
      </c>
      <c r="F2623" s="28">
        <v>656.81</v>
      </c>
      <c r="G2623" s="37"/>
      <c r="H2623" s="40"/>
    </row>
    <row r="2624" spans="1:8" ht="17.25" thickBot="1">
      <c r="A2624" s="32"/>
      <c r="B2624" s="26"/>
      <c r="C2624" s="34"/>
      <c r="D2624" s="29" t="s">
        <v>79</v>
      </c>
      <c r="E2624" s="29" t="s">
        <v>79</v>
      </c>
      <c r="F2624" s="29" t="s">
        <v>79</v>
      </c>
      <c r="G2624" s="38"/>
      <c r="H2624" s="41"/>
    </row>
    <row r="2625" spans="1:8" ht="27">
      <c r="A2625" s="30" t="s">
        <v>1314</v>
      </c>
      <c r="B2625" s="24">
        <v>656.79</v>
      </c>
      <c r="C2625" s="34"/>
      <c r="D2625" s="27" t="s">
        <v>234</v>
      </c>
      <c r="E2625" s="27" t="s">
        <v>97</v>
      </c>
      <c r="F2625" s="27" t="s">
        <v>82</v>
      </c>
      <c r="G2625" s="36" t="s">
        <v>79</v>
      </c>
      <c r="H2625" s="39"/>
    </row>
    <row r="2626" spans="1:8" ht="40.5">
      <c r="A2626" s="31"/>
      <c r="B2626" s="25" t="s">
        <v>1315</v>
      </c>
      <c r="C2626" s="34"/>
      <c r="D2626" s="28" t="s">
        <v>167</v>
      </c>
      <c r="E2626" s="28" t="s">
        <v>506</v>
      </c>
      <c r="F2626" s="28" t="s">
        <v>83</v>
      </c>
      <c r="G2626" s="37"/>
      <c r="H2626" s="40"/>
    </row>
    <row r="2627" spans="1:8">
      <c r="A2627" s="31"/>
      <c r="B2627" s="25"/>
      <c r="C2627" s="34"/>
      <c r="D2627" s="28">
        <v>736.79</v>
      </c>
      <c r="E2627" s="28">
        <v>951.3</v>
      </c>
      <c r="F2627" s="28">
        <v>656.79</v>
      </c>
      <c r="G2627" s="37"/>
      <c r="H2627" s="40"/>
    </row>
    <row r="2628" spans="1:8" ht="17.25" thickBot="1">
      <c r="A2628" s="32"/>
      <c r="B2628" s="26"/>
      <c r="C2628" s="34"/>
      <c r="D2628" s="29" t="s">
        <v>79</v>
      </c>
      <c r="E2628" s="29" t="s">
        <v>79</v>
      </c>
      <c r="F2628" s="29" t="s">
        <v>79</v>
      </c>
      <c r="G2628" s="38"/>
      <c r="H2628" s="41"/>
    </row>
    <row r="2629" spans="1:8" ht="27">
      <c r="A2629" s="30" t="s">
        <v>1316</v>
      </c>
      <c r="B2629" s="24">
        <v>656.79</v>
      </c>
      <c r="C2629" s="34"/>
      <c r="D2629" s="27" t="s">
        <v>77</v>
      </c>
      <c r="E2629" s="27" t="s">
        <v>97</v>
      </c>
      <c r="F2629" s="27" t="s">
        <v>82</v>
      </c>
      <c r="G2629" s="36" t="s">
        <v>79</v>
      </c>
      <c r="H2629" s="39"/>
    </row>
    <row r="2630" spans="1:8" ht="40.5">
      <c r="A2630" s="31"/>
      <c r="B2630" s="25" t="s">
        <v>1315</v>
      </c>
      <c r="C2630" s="34"/>
      <c r="D2630" s="28" t="s">
        <v>518</v>
      </c>
      <c r="E2630" s="28" t="s">
        <v>294</v>
      </c>
      <c r="F2630" s="28" t="s">
        <v>83</v>
      </c>
      <c r="G2630" s="37"/>
      <c r="H2630" s="40"/>
    </row>
    <row r="2631" spans="1:8">
      <c r="A2631" s="31"/>
      <c r="B2631" s="25"/>
      <c r="C2631" s="34"/>
      <c r="D2631" s="28">
        <v>377.1</v>
      </c>
      <c r="E2631" s="28">
        <v>955.13</v>
      </c>
      <c r="F2631" s="28">
        <v>656.79</v>
      </c>
      <c r="G2631" s="37"/>
      <c r="H2631" s="40"/>
    </row>
    <row r="2632" spans="1:8" ht="17.25" thickBot="1">
      <c r="A2632" s="32"/>
      <c r="B2632" s="26"/>
      <c r="C2632" s="34"/>
      <c r="D2632" s="29" t="s">
        <v>79</v>
      </c>
      <c r="E2632" s="29" t="s">
        <v>79</v>
      </c>
      <c r="F2632" s="29" t="s">
        <v>79</v>
      </c>
      <c r="G2632" s="38"/>
      <c r="H2632" s="41"/>
    </row>
    <row r="2633" spans="1:8">
      <c r="A2633" s="30" t="s">
        <v>1317</v>
      </c>
      <c r="B2633" s="24">
        <v>656.78</v>
      </c>
      <c r="C2633" s="34"/>
      <c r="D2633" s="27" t="s">
        <v>462</v>
      </c>
      <c r="E2633" s="27" t="s">
        <v>463</v>
      </c>
      <c r="F2633" s="27" t="s">
        <v>246</v>
      </c>
      <c r="G2633" s="36" t="s">
        <v>79</v>
      </c>
      <c r="H2633" s="39"/>
    </row>
    <row r="2634" spans="1:8" ht="40.5">
      <c r="A2634" s="31"/>
      <c r="B2634" s="25" t="s">
        <v>1318</v>
      </c>
      <c r="C2634" s="34"/>
      <c r="D2634" s="28" t="s">
        <v>196</v>
      </c>
      <c r="E2634" s="28" t="s">
        <v>554</v>
      </c>
      <c r="F2634" s="28" t="s">
        <v>83</v>
      </c>
      <c r="G2634" s="37"/>
      <c r="H2634" s="40"/>
    </row>
    <row r="2635" spans="1:8">
      <c r="A2635" s="31"/>
      <c r="B2635" s="25"/>
      <c r="C2635" s="34"/>
      <c r="D2635" s="28">
        <v>735.09</v>
      </c>
      <c r="E2635" s="28">
        <v>656.78</v>
      </c>
      <c r="F2635" s="28">
        <v>656.78</v>
      </c>
      <c r="G2635" s="37"/>
      <c r="H2635" s="40"/>
    </row>
    <row r="2636" spans="1:8" ht="17.25" thickBot="1">
      <c r="A2636" s="32"/>
      <c r="B2636" s="26"/>
      <c r="C2636" s="34"/>
      <c r="D2636" s="29" t="s">
        <v>79</v>
      </c>
      <c r="E2636" s="29" t="s">
        <v>79</v>
      </c>
      <c r="F2636" s="29" t="s">
        <v>79</v>
      </c>
      <c r="G2636" s="38"/>
      <c r="H2636" s="41"/>
    </row>
    <row r="2637" spans="1:8" ht="27">
      <c r="A2637" s="30" t="s">
        <v>1319</v>
      </c>
      <c r="B2637" s="24">
        <v>656.78</v>
      </c>
      <c r="C2637" s="34"/>
      <c r="D2637" s="27" t="s">
        <v>288</v>
      </c>
      <c r="E2637" s="27" t="s">
        <v>82</v>
      </c>
      <c r="F2637" s="27" t="s">
        <v>463</v>
      </c>
      <c r="G2637" s="36" t="s">
        <v>79</v>
      </c>
      <c r="H2637" s="39"/>
    </row>
    <row r="2638" spans="1:8" ht="40.5">
      <c r="A2638" s="31"/>
      <c r="B2638" s="25" t="s">
        <v>1318</v>
      </c>
      <c r="C2638" s="34"/>
      <c r="D2638" s="28" t="s">
        <v>210</v>
      </c>
      <c r="E2638" s="28" t="s">
        <v>554</v>
      </c>
      <c r="F2638" s="28" t="s">
        <v>83</v>
      </c>
      <c r="G2638" s="37"/>
      <c r="H2638" s="40"/>
    </row>
    <row r="2639" spans="1:8">
      <c r="A2639" s="31"/>
      <c r="B2639" s="25"/>
      <c r="C2639" s="34"/>
      <c r="D2639" s="28">
        <v>946.9</v>
      </c>
      <c r="E2639" s="28">
        <v>656.78</v>
      </c>
      <c r="F2639" s="28">
        <v>656.78</v>
      </c>
      <c r="G2639" s="37"/>
      <c r="H2639" s="40"/>
    </row>
    <row r="2640" spans="1:8" ht="17.25" thickBot="1">
      <c r="A2640" s="32"/>
      <c r="B2640" s="26"/>
      <c r="C2640" s="34"/>
      <c r="D2640" s="29" t="s">
        <v>79</v>
      </c>
      <c r="E2640" s="29" t="s">
        <v>79</v>
      </c>
      <c r="F2640" s="29" t="s">
        <v>79</v>
      </c>
      <c r="G2640" s="38"/>
      <c r="H2640" s="41"/>
    </row>
    <row r="2641" spans="1:8">
      <c r="A2641" s="30" t="s">
        <v>1320</v>
      </c>
      <c r="B2641" s="24">
        <v>656.76</v>
      </c>
      <c r="C2641" s="34"/>
      <c r="D2641" s="27" t="s">
        <v>234</v>
      </c>
      <c r="E2641" s="27" t="s">
        <v>82</v>
      </c>
      <c r="F2641" s="27" t="s">
        <v>463</v>
      </c>
      <c r="G2641" s="36" t="s">
        <v>79</v>
      </c>
      <c r="H2641" s="39"/>
    </row>
    <row r="2642" spans="1:8" ht="40.5">
      <c r="A2642" s="31"/>
      <c r="B2642" s="25" t="s">
        <v>1321</v>
      </c>
      <c r="C2642" s="34"/>
      <c r="D2642" s="28" t="s">
        <v>827</v>
      </c>
      <c r="E2642" s="28" t="s">
        <v>554</v>
      </c>
      <c r="F2642" s="28" t="s">
        <v>83</v>
      </c>
      <c r="G2642" s="37"/>
      <c r="H2642" s="40"/>
    </row>
    <row r="2643" spans="1:8">
      <c r="A2643" s="31"/>
      <c r="B2643" s="25"/>
      <c r="C2643" s="34"/>
      <c r="D2643" s="28">
        <v>735.05</v>
      </c>
      <c r="E2643" s="28">
        <v>656.76</v>
      </c>
      <c r="F2643" s="28">
        <v>656.76</v>
      </c>
      <c r="G2643" s="37"/>
      <c r="H2643" s="40"/>
    </row>
    <row r="2644" spans="1:8" ht="17.25" thickBot="1">
      <c r="A2644" s="32"/>
      <c r="B2644" s="26"/>
      <c r="C2644" s="34"/>
      <c r="D2644" s="29" t="s">
        <v>79</v>
      </c>
      <c r="E2644" s="29" t="s">
        <v>79</v>
      </c>
      <c r="F2644" s="29" t="s">
        <v>79</v>
      </c>
      <c r="G2644" s="38"/>
      <c r="H2644" s="41"/>
    </row>
    <row r="2645" spans="1:8" ht="27">
      <c r="A2645" s="30" t="s">
        <v>1322</v>
      </c>
      <c r="B2645" s="24">
        <v>656.74</v>
      </c>
      <c r="C2645" s="34"/>
      <c r="D2645" s="27" t="s">
        <v>77</v>
      </c>
      <c r="E2645" s="27" t="s">
        <v>97</v>
      </c>
      <c r="F2645" s="27" t="s">
        <v>82</v>
      </c>
      <c r="G2645" s="36" t="s">
        <v>79</v>
      </c>
      <c r="H2645" s="39"/>
    </row>
    <row r="2646" spans="1:8" ht="40.5">
      <c r="A2646" s="31"/>
      <c r="B2646" s="25" t="s">
        <v>1323</v>
      </c>
      <c r="C2646" s="34"/>
      <c r="D2646" s="28" t="s">
        <v>297</v>
      </c>
      <c r="E2646" s="28" t="s">
        <v>401</v>
      </c>
      <c r="F2646" s="28" t="s">
        <v>83</v>
      </c>
      <c r="G2646" s="37"/>
      <c r="H2646" s="40"/>
    </row>
    <row r="2647" spans="1:8">
      <c r="A2647" s="31"/>
      <c r="B2647" s="25"/>
      <c r="C2647" s="34"/>
      <c r="D2647" s="28">
        <v>375.76</v>
      </c>
      <c r="E2647" s="28">
        <v>951.55</v>
      </c>
      <c r="F2647" s="28">
        <v>656.74</v>
      </c>
      <c r="G2647" s="37"/>
      <c r="H2647" s="40"/>
    </row>
    <row r="2648" spans="1:8" ht="17.25" thickBot="1">
      <c r="A2648" s="32"/>
      <c r="B2648" s="26"/>
      <c r="C2648" s="34"/>
      <c r="D2648" s="29" t="s">
        <v>79</v>
      </c>
      <c r="E2648" s="29" t="s">
        <v>79</v>
      </c>
      <c r="F2648" s="29" t="s">
        <v>79</v>
      </c>
      <c r="G2648" s="38"/>
      <c r="H2648" s="41"/>
    </row>
    <row r="2649" spans="1:8" ht="27">
      <c r="A2649" s="30" t="s">
        <v>1324</v>
      </c>
      <c r="B2649" s="24">
        <v>656.71</v>
      </c>
      <c r="C2649" s="34"/>
      <c r="D2649" s="27" t="s">
        <v>269</v>
      </c>
      <c r="E2649" s="27" t="s">
        <v>912</v>
      </c>
      <c r="F2649" s="27" t="s">
        <v>82</v>
      </c>
      <c r="G2649" s="36" t="s">
        <v>79</v>
      </c>
      <c r="H2649" s="39"/>
    </row>
    <row r="2650" spans="1:8" ht="40.5">
      <c r="A2650" s="31"/>
      <c r="B2650" s="25" t="s">
        <v>1325</v>
      </c>
      <c r="C2650" s="34"/>
      <c r="D2650" s="28" t="s">
        <v>313</v>
      </c>
      <c r="E2650" s="28" t="s">
        <v>330</v>
      </c>
      <c r="F2650" s="28" t="s">
        <v>83</v>
      </c>
      <c r="G2650" s="37"/>
      <c r="H2650" s="40"/>
    </row>
    <row r="2651" spans="1:8">
      <c r="A2651" s="31"/>
      <c r="B2651" s="25"/>
      <c r="C2651" s="34"/>
      <c r="D2651" s="28">
        <v>872.96</v>
      </c>
      <c r="E2651" s="28">
        <v>981.13</v>
      </c>
      <c r="F2651" s="28">
        <v>656.71</v>
      </c>
      <c r="G2651" s="37"/>
      <c r="H2651" s="40"/>
    </row>
    <row r="2652" spans="1:8" ht="17.25" thickBot="1">
      <c r="A2652" s="32"/>
      <c r="B2652" s="26"/>
      <c r="C2652" s="34"/>
      <c r="D2652" s="29" t="s">
        <v>79</v>
      </c>
      <c r="E2652" s="29" t="s">
        <v>79</v>
      </c>
      <c r="F2652" s="29" t="s">
        <v>79</v>
      </c>
      <c r="G2652" s="38"/>
      <c r="H2652" s="41"/>
    </row>
    <row r="2653" spans="1:8" ht="27">
      <c r="A2653" s="30" t="s">
        <v>1326</v>
      </c>
      <c r="B2653" s="24">
        <v>656.67</v>
      </c>
      <c r="C2653" s="34"/>
      <c r="D2653" s="27" t="s">
        <v>1217</v>
      </c>
      <c r="E2653" s="27" t="s">
        <v>234</v>
      </c>
      <c r="F2653" s="27" t="s">
        <v>463</v>
      </c>
      <c r="G2653" s="36" t="s">
        <v>79</v>
      </c>
      <c r="H2653" s="39"/>
    </row>
    <row r="2654" spans="1:8" ht="40.5">
      <c r="A2654" s="31"/>
      <c r="B2654" s="25" t="s">
        <v>1327</v>
      </c>
      <c r="C2654" s="34"/>
      <c r="D2654" s="28" t="s">
        <v>1328</v>
      </c>
      <c r="E2654" s="28" t="s">
        <v>661</v>
      </c>
      <c r="F2654" s="28" t="s">
        <v>83</v>
      </c>
      <c r="G2654" s="37"/>
      <c r="H2654" s="40"/>
    </row>
    <row r="2655" spans="1:8">
      <c r="A2655" s="31"/>
      <c r="B2655" s="25"/>
      <c r="C2655" s="34"/>
      <c r="D2655" s="28">
        <v>729.57</v>
      </c>
      <c r="E2655" s="28">
        <v>734.96</v>
      </c>
      <c r="F2655" s="28">
        <v>656.67</v>
      </c>
      <c r="G2655" s="37"/>
      <c r="H2655" s="40"/>
    </row>
    <row r="2656" spans="1:8" ht="17.25" thickBot="1">
      <c r="A2656" s="32"/>
      <c r="B2656" s="26"/>
      <c r="C2656" s="34"/>
      <c r="D2656" s="29" t="s">
        <v>79</v>
      </c>
      <c r="E2656" s="29" t="s">
        <v>79</v>
      </c>
      <c r="F2656" s="29" t="s">
        <v>79</v>
      </c>
      <c r="G2656" s="38"/>
      <c r="H2656" s="41"/>
    </row>
    <row r="2657" spans="1:8" ht="27">
      <c r="A2657" s="30" t="s">
        <v>1329</v>
      </c>
      <c r="B2657" s="24">
        <v>656.66</v>
      </c>
      <c r="C2657" s="34"/>
      <c r="D2657" s="27" t="s">
        <v>288</v>
      </c>
      <c r="E2657" s="27" t="s">
        <v>82</v>
      </c>
      <c r="F2657" s="27" t="s">
        <v>463</v>
      </c>
      <c r="G2657" s="36" t="s">
        <v>79</v>
      </c>
      <c r="H2657" s="39"/>
    </row>
    <row r="2658" spans="1:8" ht="40.5">
      <c r="A2658" s="31"/>
      <c r="B2658" s="25" t="s">
        <v>1330</v>
      </c>
      <c r="C2658" s="34"/>
      <c r="D2658" s="28" t="s">
        <v>361</v>
      </c>
      <c r="E2658" s="28" t="s">
        <v>554</v>
      </c>
      <c r="F2658" s="28" t="s">
        <v>83</v>
      </c>
      <c r="G2658" s="37"/>
      <c r="H2658" s="40"/>
    </row>
    <row r="2659" spans="1:8">
      <c r="A2659" s="31"/>
      <c r="B2659" s="25"/>
      <c r="C2659" s="34"/>
      <c r="D2659" s="28">
        <v>945.55</v>
      </c>
      <c r="E2659" s="28">
        <v>656.66</v>
      </c>
      <c r="F2659" s="28">
        <v>656.66</v>
      </c>
      <c r="G2659" s="37"/>
      <c r="H2659" s="40"/>
    </row>
    <row r="2660" spans="1:8" ht="17.25" thickBot="1">
      <c r="A2660" s="32"/>
      <c r="B2660" s="26"/>
      <c r="C2660" s="34"/>
      <c r="D2660" s="29" t="s">
        <v>79</v>
      </c>
      <c r="E2660" s="29" t="s">
        <v>79</v>
      </c>
      <c r="F2660" s="29" t="s">
        <v>79</v>
      </c>
      <c r="G2660" s="38"/>
      <c r="H2660" s="41"/>
    </row>
    <row r="2661" spans="1:8" ht="27">
      <c r="A2661" s="30" t="s">
        <v>1329</v>
      </c>
      <c r="B2661" s="24">
        <v>656.66</v>
      </c>
      <c r="C2661" s="34"/>
      <c r="D2661" s="27" t="s">
        <v>543</v>
      </c>
      <c r="E2661" s="27" t="s">
        <v>288</v>
      </c>
      <c r="F2661" s="27" t="s">
        <v>82</v>
      </c>
      <c r="G2661" s="36" t="s">
        <v>79</v>
      </c>
      <c r="H2661" s="39"/>
    </row>
    <row r="2662" spans="1:8" ht="40.5">
      <c r="A2662" s="31"/>
      <c r="B2662" s="25" t="s">
        <v>1330</v>
      </c>
      <c r="C2662" s="34"/>
      <c r="D2662" s="28" t="s">
        <v>468</v>
      </c>
      <c r="E2662" s="28" t="s">
        <v>371</v>
      </c>
      <c r="F2662" s="28" t="s">
        <v>83</v>
      </c>
      <c r="G2662" s="37"/>
      <c r="H2662" s="40"/>
    </row>
    <row r="2663" spans="1:8">
      <c r="A2663" s="31"/>
      <c r="B2663" s="25"/>
      <c r="C2663" s="34"/>
      <c r="D2663" s="28">
        <v>948.33</v>
      </c>
      <c r="E2663" s="28">
        <v>954.8</v>
      </c>
      <c r="F2663" s="28">
        <v>656.66</v>
      </c>
      <c r="G2663" s="37"/>
      <c r="H2663" s="40"/>
    </row>
    <row r="2664" spans="1:8" ht="17.25" thickBot="1">
      <c r="A2664" s="32"/>
      <c r="B2664" s="26"/>
      <c r="C2664" s="34"/>
      <c r="D2664" s="29" t="s">
        <v>79</v>
      </c>
      <c r="E2664" s="29" t="s">
        <v>79</v>
      </c>
      <c r="F2664" s="29" t="s">
        <v>79</v>
      </c>
      <c r="G2664" s="38"/>
      <c r="H2664" s="41"/>
    </row>
    <row r="2665" spans="1:8" ht="27">
      <c r="A2665" s="30" t="s">
        <v>1331</v>
      </c>
      <c r="B2665" s="24">
        <v>656.66</v>
      </c>
      <c r="C2665" s="34"/>
      <c r="D2665" s="27" t="s">
        <v>86</v>
      </c>
      <c r="E2665" s="27" t="s">
        <v>288</v>
      </c>
      <c r="F2665" s="27" t="s">
        <v>82</v>
      </c>
      <c r="G2665" s="36" t="s">
        <v>79</v>
      </c>
      <c r="H2665" s="39"/>
    </row>
    <row r="2666" spans="1:8" ht="40.5">
      <c r="A2666" s="31"/>
      <c r="B2666" s="25" t="s">
        <v>1330</v>
      </c>
      <c r="C2666" s="34"/>
      <c r="D2666" s="28" t="s">
        <v>460</v>
      </c>
      <c r="E2666" s="28" t="s">
        <v>226</v>
      </c>
      <c r="F2666" s="28" t="s">
        <v>83</v>
      </c>
      <c r="G2666" s="37"/>
      <c r="H2666" s="40"/>
    </row>
    <row r="2667" spans="1:8">
      <c r="A2667" s="31"/>
      <c r="B2667" s="25"/>
      <c r="C2667" s="34"/>
      <c r="D2667" s="28">
        <v>560.26</v>
      </c>
      <c r="E2667" s="28">
        <v>954.74</v>
      </c>
      <c r="F2667" s="28">
        <v>656.66</v>
      </c>
      <c r="G2667" s="37"/>
      <c r="H2667" s="40"/>
    </row>
    <row r="2668" spans="1:8" ht="17.25" thickBot="1">
      <c r="A2668" s="32"/>
      <c r="B2668" s="26"/>
      <c r="C2668" s="34"/>
      <c r="D2668" s="29" t="s">
        <v>79</v>
      </c>
      <c r="E2668" s="29" t="s">
        <v>79</v>
      </c>
      <c r="F2668" s="29" t="s">
        <v>79</v>
      </c>
      <c r="G2668" s="38"/>
      <c r="H2668" s="41"/>
    </row>
    <row r="2669" spans="1:8" ht="27">
      <c r="A2669" s="30" t="s">
        <v>1332</v>
      </c>
      <c r="B2669" s="24">
        <v>656.65</v>
      </c>
      <c r="C2669" s="34"/>
      <c r="D2669" s="27" t="s">
        <v>80</v>
      </c>
      <c r="E2669" s="27" t="s">
        <v>119</v>
      </c>
      <c r="F2669" s="27" t="s">
        <v>82</v>
      </c>
      <c r="G2669" s="36" t="s">
        <v>79</v>
      </c>
      <c r="H2669" s="39"/>
    </row>
    <row r="2670" spans="1:8" ht="40.5">
      <c r="A2670" s="31"/>
      <c r="B2670" s="25" t="s">
        <v>1333</v>
      </c>
      <c r="C2670" s="34"/>
      <c r="D2670" s="28" t="s">
        <v>196</v>
      </c>
      <c r="E2670" s="28" t="s">
        <v>99</v>
      </c>
      <c r="F2670" s="28" t="s">
        <v>83</v>
      </c>
      <c r="G2670" s="37"/>
      <c r="H2670" s="40"/>
    </row>
    <row r="2671" spans="1:8">
      <c r="A2671" s="31"/>
      <c r="B2671" s="25"/>
      <c r="C2671" s="34"/>
      <c r="D2671" s="28">
        <v>736.67</v>
      </c>
      <c r="E2671" s="28">
        <v>638.70000000000005</v>
      </c>
      <c r="F2671" s="28">
        <v>656.65</v>
      </c>
      <c r="G2671" s="37"/>
      <c r="H2671" s="40"/>
    </row>
    <row r="2672" spans="1:8" ht="17.25" thickBot="1">
      <c r="A2672" s="32"/>
      <c r="B2672" s="26"/>
      <c r="C2672" s="34"/>
      <c r="D2672" s="29" t="s">
        <v>79</v>
      </c>
      <c r="E2672" s="29" t="s">
        <v>79</v>
      </c>
      <c r="F2672" s="29" t="s">
        <v>79</v>
      </c>
      <c r="G2672" s="38"/>
      <c r="H2672" s="41"/>
    </row>
    <row r="2673" spans="1:8">
      <c r="A2673" s="30" t="s">
        <v>1334</v>
      </c>
      <c r="B2673" s="24">
        <v>656.64</v>
      </c>
      <c r="C2673" s="34"/>
      <c r="D2673" s="27" t="s">
        <v>916</v>
      </c>
      <c r="E2673" s="27" t="s">
        <v>82</v>
      </c>
      <c r="F2673" s="27" t="s">
        <v>463</v>
      </c>
      <c r="G2673" s="36" t="s">
        <v>79</v>
      </c>
      <c r="H2673" s="39"/>
    </row>
    <row r="2674" spans="1:8" ht="40.5">
      <c r="A2674" s="31"/>
      <c r="B2674" s="25" t="s">
        <v>1335</v>
      </c>
      <c r="C2674" s="34"/>
      <c r="D2674" s="28" t="s">
        <v>744</v>
      </c>
      <c r="E2674" s="28" t="s">
        <v>554</v>
      </c>
      <c r="F2674" s="28" t="s">
        <v>83</v>
      </c>
      <c r="G2674" s="37"/>
      <c r="H2674" s="40"/>
    </row>
    <row r="2675" spans="1:8">
      <c r="A2675" s="31"/>
      <c r="B2675" s="25"/>
      <c r="C2675" s="34"/>
      <c r="D2675" s="28">
        <v>954.97</v>
      </c>
      <c r="E2675" s="28">
        <v>656.64</v>
      </c>
      <c r="F2675" s="28">
        <v>656.64</v>
      </c>
      <c r="G2675" s="37"/>
      <c r="H2675" s="40"/>
    </row>
    <row r="2676" spans="1:8" ht="17.25" thickBot="1">
      <c r="A2676" s="32"/>
      <c r="B2676" s="26"/>
      <c r="C2676" s="34"/>
      <c r="D2676" s="29" t="s">
        <v>79</v>
      </c>
      <c r="E2676" s="29" t="s">
        <v>79</v>
      </c>
      <c r="F2676" s="29" t="s">
        <v>79</v>
      </c>
      <c r="G2676" s="38"/>
      <c r="H2676" s="41"/>
    </row>
    <row r="2677" spans="1:8">
      <c r="A2677" s="30" t="s">
        <v>1336</v>
      </c>
      <c r="B2677" s="24">
        <v>656.62</v>
      </c>
      <c r="C2677" s="34"/>
      <c r="D2677" s="27" t="s">
        <v>234</v>
      </c>
      <c r="E2677" s="27" t="s">
        <v>80</v>
      </c>
      <c r="F2677" s="27" t="s">
        <v>82</v>
      </c>
      <c r="G2677" s="36" t="s">
        <v>79</v>
      </c>
      <c r="H2677" s="39"/>
    </row>
    <row r="2678" spans="1:8" ht="40.5">
      <c r="A2678" s="31"/>
      <c r="B2678" s="25" t="s">
        <v>1337</v>
      </c>
      <c r="C2678" s="34"/>
      <c r="D2678" s="28" t="s">
        <v>196</v>
      </c>
      <c r="E2678" s="28" t="s">
        <v>448</v>
      </c>
      <c r="F2678" s="28" t="s">
        <v>83</v>
      </c>
      <c r="G2678" s="37"/>
      <c r="H2678" s="40"/>
    </row>
    <row r="2679" spans="1:8">
      <c r="A2679" s="31"/>
      <c r="B2679" s="25"/>
      <c r="C2679" s="34"/>
      <c r="D2679" s="28">
        <v>736.62</v>
      </c>
      <c r="E2679" s="28">
        <v>736.62</v>
      </c>
      <c r="F2679" s="28">
        <v>656.62</v>
      </c>
      <c r="G2679" s="37"/>
      <c r="H2679" s="40"/>
    </row>
    <row r="2680" spans="1:8" ht="17.25" thickBot="1">
      <c r="A2680" s="32"/>
      <c r="B2680" s="26"/>
      <c r="C2680" s="34"/>
      <c r="D2680" s="29" t="s">
        <v>79</v>
      </c>
      <c r="E2680" s="29" t="s">
        <v>79</v>
      </c>
      <c r="F2680" s="29" t="s">
        <v>79</v>
      </c>
      <c r="G2680" s="38"/>
      <c r="H2680" s="41"/>
    </row>
    <row r="2681" spans="1:8" ht="27">
      <c r="A2681" s="30" t="s">
        <v>1338</v>
      </c>
      <c r="B2681" s="24">
        <v>656.61</v>
      </c>
      <c r="C2681" s="34"/>
      <c r="D2681" s="27" t="s">
        <v>269</v>
      </c>
      <c r="E2681" s="27" t="s">
        <v>119</v>
      </c>
      <c r="F2681" s="27" t="s">
        <v>82</v>
      </c>
      <c r="G2681" s="36" t="s">
        <v>79</v>
      </c>
      <c r="H2681" s="39"/>
    </row>
    <row r="2682" spans="1:8" ht="40.5">
      <c r="A2682" s="31"/>
      <c r="B2682" s="25" t="s">
        <v>1339</v>
      </c>
      <c r="C2682" s="34"/>
      <c r="D2682" s="28" t="s">
        <v>427</v>
      </c>
      <c r="E2682" s="28" t="s">
        <v>656</v>
      </c>
      <c r="F2682" s="28" t="s">
        <v>83</v>
      </c>
      <c r="G2682" s="37"/>
      <c r="H2682" s="40"/>
    </row>
    <row r="2683" spans="1:8">
      <c r="A2683" s="31"/>
      <c r="B2683" s="25"/>
      <c r="C2683" s="34"/>
      <c r="D2683" s="28">
        <v>873.26</v>
      </c>
      <c r="E2683" s="28">
        <v>637.41999999999996</v>
      </c>
      <c r="F2683" s="28">
        <v>656.61</v>
      </c>
      <c r="G2683" s="37"/>
      <c r="H2683" s="40"/>
    </row>
    <row r="2684" spans="1:8" ht="17.25" thickBot="1">
      <c r="A2684" s="32"/>
      <c r="B2684" s="26"/>
      <c r="C2684" s="34"/>
      <c r="D2684" s="29" t="s">
        <v>79</v>
      </c>
      <c r="E2684" s="29" t="s">
        <v>79</v>
      </c>
      <c r="F2684" s="29" t="s">
        <v>79</v>
      </c>
      <c r="G2684" s="38"/>
      <c r="H2684" s="41"/>
    </row>
    <row r="2685" spans="1:8" ht="27">
      <c r="A2685" s="30" t="s">
        <v>1340</v>
      </c>
      <c r="B2685" s="24">
        <v>656.58</v>
      </c>
      <c r="C2685" s="34"/>
      <c r="D2685" s="27" t="s">
        <v>288</v>
      </c>
      <c r="E2685" s="27" t="s">
        <v>97</v>
      </c>
      <c r="F2685" s="27" t="s">
        <v>82</v>
      </c>
      <c r="G2685" s="36" t="s">
        <v>79</v>
      </c>
      <c r="H2685" s="39"/>
    </row>
    <row r="2686" spans="1:8" ht="40.5">
      <c r="A2686" s="31"/>
      <c r="B2686" s="25" t="s">
        <v>1341</v>
      </c>
      <c r="C2686" s="34"/>
      <c r="D2686" s="28" t="s">
        <v>199</v>
      </c>
      <c r="E2686" s="28" t="s">
        <v>287</v>
      </c>
      <c r="F2686" s="28" t="s">
        <v>83</v>
      </c>
      <c r="G2686" s="37"/>
      <c r="H2686" s="40"/>
    </row>
    <row r="2687" spans="1:8">
      <c r="A2687" s="31"/>
      <c r="B2687" s="25"/>
      <c r="C2687" s="34"/>
      <c r="D2687" s="28">
        <v>947.22</v>
      </c>
      <c r="E2687" s="28">
        <v>952.33</v>
      </c>
      <c r="F2687" s="28">
        <v>656.58</v>
      </c>
      <c r="G2687" s="37"/>
      <c r="H2687" s="40"/>
    </row>
    <row r="2688" spans="1:8" ht="17.25" thickBot="1">
      <c r="A2688" s="32"/>
      <c r="B2688" s="26"/>
      <c r="C2688" s="34"/>
      <c r="D2688" s="29" t="s">
        <v>79</v>
      </c>
      <c r="E2688" s="29" t="s">
        <v>79</v>
      </c>
      <c r="F2688" s="29" t="s">
        <v>79</v>
      </c>
      <c r="G2688" s="38"/>
      <c r="H2688" s="41"/>
    </row>
    <row r="2689" spans="1:8" ht="27">
      <c r="A2689" s="30" t="s">
        <v>1342</v>
      </c>
      <c r="B2689" s="24">
        <v>656.52</v>
      </c>
      <c r="C2689" s="34"/>
      <c r="D2689" s="27" t="s">
        <v>234</v>
      </c>
      <c r="E2689" s="27" t="s">
        <v>97</v>
      </c>
      <c r="F2689" s="27" t="s">
        <v>82</v>
      </c>
      <c r="G2689" s="36" t="s">
        <v>79</v>
      </c>
      <c r="H2689" s="39"/>
    </row>
    <row r="2690" spans="1:8" ht="40.5">
      <c r="A2690" s="31"/>
      <c r="B2690" s="25" t="s">
        <v>1343</v>
      </c>
      <c r="C2690" s="34"/>
      <c r="D2690" s="28" t="s">
        <v>196</v>
      </c>
      <c r="E2690" s="28" t="s">
        <v>977</v>
      </c>
      <c r="F2690" s="28" t="s">
        <v>83</v>
      </c>
      <c r="G2690" s="37"/>
      <c r="H2690" s="40"/>
    </row>
    <row r="2691" spans="1:8">
      <c r="A2691" s="31"/>
      <c r="B2691" s="25"/>
      <c r="C2691" s="34"/>
      <c r="D2691" s="28">
        <v>736.27</v>
      </c>
      <c r="E2691" s="28">
        <v>952.34</v>
      </c>
      <c r="F2691" s="28">
        <v>656.52</v>
      </c>
      <c r="G2691" s="37"/>
      <c r="H2691" s="40"/>
    </row>
    <row r="2692" spans="1:8" ht="17.25" thickBot="1">
      <c r="A2692" s="32"/>
      <c r="B2692" s="26"/>
      <c r="C2692" s="34"/>
      <c r="D2692" s="29" t="s">
        <v>79</v>
      </c>
      <c r="E2692" s="29" t="s">
        <v>79</v>
      </c>
      <c r="F2692" s="29" t="s">
        <v>79</v>
      </c>
      <c r="G2692" s="38"/>
      <c r="H2692" s="41"/>
    </row>
    <row r="2693" spans="1:8">
      <c r="A2693" s="30" t="s">
        <v>1344</v>
      </c>
      <c r="B2693" s="24">
        <v>656.51</v>
      </c>
      <c r="C2693" s="34"/>
      <c r="D2693" s="27" t="s">
        <v>234</v>
      </c>
      <c r="E2693" s="27" t="s">
        <v>82</v>
      </c>
      <c r="F2693" s="27" t="s">
        <v>463</v>
      </c>
      <c r="G2693" s="36" t="s">
        <v>79</v>
      </c>
      <c r="H2693" s="39"/>
    </row>
    <row r="2694" spans="1:8" ht="40.5">
      <c r="A2694" s="31"/>
      <c r="B2694" s="25" t="s">
        <v>1345</v>
      </c>
      <c r="C2694" s="34"/>
      <c r="D2694" s="28" t="s">
        <v>196</v>
      </c>
      <c r="E2694" s="28" t="s">
        <v>554</v>
      </c>
      <c r="F2694" s="28" t="s">
        <v>83</v>
      </c>
      <c r="G2694" s="37"/>
      <c r="H2694" s="40"/>
    </row>
    <row r="2695" spans="1:8">
      <c r="A2695" s="31"/>
      <c r="B2695" s="25"/>
      <c r="C2695" s="34"/>
      <c r="D2695" s="28">
        <v>734.8</v>
      </c>
      <c r="E2695" s="28">
        <v>656.51</v>
      </c>
      <c r="F2695" s="28">
        <v>656.51</v>
      </c>
      <c r="G2695" s="37"/>
      <c r="H2695" s="40"/>
    </row>
    <row r="2696" spans="1:8" ht="17.25" thickBot="1">
      <c r="A2696" s="32"/>
      <c r="B2696" s="26"/>
      <c r="C2696" s="34"/>
      <c r="D2696" s="29" t="s">
        <v>79</v>
      </c>
      <c r="E2696" s="29" t="s">
        <v>79</v>
      </c>
      <c r="F2696" s="29" t="s">
        <v>79</v>
      </c>
      <c r="G2696" s="38"/>
      <c r="H2696" s="41"/>
    </row>
    <row r="2697" spans="1:8">
      <c r="A2697" s="30" t="s">
        <v>1346</v>
      </c>
      <c r="B2697" s="24">
        <v>656.49</v>
      </c>
      <c r="C2697" s="34"/>
      <c r="D2697" s="27" t="s">
        <v>234</v>
      </c>
      <c r="E2697" s="27" t="s">
        <v>1348</v>
      </c>
      <c r="F2697" s="27" t="s">
        <v>463</v>
      </c>
      <c r="G2697" s="36" t="s">
        <v>79</v>
      </c>
      <c r="H2697" s="39"/>
    </row>
    <row r="2698" spans="1:8" ht="40.5">
      <c r="A2698" s="31"/>
      <c r="B2698" s="25" t="s">
        <v>1347</v>
      </c>
      <c r="C2698" s="34"/>
      <c r="D2698" s="28" t="s">
        <v>196</v>
      </c>
      <c r="E2698" s="28" t="s">
        <v>440</v>
      </c>
      <c r="F2698" s="28" t="s">
        <v>83</v>
      </c>
      <c r="G2698" s="37"/>
      <c r="H2698" s="40"/>
    </row>
    <row r="2699" spans="1:8">
      <c r="A2699" s="31"/>
      <c r="B2699" s="25"/>
      <c r="C2699" s="34"/>
      <c r="D2699" s="28">
        <v>735.65</v>
      </c>
      <c r="E2699" s="28">
        <v>791.76</v>
      </c>
      <c r="F2699" s="28">
        <v>656.49</v>
      </c>
      <c r="G2699" s="37"/>
      <c r="H2699" s="40"/>
    </row>
    <row r="2700" spans="1:8" ht="17.25" thickBot="1">
      <c r="A2700" s="32"/>
      <c r="B2700" s="26"/>
      <c r="C2700" s="34"/>
      <c r="D2700" s="29" t="s">
        <v>79</v>
      </c>
      <c r="E2700" s="29" t="s">
        <v>79</v>
      </c>
      <c r="F2700" s="29" t="s">
        <v>79</v>
      </c>
      <c r="G2700" s="38"/>
      <c r="H2700" s="41"/>
    </row>
    <row r="2701" spans="1:8" ht="27">
      <c r="A2701" s="30" t="s">
        <v>1349</v>
      </c>
      <c r="B2701" s="24">
        <v>656.48</v>
      </c>
      <c r="C2701" s="34"/>
      <c r="D2701" s="27" t="s">
        <v>467</v>
      </c>
      <c r="E2701" s="27" t="s">
        <v>88</v>
      </c>
      <c r="F2701" s="27" t="s">
        <v>463</v>
      </c>
      <c r="G2701" s="36" t="s">
        <v>79</v>
      </c>
      <c r="H2701" s="39"/>
    </row>
    <row r="2702" spans="1:8" ht="40.5">
      <c r="A2702" s="31"/>
      <c r="B2702" s="25" t="s">
        <v>1350</v>
      </c>
      <c r="C2702" s="34"/>
      <c r="D2702" s="28" t="s">
        <v>1351</v>
      </c>
      <c r="E2702" s="28" t="s">
        <v>608</v>
      </c>
      <c r="F2702" s="28" t="s">
        <v>83</v>
      </c>
      <c r="G2702" s="37"/>
      <c r="H2702" s="40"/>
    </row>
    <row r="2703" spans="1:8">
      <c r="A2703" s="31"/>
      <c r="B2703" s="25"/>
      <c r="C2703" s="34"/>
      <c r="D2703" s="28">
        <v>953.07</v>
      </c>
      <c r="E2703" s="28">
        <v>712.02</v>
      </c>
      <c r="F2703" s="28">
        <v>656.48</v>
      </c>
      <c r="G2703" s="37"/>
      <c r="H2703" s="40"/>
    </row>
    <row r="2704" spans="1:8" ht="17.25" thickBot="1">
      <c r="A2704" s="32"/>
      <c r="B2704" s="26"/>
      <c r="C2704" s="34"/>
      <c r="D2704" s="29" t="s">
        <v>79</v>
      </c>
      <c r="E2704" s="29" t="s">
        <v>79</v>
      </c>
      <c r="F2704" s="29" t="s">
        <v>79</v>
      </c>
      <c r="G2704" s="38"/>
      <c r="H2704" s="41"/>
    </row>
    <row r="2705" spans="1:8" ht="27">
      <c r="A2705" s="30" t="s">
        <v>1352</v>
      </c>
      <c r="B2705" s="24">
        <v>656.43</v>
      </c>
      <c r="C2705" s="34"/>
      <c r="D2705" s="27" t="s">
        <v>543</v>
      </c>
      <c r="E2705" s="27" t="s">
        <v>246</v>
      </c>
      <c r="F2705" s="27" t="s">
        <v>82</v>
      </c>
      <c r="G2705" s="36" t="s">
        <v>79</v>
      </c>
      <c r="H2705" s="39"/>
    </row>
    <row r="2706" spans="1:8" ht="40.5">
      <c r="A2706" s="31"/>
      <c r="B2706" s="25" t="s">
        <v>1353</v>
      </c>
      <c r="C2706" s="34"/>
      <c r="D2706" s="28" t="s">
        <v>468</v>
      </c>
      <c r="E2706" s="28" t="s">
        <v>554</v>
      </c>
      <c r="F2706" s="28" t="s">
        <v>83</v>
      </c>
      <c r="G2706" s="37"/>
      <c r="H2706" s="40"/>
    </row>
    <row r="2707" spans="1:8">
      <c r="A2707" s="31"/>
      <c r="B2707" s="25"/>
      <c r="C2707" s="34"/>
      <c r="D2707" s="28">
        <v>951.24</v>
      </c>
      <c r="E2707" s="28">
        <v>656.43</v>
      </c>
      <c r="F2707" s="28">
        <v>656.43</v>
      </c>
      <c r="G2707" s="37"/>
      <c r="H2707" s="40"/>
    </row>
    <row r="2708" spans="1:8" ht="17.25" thickBot="1">
      <c r="A2708" s="32"/>
      <c r="B2708" s="26"/>
      <c r="C2708" s="34"/>
      <c r="D2708" s="29" t="s">
        <v>79</v>
      </c>
      <c r="E2708" s="29" t="s">
        <v>79</v>
      </c>
      <c r="F2708" s="29" t="s">
        <v>79</v>
      </c>
      <c r="G2708" s="38"/>
      <c r="H2708" s="41"/>
    </row>
    <row r="2709" spans="1:8" ht="27">
      <c r="A2709" s="30" t="s">
        <v>1354</v>
      </c>
      <c r="B2709" s="24">
        <v>656.41</v>
      </c>
      <c r="C2709" s="34"/>
      <c r="D2709" s="27" t="s">
        <v>288</v>
      </c>
      <c r="E2709" s="27" t="s">
        <v>463</v>
      </c>
      <c r="F2709" s="27" t="s">
        <v>82</v>
      </c>
      <c r="G2709" s="36" t="s">
        <v>79</v>
      </c>
      <c r="H2709" s="39"/>
    </row>
    <row r="2710" spans="1:8" ht="40.5">
      <c r="A2710" s="31"/>
      <c r="B2710" s="25" t="s">
        <v>1355</v>
      </c>
      <c r="C2710" s="34"/>
      <c r="D2710" s="28" t="s">
        <v>115</v>
      </c>
      <c r="E2710" s="28" t="s">
        <v>554</v>
      </c>
      <c r="F2710" s="28" t="s">
        <v>83</v>
      </c>
      <c r="G2710" s="37"/>
      <c r="H2710" s="40"/>
    </row>
    <row r="2711" spans="1:8">
      <c r="A2711" s="31"/>
      <c r="B2711" s="25"/>
      <c r="C2711" s="34"/>
      <c r="D2711" s="28">
        <v>951.08</v>
      </c>
      <c r="E2711" s="28">
        <v>656.41</v>
      </c>
      <c r="F2711" s="28">
        <v>656.41</v>
      </c>
      <c r="G2711" s="37"/>
      <c r="H2711" s="40"/>
    </row>
    <row r="2712" spans="1:8" ht="17.25" thickBot="1">
      <c r="A2712" s="32"/>
      <c r="B2712" s="26"/>
      <c r="C2712" s="34"/>
      <c r="D2712" s="29" t="s">
        <v>79</v>
      </c>
      <c r="E2712" s="29" t="s">
        <v>79</v>
      </c>
      <c r="F2712" s="29" t="s">
        <v>79</v>
      </c>
      <c r="G2712" s="38"/>
      <c r="H2712" s="41"/>
    </row>
    <row r="2713" spans="1:8" ht="27">
      <c r="A2713" s="30" t="s">
        <v>1356</v>
      </c>
      <c r="B2713" s="24">
        <v>656.39</v>
      </c>
      <c r="C2713" s="34"/>
      <c r="D2713" s="27" t="s">
        <v>467</v>
      </c>
      <c r="E2713" s="27" t="s">
        <v>246</v>
      </c>
      <c r="F2713" s="27" t="s">
        <v>463</v>
      </c>
      <c r="G2713" s="36" t="s">
        <v>79</v>
      </c>
      <c r="H2713" s="39"/>
    </row>
    <row r="2714" spans="1:8" ht="40.5">
      <c r="A2714" s="31"/>
      <c r="B2714" s="25" t="s">
        <v>1357</v>
      </c>
      <c r="C2714" s="34"/>
      <c r="D2714" s="28" t="s">
        <v>468</v>
      </c>
      <c r="E2714" s="28" t="s">
        <v>554</v>
      </c>
      <c r="F2714" s="28" t="s">
        <v>83</v>
      </c>
      <c r="G2714" s="37"/>
      <c r="H2714" s="40"/>
    </row>
    <row r="2715" spans="1:8">
      <c r="A2715" s="31"/>
      <c r="B2715" s="25"/>
      <c r="C2715" s="34"/>
      <c r="D2715" s="28">
        <v>947.78</v>
      </c>
      <c r="E2715" s="28">
        <v>656.39</v>
      </c>
      <c r="F2715" s="28">
        <v>656.39</v>
      </c>
      <c r="G2715" s="37"/>
      <c r="H2715" s="40"/>
    </row>
    <row r="2716" spans="1:8" ht="17.25" thickBot="1">
      <c r="A2716" s="32"/>
      <c r="B2716" s="26"/>
      <c r="C2716" s="34"/>
      <c r="D2716" s="29" t="s">
        <v>79</v>
      </c>
      <c r="E2716" s="29" t="s">
        <v>79</v>
      </c>
      <c r="F2716" s="29" t="s">
        <v>79</v>
      </c>
      <c r="G2716" s="38"/>
      <c r="H2716" s="41"/>
    </row>
    <row r="2717" spans="1:8">
      <c r="A2717" s="30" t="s">
        <v>1358</v>
      </c>
      <c r="B2717" s="24">
        <v>656.35</v>
      </c>
      <c r="C2717" s="34"/>
      <c r="D2717" s="27" t="s">
        <v>234</v>
      </c>
      <c r="E2717" s="27" t="s">
        <v>82</v>
      </c>
      <c r="F2717" s="27" t="s">
        <v>463</v>
      </c>
      <c r="G2717" s="36" t="s">
        <v>79</v>
      </c>
      <c r="H2717" s="39"/>
    </row>
    <row r="2718" spans="1:8" ht="40.5">
      <c r="A2718" s="31"/>
      <c r="B2718" s="25" t="s">
        <v>1359</v>
      </c>
      <c r="C2718" s="34"/>
      <c r="D2718" s="28" t="s">
        <v>196</v>
      </c>
      <c r="E2718" s="28" t="s">
        <v>554</v>
      </c>
      <c r="F2718" s="28" t="s">
        <v>83</v>
      </c>
      <c r="G2718" s="37"/>
      <c r="H2718" s="40"/>
    </row>
    <row r="2719" spans="1:8">
      <c r="A2719" s="31"/>
      <c r="B2719" s="25"/>
      <c r="C2719" s="34"/>
      <c r="D2719" s="28">
        <v>734.6</v>
      </c>
      <c r="E2719" s="28">
        <v>656.35</v>
      </c>
      <c r="F2719" s="28">
        <v>656.35</v>
      </c>
      <c r="G2719" s="37"/>
      <c r="H2719" s="40"/>
    </row>
    <row r="2720" spans="1:8" ht="17.25" thickBot="1">
      <c r="A2720" s="32"/>
      <c r="B2720" s="26"/>
      <c r="C2720" s="34"/>
      <c r="D2720" s="29" t="s">
        <v>79</v>
      </c>
      <c r="E2720" s="29" t="s">
        <v>79</v>
      </c>
      <c r="F2720" s="29" t="s">
        <v>79</v>
      </c>
      <c r="G2720" s="38"/>
      <c r="H2720" s="41"/>
    </row>
    <row r="2721" spans="1:8">
      <c r="A2721" s="30" t="s">
        <v>1360</v>
      </c>
      <c r="B2721" s="24">
        <v>656.33</v>
      </c>
      <c r="C2721" s="34"/>
      <c r="D2721" s="27" t="s">
        <v>667</v>
      </c>
      <c r="E2721" s="27" t="s">
        <v>463</v>
      </c>
      <c r="F2721" s="27" t="s">
        <v>82</v>
      </c>
      <c r="G2721" s="36" t="s">
        <v>79</v>
      </c>
      <c r="H2721" s="39"/>
    </row>
    <row r="2722" spans="1:8" ht="40.5">
      <c r="A2722" s="31"/>
      <c r="B2722" s="25" t="s">
        <v>1361</v>
      </c>
      <c r="C2722" s="34"/>
      <c r="D2722" s="28" t="s">
        <v>313</v>
      </c>
      <c r="E2722" s="28" t="s">
        <v>554</v>
      </c>
      <c r="F2722" s="28" t="s">
        <v>83</v>
      </c>
      <c r="G2722" s="37"/>
      <c r="H2722" s="40"/>
    </row>
    <row r="2723" spans="1:8">
      <c r="A2723" s="31"/>
      <c r="B2723" s="25"/>
      <c r="C2723" s="34"/>
      <c r="D2723" s="28">
        <v>870.36</v>
      </c>
      <c r="E2723" s="28">
        <v>656.33</v>
      </c>
      <c r="F2723" s="28">
        <v>656.33</v>
      </c>
      <c r="G2723" s="37"/>
      <c r="H2723" s="40"/>
    </row>
    <row r="2724" spans="1:8" ht="17.25" thickBot="1">
      <c r="A2724" s="32"/>
      <c r="B2724" s="26"/>
      <c r="C2724" s="34"/>
      <c r="D2724" s="29" t="s">
        <v>79</v>
      </c>
      <c r="E2724" s="29" t="s">
        <v>79</v>
      </c>
      <c r="F2724" s="29" t="s">
        <v>79</v>
      </c>
      <c r="G2724" s="38"/>
      <c r="H2724" s="41"/>
    </row>
    <row r="2725" spans="1:8">
      <c r="A2725" s="30" t="s">
        <v>1362</v>
      </c>
      <c r="B2725" s="24">
        <v>656.29</v>
      </c>
      <c r="C2725" s="34"/>
      <c r="D2725" s="27" t="s">
        <v>667</v>
      </c>
      <c r="E2725" s="27" t="s">
        <v>439</v>
      </c>
      <c r="F2725" s="27" t="s">
        <v>82</v>
      </c>
      <c r="G2725" s="36" t="s">
        <v>79</v>
      </c>
      <c r="H2725" s="39"/>
    </row>
    <row r="2726" spans="1:8" ht="40.5">
      <c r="A2726" s="31"/>
      <c r="B2726" s="25" t="s">
        <v>1363</v>
      </c>
      <c r="C2726" s="34"/>
      <c r="D2726" s="28" t="s">
        <v>427</v>
      </c>
      <c r="E2726" s="28" t="s">
        <v>585</v>
      </c>
      <c r="F2726" s="28" t="s">
        <v>83</v>
      </c>
      <c r="G2726" s="37"/>
      <c r="H2726" s="40"/>
    </row>
    <row r="2727" spans="1:8">
      <c r="A2727" s="31"/>
      <c r="B2727" s="25"/>
      <c r="C2727" s="34"/>
      <c r="D2727" s="28">
        <v>872.3</v>
      </c>
      <c r="E2727" s="28">
        <v>590.54999999999995</v>
      </c>
      <c r="F2727" s="28">
        <v>656.29</v>
      </c>
      <c r="G2727" s="37"/>
      <c r="H2727" s="40"/>
    </row>
    <row r="2728" spans="1:8" ht="17.25" thickBot="1">
      <c r="A2728" s="32"/>
      <c r="B2728" s="26"/>
      <c r="C2728" s="34"/>
      <c r="D2728" s="29" t="s">
        <v>79</v>
      </c>
      <c r="E2728" s="29" t="s">
        <v>79</v>
      </c>
      <c r="F2728" s="29" t="s">
        <v>79</v>
      </c>
      <c r="G2728" s="38"/>
      <c r="H2728" s="41"/>
    </row>
    <row r="2729" spans="1:8" ht="27">
      <c r="A2729" s="30" t="s">
        <v>1364</v>
      </c>
      <c r="B2729" s="24">
        <v>656.28</v>
      </c>
      <c r="C2729" s="34"/>
      <c r="D2729" s="27" t="s">
        <v>1217</v>
      </c>
      <c r="E2729" s="27" t="s">
        <v>246</v>
      </c>
      <c r="F2729" s="27" t="s">
        <v>463</v>
      </c>
      <c r="G2729" s="36" t="s">
        <v>79</v>
      </c>
      <c r="H2729" s="39"/>
    </row>
    <row r="2730" spans="1:8" ht="40.5">
      <c r="A2730" s="31"/>
      <c r="B2730" s="25" t="s">
        <v>1365</v>
      </c>
      <c r="C2730" s="34"/>
      <c r="D2730" s="28" t="s">
        <v>1328</v>
      </c>
      <c r="E2730" s="28" t="s">
        <v>554</v>
      </c>
      <c r="F2730" s="28" t="s">
        <v>83</v>
      </c>
      <c r="G2730" s="37"/>
      <c r="H2730" s="40"/>
    </row>
    <row r="2731" spans="1:8">
      <c r="A2731" s="31"/>
      <c r="B2731" s="25"/>
      <c r="C2731" s="34"/>
      <c r="D2731" s="28">
        <v>728.86</v>
      </c>
      <c r="E2731" s="28">
        <v>656.28</v>
      </c>
      <c r="F2731" s="28">
        <v>656.28</v>
      </c>
      <c r="G2731" s="37"/>
      <c r="H2731" s="40"/>
    </row>
    <row r="2732" spans="1:8" ht="17.25" thickBot="1">
      <c r="A2732" s="32"/>
      <c r="B2732" s="26"/>
      <c r="C2732" s="34"/>
      <c r="D2732" s="29" t="s">
        <v>79</v>
      </c>
      <c r="E2732" s="29" t="s">
        <v>79</v>
      </c>
      <c r="F2732" s="29" t="s">
        <v>79</v>
      </c>
      <c r="G2732" s="38"/>
      <c r="H2732" s="41"/>
    </row>
    <row r="2733" spans="1:8">
      <c r="A2733" s="30" t="s">
        <v>1366</v>
      </c>
      <c r="B2733" s="24">
        <v>656.25</v>
      </c>
      <c r="C2733" s="34"/>
      <c r="D2733" s="27" t="s">
        <v>77</v>
      </c>
      <c r="E2733" s="27" t="s">
        <v>439</v>
      </c>
      <c r="F2733" s="27" t="s">
        <v>82</v>
      </c>
      <c r="G2733" s="36" t="s">
        <v>79</v>
      </c>
      <c r="H2733" s="39"/>
    </row>
    <row r="2734" spans="1:8" ht="40.5">
      <c r="A2734" s="31"/>
      <c r="B2734" s="25" t="s">
        <v>1367</v>
      </c>
      <c r="C2734" s="34"/>
      <c r="D2734" s="28" t="s">
        <v>1137</v>
      </c>
      <c r="E2734" s="28" t="s">
        <v>440</v>
      </c>
      <c r="F2734" s="28" t="s">
        <v>83</v>
      </c>
      <c r="G2734" s="37"/>
      <c r="H2734" s="40"/>
    </row>
    <row r="2735" spans="1:8">
      <c r="A2735" s="31"/>
      <c r="B2735" s="25"/>
      <c r="C2735" s="34"/>
      <c r="D2735" s="28">
        <v>376</v>
      </c>
      <c r="E2735" s="28">
        <v>592.4</v>
      </c>
      <c r="F2735" s="28">
        <v>656.25</v>
      </c>
      <c r="G2735" s="37"/>
      <c r="H2735" s="40"/>
    </row>
    <row r="2736" spans="1:8" ht="17.25" thickBot="1">
      <c r="A2736" s="32"/>
      <c r="B2736" s="26"/>
      <c r="C2736" s="34"/>
      <c r="D2736" s="29" t="s">
        <v>79</v>
      </c>
      <c r="E2736" s="29" t="s">
        <v>79</v>
      </c>
      <c r="F2736" s="29" t="s">
        <v>79</v>
      </c>
      <c r="G2736" s="38"/>
      <c r="H2736" s="41"/>
    </row>
    <row r="2737" spans="1:8">
      <c r="A2737" s="30" t="s">
        <v>1368</v>
      </c>
      <c r="B2737" s="24">
        <v>656.22</v>
      </c>
      <c r="C2737" s="34"/>
      <c r="D2737" s="27" t="s">
        <v>234</v>
      </c>
      <c r="E2737" s="27" t="s">
        <v>82</v>
      </c>
      <c r="F2737" s="27" t="s">
        <v>463</v>
      </c>
      <c r="G2737" s="36" t="s">
        <v>79</v>
      </c>
      <c r="H2737" s="39"/>
    </row>
    <row r="2738" spans="1:8" ht="40.5">
      <c r="A2738" s="31"/>
      <c r="B2738" s="25" t="s">
        <v>1369</v>
      </c>
      <c r="C2738" s="34"/>
      <c r="D2738" s="28" t="s">
        <v>827</v>
      </c>
      <c r="E2738" s="28" t="s">
        <v>554</v>
      </c>
      <c r="F2738" s="28" t="s">
        <v>83</v>
      </c>
      <c r="G2738" s="37"/>
      <c r="H2738" s="40"/>
    </row>
    <row r="2739" spans="1:8">
      <c r="A2739" s="31"/>
      <c r="B2739" s="25"/>
      <c r="C2739" s="34"/>
      <c r="D2739" s="28">
        <v>735.98</v>
      </c>
      <c r="E2739" s="28">
        <v>656.22</v>
      </c>
      <c r="F2739" s="28">
        <v>656.22</v>
      </c>
      <c r="G2739" s="37"/>
      <c r="H2739" s="40"/>
    </row>
    <row r="2740" spans="1:8" ht="17.25" thickBot="1">
      <c r="A2740" s="32"/>
      <c r="B2740" s="26"/>
      <c r="C2740" s="34"/>
      <c r="D2740" s="29" t="s">
        <v>79</v>
      </c>
      <c r="E2740" s="29" t="s">
        <v>79</v>
      </c>
      <c r="F2740" s="29" t="s">
        <v>79</v>
      </c>
      <c r="G2740" s="38"/>
      <c r="H2740" s="41"/>
    </row>
    <row r="2741" spans="1:8">
      <c r="A2741" s="30" t="s">
        <v>1370</v>
      </c>
      <c r="B2741" s="24">
        <v>656.2</v>
      </c>
      <c r="C2741" s="34"/>
      <c r="D2741" s="27" t="s">
        <v>761</v>
      </c>
      <c r="E2741" s="27" t="s">
        <v>234</v>
      </c>
      <c r="F2741" s="27" t="s">
        <v>82</v>
      </c>
      <c r="G2741" s="36" t="s">
        <v>79</v>
      </c>
      <c r="H2741" s="39"/>
    </row>
    <row r="2742" spans="1:8" ht="40.5">
      <c r="A2742" s="31"/>
      <c r="B2742" s="25" t="s">
        <v>1371</v>
      </c>
      <c r="C2742" s="34"/>
      <c r="D2742" s="28" t="s">
        <v>762</v>
      </c>
      <c r="E2742" s="28" t="s">
        <v>925</v>
      </c>
      <c r="F2742" s="28" t="s">
        <v>83</v>
      </c>
      <c r="G2742" s="37"/>
      <c r="H2742" s="40"/>
    </row>
    <row r="2743" spans="1:8">
      <c r="A2743" s="31"/>
      <c r="B2743" s="25"/>
      <c r="C2743" s="34"/>
      <c r="D2743" s="28">
        <v>968.63</v>
      </c>
      <c r="E2743" s="28">
        <v>736.2</v>
      </c>
      <c r="F2743" s="28">
        <v>656.2</v>
      </c>
      <c r="G2743" s="37"/>
      <c r="H2743" s="40"/>
    </row>
    <row r="2744" spans="1:8" ht="17.25" thickBot="1">
      <c r="A2744" s="32"/>
      <c r="B2744" s="26"/>
      <c r="C2744" s="34"/>
      <c r="D2744" s="29" t="s">
        <v>79</v>
      </c>
      <c r="E2744" s="29" t="s">
        <v>79</v>
      </c>
      <c r="F2744" s="29" t="s">
        <v>79</v>
      </c>
      <c r="G2744" s="38"/>
      <c r="H2744" s="41"/>
    </row>
    <row r="2745" spans="1:8" ht="27">
      <c r="A2745" s="30" t="s">
        <v>1372</v>
      </c>
      <c r="B2745" s="24">
        <v>656.18</v>
      </c>
      <c r="C2745" s="34"/>
      <c r="D2745" s="27" t="s">
        <v>80</v>
      </c>
      <c r="E2745" s="27" t="s">
        <v>88</v>
      </c>
      <c r="F2745" s="27" t="s">
        <v>82</v>
      </c>
      <c r="G2745" s="36" t="s">
        <v>79</v>
      </c>
      <c r="H2745" s="39"/>
    </row>
    <row r="2746" spans="1:8" ht="40.5">
      <c r="A2746" s="31"/>
      <c r="B2746" s="25" t="s">
        <v>1373</v>
      </c>
      <c r="C2746" s="34"/>
      <c r="D2746" s="28" t="s">
        <v>196</v>
      </c>
      <c r="E2746" s="28" t="s">
        <v>180</v>
      </c>
      <c r="F2746" s="28" t="s">
        <v>83</v>
      </c>
      <c r="G2746" s="37"/>
      <c r="H2746" s="40"/>
    </row>
    <row r="2747" spans="1:8">
      <c r="A2747" s="31"/>
      <c r="B2747" s="25"/>
      <c r="C2747" s="34"/>
      <c r="D2747" s="28">
        <v>735.94</v>
      </c>
      <c r="E2747" s="28">
        <v>711.25</v>
      </c>
      <c r="F2747" s="28">
        <v>656.18</v>
      </c>
      <c r="G2747" s="37"/>
      <c r="H2747" s="40"/>
    </row>
    <row r="2748" spans="1:8" ht="17.25" thickBot="1">
      <c r="A2748" s="32"/>
      <c r="B2748" s="26"/>
      <c r="C2748" s="34"/>
      <c r="D2748" s="29" t="s">
        <v>79</v>
      </c>
      <c r="E2748" s="29" t="s">
        <v>79</v>
      </c>
      <c r="F2748" s="29" t="s">
        <v>79</v>
      </c>
      <c r="G2748" s="38"/>
      <c r="H2748" s="41"/>
    </row>
    <row r="2749" spans="1:8">
      <c r="A2749" s="30" t="s">
        <v>1374</v>
      </c>
      <c r="B2749" s="24">
        <v>656.11</v>
      </c>
      <c r="C2749" s="34"/>
      <c r="D2749" s="27" t="s">
        <v>667</v>
      </c>
      <c r="E2749" s="27" t="s">
        <v>80</v>
      </c>
      <c r="F2749" s="27" t="s">
        <v>82</v>
      </c>
      <c r="G2749" s="36" t="s">
        <v>79</v>
      </c>
      <c r="H2749" s="39"/>
    </row>
    <row r="2750" spans="1:8" ht="40.5">
      <c r="A2750" s="31"/>
      <c r="B2750" s="25" t="s">
        <v>1375</v>
      </c>
      <c r="C2750" s="34"/>
      <c r="D2750" s="28" t="s">
        <v>427</v>
      </c>
      <c r="E2750" s="28" t="s">
        <v>661</v>
      </c>
      <c r="F2750" s="28" t="s">
        <v>83</v>
      </c>
      <c r="G2750" s="37"/>
      <c r="H2750" s="40"/>
    </row>
    <row r="2751" spans="1:8">
      <c r="A2751" s="31"/>
      <c r="B2751" s="25"/>
      <c r="C2751" s="34"/>
      <c r="D2751" s="28">
        <v>873.83</v>
      </c>
      <c r="E2751" s="28">
        <v>736.11</v>
      </c>
      <c r="F2751" s="28">
        <v>656.11</v>
      </c>
      <c r="G2751" s="37"/>
      <c r="H2751" s="40"/>
    </row>
    <row r="2752" spans="1:8" ht="17.25" thickBot="1">
      <c r="A2752" s="32"/>
      <c r="B2752" s="26"/>
      <c r="C2752" s="34"/>
      <c r="D2752" s="29" t="s">
        <v>79</v>
      </c>
      <c r="E2752" s="29" t="s">
        <v>79</v>
      </c>
      <c r="F2752" s="29" t="s">
        <v>79</v>
      </c>
      <c r="G2752" s="38"/>
      <c r="H2752" s="41"/>
    </row>
    <row r="2753" spans="1:8">
      <c r="A2753" s="30" t="s">
        <v>1376</v>
      </c>
      <c r="B2753" s="24">
        <v>656.08</v>
      </c>
      <c r="C2753" s="34"/>
      <c r="D2753" s="27" t="s">
        <v>234</v>
      </c>
      <c r="E2753" s="27" t="s">
        <v>141</v>
      </c>
      <c r="F2753" s="27" t="s">
        <v>82</v>
      </c>
      <c r="G2753" s="36" t="s">
        <v>79</v>
      </c>
      <c r="H2753" s="39"/>
    </row>
    <row r="2754" spans="1:8" ht="40.5">
      <c r="A2754" s="31"/>
      <c r="B2754" s="25" t="s">
        <v>1377</v>
      </c>
      <c r="C2754" s="34"/>
      <c r="D2754" s="28" t="s">
        <v>196</v>
      </c>
      <c r="E2754" s="28" t="s">
        <v>1210</v>
      </c>
      <c r="F2754" s="28" t="s">
        <v>83</v>
      </c>
      <c r="G2754" s="37"/>
      <c r="H2754" s="40"/>
    </row>
    <row r="2755" spans="1:8">
      <c r="A2755" s="31"/>
      <c r="B2755" s="25"/>
      <c r="C2755" s="34"/>
      <c r="D2755" s="28">
        <v>735.87</v>
      </c>
      <c r="E2755" s="28">
        <v>712.36</v>
      </c>
      <c r="F2755" s="28">
        <v>656.08</v>
      </c>
      <c r="G2755" s="37"/>
      <c r="H2755" s="40"/>
    </row>
    <row r="2756" spans="1:8" ht="17.25" thickBot="1">
      <c r="A2756" s="32"/>
      <c r="B2756" s="26"/>
      <c r="C2756" s="34"/>
      <c r="D2756" s="29" t="s">
        <v>79</v>
      </c>
      <c r="E2756" s="29" t="s">
        <v>79</v>
      </c>
      <c r="F2756" s="29" t="s">
        <v>79</v>
      </c>
      <c r="G2756" s="38"/>
      <c r="H2756" s="41"/>
    </row>
    <row r="2757" spans="1:8" ht="27">
      <c r="A2757" s="30" t="s">
        <v>1378</v>
      </c>
      <c r="B2757" s="24">
        <v>655.99</v>
      </c>
      <c r="C2757" s="34"/>
      <c r="D2757" s="27" t="s">
        <v>467</v>
      </c>
      <c r="E2757" s="27" t="s">
        <v>463</v>
      </c>
      <c r="F2757" s="27" t="s">
        <v>246</v>
      </c>
      <c r="G2757" s="36" t="s">
        <v>79</v>
      </c>
      <c r="H2757" s="39"/>
    </row>
    <row r="2758" spans="1:8" ht="40.5">
      <c r="A2758" s="31"/>
      <c r="B2758" s="25" t="s">
        <v>1379</v>
      </c>
      <c r="C2758" s="34"/>
      <c r="D2758" s="28" t="s">
        <v>497</v>
      </c>
      <c r="E2758" s="28" t="s">
        <v>554</v>
      </c>
      <c r="F2758" s="28" t="s">
        <v>83</v>
      </c>
      <c r="G2758" s="37"/>
      <c r="H2758" s="40"/>
    </row>
    <row r="2759" spans="1:8">
      <c r="A2759" s="31"/>
      <c r="B2759" s="25"/>
      <c r="C2759" s="34"/>
      <c r="D2759" s="28">
        <v>943.29</v>
      </c>
      <c r="E2759" s="28">
        <v>655.99</v>
      </c>
      <c r="F2759" s="28">
        <v>655.99</v>
      </c>
      <c r="G2759" s="37"/>
      <c r="H2759" s="40"/>
    </row>
    <row r="2760" spans="1:8" ht="17.25" thickBot="1">
      <c r="A2760" s="32"/>
      <c r="B2760" s="26"/>
      <c r="C2760" s="34"/>
      <c r="D2760" s="29" t="s">
        <v>79</v>
      </c>
      <c r="E2760" s="29" t="s">
        <v>79</v>
      </c>
      <c r="F2760" s="29" t="s">
        <v>79</v>
      </c>
      <c r="G2760" s="38"/>
      <c r="H2760" s="41"/>
    </row>
    <row r="2761" spans="1:8">
      <c r="A2761" s="30" t="s">
        <v>1380</v>
      </c>
      <c r="B2761" s="24">
        <v>655.99</v>
      </c>
      <c r="C2761" s="34"/>
      <c r="D2761" s="27" t="s">
        <v>644</v>
      </c>
      <c r="E2761" s="27" t="s">
        <v>463</v>
      </c>
      <c r="F2761" s="27" t="s">
        <v>246</v>
      </c>
      <c r="G2761" s="36" t="s">
        <v>79</v>
      </c>
      <c r="H2761" s="39"/>
    </row>
    <row r="2762" spans="1:8" ht="40.5">
      <c r="A2762" s="31"/>
      <c r="B2762" s="25" t="s">
        <v>1379</v>
      </c>
      <c r="C2762" s="34"/>
      <c r="D2762" s="28" t="s">
        <v>460</v>
      </c>
      <c r="E2762" s="28" t="s">
        <v>554</v>
      </c>
      <c r="F2762" s="28" t="s">
        <v>83</v>
      </c>
      <c r="G2762" s="37"/>
      <c r="H2762" s="40"/>
    </row>
    <row r="2763" spans="1:8">
      <c r="A2763" s="31"/>
      <c r="B2763" s="25"/>
      <c r="C2763" s="34"/>
      <c r="D2763" s="28">
        <v>559.71</v>
      </c>
      <c r="E2763" s="28">
        <v>655.99</v>
      </c>
      <c r="F2763" s="28">
        <v>655.99</v>
      </c>
      <c r="G2763" s="37"/>
      <c r="H2763" s="40"/>
    </row>
    <row r="2764" spans="1:8" ht="17.25" thickBot="1">
      <c r="A2764" s="32"/>
      <c r="B2764" s="26"/>
      <c r="C2764" s="34"/>
      <c r="D2764" s="29" t="s">
        <v>79</v>
      </c>
      <c r="E2764" s="29" t="s">
        <v>79</v>
      </c>
      <c r="F2764" s="29" t="s">
        <v>79</v>
      </c>
      <c r="G2764" s="38"/>
      <c r="H2764" s="41"/>
    </row>
    <row r="2765" spans="1:8" ht="27">
      <c r="A2765" s="30" t="s">
        <v>1380</v>
      </c>
      <c r="B2765" s="24">
        <v>655.99</v>
      </c>
      <c r="C2765" s="34"/>
      <c r="D2765" s="27" t="s">
        <v>543</v>
      </c>
      <c r="E2765" s="27" t="s">
        <v>82</v>
      </c>
      <c r="F2765" s="27" t="s">
        <v>246</v>
      </c>
      <c r="G2765" s="36" t="s">
        <v>79</v>
      </c>
      <c r="H2765" s="39"/>
    </row>
    <row r="2766" spans="1:8" ht="40.5">
      <c r="A2766" s="31"/>
      <c r="B2766" s="25" t="s">
        <v>1379</v>
      </c>
      <c r="C2766" s="34"/>
      <c r="D2766" s="28" t="s">
        <v>468</v>
      </c>
      <c r="E2766" s="28" t="s">
        <v>554</v>
      </c>
      <c r="F2766" s="28" t="s">
        <v>83</v>
      </c>
      <c r="G2766" s="37"/>
      <c r="H2766" s="40"/>
    </row>
    <row r="2767" spans="1:8">
      <c r="A2767" s="31"/>
      <c r="B2767" s="25"/>
      <c r="C2767" s="34"/>
      <c r="D2767" s="28">
        <v>951.63</v>
      </c>
      <c r="E2767" s="28">
        <v>655.99</v>
      </c>
      <c r="F2767" s="28">
        <v>655.99</v>
      </c>
      <c r="G2767" s="37"/>
      <c r="H2767" s="40"/>
    </row>
    <row r="2768" spans="1:8" ht="17.25" thickBot="1">
      <c r="A2768" s="32"/>
      <c r="B2768" s="26"/>
      <c r="C2768" s="34"/>
      <c r="D2768" s="29" t="s">
        <v>79</v>
      </c>
      <c r="E2768" s="29" t="s">
        <v>79</v>
      </c>
      <c r="F2768" s="29" t="s">
        <v>79</v>
      </c>
      <c r="G2768" s="38"/>
      <c r="H2768" s="41"/>
    </row>
    <row r="2769" spans="1:8" ht="27">
      <c r="A2769" s="30" t="s">
        <v>1380</v>
      </c>
      <c r="B2769" s="24">
        <v>655.99</v>
      </c>
      <c r="C2769" s="34"/>
      <c r="D2769" s="27" t="s">
        <v>644</v>
      </c>
      <c r="E2769" s="27" t="s">
        <v>288</v>
      </c>
      <c r="F2769" s="27" t="s">
        <v>463</v>
      </c>
      <c r="G2769" s="36" t="s">
        <v>79</v>
      </c>
      <c r="H2769" s="39"/>
    </row>
    <row r="2770" spans="1:8" ht="40.5">
      <c r="A2770" s="31"/>
      <c r="B2770" s="25" t="s">
        <v>1379</v>
      </c>
      <c r="C2770" s="34"/>
      <c r="D2770" s="28" t="s">
        <v>460</v>
      </c>
      <c r="E2770" s="28" t="s">
        <v>401</v>
      </c>
      <c r="F2770" s="28" t="s">
        <v>83</v>
      </c>
      <c r="G2770" s="37"/>
      <c r="H2770" s="40"/>
    </row>
    <row r="2771" spans="1:8">
      <c r="A2771" s="31"/>
      <c r="B2771" s="25"/>
      <c r="C2771" s="34"/>
      <c r="D2771" s="28">
        <v>559.71</v>
      </c>
      <c r="E2771" s="28">
        <v>949.24</v>
      </c>
      <c r="F2771" s="28">
        <v>655.99</v>
      </c>
      <c r="G2771" s="37"/>
      <c r="H2771" s="40"/>
    </row>
    <row r="2772" spans="1:8" ht="17.25" thickBot="1">
      <c r="A2772" s="32"/>
      <c r="B2772" s="26"/>
      <c r="C2772" s="34"/>
      <c r="D2772" s="29" t="s">
        <v>79</v>
      </c>
      <c r="E2772" s="29" t="s">
        <v>79</v>
      </c>
      <c r="F2772" s="29" t="s">
        <v>79</v>
      </c>
      <c r="G2772" s="38"/>
      <c r="H2772" s="41"/>
    </row>
    <row r="2773" spans="1:8">
      <c r="A2773" s="30" t="s">
        <v>1380</v>
      </c>
      <c r="B2773" s="24">
        <v>655.99</v>
      </c>
      <c r="C2773" s="34"/>
      <c r="D2773" s="27" t="s">
        <v>80</v>
      </c>
      <c r="E2773" s="27" t="s">
        <v>234</v>
      </c>
      <c r="F2773" s="27" t="s">
        <v>82</v>
      </c>
      <c r="G2773" s="36" t="s">
        <v>79</v>
      </c>
      <c r="H2773" s="39"/>
    </row>
    <row r="2774" spans="1:8" ht="40.5">
      <c r="A2774" s="31"/>
      <c r="B2774" s="25" t="s">
        <v>1379</v>
      </c>
      <c r="C2774" s="34"/>
      <c r="D2774" s="28" t="s">
        <v>196</v>
      </c>
      <c r="E2774" s="28" t="s">
        <v>661</v>
      </c>
      <c r="F2774" s="28" t="s">
        <v>83</v>
      </c>
      <c r="G2774" s="37"/>
      <c r="H2774" s="40"/>
    </row>
    <row r="2775" spans="1:8">
      <c r="A2775" s="31"/>
      <c r="B2775" s="25"/>
      <c r="C2775" s="34"/>
      <c r="D2775" s="28">
        <v>735.99</v>
      </c>
      <c r="E2775" s="28">
        <v>735.99</v>
      </c>
      <c r="F2775" s="28">
        <v>655.99</v>
      </c>
      <c r="G2775" s="37"/>
      <c r="H2775" s="40"/>
    </row>
    <row r="2776" spans="1:8" ht="17.25" thickBot="1">
      <c r="A2776" s="32"/>
      <c r="B2776" s="26"/>
      <c r="C2776" s="34"/>
      <c r="D2776" s="29" t="s">
        <v>79</v>
      </c>
      <c r="E2776" s="29" t="s">
        <v>79</v>
      </c>
      <c r="F2776" s="29" t="s">
        <v>79</v>
      </c>
      <c r="G2776" s="38"/>
      <c r="H2776" s="41"/>
    </row>
    <row r="2777" spans="1:8">
      <c r="A2777" s="30" t="s">
        <v>1381</v>
      </c>
      <c r="B2777" s="24">
        <v>655.96</v>
      </c>
      <c r="C2777" s="34"/>
      <c r="D2777" s="27" t="s">
        <v>1383</v>
      </c>
      <c r="E2777" s="27" t="s">
        <v>82</v>
      </c>
      <c r="F2777" s="27" t="s">
        <v>463</v>
      </c>
      <c r="G2777" s="36" t="s">
        <v>79</v>
      </c>
      <c r="H2777" s="39"/>
    </row>
    <row r="2778" spans="1:8" ht="40.5">
      <c r="A2778" s="31"/>
      <c r="B2778" s="25" t="s">
        <v>1382</v>
      </c>
      <c r="C2778" s="34"/>
      <c r="D2778" s="28" t="s">
        <v>460</v>
      </c>
      <c r="E2778" s="28" t="s">
        <v>554</v>
      </c>
      <c r="F2778" s="28" t="s">
        <v>83</v>
      </c>
      <c r="G2778" s="37"/>
      <c r="H2778" s="40"/>
    </row>
    <row r="2779" spans="1:8">
      <c r="A2779" s="31"/>
      <c r="B2779" s="25"/>
      <c r="C2779" s="34"/>
      <c r="D2779" s="28">
        <v>555.09</v>
      </c>
      <c r="E2779" s="28">
        <v>655.96</v>
      </c>
      <c r="F2779" s="28">
        <v>655.96</v>
      </c>
      <c r="G2779" s="37"/>
      <c r="H2779" s="40"/>
    </row>
    <row r="2780" spans="1:8" ht="17.25" thickBot="1">
      <c r="A2780" s="32"/>
      <c r="B2780" s="26"/>
      <c r="C2780" s="34"/>
      <c r="D2780" s="29" t="s">
        <v>79</v>
      </c>
      <c r="E2780" s="29" t="s">
        <v>79</v>
      </c>
      <c r="F2780" s="29" t="s">
        <v>79</v>
      </c>
      <c r="G2780" s="38"/>
      <c r="H2780" s="41"/>
    </row>
    <row r="2781" spans="1:8" ht="27">
      <c r="A2781" s="30" t="s">
        <v>1384</v>
      </c>
      <c r="B2781" s="24">
        <v>655.95</v>
      </c>
      <c r="C2781" s="34"/>
      <c r="D2781" s="27" t="s">
        <v>77</v>
      </c>
      <c r="E2781" s="27" t="s">
        <v>97</v>
      </c>
      <c r="F2781" s="27" t="s">
        <v>82</v>
      </c>
      <c r="G2781" s="36" t="s">
        <v>79</v>
      </c>
      <c r="H2781" s="39"/>
    </row>
    <row r="2782" spans="1:8" ht="40.5">
      <c r="A2782" s="31"/>
      <c r="B2782" s="25" t="s">
        <v>1385</v>
      </c>
      <c r="C2782" s="34"/>
      <c r="D2782" s="28" t="s">
        <v>193</v>
      </c>
      <c r="E2782" s="28" t="s">
        <v>401</v>
      </c>
      <c r="F2782" s="28" t="s">
        <v>83</v>
      </c>
      <c r="G2782" s="37"/>
      <c r="H2782" s="40"/>
    </row>
    <row r="2783" spans="1:8">
      <c r="A2783" s="31"/>
      <c r="B2783" s="25"/>
      <c r="C2783" s="34"/>
      <c r="D2783" s="28">
        <v>374.86</v>
      </c>
      <c r="E2783" s="28">
        <v>955.3</v>
      </c>
      <c r="F2783" s="28">
        <v>655.95</v>
      </c>
      <c r="G2783" s="37"/>
      <c r="H2783" s="40"/>
    </row>
    <row r="2784" spans="1:8" ht="17.25" thickBot="1">
      <c r="A2784" s="32"/>
      <c r="B2784" s="26"/>
      <c r="C2784" s="34"/>
      <c r="D2784" s="29" t="s">
        <v>79</v>
      </c>
      <c r="E2784" s="29" t="s">
        <v>79</v>
      </c>
      <c r="F2784" s="29" t="s">
        <v>79</v>
      </c>
      <c r="G2784" s="38"/>
      <c r="H2784" s="41"/>
    </row>
    <row r="2785" spans="1:8" ht="27">
      <c r="A2785" s="30" t="s">
        <v>1384</v>
      </c>
      <c r="B2785" s="24">
        <v>655.95</v>
      </c>
      <c r="C2785" s="34"/>
      <c r="D2785" s="27" t="s">
        <v>86</v>
      </c>
      <c r="E2785" s="27" t="s">
        <v>88</v>
      </c>
      <c r="F2785" s="27" t="s">
        <v>82</v>
      </c>
      <c r="G2785" s="36" t="s">
        <v>79</v>
      </c>
      <c r="H2785" s="39"/>
    </row>
    <row r="2786" spans="1:8" ht="40.5">
      <c r="A2786" s="31"/>
      <c r="B2786" s="25" t="s">
        <v>1385</v>
      </c>
      <c r="C2786" s="34"/>
      <c r="D2786" s="28" t="s">
        <v>460</v>
      </c>
      <c r="E2786" s="28" t="s">
        <v>99</v>
      </c>
      <c r="F2786" s="28" t="s">
        <v>83</v>
      </c>
      <c r="G2786" s="37"/>
      <c r="H2786" s="40"/>
    </row>
    <row r="2787" spans="1:8">
      <c r="A2787" s="31"/>
      <c r="B2787" s="25"/>
      <c r="C2787" s="34"/>
      <c r="D2787" s="28">
        <v>559.42999999999995</v>
      </c>
      <c r="E2787" s="28">
        <v>711.56</v>
      </c>
      <c r="F2787" s="28">
        <v>655.95</v>
      </c>
      <c r="G2787" s="37"/>
      <c r="H2787" s="40"/>
    </row>
    <row r="2788" spans="1:8" ht="17.25" thickBot="1">
      <c r="A2788" s="32"/>
      <c r="B2788" s="26"/>
      <c r="C2788" s="34"/>
      <c r="D2788" s="29" t="s">
        <v>79</v>
      </c>
      <c r="E2788" s="29" t="s">
        <v>79</v>
      </c>
      <c r="F2788" s="29" t="s">
        <v>79</v>
      </c>
      <c r="G2788" s="38"/>
      <c r="H2788" s="41"/>
    </row>
    <row r="2789" spans="1:8" ht="27">
      <c r="A2789" s="30" t="s">
        <v>1386</v>
      </c>
      <c r="B2789" s="24">
        <v>655.94</v>
      </c>
      <c r="C2789" s="34"/>
      <c r="D2789" s="27" t="s">
        <v>80</v>
      </c>
      <c r="E2789" s="27" t="s">
        <v>88</v>
      </c>
      <c r="F2789" s="27" t="s">
        <v>82</v>
      </c>
      <c r="G2789" s="36" t="s">
        <v>79</v>
      </c>
      <c r="H2789" s="39"/>
    </row>
    <row r="2790" spans="1:8" ht="40.5">
      <c r="A2790" s="31"/>
      <c r="B2790" s="25" t="s">
        <v>1387</v>
      </c>
      <c r="C2790" s="34"/>
      <c r="D2790" s="28" t="s">
        <v>196</v>
      </c>
      <c r="E2790" s="28" t="s">
        <v>229</v>
      </c>
      <c r="F2790" s="28" t="s">
        <v>83</v>
      </c>
      <c r="G2790" s="37"/>
      <c r="H2790" s="40"/>
    </row>
    <row r="2791" spans="1:8">
      <c r="A2791" s="31"/>
      <c r="B2791" s="25"/>
      <c r="C2791" s="34"/>
      <c r="D2791" s="28">
        <v>735.7</v>
      </c>
      <c r="E2791" s="28">
        <v>711.81</v>
      </c>
      <c r="F2791" s="28">
        <v>655.94</v>
      </c>
      <c r="G2791" s="37"/>
      <c r="H2791" s="40"/>
    </row>
    <row r="2792" spans="1:8" ht="17.25" thickBot="1">
      <c r="A2792" s="32"/>
      <c r="B2792" s="26"/>
      <c r="C2792" s="34"/>
      <c r="D2792" s="29" t="s">
        <v>79</v>
      </c>
      <c r="E2792" s="29" t="s">
        <v>79</v>
      </c>
      <c r="F2792" s="29" t="s">
        <v>79</v>
      </c>
      <c r="G2792" s="38"/>
      <c r="H2792" s="41"/>
    </row>
    <row r="2793" spans="1:8">
      <c r="A2793" s="30" t="s">
        <v>1388</v>
      </c>
      <c r="B2793" s="24">
        <v>655.93</v>
      </c>
      <c r="C2793" s="34"/>
      <c r="D2793" s="27" t="s">
        <v>80</v>
      </c>
      <c r="E2793" s="27" t="s">
        <v>246</v>
      </c>
      <c r="F2793" s="27" t="s">
        <v>82</v>
      </c>
      <c r="G2793" s="36" t="s">
        <v>79</v>
      </c>
      <c r="H2793" s="39"/>
    </row>
    <row r="2794" spans="1:8" ht="40.5">
      <c r="A2794" s="31"/>
      <c r="B2794" s="25" t="s">
        <v>1389</v>
      </c>
      <c r="C2794" s="34"/>
      <c r="D2794" s="28" t="s">
        <v>196</v>
      </c>
      <c r="E2794" s="28" t="s">
        <v>554</v>
      </c>
      <c r="F2794" s="28" t="s">
        <v>83</v>
      </c>
      <c r="G2794" s="37"/>
      <c r="H2794" s="40"/>
    </row>
    <row r="2795" spans="1:8">
      <c r="A2795" s="31"/>
      <c r="B2795" s="25"/>
      <c r="C2795" s="34"/>
      <c r="D2795" s="28">
        <v>735.69</v>
      </c>
      <c r="E2795" s="28">
        <v>655.93</v>
      </c>
      <c r="F2795" s="28">
        <v>655.93</v>
      </c>
      <c r="G2795" s="37"/>
      <c r="H2795" s="40"/>
    </row>
    <row r="2796" spans="1:8" ht="17.25" thickBot="1">
      <c r="A2796" s="32"/>
      <c r="B2796" s="26"/>
      <c r="C2796" s="34"/>
      <c r="D2796" s="29" t="s">
        <v>79</v>
      </c>
      <c r="E2796" s="29" t="s">
        <v>79</v>
      </c>
      <c r="F2796" s="29" t="s">
        <v>79</v>
      </c>
      <c r="G2796" s="38"/>
      <c r="H2796" s="41"/>
    </row>
    <row r="2797" spans="1:8" ht="27">
      <c r="A2797" s="30" t="s">
        <v>1390</v>
      </c>
      <c r="B2797" s="24">
        <v>655.92</v>
      </c>
      <c r="C2797" s="34"/>
      <c r="D2797" s="27" t="s">
        <v>269</v>
      </c>
      <c r="E2797" s="27" t="s">
        <v>88</v>
      </c>
      <c r="F2797" s="27" t="s">
        <v>82</v>
      </c>
      <c r="G2797" s="36" t="s">
        <v>79</v>
      </c>
      <c r="H2797" s="39"/>
    </row>
    <row r="2798" spans="1:8" ht="40.5">
      <c r="A2798" s="31"/>
      <c r="B2798" s="25" t="s">
        <v>1391</v>
      </c>
      <c r="C2798" s="34"/>
      <c r="D2798" s="28" t="s">
        <v>313</v>
      </c>
      <c r="E2798" s="28" t="s">
        <v>115</v>
      </c>
      <c r="F2798" s="28" t="s">
        <v>83</v>
      </c>
      <c r="G2798" s="37"/>
      <c r="H2798" s="40"/>
    </row>
    <row r="2799" spans="1:8">
      <c r="A2799" s="31"/>
      <c r="B2799" s="25"/>
      <c r="C2799" s="34"/>
      <c r="D2799" s="28">
        <v>873.77</v>
      </c>
      <c r="E2799" s="28">
        <v>710.01</v>
      </c>
      <c r="F2799" s="28">
        <v>655.92</v>
      </c>
      <c r="G2799" s="37"/>
      <c r="H2799" s="40"/>
    </row>
    <row r="2800" spans="1:8" ht="17.25" thickBot="1">
      <c r="A2800" s="32"/>
      <c r="B2800" s="26"/>
      <c r="C2800" s="35"/>
      <c r="D2800" s="29" t="s">
        <v>79</v>
      </c>
      <c r="E2800" s="29" t="s">
        <v>79</v>
      </c>
      <c r="F2800" s="29" t="s">
        <v>79</v>
      </c>
      <c r="G2800" s="38"/>
      <c r="H2800" s="41"/>
    </row>
    <row r="2801" spans="1:8" ht="27">
      <c r="A2801" s="30" t="s">
        <v>1392</v>
      </c>
      <c r="B2801" s="24">
        <v>655.91</v>
      </c>
      <c r="C2801" s="33" t="s">
        <v>76</v>
      </c>
      <c r="D2801" s="27" t="s">
        <v>644</v>
      </c>
      <c r="E2801" s="27" t="s">
        <v>288</v>
      </c>
      <c r="F2801" s="27" t="s">
        <v>463</v>
      </c>
      <c r="G2801" s="36" t="s">
        <v>79</v>
      </c>
      <c r="H2801" s="39"/>
    </row>
    <row r="2802" spans="1:8" ht="40.5">
      <c r="A2802" s="31"/>
      <c r="B2802" s="25" t="s">
        <v>1393</v>
      </c>
      <c r="C2802" s="34"/>
      <c r="D2802" s="28" t="s">
        <v>460</v>
      </c>
      <c r="E2802" s="28" t="s">
        <v>977</v>
      </c>
      <c r="F2802" s="28" t="s">
        <v>83</v>
      </c>
      <c r="G2802" s="37"/>
      <c r="H2802" s="40"/>
    </row>
    <row r="2803" spans="1:8">
      <c r="A2803" s="31"/>
      <c r="B2803" s="25"/>
      <c r="C2803" s="34"/>
      <c r="D2803" s="28">
        <v>559.32000000000005</v>
      </c>
      <c r="E2803" s="28">
        <v>951.16</v>
      </c>
      <c r="F2803" s="28">
        <v>655.91</v>
      </c>
      <c r="G2803" s="37"/>
      <c r="H2803" s="40"/>
    </row>
    <row r="2804" spans="1:8" ht="17.25" thickBot="1">
      <c r="A2804" s="32"/>
      <c r="B2804" s="26"/>
      <c r="C2804" s="34"/>
      <c r="D2804" s="29" t="s">
        <v>79</v>
      </c>
      <c r="E2804" s="29" t="s">
        <v>79</v>
      </c>
      <c r="F2804" s="29" t="s">
        <v>79</v>
      </c>
      <c r="G2804" s="38"/>
      <c r="H2804" s="41"/>
    </row>
    <row r="2805" spans="1:8">
      <c r="A2805" s="30" t="s">
        <v>1394</v>
      </c>
      <c r="B2805" s="24">
        <v>655.91</v>
      </c>
      <c r="C2805" s="34"/>
      <c r="D2805" s="27" t="s">
        <v>327</v>
      </c>
      <c r="E2805" s="27" t="s">
        <v>1145</v>
      </c>
      <c r="F2805" s="27" t="s">
        <v>463</v>
      </c>
      <c r="G2805" s="36" t="s">
        <v>79</v>
      </c>
      <c r="H2805" s="39"/>
    </row>
    <row r="2806" spans="1:8" ht="40.5">
      <c r="A2806" s="31"/>
      <c r="B2806" s="25" t="s">
        <v>1393</v>
      </c>
      <c r="C2806" s="34"/>
      <c r="D2806" s="28" t="s">
        <v>453</v>
      </c>
      <c r="E2806" s="28" t="s">
        <v>1395</v>
      </c>
      <c r="F2806" s="28" t="s">
        <v>83</v>
      </c>
      <c r="G2806" s="37"/>
      <c r="H2806" s="40"/>
    </row>
    <row r="2807" spans="1:8">
      <c r="A2807" s="31"/>
      <c r="B2807" s="25"/>
      <c r="C2807" s="34"/>
      <c r="D2807" s="28">
        <v>716.13</v>
      </c>
      <c r="E2807" s="28">
        <v>716.13</v>
      </c>
      <c r="F2807" s="28">
        <v>655.91</v>
      </c>
      <c r="G2807" s="37"/>
      <c r="H2807" s="40"/>
    </row>
    <row r="2808" spans="1:8" ht="17.25" thickBot="1">
      <c r="A2808" s="32"/>
      <c r="B2808" s="26"/>
      <c r="C2808" s="34"/>
      <c r="D2808" s="29" t="s">
        <v>79</v>
      </c>
      <c r="E2808" s="29" t="s">
        <v>79</v>
      </c>
      <c r="F2808" s="29" t="s">
        <v>79</v>
      </c>
      <c r="G2808" s="38"/>
      <c r="H2808" s="41"/>
    </row>
    <row r="2809" spans="1:8" ht="27">
      <c r="A2809" s="30" t="s">
        <v>1396</v>
      </c>
      <c r="B2809" s="24">
        <v>655.9</v>
      </c>
      <c r="C2809" s="34"/>
      <c r="D2809" s="27" t="s">
        <v>269</v>
      </c>
      <c r="E2809" s="27" t="s">
        <v>88</v>
      </c>
      <c r="F2809" s="27" t="s">
        <v>82</v>
      </c>
      <c r="G2809" s="36" t="s">
        <v>79</v>
      </c>
      <c r="H2809" s="39"/>
    </row>
    <row r="2810" spans="1:8" ht="40.5">
      <c r="A2810" s="31"/>
      <c r="B2810" s="25" t="s">
        <v>1397</v>
      </c>
      <c r="C2810" s="34"/>
      <c r="D2810" s="28" t="s">
        <v>313</v>
      </c>
      <c r="E2810" s="28" t="s">
        <v>908</v>
      </c>
      <c r="F2810" s="28" t="s">
        <v>83</v>
      </c>
      <c r="G2810" s="37"/>
      <c r="H2810" s="40"/>
    </row>
    <row r="2811" spans="1:8">
      <c r="A2811" s="31"/>
      <c r="B2811" s="25"/>
      <c r="C2811" s="34"/>
      <c r="D2811" s="28">
        <v>872.52</v>
      </c>
      <c r="E2811" s="28">
        <v>710.49</v>
      </c>
      <c r="F2811" s="28">
        <v>655.9</v>
      </c>
      <c r="G2811" s="37"/>
      <c r="H2811" s="40"/>
    </row>
    <row r="2812" spans="1:8" ht="17.25" thickBot="1">
      <c r="A2812" s="32"/>
      <c r="B2812" s="26"/>
      <c r="C2812" s="34"/>
      <c r="D2812" s="29" t="s">
        <v>79</v>
      </c>
      <c r="E2812" s="29" t="s">
        <v>79</v>
      </c>
      <c r="F2812" s="29" t="s">
        <v>79</v>
      </c>
      <c r="G2812" s="38"/>
      <c r="H2812" s="41"/>
    </row>
    <row r="2813" spans="1:8" ht="27">
      <c r="A2813" s="30" t="s">
        <v>1398</v>
      </c>
      <c r="B2813" s="24">
        <v>655.9</v>
      </c>
      <c r="C2813" s="34"/>
      <c r="D2813" s="27" t="s">
        <v>467</v>
      </c>
      <c r="E2813" s="27" t="s">
        <v>463</v>
      </c>
      <c r="F2813" s="27" t="s">
        <v>246</v>
      </c>
      <c r="G2813" s="36" t="s">
        <v>79</v>
      </c>
      <c r="H2813" s="39"/>
    </row>
    <row r="2814" spans="1:8" ht="40.5">
      <c r="A2814" s="31"/>
      <c r="B2814" s="25" t="s">
        <v>1397</v>
      </c>
      <c r="C2814" s="34"/>
      <c r="D2814" s="28" t="s">
        <v>150</v>
      </c>
      <c r="E2814" s="28" t="s">
        <v>554</v>
      </c>
      <c r="F2814" s="28" t="s">
        <v>83</v>
      </c>
      <c r="G2814" s="37"/>
      <c r="H2814" s="40"/>
    </row>
    <row r="2815" spans="1:8">
      <c r="A2815" s="31"/>
      <c r="B2815" s="25"/>
      <c r="C2815" s="34"/>
      <c r="D2815" s="28">
        <v>947.84</v>
      </c>
      <c r="E2815" s="28">
        <v>655.9</v>
      </c>
      <c r="F2815" s="28">
        <v>655.9</v>
      </c>
      <c r="G2815" s="37"/>
      <c r="H2815" s="40"/>
    </row>
    <row r="2816" spans="1:8" ht="17.25" thickBot="1">
      <c r="A2816" s="32"/>
      <c r="B2816" s="26"/>
      <c r="C2816" s="34"/>
      <c r="D2816" s="29" t="s">
        <v>79</v>
      </c>
      <c r="E2816" s="29" t="s">
        <v>79</v>
      </c>
      <c r="F2816" s="29" t="s">
        <v>79</v>
      </c>
      <c r="G2816" s="38"/>
      <c r="H2816" s="41"/>
    </row>
    <row r="2817" spans="1:8" ht="27">
      <c r="A2817" s="30" t="s">
        <v>1399</v>
      </c>
      <c r="B2817" s="24">
        <v>655.9</v>
      </c>
      <c r="C2817" s="34"/>
      <c r="D2817" s="27" t="s">
        <v>288</v>
      </c>
      <c r="E2817" s="27" t="s">
        <v>97</v>
      </c>
      <c r="F2817" s="27" t="s">
        <v>82</v>
      </c>
      <c r="G2817" s="36" t="s">
        <v>79</v>
      </c>
      <c r="H2817" s="39"/>
    </row>
    <row r="2818" spans="1:8" ht="40.5">
      <c r="A2818" s="31"/>
      <c r="B2818" s="25" t="s">
        <v>1397</v>
      </c>
      <c r="C2818" s="34"/>
      <c r="D2818" s="28" t="s">
        <v>210</v>
      </c>
      <c r="E2818" s="28" t="s">
        <v>226</v>
      </c>
      <c r="F2818" s="28" t="s">
        <v>83</v>
      </c>
      <c r="G2818" s="37"/>
      <c r="H2818" s="40"/>
    </row>
    <row r="2819" spans="1:8">
      <c r="A2819" s="31"/>
      <c r="B2819" s="25"/>
      <c r="C2819" s="34"/>
      <c r="D2819" s="28">
        <v>951.63</v>
      </c>
      <c r="E2819" s="28">
        <v>956.25</v>
      </c>
      <c r="F2819" s="28">
        <v>655.9</v>
      </c>
      <c r="G2819" s="37"/>
      <c r="H2819" s="40"/>
    </row>
    <row r="2820" spans="1:8" ht="17.25" thickBot="1">
      <c r="A2820" s="32"/>
      <c r="B2820" s="26"/>
      <c r="C2820" s="34"/>
      <c r="D2820" s="29" t="s">
        <v>79</v>
      </c>
      <c r="E2820" s="29" t="s">
        <v>79</v>
      </c>
      <c r="F2820" s="29" t="s">
        <v>79</v>
      </c>
      <c r="G2820" s="38"/>
      <c r="H2820" s="41"/>
    </row>
    <row r="2821" spans="1:8" ht="27">
      <c r="A2821" s="30" t="s">
        <v>1400</v>
      </c>
      <c r="B2821" s="24">
        <v>655.87</v>
      </c>
      <c r="C2821" s="34"/>
      <c r="D2821" s="27" t="s">
        <v>467</v>
      </c>
      <c r="E2821" s="27" t="s">
        <v>246</v>
      </c>
      <c r="F2821" s="27" t="s">
        <v>463</v>
      </c>
      <c r="G2821" s="36" t="s">
        <v>79</v>
      </c>
      <c r="H2821" s="39"/>
    </row>
    <row r="2822" spans="1:8" ht="40.5">
      <c r="A2822" s="31"/>
      <c r="B2822" s="25" t="s">
        <v>1401</v>
      </c>
      <c r="C2822" s="34"/>
      <c r="D2822" s="28" t="s">
        <v>544</v>
      </c>
      <c r="E2822" s="28" t="s">
        <v>554</v>
      </c>
      <c r="F2822" s="28" t="s">
        <v>83</v>
      </c>
      <c r="G2822" s="37"/>
      <c r="H2822" s="40"/>
    </row>
    <row r="2823" spans="1:8">
      <c r="A2823" s="31"/>
      <c r="B2823" s="25"/>
      <c r="C2823" s="34"/>
      <c r="D2823" s="28">
        <v>947.61</v>
      </c>
      <c r="E2823" s="28">
        <v>655.87</v>
      </c>
      <c r="F2823" s="28">
        <v>655.87</v>
      </c>
      <c r="G2823" s="37"/>
      <c r="H2823" s="40"/>
    </row>
    <row r="2824" spans="1:8" ht="17.25" thickBot="1">
      <c r="A2824" s="32"/>
      <c r="B2824" s="26"/>
      <c r="C2824" s="34"/>
      <c r="D2824" s="29" t="s">
        <v>79</v>
      </c>
      <c r="E2824" s="29" t="s">
        <v>79</v>
      </c>
      <c r="F2824" s="29" t="s">
        <v>79</v>
      </c>
      <c r="G2824" s="38"/>
      <c r="H2824" s="41"/>
    </row>
    <row r="2825" spans="1:8" ht="27">
      <c r="A2825" s="30" t="s">
        <v>1402</v>
      </c>
      <c r="B2825" s="24">
        <v>655.8</v>
      </c>
      <c r="C2825" s="34"/>
      <c r="D2825" s="27" t="s">
        <v>1249</v>
      </c>
      <c r="E2825" s="27" t="s">
        <v>93</v>
      </c>
      <c r="F2825" s="27" t="s">
        <v>82</v>
      </c>
      <c r="G2825" s="36" t="s">
        <v>79</v>
      </c>
      <c r="H2825" s="39"/>
    </row>
    <row r="2826" spans="1:8" ht="40.5">
      <c r="A2826" s="31"/>
      <c r="B2826" s="25" t="s">
        <v>1403</v>
      </c>
      <c r="C2826" s="34"/>
      <c r="D2826" s="28" t="s">
        <v>746</v>
      </c>
      <c r="E2826" s="28" t="s">
        <v>108</v>
      </c>
      <c r="F2826" s="28" t="s">
        <v>83</v>
      </c>
      <c r="G2826" s="37"/>
      <c r="H2826" s="40"/>
    </row>
    <row r="2827" spans="1:8">
      <c r="A2827" s="31"/>
      <c r="B2827" s="25"/>
      <c r="C2827" s="34"/>
      <c r="D2827" s="28">
        <v>951.48</v>
      </c>
      <c r="E2827" s="28">
        <v>711.04</v>
      </c>
      <c r="F2827" s="28">
        <v>655.8</v>
      </c>
      <c r="G2827" s="37"/>
      <c r="H2827" s="40"/>
    </row>
    <row r="2828" spans="1:8" ht="17.25" thickBot="1">
      <c r="A2828" s="32"/>
      <c r="B2828" s="26"/>
      <c r="C2828" s="34"/>
      <c r="D2828" s="29" t="s">
        <v>79</v>
      </c>
      <c r="E2828" s="29" t="s">
        <v>79</v>
      </c>
      <c r="F2828" s="29" t="s">
        <v>79</v>
      </c>
      <c r="G2828" s="38"/>
      <c r="H2828" s="41"/>
    </row>
    <row r="2829" spans="1:8" ht="27">
      <c r="A2829" s="30" t="s">
        <v>1404</v>
      </c>
      <c r="B2829" s="24">
        <v>655.79</v>
      </c>
      <c r="C2829" s="34"/>
      <c r="D2829" s="27" t="s">
        <v>1406</v>
      </c>
      <c r="E2829" s="27" t="s">
        <v>288</v>
      </c>
      <c r="F2829" s="27" t="s">
        <v>82</v>
      </c>
      <c r="G2829" s="36" t="s">
        <v>79</v>
      </c>
      <c r="H2829" s="39"/>
    </row>
    <row r="2830" spans="1:8" ht="40.5">
      <c r="A2830" s="31"/>
      <c r="B2830" s="25" t="s">
        <v>1405</v>
      </c>
      <c r="C2830" s="34"/>
      <c r="D2830" s="28" t="s">
        <v>720</v>
      </c>
      <c r="E2830" s="28" t="s">
        <v>563</v>
      </c>
      <c r="F2830" s="28" t="s">
        <v>83</v>
      </c>
      <c r="G2830" s="37"/>
      <c r="H2830" s="40"/>
    </row>
    <row r="2831" spans="1:8">
      <c r="A2831" s="31"/>
      <c r="B2831" s="25"/>
      <c r="C2831" s="34"/>
      <c r="D2831" s="28">
        <v>368.89</v>
      </c>
      <c r="E2831" s="28">
        <v>953.83</v>
      </c>
      <c r="F2831" s="28">
        <v>655.79</v>
      </c>
      <c r="G2831" s="37"/>
      <c r="H2831" s="40"/>
    </row>
    <row r="2832" spans="1:8" ht="17.25" thickBot="1">
      <c r="A2832" s="32"/>
      <c r="B2832" s="26"/>
      <c r="C2832" s="34"/>
      <c r="D2832" s="29" t="s">
        <v>79</v>
      </c>
      <c r="E2832" s="29" t="s">
        <v>79</v>
      </c>
      <c r="F2832" s="29" t="s">
        <v>79</v>
      </c>
      <c r="G2832" s="38"/>
      <c r="H2832" s="41"/>
    </row>
    <row r="2833" spans="1:8" ht="27">
      <c r="A2833" s="30" t="s">
        <v>1407</v>
      </c>
      <c r="B2833" s="24">
        <v>655.79</v>
      </c>
      <c r="C2833" s="34"/>
      <c r="D2833" s="27" t="s">
        <v>467</v>
      </c>
      <c r="E2833" s="27" t="s">
        <v>234</v>
      </c>
      <c r="F2833" s="27" t="s">
        <v>463</v>
      </c>
      <c r="G2833" s="36" t="s">
        <v>79</v>
      </c>
      <c r="H2833" s="39"/>
    </row>
    <row r="2834" spans="1:8" ht="40.5">
      <c r="A2834" s="31"/>
      <c r="B2834" s="25" t="s">
        <v>1405</v>
      </c>
      <c r="C2834" s="34"/>
      <c r="D2834" s="28" t="s">
        <v>468</v>
      </c>
      <c r="E2834" s="28" t="s">
        <v>448</v>
      </c>
      <c r="F2834" s="28" t="s">
        <v>83</v>
      </c>
      <c r="G2834" s="37"/>
      <c r="H2834" s="40"/>
    </row>
    <row r="2835" spans="1:8">
      <c r="A2835" s="31"/>
      <c r="B2835" s="25"/>
      <c r="C2835" s="34"/>
      <c r="D2835" s="28">
        <v>951.46</v>
      </c>
      <c r="E2835" s="28">
        <v>735.79</v>
      </c>
      <c r="F2835" s="28">
        <v>655.79</v>
      </c>
      <c r="G2835" s="37"/>
      <c r="H2835" s="40"/>
    </row>
    <row r="2836" spans="1:8" ht="17.25" thickBot="1">
      <c r="A2836" s="32"/>
      <c r="B2836" s="26"/>
      <c r="C2836" s="34"/>
      <c r="D2836" s="29" t="s">
        <v>79</v>
      </c>
      <c r="E2836" s="29" t="s">
        <v>79</v>
      </c>
      <c r="F2836" s="29" t="s">
        <v>79</v>
      </c>
      <c r="G2836" s="38"/>
      <c r="H2836" s="41"/>
    </row>
    <row r="2837" spans="1:8" ht="27">
      <c r="A2837" s="30" t="s">
        <v>1408</v>
      </c>
      <c r="B2837" s="24">
        <v>655.75</v>
      </c>
      <c r="C2837" s="34"/>
      <c r="D2837" s="27" t="s">
        <v>667</v>
      </c>
      <c r="E2837" s="27" t="s">
        <v>104</v>
      </c>
      <c r="F2837" s="27" t="s">
        <v>82</v>
      </c>
      <c r="G2837" s="36" t="s">
        <v>79</v>
      </c>
      <c r="H2837" s="39"/>
    </row>
    <row r="2838" spans="1:8" ht="40.5">
      <c r="A2838" s="31"/>
      <c r="B2838" s="25" t="s">
        <v>1409</v>
      </c>
      <c r="C2838" s="34"/>
      <c r="D2838" s="28" t="s">
        <v>210</v>
      </c>
      <c r="E2838" s="28" t="s">
        <v>702</v>
      </c>
      <c r="F2838" s="28" t="s">
        <v>83</v>
      </c>
      <c r="G2838" s="37"/>
      <c r="H2838" s="40"/>
    </row>
    <row r="2839" spans="1:8">
      <c r="A2839" s="31"/>
      <c r="B2839" s="25"/>
      <c r="C2839" s="34"/>
      <c r="D2839" s="28">
        <v>871.8</v>
      </c>
      <c r="E2839" s="28">
        <v>636.80999999999995</v>
      </c>
      <c r="F2839" s="28">
        <v>655.75</v>
      </c>
      <c r="G2839" s="37"/>
      <c r="H2839" s="40"/>
    </row>
    <row r="2840" spans="1:8" ht="17.25" thickBot="1">
      <c r="A2840" s="32"/>
      <c r="B2840" s="26"/>
      <c r="C2840" s="34"/>
      <c r="D2840" s="29" t="s">
        <v>79</v>
      </c>
      <c r="E2840" s="29" t="s">
        <v>79</v>
      </c>
      <c r="F2840" s="29" t="s">
        <v>79</v>
      </c>
      <c r="G2840" s="38"/>
      <c r="H2840" s="41"/>
    </row>
    <row r="2841" spans="1:8" ht="27">
      <c r="A2841" s="30" t="s">
        <v>1410</v>
      </c>
      <c r="B2841" s="24">
        <v>655.72</v>
      </c>
      <c r="C2841" s="34"/>
      <c r="D2841" s="27" t="s">
        <v>543</v>
      </c>
      <c r="E2841" s="27" t="s">
        <v>912</v>
      </c>
      <c r="F2841" s="27" t="s">
        <v>82</v>
      </c>
      <c r="G2841" s="36" t="s">
        <v>79</v>
      </c>
      <c r="H2841" s="39"/>
    </row>
    <row r="2842" spans="1:8" ht="40.5">
      <c r="A2842" s="31"/>
      <c r="B2842" s="25" t="s">
        <v>1411</v>
      </c>
      <c r="C2842" s="34"/>
      <c r="D2842" s="28" t="s">
        <v>468</v>
      </c>
      <c r="E2842" s="28" t="s">
        <v>330</v>
      </c>
      <c r="F2842" s="28" t="s">
        <v>83</v>
      </c>
      <c r="G2842" s="37"/>
      <c r="H2842" s="40"/>
    </row>
    <row r="2843" spans="1:8">
      <c r="A2843" s="31"/>
      <c r="B2843" s="25"/>
      <c r="C2843" s="34"/>
      <c r="D2843" s="28">
        <v>951.8</v>
      </c>
      <c r="E2843" s="28">
        <v>977.69</v>
      </c>
      <c r="F2843" s="28">
        <v>655.72</v>
      </c>
      <c r="G2843" s="37"/>
      <c r="H2843" s="40"/>
    </row>
    <row r="2844" spans="1:8" ht="17.25" thickBot="1">
      <c r="A2844" s="32"/>
      <c r="B2844" s="26"/>
      <c r="C2844" s="34"/>
      <c r="D2844" s="29" t="s">
        <v>79</v>
      </c>
      <c r="E2844" s="29" t="s">
        <v>79</v>
      </c>
      <c r="F2844" s="29" t="s">
        <v>79</v>
      </c>
      <c r="G2844" s="38"/>
      <c r="H2844" s="41"/>
    </row>
    <row r="2845" spans="1:8" ht="27">
      <c r="A2845" s="30" t="s">
        <v>1412</v>
      </c>
      <c r="B2845" s="24">
        <v>655.71</v>
      </c>
      <c r="C2845" s="34"/>
      <c r="D2845" s="27" t="s">
        <v>467</v>
      </c>
      <c r="E2845" s="27" t="s">
        <v>234</v>
      </c>
      <c r="F2845" s="27" t="s">
        <v>463</v>
      </c>
      <c r="G2845" s="36" t="s">
        <v>79</v>
      </c>
      <c r="H2845" s="39"/>
    </row>
    <row r="2846" spans="1:8" ht="40.5">
      <c r="A2846" s="31"/>
      <c r="B2846" s="25" t="s">
        <v>1413</v>
      </c>
      <c r="C2846" s="34"/>
      <c r="D2846" s="28" t="s">
        <v>468</v>
      </c>
      <c r="E2846" s="28" t="s">
        <v>925</v>
      </c>
      <c r="F2846" s="28" t="s">
        <v>83</v>
      </c>
      <c r="G2846" s="37"/>
      <c r="H2846" s="40"/>
    </row>
    <row r="2847" spans="1:8">
      <c r="A2847" s="31"/>
      <c r="B2847" s="25"/>
      <c r="C2847" s="34"/>
      <c r="D2847" s="28">
        <v>952.1</v>
      </c>
      <c r="E2847" s="28">
        <v>735.71</v>
      </c>
      <c r="F2847" s="28">
        <v>655.71</v>
      </c>
      <c r="G2847" s="37"/>
      <c r="H2847" s="40"/>
    </row>
    <row r="2848" spans="1:8" ht="17.25" thickBot="1">
      <c r="A2848" s="32"/>
      <c r="B2848" s="26"/>
      <c r="C2848" s="34"/>
      <c r="D2848" s="29" t="s">
        <v>79</v>
      </c>
      <c r="E2848" s="29" t="s">
        <v>79</v>
      </c>
      <c r="F2848" s="29" t="s">
        <v>79</v>
      </c>
      <c r="G2848" s="38"/>
      <c r="H2848" s="41"/>
    </row>
    <row r="2849" spans="1:8">
      <c r="A2849" s="30" t="s">
        <v>1414</v>
      </c>
      <c r="B2849" s="24">
        <v>655.7</v>
      </c>
      <c r="C2849" s="34"/>
      <c r="D2849" s="27" t="s">
        <v>234</v>
      </c>
      <c r="E2849" s="27" t="s">
        <v>462</v>
      </c>
      <c r="F2849" s="27" t="s">
        <v>463</v>
      </c>
      <c r="G2849" s="36" t="s">
        <v>79</v>
      </c>
      <c r="H2849" s="39"/>
    </row>
    <row r="2850" spans="1:8" ht="40.5">
      <c r="A2850" s="31"/>
      <c r="B2850" s="25" t="s">
        <v>1415</v>
      </c>
      <c r="C2850" s="34"/>
      <c r="D2850" s="28" t="s">
        <v>196</v>
      </c>
      <c r="E2850" s="28" t="s">
        <v>661</v>
      </c>
      <c r="F2850" s="28" t="s">
        <v>83</v>
      </c>
      <c r="G2850" s="37"/>
      <c r="H2850" s="40"/>
    </row>
    <row r="2851" spans="1:8">
      <c r="A2851" s="31"/>
      <c r="B2851" s="25"/>
      <c r="C2851" s="34"/>
      <c r="D2851" s="28">
        <v>735.7</v>
      </c>
      <c r="E2851" s="28">
        <v>735.7</v>
      </c>
      <c r="F2851" s="28">
        <v>655.7</v>
      </c>
      <c r="G2851" s="37"/>
      <c r="H2851" s="40"/>
    </row>
    <row r="2852" spans="1:8" ht="17.25" thickBot="1">
      <c r="A2852" s="32"/>
      <c r="B2852" s="26"/>
      <c r="C2852" s="34"/>
      <c r="D2852" s="29" t="s">
        <v>79</v>
      </c>
      <c r="E2852" s="29" t="s">
        <v>79</v>
      </c>
      <c r="F2852" s="29" t="s">
        <v>79</v>
      </c>
      <c r="G2852" s="38"/>
      <c r="H2852" s="41"/>
    </row>
    <row r="2853" spans="1:8" ht="27">
      <c r="A2853" s="30" t="s">
        <v>1416</v>
      </c>
      <c r="B2853" s="24">
        <v>655.7</v>
      </c>
      <c r="C2853" s="34"/>
      <c r="D2853" s="27" t="s">
        <v>1145</v>
      </c>
      <c r="E2853" s="27" t="s">
        <v>912</v>
      </c>
      <c r="F2853" s="27" t="s">
        <v>463</v>
      </c>
      <c r="G2853" s="36" t="s">
        <v>79</v>
      </c>
      <c r="H2853" s="39"/>
    </row>
    <row r="2854" spans="1:8" ht="40.5">
      <c r="A2854" s="31"/>
      <c r="B2854" s="25" t="s">
        <v>1415</v>
      </c>
      <c r="C2854" s="34"/>
      <c r="D2854" s="28" t="s">
        <v>453</v>
      </c>
      <c r="E2854" s="28" t="s">
        <v>330</v>
      </c>
      <c r="F2854" s="28" t="s">
        <v>83</v>
      </c>
      <c r="G2854" s="37"/>
      <c r="H2854" s="40"/>
    </row>
    <row r="2855" spans="1:8">
      <c r="A2855" s="31"/>
      <c r="B2855" s="25"/>
      <c r="C2855" s="34"/>
      <c r="D2855" s="28">
        <v>718.32</v>
      </c>
      <c r="E2855" s="28">
        <v>970.05</v>
      </c>
      <c r="F2855" s="28">
        <v>655.7</v>
      </c>
      <c r="G2855" s="37"/>
      <c r="H2855" s="40"/>
    </row>
    <row r="2856" spans="1:8" ht="17.25" thickBot="1">
      <c r="A2856" s="32"/>
      <c r="B2856" s="26"/>
      <c r="C2856" s="34"/>
      <c r="D2856" s="29" t="s">
        <v>79</v>
      </c>
      <c r="E2856" s="29" t="s">
        <v>79</v>
      </c>
      <c r="F2856" s="29" t="s">
        <v>79</v>
      </c>
      <c r="G2856" s="38"/>
      <c r="H2856" s="41"/>
    </row>
    <row r="2857" spans="1:8" ht="27">
      <c r="A2857" s="30" t="s">
        <v>1417</v>
      </c>
      <c r="B2857" s="24">
        <v>655.68</v>
      </c>
      <c r="C2857" s="34"/>
      <c r="D2857" s="27" t="s">
        <v>1249</v>
      </c>
      <c r="E2857" s="27" t="s">
        <v>462</v>
      </c>
      <c r="F2857" s="27" t="s">
        <v>463</v>
      </c>
      <c r="G2857" s="36" t="s">
        <v>79</v>
      </c>
      <c r="H2857" s="39"/>
    </row>
    <row r="2858" spans="1:8" ht="40.5">
      <c r="A2858" s="31"/>
      <c r="B2858" s="25" t="s">
        <v>1418</v>
      </c>
      <c r="C2858" s="34"/>
      <c r="D2858" s="28" t="s">
        <v>468</v>
      </c>
      <c r="E2858" s="28" t="s">
        <v>448</v>
      </c>
      <c r="F2858" s="28" t="s">
        <v>83</v>
      </c>
      <c r="G2858" s="37"/>
      <c r="H2858" s="40"/>
    </row>
    <row r="2859" spans="1:8">
      <c r="A2859" s="31"/>
      <c r="B2859" s="25"/>
      <c r="C2859" s="34"/>
      <c r="D2859" s="28">
        <v>947.26</v>
      </c>
      <c r="E2859" s="28">
        <v>733.94</v>
      </c>
      <c r="F2859" s="28">
        <v>655.68</v>
      </c>
      <c r="G2859" s="37"/>
      <c r="H2859" s="40"/>
    </row>
    <row r="2860" spans="1:8" ht="17.25" thickBot="1">
      <c r="A2860" s="32"/>
      <c r="B2860" s="26"/>
      <c r="C2860" s="34"/>
      <c r="D2860" s="29" t="s">
        <v>79</v>
      </c>
      <c r="E2860" s="29" t="s">
        <v>79</v>
      </c>
      <c r="F2860" s="29" t="s">
        <v>79</v>
      </c>
      <c r="G2860" s="38"/>
      <c r="H2860" s="41"/>
    </row>
    <row r="2861" spans="1:8">
      <c r="A2861" s="30" t="s">
        <v>1417</v>
      </c>
      <c r="B2861" s="24">
        <v>655.68</v>
      </c>
      <c r="C2861" s="34"/>
      <c r="D2861" s="27" t="s">
        <v>234</v>
      </c>
      <c r="E2861" s="27" t="s">
        <v>82</v>
      </c>
      <c r="F2861" s="27" t="s">
        <v>463</v>
      </c>
      <c r="G2861" s="36" t="s">
        <v>79</v>
      </c>
      <c r="H2861" s="39"/>
    </row>
    <row r="2862" spans="1:8" ht="40.5">
      <c r="A2862" s="31"/>
      <c r="B2862" s="25" t="s">
        <v>1418</v>
      </c>
      <c r="C2862" s="34"/>
      <c r="D2862" s="28" t="s">
        <v>196</v>
      </c>
      <c r="E2862" s="28" t="s">
        <v>554</v>
      </c>
      <c r="F2862" s="28" t="s">
        <v>83</v>
      </c>
      <c r="G2862" s="37"/>
      <c r="H2862" s="40"/>
    </row>
    <row r="2863" spans="1:8">
      <c r="A2863" s="31"/>
      <c r="B2863" s="25"/>
      <c r="C2863" s="34"/>
      <c r="D2863" s="28">
        <v>733.94</v>
      </c>
      <c r="E2863" s="28">
        <v>655.68</v>
      </c>
      <c r="F2863" s="28">
        <v>655.68</v>
      </c>
      <c r="G2863" s="37"/>
      <c r="H2863" s="40"/>
    </row>
    <row r="2864" spans="1:8" ht="17.25" thickBot="1">
      <c r="A2864" s="32"/>
      <c r="B2864" s="26"/>
      <c r="C2864" s="34"/>
      <c r="D2864" s="29" t="s">
        <v>79</v>
      </c>
      <c r="E2864" s="29" t="s">
        <v>79</v>
      </c>
      <c r="F2864" s="29" t="s">
        <v>79</v>
      </c>
      <c r="G2864" s="38"/>
      <c r="H2864" s="41"/>
    </row>
    <row r="2865" spans="1:8" ht="27">
      <c r="A2865" s="30" t="s">
        <v>1419</v>
      </c>
      <c r="B2865" s="24">
        <v>655.67</v>
      </c>
      <c r="C2865" s="34"/>
      <c r="D2865" s="27" t="s">
        <v>467</v>
      </c>
      <c r="E2865" s="27" t="s">
        <v>463</v>
      </c>
      <c r="F2865" s="27" t="s">
        <v>246</v>
      </c>
      <c r="G2865" s="36" t="s">
        <v>79</v>
      </c>
      <c r="H2865" s="39"/>
    </row>
    <row r="2866" spans="1:8" ht="40.5">
      <c r="A2866" s="31"/>
      <c r="B2866" s="25" t="s">
        <v>1420</v>
      </c>
      <c r="C2866" s="34"/>
      <c r="D2866" s="28" t="s">
        <v>468</v>
      </c>
      <c r="E2866" s="28" t="s">
        <v>554</v>
      </c>
      <c r="F2866" s="28" t="s">
        <v>83</v>
      </c>
      <c r="G2866" s="37"/>
      <c r="H2866" s="40"/>
    </row>
    <row r="2867" spans="1:8">
      <c r="A2867" s="31"/>
      <c r="B2867" s="25"/>
      <c r="C2867" s="34"/>
      <c r="D2867" s="28">
        <v>952.12</v>
      </c>
      <c r="E2867" s="28">
        <v>655.67</v>
      </c>
      <c r="F2867" s="28">
        <v>655.67</v>
      </c>
      <c r="G2867" s="37"/>
      <c r="H2867" s="40"/>
    </row>
    <row r="2868" spans="1:8" ht="17.25" thickBot="1">
      <c r="A2868" s="32"/>
      <c r="B2868" s="26"/>
      <c r="C2868" s="34"/>
      <c r="D2868" s="29" t="s">
        <v>79</v>
      </c>
      <c r="E2868" s="29" t="s">
        <v>79</v>
      </c>
      <c r="F2868" s="29" t="s">
        <v>79</v>
      </c>
      <c r="G2868" s="38"/>
      <c r="H2868" s="41"/>
    </row>
    <row r="2869" spans="1:8" ht="27">
      <c r="A2869" s="30" t="s">
        <v>1421</v>
      </c>
      <c r="B2869" s="24">
        <v>655.56</v>
      </c>
      <c r="C2869" s="34"/>
      <c r="D2869" s="27" t="s">
        <v>80</v>
      </c>
      <c r="E2869" s="27" t="s">
        <v>88</v>
      </c>
      <c r="F2869" s="27" t="s">
        <v>82</v>
      </c>
      <c r="G2869" s="36" t="s">
        <v>79</v>
      </c>
      <c r="H2869" s="39"/>
    </row>
    <row r="2870" spans="1:8" ht="40.5">
      <c r="A2870" s="31"/>
      <c r="B2870" s="25" t="s">
        <v>1422</v>
      </c>
      <c r="C2870" s="34"/>
      <c r="D2870" s="28" t="s">
        <v>196</v>
      </c>
      <c r="E2870" s="28" t="s">
        <v>108</v>
      </c>
      <c r="F2870" s="28" t="s">
        <v>83</v>
      </c>
      <c r="G2870" s="37"/>
      <c r="H2870" s="40"/>
    </row>
    <row r="2871" spans="1:8">
      <c r="A2871" s="31"/>
      <c r="B2871" s="25"/>
      <c r="C2871" s="34"/>
      <c r="D2871" s="28">
        <v>734.96</v>
      </c>
      <c r="E2871" s="28">
        <v>711.08</v>
      </c>
      <c r="F2871" s="28">
        <v>655.56</v>
      </c>
      <c r="G2871" s="37"/>
      <c r="H2871" s="40"/>
    </row>
    <row r="2872" spans="1:8" ht="17.25" thickBot="1">
      <c r="A2872" s="32"/>
      <c r="B2872" s="26"/>
      <c r="C2872" s="34"/>
      <c r="D2872" s="29" t="s">
        <v>79</v>
      </c>
      <c r="E2872" s="29" t="s">
        <v>79</v>
      </c>
      <c r="F2872" s="29" t="s">
        <v>79</v>
      </c>
      <c r="G2872" s="38"/>
      <c r="H2872" s="41"/>
    </row>
    <row r="2873" spans="1:8">
      <c r="A2873" s="30" t="s">
        <v>1423</v>
      </c>
      <c r="B2873" s="24">
        <v>655.55</v>
      </c>
      <c r="C2873" s="34"/>
      <c r="D2873" s="27" t="s">
        <v>80</v>
      </c>
      <c r="E2873" s="27" t="s">
        <v>234</v>
      </c>
      <c r="F2873" s="27" t="s">
        <v>82</v>
      </c>
      <c r="G2873" s="36" t="s">
        <v>79</v>
      </c>
      <c r="H2873" s="39"/>
    </row>
    <row r="2874" spans="1:8" ht="40.5">
      <c r="A2874" s="31"/>
      <c r="B2874" s="25" t="s">
        <v>1424</v>
      </c>
      <c r="C2874" s="34"/>
      <c r="D2874" s="28" t="s">
        <v>196</v>
      </c>
      <c r="E2874" s="28" t="s">
        <v>448</v>
      </c>
      <c r="F2874" s="28" t="s">
        <v>83</v>
      </c>
      <c r="G2874" s="37"/>
      <c r="H2874" s="40"/>
    </row>
    <row r="2875" spans="1:8">
      <c r="A2875" s="31"/>
      <c r="B2875" s="25"/>
      <c r="C2875" s="34"/>
      <c r="D2875" s="28">
        <v>734.05</v>
      </c>
      <c r="E2875" s="28">
        <v>734.05</v>
      </c>
      <c r="F2875" s="28">
        <v>655.55</v>
      </c>
      <c r="G2875" s="37"/>
      <c r="H2875" s="40"/>
    </row>
    <row r="2876" spans="1:8" ht="17.25" thickBot="1">
      <c r="A2876" s="32"/>
      <c r="B2876" s="26"/>
      <c r="C2876" s="34"/>
      <c r="D2876" s="29" t="s">
        <v>79</v>
      </c>
      <c r="E2876" s="29" t="s">
        <v>79</v>
      </c>
      <c r="F2876" s="29" t="s">
        <v>79</v>
      </c>
      <c r="G2876" s="38"/>
      <c r="H2876" s="41"/>
    </row>
    <row r="2877" spans="1:8" ht="27">
      <c r="A2877" s="30" t="s">
        <v>1425</v>
      </c>
      <c r="B2877" s="24">
        <v>655.54</v>
      </c>
      <c r="C2877" s="34"/>
      <c r="D2877" s="27" t="s">
        <v>77</v>
      </c>
      <c r="E2877" s="27" t="s">
        <v>97</v>
      </c>
      <c r="F2877" s="27" t="s">
        <v>82</v>
      </c>
      <c r="G2877" s="36" t="s">
        <v>79</v>
      </c>
      <c r="H2877" s="39"/>
    </row>
    <row r="2878" spans="1:8" ht="40.5">
      <c r="A2878" s="31"/>
      <c r="B2878" s="25" t="s">
        <v>1426</v>
      </c>
      <c r="C2878" s="34"/>
      <c r="D2878" s="28" t="s">
        <v>215</v>
      </c>
      <c r="E2878" s="28" t="s">
        <v>977</v>
      </c>
      <c r="F2878" s="28" t="s">
        <v>83</v>
      </c>
      <c r="G2878" s="37"/>
      <c r="H2878" s="40"/>
    </row>
    <row r="2879" spans="1:8">
      <c r="A2879" s="31"/>
      <c r="B2879" s="25"/>
      <c r="C2879" s="34"/>
      <c r="D2879" s="28">
        <v>374.24</v>
      </c>
      <c r="E2879" s="28">
        <v>954.63</v>
      </c>
      <c r="F2879" s="28">
        <v>655.54</v>
      </c>
      <c r="G2879" s="37"/>
      <c r="H2879" s="40"/>
    </row>
    <row r="2880" spans="1:8" ht="17.25" thickBot="1">
      <c r="A2880" s="32"/>
      <c r="B2880" s="26"/>
      <c r="C2880" s="34"/>
      <c r="D2880" s="29" t="s">
        <v>79</v>
      </c>
      <c r="E2880" s="29" t="s">
        <v>79</v>
      </c>
      <c r="F2880" s="29" t="s">
        <v>79</v>
      </c>
      <c r="G2880" s="38"/>
      <c r="H2880" s="41"/>
    </row>
    <row r="2881" spans="1:8" ht="27">
      <c r="A2881" s="30" t="s">
        <v>1427</v>
      </c>
      <c r="B2881" s="24">
        <v>655.5</v>
      </c>
      <c r="C2881" s="34"/>
      <c r="D2881" s="27" t="s">
        <v>467</v>
      </c>
      <c r="E2881" s="27" t="s">
        <v>246</v>
      </c>
      <c r="F2881" s="27" t="s">
        <v>463</v>
      </c>
      <c r="G2881" s="36" t="s">
        <v>79</v>
      </c>
      <c r="H2881" s="39"/>
    </row>
    <row r="2882" spans="1:8" ht="40.5">
      <c r="A2882" s="31"/>
      <c r="B2882" s="25" t="s">
        <v>1428</v>
      </c>
      <c r="C2882" s="34"/>
      <c r="D2882" s="28" t="s">
        <v>199</v>
      </c>
      <c r="E2882" s="28" t="s">
        <v>967</v>
      </c>
      <c r="F2882" s="28" t="s">
        <v>83</v>
      </c>
      <c r="G2882" s="37"/>
      <c r="H2882" s="40"/>
    </row>
    <row r="2883" spans="1:8">
      <c r="A2883" s="31"/>
      <c r="B2883" s="25"/>
      <c r="C2883" s="34"/>
      <c r="D2883" s="28">
        <v>951.41</v>
      </c>
      <c r="E2883" s="28">
        <v>655.5</v>
      </c>
      <c r="F2883" s="28">
        <v>655.5</v>
      </c>
      <c r="G2883" s="37"/>
      <c r="H2883" s="40"/>
    </row>
    <row r="2884" spans="1:8" ht="17.25" thickBot="1">
      <c r="A2884" s="32"/>
      <c r="B2884" s="26"/>
      <c r="C2884" s="34"/>
      <c r="D2884" s="29" t="s">
        <v>79</v>
      </c>
      <c r="E2884" s="29" t="s">
        <v>79</v>
      </c>
      <c r="F2884" s="29" t="s">
        <v>79</v>
      </c>
      <c r="G2884" s="38"/>
      <c r="H2884" s="41"/>
    </row>
    <row r="2885" spans="1:8">
      <c r="A2885" s="30" t="s">
        <v>1427</v>
      </c>
      <c r="B2885" s="24">
        <v>655.5</v>
      </c>
      <c r="C2885" s="34"/>
      <c r="D2885" s="27" t="s">
        <v>667</v>
      </c>
      <c r="E2885" s="27" t="s">
        <v>82</v>
      </c>
      <c r="F2885" s="27" t="s">
        <v>463</v>
      </c>
      <c r="G2885" s="36" t="s">
        <v>79</v>
      </c>
      <c r="H2885" s="39"/>
    </row>
    <row r="2886" spans="1:8" ht="40.5">
      <c r="A2886" s="31"/>
      <c r="B2886" s="25" t="s">
        <v>1428</v>
      </c>
      <c r="C2886" s="34"/>
      <c r="D2886" s="28" t="s">
        <v>127</v>
      </c>
      <c r="E2886" s="28" t="s">
        <v>554</v>
      </c>
      <c r="F2886" s="28" t="s">
        <v>83</v>
      </c>
      <c r="G2886" s="37"/>
      <c r="H2886" s="40"/>
    </row>
    <row r="2887" spans="1:8">
      <c r="A2887" s="31"/>
      <c r="B2887" s="25"/>
      <c r="C2887" s="34"/>
      <c r="D2887" s="28">
        <v>866.09</v>
      </c>
      <c r="E2887" s="28">
        <v>655.5</v>
      </c>
      <c r="F2887" s="28">
        <v>655.5</v>
      </c>
      <c r="G2887" s="37"/>
      <c r="H2887" s="40"/>
    </row>
    <row r="2888" spans="1:8" ht="17.25" thickBot="1">
      <c r="A2888" s="32"/>
      <c r="B2888" s="26"/>
      <c r="C2888" s="34"/>
      <c r="D2888" s="29" t="s">
        <v>79</v>
      </c>
      <c r="E2888" s="29" t="s">
        <v>79</v>
      </c>
      <c r="F2888" s="29" t="s">
        <v>79</v>
      </c>
      <c r="G2888" s="38"/>
      <c r="H2888" s="41"/>
    </row>
    <row r="2889" spans="1:8" ht="27">
      <c r="A2889" s="30" t="s">
        <v>1429</v>
      </c>
      <c r="B2889" s="24">
        <v>655.47</v>
      </c>
      <c r="C2889" s="34"/>
      <c r="D2889" s="27" t="s">
        <v>543</v>
      </c>
      <c r="E2889" s="27" t="s">
        <v>288</v>
      </c>
      <c r="F2889" s="27" t="s">
        <v>82</v>
      </c>
      <c r="G2889" s="36" t="s">
        <v>79</v>
      </c>
      <c r="H2889" s="39"/>
    </row>
    <row r="2890" spans="1:8" ht="40.5">
      <c r="A2890" s="31"/>
      <c r="B2890" s="25" t="s">
        <v>1430</v>
      </c>
      <c r="C2890" s="34"/>
      <c r="D2890" s="28" t="s">
        <v>468</v>
      </c>
      <c r="E2890" s="28" t="s">
        <v>506</v>
      </c>
      <c r="F2890" s="28" t="s">
        <v>83</v>
      </c>
      <c r="G2890" s="37"/>
      <c r="H2890" s="40"/>
    </row>
    <row r="2891" spans="1:8">
      <c r="A2891" s="31"/>
      <c r="B2891" s="25"/>
      <c r="C2891" s="34"/>
      <c r="D2891" s="28">
        <v>946.23</v>
      </c>
      <c r="E2891" s="28">
        <v>952.31</v>
      </c>
      <c r="F2891" s="28">
        <v>655.47</v>
      </c>
      <c r="G2891" s="37"/>
      <c r="H2891" s="40"/>
    </row>
    <row r="2892" spans="1:8" ht="17.25" thickBot="1">
      <c r="A2892" s="32"/>
      <c r="B2892" s="26"/>
      <c r="C2892" s="34"/>
      <c r="D2892" s="29" t="s">
        <v>79</v>
      </c>
      <c r="E2892" s="29" t="s">
        <v>79</v>
      </c>
      <c r="F2892" s="29" t="s">
        <v>79</v>
      </c>
      <c r="G2892" s="38"/>
      <c r="H2892" s="41"/>
    </row>
    <row r="2893" spans="1:8" ht="27">
      <c r="A2893" s="30" t="s">
        <v>1431</v>
      </c>
      <c r="B2893" s="24">
        <v>655.45</v>
      </c>
      <c r="C2893" s="34"/>
      <c r="D2893" s="27" t="s">
        <v>467</v>
      </c>
      <c r="E2893" s="27" t="s">
        <v>463</v>
      </c>
      <c r="F2893" s="27" t="s">
        <v>246</v>
      </c>
      <c r="G2893" s="36" t="s">
        <v>79</v>
      </c>
      <c r="H2893" s="39"/>
    </row>
    <row r="2894" spans="1:8" ht="40.5">
      <c r="A2894" s="31"/>
      <c r="B2894" s="25" t="s">
        <v>1432</v>
      </c>
      <c r="C2894" s="34"/>
      <c r="D2894" s="28" t="s">
        <v>544</v>
      </c>
      <c r="E2894" s="28" t="s">
        <v>554</v>
      </c>
      <c r="F2894" s="28" t="s">
        <v>83</v>
      </c>
      <c r="G2894" s="37"/>
      <c r="H2894" s="40"/>
    </row>
    <row r="2895" spans="1:8">
      <c r="A2895" s="31"/>
      <c r="B2895" s="25"/>
      <c r="C2895" s="34"/>
      <c r="D2895" s="28">
        <v>946.82</v>
      </c>
      <c r="E2895" s="28">
        <v>655.45</v>
      </c>
      <c r="F2895" s="28">
        <v>655.45</v>
      </c>
      <c r="G2895" s="37"/>
      <c r="H2895" s="40"/>
    </row>
    <row r="2896" spans="1:8" ht="17.25" thickBot="1">
      <c r="A2896" s="32"/>
      <c r="B2896" s="26"/>
      <c r="C2896" s="34"/>
      <c r="D2896" s="29" t="s">
        <v>79</v>
      </c>
      <c r="E2896" s="29" t="s">
        <v>79</v>
      </c>
      <c r="F2896" s="29" t="s">
        <v>79</v>
      </c>
      <c r="G2896" s="38"/>
      <c r="H2896" s="41"/>
    </row>
    <row r="2897" spans="1:8">
      <c r="A2897" s="30" t="s">
        <v>1433</v>
      </c>
      <c r="B2897" s="24">
        <v>655.45</v>
      </c>
      <c r="C2897" s="34"/>
      <c r="D2897" s="27" t="s">
        <v>761</v>
      </c>
      <c r="E2897" s="27" t="s">
        <v>234</v>
      </c>
      <c r="F2897" s="27" t="s">
        <v>82</v>
      </c>
      <c r="G2897" s="36" t="s">
        <v>79</v>
      </c>
      <c r="H2897" s="39"/>
    </row>
    <row r="2898" spans="1:8" ht="40.5">
      <c r="A2898" s="31"/>
      <c r="B2898" s="25" t="s">
        <v>1432</v>
      </c>
      <c r="C2898" s="34"/>
      <c r="D2898" s="28" t="s">
        <v>762</v>
      </c>
      <c r="E2898" s="28" t="s">
        <v>661</v>
      </c>
      <c r="F2898" s="28" t="s">
        <v>83</v>
      </c>
      <c r="G2898" s="37"/>
      <c r="H2898" s="40"/>
    </row>
    <row r="2899" spans="1:8">
      <c r="A2899" s="31"/>
      <c r="B2899" s="25"/>
      <c r="C2899" s="34"/>
      <c r="D2899" s="28">
        <v>968.91</v>
      </c>
      <c r="E2899" s="28">
        <v>735.45</v>
      </c>
      <c r="F2899" s="28">
        <v>655.45</v>
      </c>
      <c r="G2899" s="37"/>
      <c r="H2899" s="40"/>
    </row>
    <row r="2900" spans="1:8" ht="17.25" thickBot="1">
      <c r="A2900" s="32"/>
      <c r="B2900" s="26"/>
      <c r="C2900" s="34"/>
      <c r="D2900" s="29" t="s">
        <v>79</v>
      </c>
      <c r="E2900" s="29" t="s">
        <v>79</v>
      </c>
      <c r="F2900" s="29" t="s">
        <v>79</v>
      </c>
      <c r="G2900" s="38"/>
      <c r="H2900" s="41"/>
    </row>
    <row r="2901" spans="1:8" ht="27">
      <c r="A2901" s="30" t="s">
        <v>1434</v>
      </c>
      <c r="B2901" s="24">
        <v>655.42</v>
      </c>
      <c r="C2901" s="34"/>
      <c r="D2901" s="27" t="s">
        <v>1145</v>
      </c>
      <c r="E2901" s="27" t="s">
        <v>288</v>
      </c>
      <c r="F2901" s="27" t="s">
        <v>463</v>
      </c>
      <c r="G2901" s="36" t="s">
        <v>79</v>
      </c>
      <c r="H2901" s="39"/>
    </row>
    <row r="2902" spans="1:8" ht="40.5">
      <c r="A2902" s="31"/>
      <c r="B2902" s="25" t="s">
        <v>1435</v>
      </c>
      <c r="C2902" s="34"/>
      <c r="D2902" s="28" t="s">
        <v>487</v>
      </c>
      <c r="E2902" s="28" t="s">
        <v>977</v>
      </c>
      <c r="F2902" s="28" t="s">
        <v>83</v>
      </c>
      <c r="G2902" s="37"/>
      <c r="H2902" s="40"/>
    </row>
    <row r="2903" spans="1:8">
      <c r="A2903" s="31"/>
      <c r="B2903" s="25"/>
      <c r="C2903" s="34"/>
      <c r="D2903" s="28">
        <v>714.73</v>
      </c>
      <c r="E2903" s="28">
        <v>951.01</v>
      </c>
      <c r="F2903" s="28">
        <v>655.42</v>
      </c>
      <c r="G2903" s="37"/>
      <c r="H2903" s="40"/>
    </row>
    <row r="2904" spans="1:8" ht="17.25" thickBot="1">
      <c r="A2904" s="32"/>
      <c r="B2904" s="26"/>
      <c r="C2904" s="34"/>
      <c r="D2904" s="29" t="s">
        <v>79</v>
      </c>
      <c r="E2904" s="29" t="s">
        <v>79</v>
      </c>
      <c r="F2904" s="29" t="s">
        <v>79</v>
      </c>
      <c r="G2904" s="38"/>
      <c r="H2904" s="41"/>
    </row>
    <row r="2905" spans="1:8">
      <c r="A2905" s="30" t="s">
        <v>1436</v>
      </c>
      <c r="B2905" s="24">
        <v>655.41</v>
      </c>
      <c r="C2905" s="34"/>
      <c r="D2905" s="27" t="s">
        <v>86</v>
      </c>
      <c r="E2905" s="27" t="s">
        <v>644</v>
      </c>
      <c r="F2905" s="27" t="s">
        <v>246</v>
      </c>
      <c r="G2905" s="36" t="s">
        <v>79</v>
      </c>
      <c r="H2905" s="39"/>
    </row>
    <row r="2906" spans="1:8" ht="40.5">
      <c r="A2906" s="31"/>
      <c r="B2906" s="25" t="s">
        <v>1437</v>
      </c>
      <c r="C2906" s="34"/>
      <c r="D2906" s="28" t="s">
        <v>1438</v>
      </c>
      <c r="E2906" s="28" t="s">
        <v>1439</v>
      </c>
      <c r="F2906" s="28" t="s">
        <v>83</v>
      </c>
      <c r="G2906" s="37"/>
      <c r="H2906" s="40"/>
    </row>
    <row r="2907" spans="1:8">
      <c r="A2907" s="31"/>
      <c r="B2907" s="25"/>
      <c r="C2907" s="34"/>
      <c r="D2907" s="28">
        <v>554.69000000000005</v>
      </c>
      <c r="E2907" s="28">
        <v>554.69000000000005</v>
      </c>
      <c r="F2907" s="28">
        <v>655.41</v>
      </c>
      <c r="G2907" s="37"/>
      <c r="H2907" s="40"/>
    </row>
    <row r="2908" spans="1:8" ht="17.25" thickBot="1">
      <c r="A2908" s="32"/>
      <c r="B2908" s="26"/>
      <c r="C2908" s="34"/>
      <c r="D2908" s="29" t="s">
        <v>79</v>
      </c>
      <c r="E2908" s="29" t="s">
        <v>79</v>
      </c>
      <c r="F2908" s="29" t="s">
        <v>79</v>
      </c>
      <c r="G2908" s="38"/>
      <c r="H2908" s="41"/>
    </row>
    <row r="2909" spans="1:8" ht="27">
      <c r="A2909" s="30" t="s">
        <v>1440</v>
      </c>
      <c r="B2909" s="24">
        <v>655.34</v>
      </c>
      <c r="C2909" s="34"/>
      <c r="D2909" s="27" t="s">
        <v>543</v>
      </c>
      <c r="E2909" s="27" t="s">
        <v>246</v>
      </c>
      <c r="F2909" s="27" t="s">
        <v>82</v>
      </c>
      <c r="G2909" s="36" t="s">
        <v>79</v>
      </c>
      <c r="H2909" s="39"/>
    </row>
    <row r="2910" spans="1:8" ht="40.5">
      <c r="A2910" s="31"/>
      <c r="B2910" s="25" t="s">
        <v>1441</v>
      </c>
      <c r="C2910" s="34"/>
      <c r="D2910" s="28" t="s">
        <v>544</v>
      </c>
      <c r="E2910" s="28" t="s">
        <v>554</v>
      </c>
      <c r="F2910" s="28" t="s">
        <v>83</v>
      </c>
      <c r="G2910" s="37"/>
      <c r="H2910" s="40"/>
    </row>
    <row r="2911" spans="1:8">
      <c r="A2911" s="31"/>
      <c r="B2911" s="25"/>
      <c r="C2911" s="34"/>
      <c r="D2911" s="28">
        <v>951.06</v>
      </c>
      <c r="E2911" s="28">
        <v>655.34</v>
      </c>
      <c r="F2911" s="28">
        <v>655.34</v>
      </c>
      <c r="G2911" s="37"/>
      <c r="H2911" s="40"/>
    </row>
    <row r="2912" spans="1:8" ht="17.25" thickBot="1">
      <c r="A2912" s="32"/>
      <c r="B2912" s="26"/>
      <c r="C2912" s="34"/>
      <c r="D2912" s="29" t="s">
        <v>79</v>
      </c>
      <c r="E2912" s="29" t="s">
        <v>79</v>
      </c>
      <c r="F2912" s="29" t="s">
        <v>79</v>
      </c>
      <c r="G2912" s="38"/>
      <c r="H2912" s="41"/>
    </row>
    <row r="2913" spans="1:8" ht="27">
      <c r="A2913" s="30" t="s">
        <v>1442</v>
      </c>
      <c r="B2913" s="24">
        <v>655.29</v>
      </c>
      <c r="C2913" s="34"/>
      <c r="D2913" s="27" t="s">
        <v>97</v>
      </c>
      <c r="E2913" s="27" t="s">
        <v>88</v>
      </c>
      <c r="F2913" s="27" t="s">
        <v>82</v>
      </c>
      <c r="G2913" s="36" t="s">
        <v>79</v>
      </c>
      <c r="H2913" s="39"/>
    </row>
    <row r="2914" spans="1:8" ht="40.5">
      <c r="A2914" s="31"/>
      <c r="B2914" s="25" t="s">
        <v>1443</v>
      </c>
      <c r="C2914" s="34"/>
      <c r="D2914" s="28" t="s">
        <v>210</v>
      </c>
      <c r="E2914" s="28" t="s">
        <v>108</v>
      </c>
      <c r="F2914" s="28" t="s">
        <v>83</v>
      </c>
      <c r="G2914" s="37"/>
      <c r="H2914" s="40"/>
    </row>
    <row r="2915" spans="1:8">
      <c r="A2915" s="31"/>
      <c r="B2915" s="25"/>
      <c r="C2915" s="34"/>
      <c r="D2915" s="28">
        <v>950.76</v>
      </c>
      <c r="E2915" s="28">
        <v>709.91</v>
      </c>
      <c r="F2915" s="28">
        <v>655.29</v>
      </c>
      <c r="G2915" s="37"/>
      <c r="H2915" s="40"/>
    </row>
    <row r="2916" spans="1:8" ht="17.25" thickBot="1">
      <c r="A2916" s="32"/>
      <c r="B2916" s="26"/>
      <c r="C2916" s="34"/>
      <c r="D2916" s="29" t="s">
        <v>79</v>
      </c>
      <c r="E2916" s="29" t="s">
        <v>79</v>
      </c>
      <c r="F2916" s="29" t="s">
        <v>79</v>
      </c>
      <c r="G2916" s="38"/>
      <c r="H2916" s="41"/>
    </row>
    <row r="2917" spans="1:8" ht="27">
      <c r="A2917" s="30" t="s">
        <v>1444</v>
      </c>
      <c r="B2917" s="24">
        <v>655.25</v>
      </c>
      <c r="C2917" s="34"/>
      <c r="D2917" s="27" t="s">
        <v>1217</v>
      </c>
      <c r="E2917" s="27" t="s">
        <v>463</v>
      </c>
      <c r="F2917" s="27" t="s">
        <v>246</v>
      </c>
      <c r="G2917" s="36" t="s">
        <v>79</v>
      </c>
      <c r="H2917" s="39"/>
    </row>
    <row r="2918" spans="1:8" ht="40.5">
      <c r="A2918" s="31"/>
      <c r="B2918" s="25" t="s">
        <v>1445</v>
      </c>
      <c r="C2918" s="34"/>
      <c r="D2918" s="28" t="s">
        <v>1446</v>
      </c>
      <c r="E2918" s="28" t="s">
        <v>554</v>
      </c>
      <c r="F2918" s="28" t="s">
        <v>83</v>
      </c>
      <c r="G2918" s="37"/>
      <c r="H2918" s="40"/>
    </row>
    <row r="2919" spans="1:8">
      <c r="A2919" s="31"/>
      <c r="B2919" s="25"/>
      <c r="C2919" s="34"/>
      <c r="D2919" s="28">
        <v>725.92</v>
      </c>
      <c r="E2919" s="28">
        <v>655.25</v>
      </c>
      <c r="F2919" s="28">
        <v>655.25</v>
      </c>
      <c r="G2919" s="37"/>
      <c r="H2919" s="40"/>
    </row>
    <row r="2920" spans="1:8" ht="17.25" thickBot="1">
      <c r="A2920" s="32"/>
      <c r="B2920" s="26"/>
      <c r="C2920" s="34"/>
      <c r="D2920" s="29" t="s">
        <v>79</v>
      </c>
      <c r="E2920" s="29" t="s">
        <v>79</v>
      </c>
      <c r="F2920" s="29" t="s">
        <v>79</v>
      </c>
      <c r="G2920" s="38"/>
      <c r="H2920" s="41"/>
    </row>
    <row r="2921" spans="1:8" ht="27">
      <c r="A2921" s="30" t="s">
        <v>1447</v>
      </c>
      <c r="B2921" s="24">
        <v>655.23</v>
      </c>
      <c r="C2921" s="34"/>
      <c r="D2921" s="27" t="s">
        <v>467</v>
      </c>
      <c r="E2921" s="27" t="s">
        <v>88</v>
      </c>
      <c r="F2921" s="27" t="s">
        <v>463</v>
      </c>
      <c r="G2921" s="36" t="s">
        <v>79</v>
      </c>
      <c r="H2921" s="39"/>
    </row>
    <row r="2922" spans="1:8" ht="40.5">
      <c r="A2922" s="31"/>
      <c r="B2922" s="25" t="s">
        <v>1448</v>
      </c>
      <c r="C2922" s="34"/>
      <c r="D2922" s="28" t="s">
        <v>746</v>
      </c>
      <c r="E2922" s="28" t="s">
        <v>445</v>
      </c>
      <c r="F2922" s="28" t="s">
        <v>83</v>
      </c>
      <c r="G2922" s="37"/>
      <c r="H2922" s="40"/>
    </row>
    <row r="2923" spans="1:8">
      <c r="A2923" s="31"/>
      <c r="B2923" s="25"/>
      <c r="C2923" s="34"/>
      <c r="D2923" s="28">
        <v>951.58</v>
      </c>
      <c r="E2923" s="28">
        <v>711.22</v>
      </c>
      <c r="F2923" s="28">
        <v>655.23</v>
      </c>
      <c r="G2923" s="37"/>
      <c r="H2923" s="40"/>
    </row>
    <row r="2924" spans="1:8" ht="17.25" thickBot="1">
      <c r="A2924" s="32"/>
      <c r="B2924" s="26"/>
      <c r="C2924" s="34"/>
      <c r="D2924" s="29" t="s">
        <v>79</v>
      </c>
      <c r="E2924" s="29" t="s">
        <v>79</v>
      </c>
      <c r="F2924" s="29" t="s">
        <v>79</v>
      </c>
      <c r="G2924" s="38"/>
      <c r="H2924" s="41"/>
    </row>
    <row r="2925" spans="1:8" ht="27">
      <c r="A2925" s="30" t="s">
        <v>1447</v>
      </c>
      <c r="B2925" s="24">
        <v>655.23</v>
      </c>
      <c r="C2925" s="34"/>
      <c r="D2925" s="27" t="s">
        <v>467</v>
      </c>
      <c r="E2925" s="27" t="s">
        <v>463</v>
      </c>
      <c r="F2925" s="27" t="s">
        <v>246</v>
      </c>
      <c r="G2925" s="36" t="s">
        <v>79</v>
      </c>
      <c r="H2925" s="39"/>
    </row>
    <row r="2926" spans="1:8" ht="40.5">
      <c r="A2926" s="31"/>
      <c r="B2926" s="25" t="s">
        <v>1448</v>
      </c>
      <c r="C2926" s="34"/>
      <c r="D2926" s="28" t="s">
        <v>199</v>
      </c>
      <c r="E2926" s="28" t="s">
        <v>554</v>
      </c>
      <c r="F2926" s="28" t="s">
        <v>83</v>
      </c>
      <c r="G2926" s="37"/>
      <c r="H2926" s="40"/>
    </row>
    <row r="2927" spans="1:8">
      <c r="A2927" s="31"/>
      <c r="B2927" s="25"/>
      <c r="C2927" s="34"/>
      <c r="D2927" s="28">
        <v>951.58</v>
      </c>
      <c r="E2927" s="28">
        <v>655.23</v>
      </c>
      <c r="F2927" s="28">
        <v>655.23</v>
      </c>
      <c r="G2927" s="37"/>
      <c r="H2927" s="40"/>
    </row>
    <row r="2928" spans="1:8" ht="17.25" thickBot="1">
      <c r="A2928" s="32"/>
      <c r="B2928" s="26"/>
      <c r="C2928" s="34"/>
      <c r="D2928" s="29" t="s">
        <v>79</v>
      </c>
      <c r="E2928" s="29" t="s">
        <v>79</v>
      </c>
      <c r="F2928" s="29" t="s">
        <v>79</v>
      </c>
      <c r="G2928" s="38"/>
      <c r="H2928" s="41"/>
    </row>
    <row r="2929" spans="1:8" ht="27">
      <c r="A2929" s="30" t="s">
        <v>1447</v>
      </c>
      <c r="B2929" s="24">
        <v>655.23</v>
      </c>
      <c r="C2929" s="34"/>
      <c r="D2929" s="27" t="s">
        <v>543</v>
      </c>
      <c r="E2929" s="27" t="s">
        <v>288</v>
      </c>
      <c r="F2929" s="27" t="s">
        <v>82</v>
      </c>
      <c r="G2929" s="36" t="s">
        <v>79</v>
      </c>
      <c r="H2929" s="39"/>
    </row>
    <row r="2930" spans="1:8" ht="40.5">
      <c r="A2930" s="31"/>
      <c r="B2930" s="25" t="s">
        <v>1448</v>
      </c>
      <c r="C2930" s="34"/>
      <c r="D2930" s="28" t="s">
        <v>746</v>
      </c>
      <c r="E2930" s="28" t="s">
        <v>291</v>
      </c>
      <c r="F2930" s="28" t="s">
        <v>83</v>
      </c>
      <c r="G2930" s="37"/>
      <c r="H2930" s="40"/>
    </row>
    <row r="2931" spans="1:8">
      <c r="A2931" s="31"/>
      <c r="B2931" s="25"/>
      <c r="C2931" s="34"/>
      <c r="D2931" s="28">
        <v>951.58</v>
      </c>
      <c r="E2931" s="28">
        <v>949.31</v>
      </c>
      <c r="F2931" s="28">
        <v>655.23</v>
      </c>
      <c r="G2931" s="37"/>
      <c r="H2931" s="40"/>
    </row>
    <row r="2932" spans="1:8" ht="17.25" thickBot="1">
      <c r="A2932" s="32"/>
      <c r="B2932" s="26"/>
      <c r="C2932" s="34"/>
      <c r="D2932" s="29" t="s">
        <v>79</v>
      </c>
      <c r="E2932" s="29" t="s">
        <v>79</v>
      </c>
      <c r="F2932" s="29" t="s">
        <v>79</v>
      </c>
      <c r="G2932" s="38"/>
      <c r="H2932" s="41"/>
    </row>
    <row r="2933" spans="1:8" ht="27">
      <c r="A2933" s="30" t="s">
        <v>1449</v>
      </c>
      <c r="B2933" s="24">
        <v>655.21</v>
      </c>
      <c r="C2933" s="34"/>
      <c r="D2933" s="27" t="s">
        <v>467</v>
      </c>
      <c r="E2933" s="27" t="s">
        <v>1165</v>
      </c>
      <c r="F2933" s="27" t="s">
        <v>246</v>
      </c>
      <c r="G2933" s="36" t="s">
        <v>79</v>
      </c>
      <c r="H2933" s="39"/>
    </row>
    <row r="2934" spans="1:8" ht="40.5">
      <c r="A2934" s="31"/>
      <c r="B2934" s="25" t="s">
        <v>1450</v>
      </c>
      <c r="C2934" s="34"/>
      <c r="D2934" s="28" t="s">
        <v>468</v>
      </c>
      <c r="E2934" s="28" t="s">
        <v>585</v>
      </c>
      <c r="F2934" s="28" t="s">
        <v>83</v>
      </c>
      <c r="G2934" s="37"/>
      <c r="H2934" s="40"/>
    </row>
    <row r="2935" spans="1:8">
      <c r="A2935" s="31"/>
      <c r="B2935" s="25"/>
      <c r="C2935" s="34"/>
      <c r="D2935" s="28">
        <v>950.81</v>
      </c>
      <c r="E2935" s="28">
        <v>704.12</v>
      </c>
      <c r="F2935" s="28">
        <v>655.21</v>
      </c>
      <c r="G2935" s="37"/>
      <c r="H2935" s="40"/>
    </row>
    <row r="2936" spans="1:8" ht="17.25" thickBot="1">
      <c r="A2936" s="32"/>
      <c r="B2936" s="26"/>
      <c r="C2936" s="34"/>
      <c r="D2936" s="29" t="s">
        <v>79</v>
      </c>
      <c r="E2936" s="29" t="s">
        <v>79</v>
      </c>
      <c r="F2936" s="29" t="s">
        <v>79</v>
      </c>
      <c r="G2936" s="38"/>
      <c r="H2936" s="41"/>
    </row>
    <row r="2937" spans="1:8">
      <c r="A2937" s="30" t="s">
        <v>1449</v>
      </c>
      <c r="B2937" s="24">
        <v>655.21</v>
      </c>
      <c r="C2937" s="34"/>
      <c r="D2937" s="27" t="s">
        <v>462</v>
      </c>
      <c r="E2937" s="27" t="s">
        <v>463</v>
      </c>
      <c r="F2937" s="27" t="s">
        <v>246</v>
      </c>
      <c r="G2937" s="36" t="s">
        <v>79</v>
      </c>
      <c r="H2937" s="39"/>
    </row>
    <row r="2938" spans="1:8" ht="40.5">
      <c r="A2938" s="31"/>
      <c r="B2938" s="25" t="s">
        <v>1450</v>
      </c>
      <c r="C2938" s="34"/>
      <c r="D2938" s="28" t="s">
        <v>196</v>
      </c>
      <c r="E2938" s="28" t="s">
        <v>554</v>
      </c>
      <c r="F2938" s="28" t="s">
        <v>83</v>
      </c>
      <c r="G2938" s="37"/>
      <c r="H2938" s="40"/>
    </row>
    <row r="2939" spans="1:8">
      <c r="A2939" s="31"/>
      <c r="B2939" s="25"/>
      <c r="C2939" s="34"/>
      <c r="D2939" s="28">
        <v>735.21</v>
      </c>
      <c r="E2939" s="28">
        <v>655.21</v>
      </c>
      <c r="F2939" s="28">
        <v>655.21</v>
      </c>
      <c r="G2939" s="37"/>
      <c r="H2939" s="40"/>
    </row>
    <row r="2940" spans="1:8" ht="17.25" thickBot="1">
      <c r="A2940" s="32"/>
      <c r="B2940" s="26"/>
      <c r="C2940" s="34"/>
      <c r="D2940" s="29" t="s">
        <v>79</v>
      </c>
      <c r="E2940" s="29" t="s">
        <v>79</v>
      </c>
      <c r="F2940" s="29" t="s">
        <v>79</v>
      </c>
      <c r="G2940" s="38"/>
      <c r="H2940" s="41"/>
    </row>
    <row r="2941" spans="1:8" ht="27">
      <c r="A2941" s="30" t="s">
        <v>1449</v>
      </c>
      <c r="B2941" s="24">
        <v>655.21</v>
      </c>
      <c r="C2941" s="34"/>
      <c r="D2941" s="27" t="s">
        <v>467</v>
      </c>
      <c r="E2941" s="27" t="s">
        <v>288</v>
      </c>
      <c r="F2941" s="27" t="s">
        <v>463</v>
      </c>
      <c r="G2941" s="36" t="s">
        <v>79</v>
      </c>
      <c r="H2941" s="39"/>
    </row>
    <row r="2942" spans="1:8" ht="40.5">
      <c r="A2942" s="31"/>
      <c r="B2942" s="25" t="s">
        <v>1450</v>
      </c>
      <c r="C2942" s="34"/>
      <c r="D2942" s="28" t="s">
        <v>468</v>
      </c>
      <c r="E2942" s="28" t="s">
        <v>401</v>
      </c>
      <c r="F2942" s="28" t="s">
        <v>83</v>
      </c>
      <c r="G2942" s="37"/>
      <c r="H2942" s="40"/>
    </row>
    <row r="2943" spans="1:8">
      <c r="A2943" s="31"/>
      <c r="B2943" s="25"/>
      <c r="C2943" s="34"/>
      <c r="D2943" s="28">
        <v>950.81</v>
      </c>
      <c r="E2943" s="28">
        <v>949.36</v>
      </c>
      <c r="F2943" s="28">
        <v>655.21</v>
      </c>
      <c r="G2943" s="37"/>
      <c r="H2943" s="40"/>
    </row>
    <row r="2944" spans="1:8" ht="17.25" thickBot="1">
      <c r="A2944" s="32"/>
      <c r="B2944" s="26"/>
      <c r="C2944" s="34"/>
      <c r="D2944" s="29" t="s">
        <v>79</v>
      </c>
      <c r="E2944" s="29" t="s">
        <v>79</v>
      </c>
      <c r="F2944" s="29" t="s">
        <v>79</v>
      </c>
      <c r="G2944" s="38"/>
      <c r="H2944" s="41"/>
    </row>
    <row r="2945" spans="1:8" ht="27">
      <c r="A2945" s="30" t="s">
        <v>1451</v>
      </c>
      <c r="B2945" s="24">
        <v>655.16</v>
      </c>
      <c r="C2945" s="34"/>
      <c r="D2945" s="27" t="s">
        <v>1217</v>
      </c>
      <c r="E2945" s="27" t="s">
        <v>463</v>
      </c>
      <c r="F2945" s="27" t="s">
        <v>246</v>
      </c>
      <c r="G2945" s="36" t="s">
        <v>79</v>
      </c>
      <c r="H2945" s="39"/>
    </row>
    <row r="2946" spans="1:8" ht="40.5">
      <c r="A2946" s="31"/>
      <c r="B2946" s="25" t="s">
        <v>1452</v>
      </c>
      <c r="C2946" s="34"/>
      <c r="D2946" s="28" t="s">
        <v>99</v>
      </c>
      <c r="E2946" s="28" t="s">
        <v>554</v>
      </c>
      <c r="F2946" s="28" t="s">
        <v>83</v>
      </c>
      <c r="G2946" s="37"/>
      <c r="H2946" s="40"/>
    </row>
    <row r="2947" spans="1:8">
      <c r="A2947" s="31"/>
      <c r="B2947" s="25"/>
      <c r="C2947" s="34"/>
      <c r="D2947" s="28">
        <v>728.97</v>
      </c>
      <c r="E2947" s="28">
        <v>655.16</v>
      </c>
      <c r="F2947" s="28">
        <v>655.16</v>
      </c>
      <c r="G2947" s="37"/>
      <c r="H2947" s="40"/>
    </row>
    <row r="2948" spans="1:8" ht="17.25" thickBot="1">
      <c r="A2948" s="32"/>
      <c r="B2948" s="26"/>
      <c r="C2948" s="34"/>
      <c r="D2948" s="29" t="s">
        <v>79</v>
      </c>
      <c r="E2948" s="29" t="s">
        <v>79</v>
      </c>
      <c r="F2948" s="29" t="s">
        <v>79</v>
      </c>
      <c r="G2948" s="38"/>
      <c r="H2948" s="41"/>
    </row>
    <row r="2949" spans="1:8" ht="27">
      <c r="A2949" s="30" t="s">
        <v>1453</v>
      </c>
      <c r="B2949" s="24">
        <v>655.16</v>
      </c>
      <c r="C2949" s="34"/>
      <c r="D2949" s="27" t="s">
        <v>77</v>
      </c>
      <c r="E2949" s="27" t="s">
        <v>93</v>
      </c>
      <c r="F2949" s="27" t="s">
        <v>82</v>
      </c>
      <c r="G2949" s="36" t="s">
        <v>79</v>
      </c>
      <c r="H2949" s="39"/>
    </row>
    <row r="2950" spans="1:8" ht="40.5">
      <c r="A2950" s="31"/>
      <c r="B2950" s="25" t="s">
        <v>1452</v>
      </c>
      <c r="C2950" s="34"/>
      <c r="D2950" s="28" t="s">
        <v>262</v>
      </c>
      <c r="E2950" s="28" t="s">
        <v>99</v>
      </c>
      <c r="F2950" s="28" t="s">
        <v>83</v>
      </c>
      <c r="G2950" s="37"/>
      <c r="H2950" s="40"/>
    </row>
    <row r="2951" spans="1:8">
      <c r="A2951" s="31"/>
      <c r="B2951" s="25"/>
      <c r="C2951" s="34"/>
      <c r="D2951" s="28">
        <v>374.92</v>
      </c>
      <c r="E2951" s="28">
        <v>710.13</v>
      </c>
      <c r="F2951" s="28">
        <v>655.16</v>
      </c>
      <c r="G2951" s="37"/>
      <c r="H2951" s="40"/>
    </row>
    <row r="2952" spans="1:8" ht="17.25" thickBot="1">
      <c r="A2952" s="32"/>
      <c r="B2952" s="26"/>
      <c r="C2952" s="34"/>
      <c r="D2952" s="29" t="s">
        <v>79</v>
      </c>
      <c r="E2952" s="29" t="s">
        <v>79</v>
      </c>
      <c r="F2952" s="29" t="s">
        <v>79</v>
      </c>
      <c r="G2952" s="38"/>
      <c r="H2952" s="41"/>
    </row>
    <row r="2953" spans="1:8" ht="27">
      <c r="A2953" s="30" t="s">
        <v>1454</v>
      </c>
      <c r="B2953" s="24">
        <v>655.16</v>
      </c>
      <c r="C2953" s="34"/>
      <c r="D2953" s="27" t="s">
        <v>543</v>
      </c>
      <c r="E2953" s="27" t="s">
        <v>288</v>
      </c>
      <c r="F2953" s="27" t="s">
        <v>82</v>
      </c>
      <c r="G2953" s="36" t="s">
        <v>79</v>
      </c>
      <c r="H2953" s="39"/>
    </row>
    <row r="2954" spans="1:8" ht="40.5">
      <c r="A2954" s="31"/>
      <c r="B2954" s="25" t="s">
        <v>1452</v>
      </c>
      <c r="C2954" s="34"/>
      <c r="D2954" s="28" t="s">
        <v>746</v>
      </c>
      <c r="E2954" s="28" t="s">
        <v>936</v>
      </c>
      <c r="F2954" s="28" t="s">
        <v>83</v>
      </c>
      <c r="G2954" s="37"/>
      <c r="H2954" s="40"/>
    </row>
    <row r="2955" spans="1:8">
      <c r="A2955" s="31"/>
      <c r="B2955" s="25"/>
      <c r="C2955" s="34"/>
      <c r="D2955" s="28">
        <v>946.38</v>
      </c>
      <c r="E2955" s="28">
        <v>953.02</v>
      </c>
      <c r="F2955" s="28">
        <v>655.16</v>
      </c>
      <c r="G2955" s="37"/>
      <c r="H2955" s="40"/>
    </row>
    <row r="2956" spans="1:8" ht="17.25" thickBot="1">
      <c r="A2956" s="32"/>
      <c r="B2956" s="26"/>
      <c r="C2956" s="34"/>
      <c r="D2956" s="29" t="s">
        <v>79</v>
      </c>
      <c r="E2956" s="29" t="s">
        <v>79</v>
      </c>
      <c r="F2956" s="29" t="s">
        <v>79</v>
      </c>
      <c r="G2956" s="38"/>
      <c r="H2956" s="41"/>
    </row>
    <row r="2957" spans="1:8" ht="27">
      <c r="A2957" s="30" t="s">
        <v>1455</v>
      </c>
      <c r="B2957" s="24">
        <v>655.16</v>
      </c>
      <c r="C2957" s="34"/>
      <c r="D2957" s="27" t="s">
        <v>543</v>
      </c>
      <c r="E2957" s="27" t="s">
        <v>584</v>
      </c>
      <c r="F2957" s="27" t="s">
        <v>82</v>
      </c>
      <c r="G2957" s="36" t="s">
        <v>79</v>
      </c>
      <c r="H2957" s="39"/>
    </row>
    <row r="2958" spans="1:8" ht="40.5">
      <c r="A2958" s="31"/>
      <c r="B2958" s="25" t="s">
        <v>1452</v>
      </c>
      <c r="C2958" s="34"/>
      <c r="D2958" s="28" t="s">
        <v>401</v>
      </c>
      <c r="E2958" s="28" t="s">
        <v>440</v>
      </c>
      <c r="F2958" s="28" t="s">
        <v>83</v>
      </c>
      <c r="G2958" s="37"/>
      <c r="H2958" s="40"/>
    </row>
    <row r="2959" spans="1:8">
      <c r="A2959" s="31"/>
      <c r="B2959" s="25"/>
      <c r="C2959" s="34"/>
      <c r="D2959" s="28">
        <v>946.07</v>
      </c>
      <c r="E2959" s="28">
        <v>589.25</v>
      </c>
      <c r="F2959" s="28">
        <v>655.16</v>
      </c>
      <c r="G2959" s="37"/>
      <c r="H2959" s="40"/>
    </row>
    <row r="2960" spans="1:8" ht="17.25" thickBot="1">
      <c r="A2960" s="32"/>
      <c r="B2960" s="26"/>
      <c r="C2960" s="34"/>
      <c r="D2960" s="29" t="s">
        <v>79</v>
      </c>
      <c r="E2960" s="29" t="s">
        <v>79</v>
      </c>
      <c r="F2960" s="29" t="s">
        <v>79</v>
      </c>
      <c r="G2960" s="38"/>
      <c r="H2960" s="41"/>
    </row>
    <row r="2961" spans="1:8" ht="27">
      <c r="A2961" s="30" t="s">
        <v>1456</v>
      </c>
      <c r="B2961" s="24">
        <v>655.08000000000004</v>
      </c>
      <c r="C2961" s="34"/>
      <c r="D2961" s="27" t="s">
        <v>543</v>
      </c>
      <c r="E2961" s="27" t="s">
        <v>584</v>
      </c>
      <c r="F2961" s="27" t="s">
        <v>82</v>
      </c>
      <c r="G2961" s="36" t="s">
        <v>79</v>
      </c>
      <c r="H2961" s="39"/>
    </row>
    <row r="2962" spans="1:8" ht="40.5">
      <c r="A2962" s="31"/>
      <c r="B2962" s="25" t="s">
        <v>1457</v>
      </c>
      <c r="C2962" s="34"/>
      <c r="D2962" s="28" t="s">
        <v>468</v>
      </c>
      <c r="E2962" s="28" t="s">
        <v>585</v>
      </c>
      <c r="F2962" s="28" t="s">
        <v>83</v>
      </c>
      <c r="G2962" s="37"/>
      <c r="H2962" s="40"/>
    </row>
    <row r="2963" spans="1:8">
      <c r="A2963" s="31"/>
      <c r="B2963" s="25"/>
      <c r="C2963" s="34"/>
      <c r="D2963" s="28">
        <v>950.56</v>
      </c>
      <c r="E2963" s="28">
        <v>589.4</v>
      </c>
      <c r="F2963" s="28">
        <v>655.08000000000004</v>
      </c>
      <c r="G2963" s="37"/>
      <c r="H2963" s="40"/>
    </row>
    <row r="2964" spans="1:8" ht="17.25" thickBot="1">
      <c r="A2964" s="32"/>
      <c r="B2964" s="26"/>
      <c r="C2964" s="34"/>
      <c r="D2964" s="29" t="s">
        <v>79</v>
      </c>
      <c r="E2964" s="29" t="s">
        <v>79</v>
      </c>
      <c r="F2964" s="29" t="s">
        <v>79</v>
      </c>
      <c r="G2964" s="38"/>
      <c r="H2964" s="41"/>
    </row>
    <row r="2965" spans="1:8" ht="27">
      <c r="A2965" s="30" t="s">
        <v>1458</v>
      </c>
      <c r="B2965" s="24">
        <v>655.04999999999995</v>
      </c>
      <c r="C2965" s="34"/>
      <c r="D2965" s="27" t="s">
        <v>543</v>
      </c>
      <c r="E2965" s="27" t="s">
        <v>288</v>
      </c>
      <c r="F2965" s="27" t="s">
        <v>82</v>
      </c>
      <c r="G2965" s="36" t="s">
        <v>79</v>
      </c>
      <c r="H2965" s="39"/>
    </row>
    <row r="2966" spans="1:8" ht="40.5">
      <c r="A2966" s="31"/>
      <c r="B2966" s="25" t="s">
        <v>1459</v>
      </c>
      <c r="C2966" s="34"/>
      <c r="D2966" s="28" t="s">
        <v>1309</v>
      </c>
      <c r="E2966" s="28" t="s">
        <v>734</v>
      </c>
      <c r="F2966" s="28" t="s">
        <v>83</v>
      </c>
      <c r="G2966" s="37"/>
      <c r="H2966" s="40"/>
    </row>
    <row r="2967" spans="1:8">
      <c r="A2967" s="31"/>
      <c r="B2967" s="25"/>
      <c r="C2967" s="34"/>
      <c r="D2967" s="28">
        <v>944.36</v>
      </c>
      <c r="E2967" s="28">
        <v>947.99</v>
      </c>
      <c r="F2967" s="28">
        <v>655.04999999999995</v>
      </c>
      <c r="G2967" s="37"/>
      <c r="H2967" s="40"/>
    </row>
    <row r="2968" spans="1:8" ht="17.25" thickBot="1">
      <c r="A2968" s="32"/>
      <c r="B2968" s="26"/>
      <c r="C2968" s="34"/>
      <c r="D2968" s="29" t="s">
        <v>79</v>
      </c>
      <c r="E2968" s="29" t="s">
        <v>79</v>
      </c>
      <c r="F2968" s="29" t="s">
        <v>79</v>
      </c>
      <c r="G2968" s="38"/>
      <c r="H2968" s="41"/>
    </row>
    <row r="2969" spans="1:8" ht="27">
      <c r="A2969" s="30" t="s">
        <v>1460</v>
      </c>
      <c r="B2969" s="24">
        <v>655.04</v>
      </c>
      <c r="C2969" s="34"/>
      <c r="D2969" s="27" t="s">
        <v>288</v>
      </c>
      <c r="E2969" s="27" t="s">
        <v>97</v>
      </c>
      <c r="F2969" s="27" t="s">
        <v>82</v>
      </c>
      <c r="G2969" s="36" t="s">
        <v>79</v>
      </c>
      <c r="H2969" s="39"/>
    </row>
    <row r="2970" spans="1:8" ht="40.5">
      <c r="A2970" s="31"/>
      <c r="B2970" s="25" t="s">
        <v>1461</v>
      </c>
      <c r="C2970" s="34"/>
      <c r="D2970" s="28" t="s">
        <v>361</v>
      </c>
      <c r="E2970" s="28" t="s">
        <v>1012</v>
      </c>
      <c r="F2970" s="28" t="s">
        <v>83</v>
      </c>
      <c r="G2970" s="37"/>
      <c r="H2970" s="40"/>
    </row>
    <row r="2971" spans="1:8">
      <c r="A2971" s="31"/>
      <c r="B2971" s="25"/>
      <c r="C2971" s="34"/>
      <c r="D2971" s="28">
        <v>946.6</v>
      </c>
      <c r="E2971" s="28">
        <v>951.44</v>
      </c>
      <c r="F2971" s="28">
        <v>655.04</v>
      </c>
      <c r="G2971" s="37"/>
      <c r="H2971" s="40"/>
    </row>
    <row r="2972" spans="1:8" ht="17.25" thickBot="1">
      <c r="A2972" s="32"/>
      <c r="B2972" s="26"/>
      <c r="C2972" s="34"/>
      <c r="D2972" s="29" t="s">
        <v>79</v>
      </c>
      <c r="E2972" s="29" t="s">
        <v>79</v>
      </c>
      <c r="F2972" s="29" t="s">
        <v>79</v>
      </c>
      <c r="G2972" s="38"/>
      <c r="H2972" s="41"/>
    </row>
    <row r="2973" spans="1:8">
      <c r="A2973" s="30" t="s">
        <v>1462</v>
      </c>
      <c r="B2973" s="24">
        <v>655.03</v>
      </c>
      <c r="C2973" s="34"/>
      <c r="D2973" s="27" t="s">
        <v>234</v>
      </c>
      <c r="E2973" s="27" t="s">
        <v>86</v>
      </c>
      <c r="F2973" s="27" t="s">
        <v>82</v>
      </c>
      <c r="G2973" s="36" t="s">
        <v>79</v>
      </c>
      <c r="H2973" s="39"/>
    </row>
    <row r="2974" spans="1:8" ht="40.5">
      <c r="A2974" s="31"/>
      <c r="B2974" s="25" t="s">
        <v>1463</v>
      </c>
      <c r="C2974" s="34"/>
      <c r="D2974" s="28" t="s">
        <v>196</v>
      </c>
      <c r="E2974" s="28" t="s">
        <v>1464</v>
      </c>
      <c r="F2974" s="28" t="s">
        <v>83</v>
      </c>
      <c r="G2974" s="37"/>
      <c r="H2974" s="40"/>
    </row>
    <row r="2975" spans="1:8">
      <c r="A2975" s="31"/>
      <c r="B2975" s="25"/>
      <c r="C2975" s="34"/>
      <c r="D2975" s="28">
        <v>735.03</v>
      </c>
      <c r="E2975" s="28">
        <v>559.92999999999995</v>
      </c>
      <c r="F2975" s="28">
        <v>655.03</v>
      </c>
      <c r="G2975" s="37"/>
      <c r="H2975" s="40"/>
    </row>
    <row r="2976" spans="1:8" ht="17.25" thickBot="1">
      <c r="A2976" s="32"/>
      <c r="B2976" s="26"/>
      <c r="C2976" s="34"/>
      <c r="D2976" s="29" t="s">
        <v>79</v>
      </c>
      <c r="E2976" s="29" t="s">
        <v>79</v>
      </c>
      <c r="F2976" s="29" t="s">
        <v>79</v>
      </c>
      <c r="G2976" s="38"/>
      <c r="H2976" s="41"/>
    </row>
    <row r="2977" spans="1:8" ht="27">
      <c r="A2977" s="30" t="s">
        <v>1465</v>
      </c>
      <c r="B2977" s="24">
        <v>655</v>
      </c>
      <c r="C2977" s="34"/>
      <c r="D2977" s="27" t="s">
        <v>269</v>
      </c>
      <c r="E2977" s="27" t="s">
        <v>88</v>
      </c>
      <c r="F2977" s="27" t="s">
        <v>82</v>
      </c>
      <c r="G2977" s="36" t="s">
        <v>79</v>
      </c>
      <c r="H2977" s="39"/>
    </row>
    <row r="2978" spans="1:8" ht="40.5">
      <c r="A2978" s="31"/>
      <c r="B2978" s="25" t="s">
        <v>1466</v>
      </c>
      <c r="C2978" s="34"/>
      <c r="D2978" s="28" t="s">
        <v>127</v>
      </c>
      <c r="E2978" s="28" t="s">
        <v>115</v>
      </c>
      <c r="F2978" s="28" t="s">
        <v>83</v>
      </c>
      <c r="G2978" s="37"/>
      <c r="H2978" s="40"/>
    </row>
    <row r="2979" spans="1:8">
      <c r="A2979" s="31"/>
      <c r="B2979" s="25"/>
      <c r="C2979" s="34"/>
      <c r="D2979" s="28">
        <v>865.09</v>
      </c>
      <c r="E2979" s="28">
        <v>706.04</v>
      </c>
      <c r="F2979" s="28">
        <v>655</v>
      </c>
      <c r="G2979" s="37"/>
      <c r="H2979" s="40"/>
    </row>
    <row r="2980" spans="1:8" ht="17.25" thickBot="1">
      <c r="A2980" s="32"/>
      <c r="B2980" s="26"/>
      <c r="C2980" s="34"/>
      <c r="D2980" s="29" t="s">
        <v>79</v>
      </c>
      <c r="E2980" s="29" t="s">
        <v>79</v>
      </c>
      <c r="F2980" s="29" t="s">
        <v>79</v>
      </c>
      <c r="G2980" s="38"/>
      <c r="H2980" s="41"/>
    </row>
    <row r="2981" spans="1:8" ht="27">
      <c r="A2981" s="30" t="s">
        <v>1467</v>
      </c>
      <c r="B2981" s="24">
        <v>655</v>
      </c>
      <c r="C2981" s="34"/>
      <c r="D2981" s="27" t="s">
        <v>1249</v>
      </c>
      <c r="E2981" s="27" t="s">
        <v>1209</v>
      </c>
      <c r="F2981" s="27" t="s">
        <v>463</v>
      </c>
      <c r="G2981" s="36" t="s">
        <v>79</v>
      </c>
      <c r="H2981" s="39"/>
    </row>
    <row r="2982" spans="1:8" ht="40.5">
      <c r="A2982" s="31"/>
      <c r="B2982" s="25" t="s">
        <v>1466</v>
      </c>
      <c r="C2982" s="34"/>
      <c r="D2982" s="28" t="s">
        <v>1351</v>
      </c>
      <c r="E2982" s="28" t="s">
        <v>1210</v>
      </c>
      <c r="F2982" s="28" t="s">
        <v>83</v>
      </c>
      <c r="G2982" s="37"/>
      <c r="H2982" s="40"/>
    </row>
    <row r="2983" spans="1:8">
      <c r="A2983" s="31"/>
      <c r="B2983" s="25"/>
      <c r="C2983" s="34"/>
      <c r="D2983" s="28">
        <v>951.13</v>
      </c>
      <c r="E2983" s="28">
        <v>711.52</v>
      </c>
      <c r="F2983" s="28">
        <v>655</v>
      </c>
      <c r="G2983" s="37"/>
      <c r="H2983" s="40"/>
    </row>
    <row r="2984" spans="1:8" ht="17.25" thickBot="1">
      <c r="A2984" s="32"/>
      <c r="B2984" s="26"/>
      <c r="C2984" s="34"/>
      <c r="D2984" s="29" t="s">
        <v>79</v>
      </c>
      <c r="E2984" s="29" t="s">
        <v>79</v>
      </c>
      <c r="F2984" s="29" t="s">
        <v>79</v>
      </c>
      <c r="G2984" s="38"/>
      <c r="H2984" s="41"/>
    </row>
    <row r="2985" spans="1:8">
      <c r="A2985" s="30" t="s">
        <v>1467</v>
      </c>
      <c r="B2985" s="24">
        <v>655</v>
      </c>
      <c r="C2985" s="34"/>
      <c r="D2985" s="27" t="s">
        <v>761</v>
      </c>
      <c r="E2985" s="27" t="s">
        <v>234</v>
      </c>
      <c r="F2985" s="27" t="s">
        <v>82</v>
      </c>
      <c r="G2985" s="36" t="s">
        <v>79</v>
      </c>
      <c r="H2985" s="39"/>
    </row>
    <row r="2986" spans="1:8" ht="40.5">
      <c r="A2986" s="31"/>
      <c r="B2986" s="25" t="s">
        <v>1466</v>
      </c>
      <c r="C2986" s="34"/>
      <c r="D2986" s="28" t="s">
        <v>762</v>
      </c>
      <c r="E2986" s="28" t="s">
        <v>661</v>
      </c>
      <c r="F2986" s="28" t="s">
        <v>83</v>
      </c>
      <c r="G2986" s="37"/>
      <c r="H2986" s="40"/>
    </row>
    <row r="2987" spans="1:8">
      <c r="A2987" s="31"/>
      <c r="B2987" s="25"/>
      <c r="C2987" s="34"/>
      <c r="D2987" s="28">
        <v>967.88</v>
      </c>
      <c r="E2987" s="28">
        <v>735</v>
      </c>
      <c r="F2987" s="28">
        <v>655</v>
      </c>
      <c r="G2987" s="37"/>
      <c r="H2987" s="40"/>
    </row>
    <row r="2988" spans="1:8" ht="17.25" thickBot="1">
      <c r="A2988" s="32"/>
      <c r="B2988" s="26"/>
      <c r="C2988" s="34"/>
      <c r="D2988" s="29" t="s">
        <v>79</v>
      </c>
      <c r="E2988" s="29" t="s">
        <v>79</v>
      </c>
      <c r="F2988" s="29" t="s">
        <v>79</v>
      </c>
      <c r="G2988" s="38"/>
      <c r="H2988" s="41"/>
    </row>
    <row r="2989" spans="1:8" ht="27">
      <c r="A2989" s="30" t="s">
        <v>1468</v>
      </c>
      <c r="B2989" s="24">
        <v>654.98</v>
      </c>
      <c r="C2989" s="34"/>
      <c r="D2989" s="27" t="s">
        <v>269</v>
      </c>
      <c r="E2989" s="27" t="s">
        <v>119</v>
      </c>
      <c r="F2989" s="27" t="s">
        <v>82</v>
      </c>
      <c r="G2989" s="36" t="s">
        <v>79</v>
      </c>
      <c r="H2989" s="39"/>
    </row>
    <row r="2990" spans="1:8" ht="40.5">
      <c r="A2990" s="31"/>
      <c r="B2990" s="25" t="s">
        <v>1469</v>
      </c>
      <c r="C2990" s="34"/>
      <c r="D2990" s="28" t="s">
        <v>427</v>
      </c>
      <c r="E2990" s="28" t="s">
        <v>380</v>
      </c>
      <c r="F2990" s="28" t="s">
        <v>83</v>
      </c>
      <c r="G2990" s="37"/>
      <c r="H2990" s="40"/>
    </row>
    <row r="2991" spans="1:8">
      <c r="A2991" s="31"/>
      <c r="B2991" s="25"/>
      <c r="C2991" s="34"/>
      <c r="D2991" s="28">
        <v>872.84</v>
      </c>
      <c r="E2991" s="28">
        <v>637.38</v>
      </c>
      <c r="F2991" s="28">
        <v>654.98</v>
      </c>
      <c r="G2991" s="37"/>
      <c r="H2991" s="40"/>
    </row>
    <row r="2992" spans="1:8" ht="17.25" thickBot="1">
      <c r="A2992" s="32"/>
      <c r="B2992" s="26"/>
      <c r="C2992" s="34"/>
      <c r="D2992" s="29" t="s">
        <v>79</v>
      </c>
      <c r="E2992" s="29" t="s">
        <v>79</v>
      </c>
      <c r="F2992" s="29" t="s">
        <v>79</v>
      </c>
      <c r="G2992" s="38"/>
      <c r="H2992" s="41"/>
    </row>
    <row r="2993" spans="1:8">
      <c r="A2993" s="30" t="s">
        <v>1470</v>
      </c>
      <c r="B2993" s="24">
        <v>654.97</v>
      </c>
      <c r="C2993" s="34"/>
      <c r="D2993" s="27" t="s">
        <v>667</v>
      </c>
      <c r="E2993" s="27" t="s">
        <v>463</v>
      </c>
      <c r="F2993" s="27" t="s">
        <v>82</v>
      </c>
      <c r="G2993" s="36" t="s">
        <v>79</v>
      </c>
      <c r="H2993" s="39"/>
    </row>
    <row r="2994" spans="1:8" ht="40.5">
      <c r="A2994" s="31"/>
      <c r="B2994" s="25" t="s">
        <v>1471</v>
      </c>
      <c r="C2994" s="34"/>
      <c r="D2994" s="28" t="s">
        <v>210</v>
      </c>
      <c r="E2994" s="28" t="s">
        <v>554</v>
      </c>
      <c r="F2994" s="28" t="s">
        <v>83</v>
      </c>
      <c r="G2994" s="37"/>
      <c r="H2994" s="40"/>
    </row>
    <row r="2995" spans="1:8">
      <c r="A2995" s="31"/>
      <c r="B2995" s="25"/>
      <c r="C2995" s="34"/>
      <c r="D2995" s="28">
        <v>868.94</v>
      </c>
      <c r="E2995" s="28">
        <v>654.97</v>
      </c>
      <c r="F2995" s="28">
        <v>654.97</v>
      </c>
      <c r="G2995" s="37"/>
      <c r="H2995" s="40"/>
    </row>
    <row r="2996" spans="1:8" ht="17.25" thickBot="1">
      <c r="A2996" s="32"/>
      <c r="B2996" s="26"/>
      <c r="C2996" s="34"/>
      <c r="D2996" s="29" t="s">
        <v>79</v>
      </c>
      <c r="E2996" s="29" t="s">
        <v>79</v>
      </c>
      <c r="F2996" s="29" t="s">
        <v>79</v>
      </c>
      <c r="G2996" s="38"/>
      <c r="H2996" s="41"/>
    </row>
    <row r="2997" spans="1:8" ht="27">
      <c r="A2997" s="30" t="s">
        <v>1472</v>
      </c>
      <c r="B2997" s="24">
        <v>654.96</v>
      </c>
      <c r="C2997" s="34"/>
      <c r="D2997" s="27" t="s">
        <v>1249</v>
      </c>
      <c r="E2997" s="27" t="s">
        <v>543</v>
      </c>
      <c r="F2997" s="27" t="s">
        <v>82</v>
      </c>
      <c r="G2997" s="36" t="s">
        <v>79</v>
      </c>
      <c r="H2997" s="39"/>
    </row>
    <row r="2998" spans="1:8" ht="40.5">
      <c r="A2998" s="31"/>
      <c r="B2998" s="25" t="s">
        <v>1473</v>
      </c>
      <c r="C2998" s="34"/>
      <c r="D2998" s="28" t="s">
        <v>401</v>
      </c>
      <c r="E2998" s="28" t="s">
        <v>1474</v>
      </c>
      <c r="F2998" s="28" t="s">
        <v>83</v>
      </c>
      <c r="G2998" s="37"/>
      <c r="H2998" s="40"/>
    </row>
    <row r="2999" spans="1:8">
      <c r="A2999" s="31"/>
      <c r="B2999" s="25"/>
      <c r="C2999" s="34"/>
      <c r="D2999" s="28">
        <v>950.02</v>
      </c>
      <c r="E2999" s="28">
        <v>977.7</v>
      </c>
      <c r="F2999" s="28">
        <v>654.96</v>
      </c>
      <c r="G2999" s="37"/>
      <c r="H2999" s="40"/>
    </row>
    <row r="3000" spans="1:8" ht="17.25" thickBot="1">
      <c r="A3000" s="32"/>
      <c r="B3000" s="26"/>
      <c r="C3000" s="34"/>
      <c r="D3000" s="29" t="s">
        <v>79</v>
      </c>
      <c r="E3000" s="29" t="s">
        <v>79</v>
      </c>
      <c r="F3000" s="29" t="s">
        <v>79</v>
      </c>
      <c r="G3000" s="38"/>
      <c r="H3000" s="41"/>
    </row>
    <row r="3001" spans="1:8" ht="27">
      <c r="A3001" s="30" t="s">
        <v>1475</v>
      </c>
      <c r="B3001" s="24">
        <v>654.94000000000005</v>
      </c>
      <c r="C3001" s="34"/>
      <c r="D3001" s="27" t="s">
        <v>288</v>
      </c>
      <c r="E3001" s="27" t="s">
        <v>82</v>
      </c>
      <c r="F3001" s="27" t="s">
        <v>463</v>
      </c>
      <c r="G3001" s="36" t="s">
        <v>79</v>
      </c>
      <c r="H3001" s="39"/>
    </row>
    <row r="3002" spans="1:8" ht="40.5">
      <c r="A3002" s="31"/>
      <c r="B3002" s="25" t="s">
        <v>1476</v>
      </c>
      <c r="C3002" s="34"/>
      <c r="D3002" s="28" t="s">
        <v>115</v>
      </c>
      <c r="E3002" s="28" t="s">
        <v>554</v>
      </c>
      <c r="F3002" s="28" t="s">
        <v>83</v>
      </c>
      <c r="G3002" s="37"/>
      <c r="H3002" s="40"/>
    </row>
    <row r="3003" spans="1:8">
      <c r="A3003" s="31"/>
      <c r="B3003" s="25"/>
      <c r="C3003" s="34"/>
      <c r="D3003" s="28">
        <v>943.86</v>
      </c>
      <c r="E3003" s="28">
        <v>654.94000000000005</v>
      </c>
      <c r="F3003" s="28">
        <v>654.94000000000005</v>
      </c>
      <c r="G3003" s="37"/>
      <c r="H3003" s="40"/>
    </row>
    <row r="3004" spans="1:8" ht="17.25" thickBot="1">
      <c r="A3004" s="32"/>
      <c r="B3004" s="26"/>
      <c r="C3004" s="34"/>
      <c r="D3004" s="29" t="s">
        <v>79</v>
      </c>
      <c r="E3004" s="29" t="s">
        <v>79</v>
      </c>
      <c r="F3004" s="29" t="s">
        <v>79</v>
      </c>
      <c r="G3004" s="38"/>
      <c r="H3004" s="41"/>
    </row>
    <row r="3005" spans="1:8">
      <c r="A3005" s="30" t="s">
        <v>1477</v>
      </c>
      <c r="B3005" s="24">
        <v>654.84</v>
      </c>
      <c r="C3005" s="34"/>
      <c r="D3005" s="27" t="s">
        <v>234</v>
      </c>
      <c r="E3005" s="27" t="s">
        <v>82</v>
      </c>
      <c r="F3005" s="27" t="s">
        <v>463</v>
      </c>
      <c r="G3005" s="36" t="s">
        <v>79</v>
      </c>
      <c r="H3005" s="39"/>
    </row>
    <row r="3006" spans="1:8" ht="40.5">
      <c r="A3006" s="31"/>
      <c r="B3006" s="25" t="s">
        <v>1478</v>
      </c>
      <c r="C3006" s="34"/>
      <c r="D3006" s="28" t="s">
        <v>827</v>
      </c>
      <c r="E3006" s="28" t="s">
        <v>554</v>
      </c>
      <c r="F3006" s="28" t="s">
        <v>83</v>
      </c>
      <c r="G3006" s="37"/>
      <c r="H3006" s="40"/>
    </row>
    <row r="3007" spans="1:8">
      <c r="A3007" s="31"/>
      <c r="B3007" s="25"/>
      <c r="C3007" s="34"/>
      <c r="D3007" s="28">
        <v>733.34</v>
      </c>
      <c r="E3007" s="28">
        <v>654.84</v>
      </c>
      <c r="F3007" s="28">
        <v>654.84</v>
      </c>
      <c r="G3007" s="37"/>
      <c r="H3007" s="40"/>
    </row>
    <row r="3008" spans="1:8" ht="17.25" thickBot="1">
      <c r="A3008" s="32"/>
      <c r="B3008" s="26"/>
      <c r="C3008" s="34"/>
      <c r="D3008" s="29" t="s">
        <v>79</v>
      </c>
      <c r="E3008" s="29" t="s">
        <v>79</v>
      </c>
      <c r="F3008" s="29" t="s">
        <v>79</v>
      </c>
      <c r="G3008" s="38"/>
      <c r="H3008" s="41"/>
    </row>
    <row r="3009" spans="1:8" ht="27">
      <c r="A3009" s="30" t="s">
        <v>1477</v>
      </c>
      <c r="B3009" s="24">
        <v>654.84</v>
      </c>
      <c r="C3009" s="34"/>
      <c r="D3009" s="27" t="s">
        <v>467</v>
      </c>
      <c r="E3009" s="27" t="s">
        <v>234</v>
      </c>
      <c r="F3009" s="27" t="s">
        <v>463</v>
      </c>
      <c r="G3009" s="36" t="s">
        <v>79</v>
      </c>
      <c r="H3009" s="39"/>
    </row>
    <row r="3010" spans="1:8" ht="40.5">
      <c r="A3010" s="31"/>
      <c r="B3010" s="25" t="s">
        <v>1478</v>
      </c>
      <c r="C3010" s="34"/>
      <c r="D3010" s="28" t="s">
        <v>468</v>
      </c>
      <c r="E3010" s="28" t="s">
        <v>661</v>
      </c>
      <c r="F3010" s="28" t="s">
        <v>83</v>
      </c>
      <c r="G3010" s="37"/>
      <c r="H3010" s="40"/>
    </row>
    <row r="3011" spans="1:8">
      <c r="A3011" s="31"/>
      <c r="B3011" s="25"/>
      <c r="C3011" s="34"/>
      <c r="D3011" s="28">
        <v>946.06</v>
      </c>
      <c r="E3011" s="28">
        <v>733.34</v>
      </c>
      <c r="F3011" s="28">
        <v>654.84</v>
      </c>
      <c r="G3011" s="37"/>
      <c r="H3011" s="40"/>
    </row>
    <row r="3012" spans="1:8" ht="17.25" thickBot="1">
      <c r="A3012" s="32"/>
      <c r="B3012" s="26"/>
      <c r="C3012" s="34"/>
      <c r="D3012" s="29" t="s">
        <v>79</v>
      </c>
      <c r="E3012" s="29" t="s">
        <v>79</v>
      </c>
      <c r="F3012" s="29" t="s">
        <v>79</v>
      </c>
      <c r="G3012" s="38"/>
      <c r="H3012" s="41"/>
    </row>
    <row r="3013" spans="1:8">
      <c r="A3013" s="30" t="s">
        <v>1479</v>
      </c>
      <c r="B3013" s="24">
        <v>654.84</v>
      </c>
      <c r="C3013" s="34"/>
      <c r="D3013" s="27" t="s">
        <v>77</v>
      </c>
      <c r="E3013" s="27" t="s">
        <v>80</v>
      </c>
      <c r="F3013" s="27" t="s">
        <v>82</v>
      </c>
      <c r="G3013" s="36" t="s">
        <v>79</v>
      </c>
      <c r="H3013" s="39"/>
    </row>
    <row r="3014" spans="1:8" ht="40.5">
      <c r="A3014" s="31"/>
      <c r="B3014" s="25" t="s">
        <v>1478</v>
      </c>
      <c r="C3014" s="34"/>
      <c r="D3014" s="28" t="s">
        <v>371</v>
      </c>
      <c r="E3014" s="28" t="s">
        <v>661</v>
      </c>
      <c r="F3014" s="28" t="s">
        <v>83</v>
      </c>
      <c r="G3014" s="37"/>
      <c r="H3014" s="40"/>
    </row>
    <row r="3015" spans="1:8">
      <c r="A3015" s="31"/>
      <c r="B3015" s="25"/>
      <c r="C3015" s="34"/>
      <c r="D3015" s="28">
        <v>376.49</v>
      </c>
      <c r="E3015" s="28">
        <v>734.84</v>
      </c>
      <c r="F3015" s="28">
        <v>654.84</v>
      </c>
      <c r="G3015" s="37"/>
      <c r="H3015" s="40"/>
    </row>
    <row r="3016" spans="1:8" ht="17.25" thickBot="1">
      <c r="A3016" s="32"/>
      <c r="B3016" s="26"/>
      <c r="C3016" s="34"/>
      <c r="D3016" s="29" t="s">
        <v>79</v>
      </c>
      <c r="E3016" s="29" t="s">
        <v>79</v>
      </c>
      <c r="F3016" s="29" t="s">
        <v>79</v>
      </c>
      <c r="G3016" s="38"/>
      <c r="H3016" s="41"/>
    </row>
    <row r="3017" spans="1:8" ht="27">
      <c r="A3017" s="30" t="s">
        <v>1480</v>
      </c>
      <c r="B3017" s="24">
        <v>654.79999999999995</v>
      </c>
      <c r="C3017" s="34"/>
      <c r="D3017" s="27" t="s">
        <v>543</v>
      </c>
      <c r="E3017" s="27" t="s">
        <v>234</v>
      </c>
      <c r="F3017" s="27" t="s">
        <v>82</v>
      </c>
      <c r="G3017" s="36" t="s">
        <v>79</v>
      </c>
      <c r="H3017" s="39"/>
    </row>
    <row r="3018" spans="1:8" ht="40.5">
      <c r="A3018" s="31"/>
      <c r="B3018" s="25" t="s">
        <v>1481</v>
      </c>
      <c r="C3018" s="34"/>
      <c r="D3018" s="28" t="s">
        <v>468</v>
      </c>
      <c r="E3018" s="28" t="s">
        <v>925</v>
      </c>
      <c r="F3018" s="28" t="s">
        <v>83</v>
      </c>
      <c r="G3018" s="37"/>
      <c r="H3018" s="40"/>
    </row>
    <row r="3019" spans="1:8">
      <c r="A3019" s="31"/>
      <c r="B3019" s="25"/>
      <c r="C3019" s="34"/>
      <c r="D3019" s="28">
        <v>950.53</v>
      </c>
      <c r="E3019" s="28">
        <v>734.8</v>
      </c>
      <c r="F3019" s="28">
        <v>654.79999999999995</v>
      </c>
      <c r="G3019" s="37"/>
      <c r="H3019" s="40"/>
    </row>
    <row r="3020" spans="1:8" ht="17.25" thickBot="1">
      <c r="A3020" s="32"/>
      <c r="B3020" s="26"/>
      <c r="C3020" s="34"/>
      <c r="D3020" s="29" t="s">
        <v>79</v>
      </c>
      <c r="E3020" s="29" t="s">
        <v>79</v>
      </c>
      <c r="F3020" s="29" t="s">
        <v>79</v>
      </c>
      <c r="G3020" s="38"/>
      <c r="H3020" s="41"/>
    </row>
    <row r="3021" spans="1:8" ht="27">
      <c r="A3021" s="30" t="s">
        <v>1482</v>
      </c>
      <c r="B3021" s="24">
        <v>654.75</v>
      </c>
      <c r="C3021" s="34"/>
      <c r="D3021" s="27" t="s">
        <v>467</v>
      </c>
      <c r="E3021" s="27" t="s">
        <v>463</v>
      </c>
      <c r="F3021" s="27" t="s">
        <v>246</v>
      </c>
      <c r="G3021" s="36" t="s">
        <v>79</v>
      </c>
      <c r="H3021" s="39"/>
    </row>
    <row r="3022" spans="1:8" ht="40.5">
      <c r="A3022" s="31"/>
      <c r="B3022" s="25" t="s">
        <v>1483</v>
      </c>
      <c r="C3022" s="34"/>
      <c r="D3022" s="28" t="s">
        <v>468</v>
      </c>
      <c r="E3022" s="28" t="s">
        <v>554</v>
      </c>
      <c r="F3022" s="28" t="s">
        <v>83</v>
      </c>
      <c r="G3022" s="37"/>
      <c r="H3022" s="40"/>
    </row>
    <row r="3023" spans="1:8">
      <c r="A3023" s="31"/>
      <c r="B3023" s="25"/>
      <c r="C3023" s="34"/>
      <c r="D3023" s="28">
        <v>945.87</v>
      </c>
      <c r="E3023" s="28">
        <v>654.75</v>
      </c>
      <c r="F3023" s="28">
        <v>654.75</v>
      </c>
      <c r="G3023" s="37"/>
      <c r="H3023" s="40"/>
    </row>
    <row r="3024" spans="1:8" ht="17.25" thickBot="1">
      <c r="A3024" s="32"/>
      <c r="B3024" s="26"/>
      <c r="C3024" s="34"/>
      <c r="D3024" s="29" t="s">
        <v>79</v>
      </c>
      <c r="E3024" s="29" t="s">
        <v>79</v>
      </c>
      <c r="F3024" s="29" t="s">
        <v>79</v>
      </c>
      <c r="G3024" s="38"/>
      <c r="H3024" s="41"/>
    </row>
    <row r="3025" spans="1:8" ht="27">
      <c r="A3025" s="30" t="s">
        <v>1484</v>
      </c>
      <c r="B3025" s="24">
        <v>654.75</v>
      </c>
      <c r="C3025" s="34"/>
      <c r="D3025" s="27" t="s">
        <v>399</v>
      </c>
      <c r="E3025" s="27" t="s">
        <v>1217</v>
      </c>
      <c r="F3025" s="27" t="s">
        <v>463</v>
      </c>
      <c r="G3025" s="36" t="s">
        <v>79</v>
      </c>
      <c r="H3025" s="39"/>
    </row>
    <row r="3026" spans="1:8" ht="40.5">
      <c r="A3026" s="31"/>
      <c r="B3026" s="25" t="s">
        <v>1483</v>
      </c>
      <c r="C3026" s="34"/>
      <c r="D3026" s="28" t="s">
        <v>400</v>
      </c>
      <c r="E3026" s="28" t="s">
        <v>294</v>
      </c>
      <c r="F3026" s="28" t="s">
        <v>83</v>
      </c>
      <c r="G3026" s="37"/>
      <c r="H3026" s="40"/>
    </row>
    <row r="3027" spans="1:8">
      <c r="A3027" s="31"/>
      <c r="B3027" s="25"/>
      <c r="C3027" s="34"/>
      <c r="D3027" s="28">
        <v>681.63</v>
      </c>
      <c r="E3027" s="28">
        <v>728.87</v>
      </c>
      <c r="F3027" s="28">
        <v>654.75</v>
      </c>
      <c r="G3027" s="37"/>
      <c r="H3027" s="40"/>
    </row>
    <row r="3028" spans="1:8" ht="17.25" thickBot="1">
      <c r="A3028" s="32"/>
      <c r="B3028" s="26"/>
      <c r="C3028" s="34"/>
      <c r="D3028" s="29" t="s">
        <v>79</v>
      </c>
      <c r="E3028" s="29" t="s">
        <v>79</v>
      </c>
      <c r="F3028" s="29" t="s">
        <v>79</v>
      </c>
      <c r="G3028" s="38"/>
      <c r="H3028" s="41"/>
    </row>
    <row r="3029" spans="1:8" ht="27">
      <c r="A3029" s="30" t="s">
        <v>1485</v>
      </c>
      <c r="B3029" s="24">
        <v>654.70000000000005</v>
      </c>
      <c r="C3029" s="34"/>
      <c r="D3029" s="27" t="s">
        <v>467</v>
      </c>
      <c r="E3029" s="27" t="s">
        <v>288</v>
      </c>
      <c r="F3029" s="27" t="s">
        <v>463</v>
      </c>
      <c r="G3029" s="36" t="s">
        <v>79</v>
      </c>
      <c r="H3029" s="39"/>
    </row>
    <row r="3030" spans="1:8" ht="40.5">
      <c r="A3030" s="31"/>
      <c r="B3030" s="25" t="s">
        <v>1486</v>
      </c>
      <c r="C3030" s="34"/>
      <c r="D3030" s="28" t="s">
        <v>468</v>
      </c>
      <c r="E3030" s="28" t="s">
        <v>506</v>
      </c>
      <c r="F3030" s="28" t="s">
        <v>83</v>
      </c>
      <c r="G3030" s="37"/>
      <c r="H3030" s="40"/>
    </row>
    <row r="3031" spans="1:8">
      <c r="A3031" s="31"/>
      <c r="B3031" s="25"/>
      <c r="C3031" s="34"/>
      <c r="D3031" s="28">
        <v>950.16</v>
      </c>
      <c r="E3031" s="28">
        <v>948.8</v>
      </c>
      <c r="F3031" s="28">
        <v>654.70000000000005</v>
      </c>
      <c r="G3031" s="37"/>
      <c r="H3031" s="40"/>
    </row>
    <row r="3032" spans="1:8" ht="17.25" thickBot="1">
      <c r="A3032" s="32"/>
      <c r="B3032" s="26"/>
      <c r="C3032" s="34"/>
      <c r="D3032" s="29" t="s">
        <v>79</v>
      </c>
      <c r="E3032" s="29" t="s">
        <v>79</v>
      </c>
      <c r="F3032" s="29" t="s">
        <v>79</v>
      </c>
      <c r="G3032" s="38"/>
      <c r="H3032" s="41"/>
    </row>
    <row r="3033" spans="1:8">
      <c r="A3033" s="30" t="s">
        <v>1487</v>
      </c>
      <c r="B3033" s="24">
        <v>654.69000000000005</v>
      </c>
      <c r="C3033" s="34"/>
      <c r="D3033" s="27" t="s">
        <v>234</v>
      </c>
      <c r="E3033" s="27" t="s">
        <v>80</v>
      </c>
      <c r="F3033" s="27" t="s">
        <v>82</v>
      </c>
      <c r="G3033" s="36" t="s">
        <v>79</v>
      </c>
      <c r="H3033" s="39"/>
    </row>
    <row r="3034" spans="1:8" ht="40.5">
      <c r="A3034" s="31"/>
      <c r="B3034" s="25" t="s">
        <v>1488</v>
      </c>
      <c r="C3034" s="34"/>
      <c r="D3034" s="28" t="s">
        <v>196</v>
      </c>
      <c r="E3034" s="28" t="s">
        <v>448</v>
      </c>
      <c r="F3034" s="28" t="s">
        <v>83</v>
      </c>
      <c r="G3034" s="37"/>
      <c r="H3034" s="40"/>
    </row>
    <row r="3035" spans="1:8">
      <c r="A3035" s="31"/>
      <c r="B3035" s="25"/>
      <c r="C3035" s="34"/>
      <c r="D3035" s="28">
        <v>734.69</v>
      </c>
      <c r="E3035" s="28">
        <v>734.69</v>
      </c>
      <c r="F3035" s="28">
        <v>654.69000000000005</v>
      </c>
      <c r="G3035" s="37"/>
      <c r="H3035" s="40"/>
    </row>
    <row r="3036" spans="1:8" ht="17.25" thickBot="1">
      <c r="A3036" s="32"/>
      <c r="B3036" s="26"/>
      <c r="C3036" s="34"/>
      <c r="D3036" s="29" t="s">
        <v>79</v>
      </c>
      <c r="E3036" s="29" t="s">
        <v>79</v>
      </c>
      <c r="F3036" s="29" t="s">
        <v>79</v>
      </c>
      <c r="G3036" s="38"/>
      <c r="H3036" s="41"/>
    </row>
    <row r="3037" spans="1:8" ht="27">
      <c r="A3037" s="30" t="s">
        <v>1489</v>
      </c>
      <c r="B3037" s="24">
        <v>654.69000000000005</v>
      </c>
      <c r="C3037" s="34"/>
      <c r="D3037" s="27" t="s">
        <v>288</v>
      </c>
      <c r="E3037" s="27" t="s">
        <v>82</v>
      </c>
      <c r="F3037" s="27" t="s">
        <v>463</v>
      </c>
      <c r="G3037" s="36" t="s">
        <v>79</v>
      </c>
      <c r="H3037" s="39"/>
    </row>
    <row r="3038" spans="1:8" ht="40.5">
      <c r="A3038" s="31"/>
      <c r="B3038" s="25" t="s">
        <v>1488</v>
      </c>
      <c r="C3038" s="34"/>
      <c r="D3038" s="28" t="s">
        <v>581</v>
      </c>
      <c r="E3038" s="28" t="s">
        <v>554</v>
      </c>
      <c r="F3038" s="28" t="s">
        <v>83</v>
      </c>
      <c r="G3038" s="37"/>
      <c r="H3038" s="40"/>
    </row>
    <row r="3039" spans="1:8">
      <c r="A3039" s="31"/>
      <c r="B3039" s="25"/>
      <c r="C3039" s="34"/>
      <c r="D3039" s="28">
        <v>944.47</v>
      </c>
      <c r="E3039" s="28">
        <v>654.69000000000005</v>
      </c>
      <c r="F3039" s="28">
        <v>654.69000000000005</v>
      </c>
      <c r="G3039" s="37"/>
      <c r="H3039" s="40"/>
    </row>
    <row r="3040" spans="1:8" ht="17.25" thickBot="1">
      <c r="A3040" s="32"/>
      <c r="B3040" s="26"/>
      <c r="C3040" s="34"/>
      <c r="D3040" s="29" t="s">
        <v>79</v>
      </c>
      <c r="E3040" s="29" t="s">
        <v>79</v>
      </c>
      <c r="F3040" s="29" t="s">
        <v>79</v>
      </c>
      <c r="G3040" s="38"/>
      <c r="H3040" s="41"/>
    </row>
    <row r="3041" spans="1:8" ht="27">
      <c r="A3041" s="30" t="s">
        <v>1490</v>
      </c>
      <c r="B3041" s="24">
        <v>654.66</v>
      </c>
      <c r="C3041" s="34"/>
      <c r="D3041" s="27" t="s">
        <v>543</v>
      </c>
      <c r="E3041" s="27" t="s">
        <v>644</v>
      </c>
      <c r="F3041" s="27" t="s">
        <v>246</v>
      </c>
      <c r="G3041" s="36" t="s">
        <v>79</v>
      </c>
      <c r="H3041" s="39"/>
    </row>
    <row r="3042" spans="1:8" ht="40.5">
      <c r="A3042" s="31"/>
      <c r="B3042" s="25" t="s">
        <v>1491</v>
      </c>
      <c r="C3042" s="34"/>
      <c r="D3042" s="28" t="s">
        <v>746</v>
      </c>
      <c r="E3042" s="28" t="s">
        <v>1492</v>
      </c>
      <c r="F3042" s="28" t="s">
        <v>83</v>
      </c>
      <c r="G3042" s="37"/>
      <c r="H3042" s="40"/>
    </row>
    <row r="3043" spans="1:8">
      <c r="A3043" s="31"/>
      <c r="B3043" s="25"/>
      <c r="C3043" s="34"/>
      <c r="D3043" s="28">
        <v>950.42</v>
      </c>
      <c r="E3043" s="28">
        <v>558.35</v>
      </c>
      <c r="F3043" s="28">
        <v>654.66</v>
      </c>
      <c r="G3043" s="37"/>
      <c r="H3043" s="40"/>
    </row>
    <row r="3044" spans="1:8" ht="17.25" thickBot="1">
      <c r="A3044" s="32"/>
      <c r="B3044" s="26"/>
      <c r="C3044" s="34"/>
      <c r="D3044" s="29" t="s">
        <v>79</v>
      </c>
      <c r="E3044" s="29" t="s">
        <v>79</v>
      </c>
      <c r="F3044" s="29" t="s">
        <v>79</v>
      </c>
      <c r="G3044" s="38"/>
      <c r="H3044" s="41"/>
    </row>
    <row r="3045" spans="1:8" ht="27">
      <c r="A3045" s="30" t="s">
        <v>1493</v>
      </c>
      <c r="B3045" s="24">
        <v>654.6</v>
      </c>
      <c r="C3045" s="34"/>
      <c r="D3045" s="27" t="s">
        <v>1217</v>
      </c>
      <c r="E3045" s="27" t="s">
        <v>246</v>
      </c>
      <c r="F3045" s="27" t="s">
        <v>463</v>
      </c>
      <c r="G3045" s="36" t="s">
        <v>79</v>
      </c>
      <c r="H3045" s="39"/>
    </row>
    <row r="3046" spans="1:8" ht="40.5">
      <c r="A3046" s="31"/>
      <c r="B3046" s="25" t="s">
        <v>1494</v>
      </c>
      <c r="C3046" s="34"/>
      <c r="D3046" s="28" t="s">
        <v>99</v>
      </c>
      <c r="E3046" s="28" t="s">
        <v>554</v>
      </c>
      <c r="F3046" s="28" t="s">
        <v>83</v>
      </c>
      <c r="G3046" s="37"/>
      <c r="H3046" s="40"/>
    </row>
    <row r="3047" spans="1:8">
      <c r="A3047" s="31"/>
      <c r="B3047" s="25"/>
      <c r="C3047" s="34"/>
      <c r="D3047" s="28">
        <v>728.69</v>
      </c>
      <c r="E3047" s="28">
        <v>654.6</v>
      </c>
      <c r="F3047" s="28">
        <v>654.6</v>
      </c>
      <c r="G3047" s="37"/>
      <c r="H3047" s="40"/>
    </row>
    <row r="3048" spans="1:8" ht="17.25" thickBot="1">
      <c r="A3048" s="32"/>
      <c r="B3048" s="26"/>
      <c r="C3048" s="34"/>
      <c r="D3048" s="29" t="s">
        <v>79</v>
      </c>
      <c r="E3048" s="29" t="s">
        <v>79</v>
      </c>
      <c r="F3048" s="29" t="s">
        <v>79</v>
      </c>
      <c r="G3048" s="38"/>
      <c r="H3048" s="41"/>
    </row>
    <row r="3049" spans="1:8" ht="27">
      <c r="A3049" s="30" t="s">
        <v>1495</v>
      </c>
      <c r="B3049" s="24">
        <v>654.54999999999995</v>
      </c>
      <c r="C3049" s="34"/>
      <c r="D3049" s="27" t="s">
        <v>467</v>
      </c>
      <c r="E3049" s="27" t="s">
        <v>463</v>
      </c>
      <c r="F3049" s="27" t="s">
        <v>246</v>
      </c>
      <c r="G3049" s="36" t="s">
        <v>79</v>
      </c>
      <c r="H3049" s="39"/>
    </row>
    <row r="3050" spans="1:8" ht="40.5">
      <c r="A3050" s="31"/>
      <c r="B3050" s="25" t="s">
        <v>1496</v>
      </c>
      <c r="C3050" s="34"/>
      <c r="D3050" s="28" t="s">
        <v>468</v>
      </c>
      <c r="E3050" s="28" t="s">
        <v>554</v>
      </c>
      <c r="F3050" s="28" t="s">
        <v>83</v>
      </c>
      <c r="G3050" s="37"/>
      <c r="H3050" s="40"/>
    </row>
    <row r="3051" spans="1:8">
      <c r="A3051" s="31"/>
      <c r="B3051" s="25"/>
      <c r="C3051" s="34"/>
      <c r="D3051" s="28">
        <v>949.99</v>
      </c>
      <c r="E3051" s="28">
        <v>654.54999999999995</v>
      </c>
      <c r="F3051" s="28">
        <v>654.54999999999995</v>
      </c>
      <c r="G3051" s="37"/>
      <c r="H3051" s="40"/>
    </row>
    <row r="3052" spans="1:8" ht="17.25" thickBot="1">
      <c r="A3052" s="32"/>
      <c r="B3052" s="26"/>
      <c r="C3052" s="34"/>
      <c r="D3052" s="29" t="s">
        <v>79</v>
      </c>
      <c r="E3052" s="29" t="s">
        <v>79</v>
      </c>
      <c r="F3052" s="29" t="s">
        <v>79</v>
      </c>
      <c r="G3052" s="38"/>
      <c r="H3052" s="41"/>
    </row>
    <row r="3053" spans="1:8" ht="27">
      <c r="A3053" s="30" t="s">
        <v>1497</v>
      </c>
      <c r="B3053" s="24">
        <v>654.54999999999995</v>
      </c>
      <c r="C3053" s="34"/>
      <c r="D3053" s="27" t="s">
        <v>77</v>
      </c>
      <c r="E3053" s="27" t="s">
        <v>93</v>
      </c>
      <c r="F3053" s="27" t="s">
        <v>82</v>
      </c>
      <c r="G3053" s="36" t="s">
        <v>79</v>
      </c>
      <c r="H3053" s="39"/>
    </row>
    <row r="3054" spans="1:8" ht="40.5">
      <c r="A3054" s="31"/>
      <c r="B3054" s="25" t="s">
        <v>1496</v>
      </c>
      <c r="C3054" s="34"/>
      <c r="D3054" s="28" t="s">
        <v>336</v>
      </c>
      <c r="E3054" s="28" t="s">
        <v>1498</v>
      </c>
      <c r="F3054" s="28" t="s">
        <v>83</v>
      </c>
      <c r="G3054" s="37"/>
      <c r="H3054" s="40"/>
    </row>
    <row r="3055" spans="1:8">
      <c r="A3055" s="31"/>
      <c r="B3055" s="25"/>
      <c r="C3055" s="34"/>
      <c r="D3055" s="28">
        <v>378.08</v>
      </c>
      <c r="E3055" s="28">
        <v>744.87</v>
      </c>
      <c r="F3055" s="28">
        <v>654.54999999999995</v>
      </c>
      <c r="G3055" s="37"/>
      <c r="H3055" s="40"/>
    </row>
    <row r="3056" spans="1:8" ht="17.25" thickBot="1">
      <c r="A3056" s="32"/>
      <c r="B3056" s="26"/>
      <c r="C3056" s="34"/>
      <c r="D3056" s="29" t="s">
        <v>79</v>
      </c>
      <c r="E3056" s="29" t="s">
        <v>79</v>
      </c>
      <c r="F3056" s="29" t="s">
        <v>79</v>
      </c>
      <c r="G3056" s="38"/>
      <c r="H3056" s="41"/>
    </row>
    <row r="3057" spans="1:8" ht="27">
      <c r="A3057" s="30" t="s">
        <v>1499</v>
      </c>
      <c r="B3057" s="24">
        <v>654.52</v>
      </c>
      <c r="C3057" s="34"/>
      <c r="D3057" s="27" t="s">
        <v>77</v>
      </c>
      <c r="E3057" s="27" t="s">
        <v>97</v>
      </c>
      <c r="F3057" s="27" t="s">
        <v>82</v>
      </c>
      <c r="G3057" s="36" t="s">
        <v>79</v>
      </c>
      <c r="H3057" s="39"/>
    </row>
    <row r="3058" spans="1:8" ht="40.5">
      <c r="A3058" s="31"/>
      <c r="B3058" s="25" t="s">
        <v>1500</v>
      </c>
      <c r="C3058" s="34"/>
      <c r="D3058" s="28" t="s">
        <v>107</v>
      </c>
      <c r="E3058" s="28" t="s">
        <v>291</v>
      </c>
      <c r="F3058" s="28" t="s">
        <v>83</v>
      </c>
      <c r="G3058" s="37"/>
      <c r="H3058" s="40"/>
    </row>
    <row r="3059" spans="1:8">
      <c r="A3059" s="31"/>
      <c r="B3059" s="25"/>
      <c r="C3059" s="34"/>
      <c r="D3059" s="28">
        <v>374.2</v>
      </c>
      <c r="E3059" s="28">
        <v>952.41</v>
      </c>
      <c r="F3059" s="28">
        <v>654.52</v>
      </c>
      <c r="G3059" s="37"/>
      <c r="H3059" s="40"/>
    </row>
    <row r="3060" spans="1:8" ht="17.25" thickBot="1">
      <c r="A3060" s="32"/>
      <c r="B3060" s="26"/>
      <c r="C3060" s="34"/>
      <c r="D3060" s="29" t="s">
        <v>79</v>
      </c>
      <c r="E3060" s="29" t="s">
        <v>79</v>
      </c>
      <c r="F3060" s="29" t="s">
        <v>79</v>
      </c>
      <c r="G3060" s="38"/>
      <c r="H3060" s="41"/>
    </row>
    <row r="3061" spans="1:8" ht="27">
      <c r="A3061" s="30" t="s">
        <v>1501</v>
      </c>
      <c r="B3061" s="24">
        <v>654.49</v>
      </c>
      <c r="C3061" s="34"/>
      <c r="D3061" s="27" t="s">
        <v>269</v>
      </c>
      <c r="E3061" s="27" t="s">
        <v>88</v>
      </c>
      <c r="F3061" s="27" t="s">
        <v>82</v>
      </c>
      <c r="G3061" s="36" t="s">
        <v>79</v>
      </c>
      <c r="H3061" s="39"/>
    </row>
    <row r="3062" spans="1:8" ht="40.5">
      <c r="A3062" s="31"/>
      <c r="B3062" s="25" t="s">
        <v>1502</v>
      </c>
      <c r="C3062" s="34"/>
      <c r="D3062" s="28" t="s">
        <v>427</v>
      </c>
      <c r="E3062" s="28" t="s">
        <v>497</v>
      </c>
      <c r="F3062" s="28" t="s">
        <v>83</v>
      </c>
      <c r="G3062" s="37"/>
      <c r="H3062" s="40"/>
    </row>
    <row r="3063" spans="1:8">
      <c r="A3063" s="31"/>
      <c r="B3063" s="25"/>
      <c r="C3063" s="34"/>
      <c r="D3063" s="28">
        <v>870.85</v>
      </c>
      <c r="E3063" s="28">
        <v>709.77</v>
      </c>
      <c r="F3063" s="28">
        <v>654.49</v>
      </c>
      <c r="G3063" s="37"/>
      <c r="H3063" s="40"/>
    </row>
    <row r="3064" spans="1:8" ht="17.25" thickBot="1">
      <c r="A3064" s="32"/>
      <c r="B3064" s="26"/>
      <c r="C3064" s="34"/>
      <c r="D3064" s="29" t="s">
        <v>79</v>
      </c>
      <c r="E3064" s="29" t="s">
        <v>79</v>
      </c>
      <c r="F3064" s="29" t="s">
        <v>79</v>
      </c>
      <c r="G3064" s="38"/>
      <c r="H3064" s="41"/>
    </row>
    <row r="3065" spans="1:8" ht="27">
      <c r="A3065" s="30" t="s">
        <v>1503</v>
      </c>
      <c r="B3065" s="24">
        <v>654.48</v>
      </c>
      <c r="C3065" s="34"/>
      <c r="D3065" s="27" t="s">
        <v>467</v>
      </c>
      <c r="E3065" s="27" t="s">
        <v>88</v>
      </c>
      <c r="F3065" s="27" t="s">
        <v>463</v>
      </c>
      <c r="G3065" s="36" t="s">
        <v>79</v>
      </c>
      <c r="H3065" s="39"/>
    </row>
    <row r="3066" spans="1:8" ht="40.5">
      <c r="A3066" s="31"/>
      <c r="B3066" s="25" t="s">
        <v>1504</v>
      </c>
      <c r="C3066" s="34"/>
      <c r="D3066" s="28" t="s">
        <v>468</v>
      </c>
      <c r="E3066" s="28" t="s">
        <v>99</v>
      </c>
      <c r="F3066" s="28" t="s">
        <v>83</v>
      </c>
      <c r="G3066" s="37"/>
      <c r="H3066" s="40"/>
    </row>
    <row r="3067" spans="1:8">
      <c r="A3067" s="31"/>
      <c r="B3067" s="25"/>
      <c r="C3067" s="34"/>
      <c r="D3067" s="28">
        <v>950.36</v>
      </c>
      <c r="E3067" s="28">
        <v>710.27</v>
      </c>
      <c r="F3067" s="28">
        <v>654.48</v>
      </c>
      <c r="G3067" s="37"/>
      <c r="H3067" s="40"/>
    </row>
    <row r="3068" spans="1:8" ht="17.25" thickBot="1">
      <c r="A3068" s="32"/>
      <c r="B3068" s="26"/>
      <c r="C3068" s="34"/>
      <c r="D3068" s="29" t="s">
        <v>79</v>
      </c>
      <c r="E3068" s="29" t="s">
        <v>79</v>
      </c>
      <c r="F3068" s="29" t="s">
        <v>79</v>
      </c>
      <c r="G3068" s="38"/>
      <c r="H3068" s="41"/>
    </row>
    <row r="3069" spans="1:8" ht="27">
      <c r="A3069" s="30" t="s">
        <v>1505</v>
      </c>
      <c r="B3069" s="24">
        <v>654.4</v>
      </c>
      <c r="C3069" s="34"/>
      <c r="D3069" s="27" t="s">
        <v>543</v>
      </c>
      <c r="E3069" s="27" t="s">
        <v>82</v>
      </c>
      <c r="F3069" s="27" t="s">
        <v>246</v>
      </c>
      <c r="G3069" s="36" t="s">
        <v>79</v>
      </c>
      <c r="H3069" s="39"/>
    </row>
    <row r="3070" spans="1:8" ht="40.5">
      <c r="A3070" s="31"/>
      <c r="B3070" s="25" t="s">
        <v>1506</v>
      </c>
      <c r="C3070" s="34"/>
      <c r="D3070" s="28" t="s">
        <v>210</v>
      </c>
      <c r="E3070" s="28" t="s">
        <v>554</v>
      </c>
      <c r="F3070" s="28" t="s">
        <v>83</v>
      </c>
      <c r="G3070" s="37"/>
      <c r="H3070" s="40"/>
    </row>
    <row r="3071" spans="1:8">
      <c r="A3071" s="31"/>
      <c r="B3071" s="25"/>
      <c r="C3071" s="34"/>
      <c r="D3071" s="28">
        <v>944.88</v>
      </c>
      <c r="E3071" s="28">
        <v>654.4</v>
      </c>
      <c r="F3071" s="28">
        <v>654.4</v>
      </c>
      <c r="G3071" s="37"/>
      <c r="H3071" s="40"/>
    </row>
    <row r="3072" spans="1:8" ht="17.25" thickBot="1">
      <c r="A3072" s="32"/>
      <c r="B3072" s="26"/>
      <c r="C3072" s="34"/>
      <c r="D3072" s="29" t="s">
        <v>79</v>
      </c>
      <c r="E3072" s="29" t="s">
        <v>79</v>
      </c>
      <c r="F3072" s="29" t="s">
        <v>79</v>
      </c>
      <c r="G3072" s="38"/>
      <c r="H3072" s="41"/>
    </row>
    <row r="3073" spans="1:8">
      <c r="A3073" s="30" t="s">
        <v>1507</v>
      </c>
      <c r="B3073" s="24">
        <v>654.35</v>
      </c>
      <c r="C3073" s="34"/>
      <c r="D3073" s="27" t="s">
        <v>667</v>
      </c>
      <c r="E3073" s="27" t="s">
        <v>82</v>
      </c>
      <c r="F3073" s="27" t="s">
        <v>463</v>
      </c>
      <c r="G3073" s="36" t="s">
        <v>79</v>
      </c>
      <c r="H3073" s="39"/>
    </row>
    <row r="3074" spans="1:8" ht="40.5">
      <c r="A3074" s="31"/>
      <c r="B3074" s="25" t="s">
        <v>1508</v>
      </c>
      <c r="C3074" s="34"/>
      <c r="D3074" s="28" t="s">
        <v>427</v>
      </c>
      <c r="E3074" s="28" t="s">
        <v>554</v>
      </c>
      <c r="F3074" s="28" t="s">
        <v>83</v>
      </c>
      <c r="G3074" s="37"/>
      <c r="H3074" s="40"/>
    </row>
    <row r="3075" spans="1:8">
      <c r="A3075" s="31"/>
      <c r="B3075" s="25"/>
      <c r="C3075" s="34"/>
      <c r="D3075" s="28">
        <v>870.31</v>
      </c>
      <c r="E3075" s="28">
        <v>654.35</v>
      </c>
      <c r="F3075" s="28">
        <v>654.35</v>
      </c>
      <c r="G3075" s="37"/>
      <c r="H3075" s="40"/>
    </row>
    <row r="3076" spans="1:8" ht="17.25" thickBot="1">
      <c r="A3076" s="32"/>
      <c r="B3076" s="26"/>
      <c r="C3076" s="34"/>
      <c r="D3076" s="29" t="s">
        <v>79</v>
      </c>
      <c r="E3076" s="29" t="s">
        <v>79</v>
      </c>
      <c r="F3076" s="29" t="s">
        <v>79</v>
      </c>
      <c r="G3076" s="38"/>
      <c r="H3076" s="41"/>
    </row>
    <row r="3077" spans="1:8">
      <c r="A3077" s="30" t="s">
        <v>1509</v>
      </c>
      <c r="B3077" s="24">
        <v>654.27</v>
      </c>
      <c r="C3077" s="34"/>
      <c r="D3077" s="27" t="s">
        <v>234</v>
      </c>
      <c r="E3077" s="27" t="s">
        <v>82</v>
      </c>
      <c r="F3077" s="27" t="s">
        <v>463</v>
      </c>
      <c r="G3077" s="36" t="s">
        <v>79</v>
      </c>
      <c r="H3077" s="39"/>
    </row>
    <row r="3078" spans="1:8" ht="40.5">
      <c r="A3078" s="31"/>
      <c r="B3078" s="25" t="s">
        <v>1510</v>
      </c>
      <c r="C3078" s="34"/>
      <c r="D3078" s="28" t="s">
        <v>196</v>
      </c>
      <c r="E3078" s="28" t="s">
        <v>554</v>
      </c>
      <c r="F3078" s="28" t="s">
        <v>83</v>
      </c>
      <c r="G3078" s="37"/>
      <c r="H3078" s="40"/>
    </row>
    <row r="3079" spans="1:8">
      <c r="A3079" s="31"/>
      <c r="B3079" s="25"/>
      <c r="C3079" s="34"/>
      <c r="D3079" s="28">
        <v>732.52</v>
      </c>
      <c r="E3079" s="28">
        <v>654.27</v>
      </c>
      <c r="F3079" s="28">
        <v>654.27</v>
      </c>
      <c r="G3079" s="37"/>
      <c r="H3079" s="40"/>
    </row>
    <row r="3080" spans="1:8" ht="17.25" thickBot="1">
      <c r="A3080" s="32"/>
      <c r="B3080" s="26"/>
      <c r="C3080" s="34"/>
      <c r="D3080" s="29" t="s">
        <v>79</v>
      </c>
      <c r="E3080" s="29" t="s">
        <v>79</v>
      </c>
      <c r="F3080" s="29" t="s">
        <v>79</v>
      </c>
      <c r="G3080" s="38"/>
      <c r="H3080" s="41"/>
    </row>
    <row r="3081" spans="1:8" ht="27">
      <c r="A3081" s="30" t="s">
        <v>1511</v>
      </c>
      <c r="B3081" s="24">
        <v>654.24</v>
      </c>
      <c r="C3081" s="34"/>
      <c r="D3081" s="27" t="s">
        <v>467</v>
      </c>
      <c r="E3081" s="27" t="s">
        <v>246</v>
      </c>
      <c r="F3081" s="27" t="s">
        <v>463</v>
      </c>
      <c r="G3081" s="36" t="s">
        <v>79</v>
      </c>
      <c r="H3081" s="39"/>
    </row>
    <row r="3082" spans="1:8" ht="40.5">
      <c r="A3082" s="31"/>
      <c r="B3082" s="25" t="s">
        <v>1512</v>
      </c>
      <c r="C3082" s="34"/>
      <c r="D3082" s="28" t="s">
        <v>1309</v>
      </c>
      <c r="E3082" s="28" t="s">
        <v>554</v>
      </c>
      <c r="F3082" s="28" t="s">
        <v>83</v>
      </c>
      <c r="G3082" s="37"/>
      <c r="H3082" s="40"/>
    </row>
    <row r="3083" spans="1:8">
      <c r="A3083" s="31"/>
      <c r="B3083" s="25"/>
      <c r="C3083" s="34"/>
      <c r="D3083" s="28">
        <v>945.14</v>
      </c>
      <c r="E3083" s="28">
        <v>654.24</v>
      </c>
      <c r="F3083" s="28">
        <v>654.24</v>
      </c>
      <c r="G3083" s="37"/>
      <c r="H3083" s="40"/>
    </row>
    <row r="3084" spans="1:8" ht="17.25" thickBot="1">
      <c r="A3084" s="32"/>
      <c r="B3084" s="26"/>
      <c r="C3084" s="34"/>
      <c r="D3084" s="29" t="s">
        <v>79</v>
      </c>
      <c r="E3084" s="29" t="s">
        <v>79</v>
      </c>
      <c r="F3084" s="29" t="s">
        <v>79</v>
      </c>
      <c r="G3084" s="38"/>
      <c r="H3084" s="41"/>
    </row>
    <row r="3085" spans="1:8">
      <c r="A3085" s="30" t="s">
        <v>1513</v>
      </c>
      <c r="B3085" s="24">
        <v>654.20000000000005</v>
      </c>
      <c r="C3085" s="34"/>
      <c r="D3085" s="27" t="s">
        <v>667</v>
      </c>
      <c r="E3085" s="27" t="s">
        <v>82</v>
      </c>
      <c r="F3085" s="27" t="s">
        <v>463</v>
      </c>
      <c r="G3085" s="36" t="s">
        <v>79</v>
      </c>
      <c r="H3085" s="39"/>
    </row>
    <row r="3086" spans="1:8" ht="40.5">
      <c r="A3086" s="31"/>
      <c r="B3086" s="25" t="s">
        <v>1514</v>
      </c>
      <c r="C3086" s="34"/>
      <c r="D3086" s="28" t="s">
        <v>427</v>
      </c>
      <c r="E3086" s="28" t="s">
        <v>1515</v>
      </c>
      <c r="F3086" s="28" t="s">
        <v>83</v>
      </c>
      <c r="G3086" s="37"/>
      <c r="H3086" s="40"/>
    </row>
    <row r="3087" spans="1:8">
      <c r="A3087" s="31"/>
      <c r="B3087" s="25"/>
      <c r="C3087" s="34"/>
      <c r="D3087" s="28">
        <v>866.82</v>
      </c>
      <c r="E3087" s="28">
        <v>654.20000000000005</v>
      </c>
      <c r="F3087" s="28">
        <v>654.20000000000005</v>
      </c>
      <c r="G3087" s="37"/>
      <c r="H3087" s="40"/>
    </row>
    <row r="3088" spans="1:8" ht="17.25" thickBot="1">
      <c r="A3088" s="32"/>
      <c r="B3088" s="26"/>
      <c r="C3088" s="34"/>
      <c r="D3088" s="29" t="s">
        <v>79</v>
      </c>
      <c r="E3088" s="29" t="s">
        <v>79</v>
      </c>
      <c r="F3088" s="29" t="s">
        <v>79</v>
      </c>
      <c r="G3088" s="38"/>
      <c r="H3088" s="41"/>
    </row>
    <row r="3089" spans="1:8" ht="27">
      <c r="A3089" s="30" t="s">
        <v>1516</v>
      </c>
      <c r="B3089" s="24">
        <v>654.16999999999996</v>
      </c>
      <c r="C3089" s="34"/>
      <c r="D3089" s="27" t="s">
        <v>77</v>
      </c>
      <c r="E3089" s="27" t="s">
        <v>97</v>
      </c>
      <c r="F3089" s="27" t="s">
        <v>82</v>
      </c>
      <c r="G3089" s="36" t="s">
        <v>79</v>
      </c>
      <c r="H3089" s="39"/>
    </row>
    <row r="3090" spans="1:8" ht="40.5">
      <c r="A3090" s="31"/>
      <c r="B3090" s="25" t="s">
        <v>1517</v>
      </c>
      <c r="C3090" s="34"/>
      <c r="D3090" s="28" t="s">
        <v>215</v>
      </c>
      <c r="E3090" s="28" t="s">
        <v>734</v>
      </c>
      <c r="F3090" s="28" t="s">
        <v>83</v>
      </c>
      <c r="G3090" s="37"/>
      <c r="H3090" s="40"/>
    </row>
    <row r="3091" spans="1:8">
      <c r="A3091" s="31"/>
      <c r="B3091" s="25"/>
      <c r="C3091" s="34"/>
      <c r="D3091" s="28">
        <v>374.2</v>
      </c>
      <c r="E3091" s="28">
        <v>951.43</v>
      </c>
      <c r="F3091" s="28">
        <v>654.16999999999996</v>
      </c>
      <c r="G3091" s="37"/>
      <c r="H3091" s="40"/>
    </row>
    <row r="3092" spans="1:8" ht="17.25" thickBot="1">
      <c r="A3092" s="32"/>
      <c r="B3092" s="26"/>
      <c r="C3092" s="34"/>
      <c r="D3092" s="29" t="s">
        <v>79</v>
      </c>
      <c r="E3092" s="29" t="s">
        <v>79</v>
      </c>
      <c r="F3092" s="29" t="s">
        <v>79</v>
      </c>
      <c r="G3092" s="38"/>
      <c r="H3092" s="41"/>
    </row>
    <row r="3093" spans="1:8" ht="27">
      <c r="A3093" s="30" t="s">
        <v>1518</v>
      </c>
      <c r="B3093" s="24">
        <v>654.16</v>
      </c>
      <c r="C3093" s="34"/>
      <c r="D3093" s="27" t="s">
        <v>543</v>
      </c>
      <c r="E3093" s="27" t="s">
        <v>234</v>
      </c>
      <c r="F3093" s="27" t="s">
        <v>82</v>
      </c>
      <c r="G3093" s="36" t="s">
        <v>79</v>
      </c>
      <c r="H3093" s="39"/>
    </row>
    <row r="3094" spans="1:8" ht="40.5">
      <c r="A3094" s="31"/>
      <c r="B3094" s="25" t="s">
        <v>1519</v>
      </c>
      <c r="C3094" s="34"/>
      <c r="D3094" s="28" t="s">
        <v>1520</v>
      </c>
      <c r="E3094" s="28" t="s">
        <v>661</v>
      </c>
      <c r="F3094" s="28" t="s">
        <v>83</v>
      </c>
      <c r="G3094" s="37"/>
      <c r="H3094" s="40"/>
    </row>
    <row r="3095" spans="1:8">
      <c r="A3095" s="31"/>
      <c r="B3095" s="25"/>
      <c r="C3095" s="34"/>
      <c r="D3095" s="28">
        <v>945.2</v>
      </c>
      <c r="E3095" s="28">
        <v>732.66</v>
      </c>
      <c r="F3095" s="28">
        <v>654.16</v>
      </c>
      <c r="G3095" s="37"/>
      <c r="H3095" s="40"/>
    </row>
    <row r="3096" spans="1:8" ht="17.25" thickBot="1">
      <c r="A3096" s="32"/>
      <c r="B3096" s="26"/>
      <c r="C3096" s="34"/>
      <c r="D3096" s="29" t="s">
        <v>79</v>
      </c>
      <c r="E3096" s="29" t="s">
        <v>79</v>
      </c>
      <c r="F3096" s="29" t="s">
        <v>79</v>
      </c>
      <c r="G3096" s="38"/>
      <c r="H3096" s="41"/>
    </row>
    <row r="3097" spans="1:8" ht="27">
      <c r="A3097" s="30" t="s">
        <v>1521</v>
      </c>
      <c r="B3097" s="24">
        <v>654.12</v>
      </c>
      <c r="C3097" s="34"/>
      <c r="D3097" s="27" t="s">
        <v>543</v>
      </c>
      <c r="E3097" s="27" t="s">
        <v>644</v>
      </c>
      <c r="F3097" s="27" t="s">
        <v>246</v>
      </c>
      <c r="G3097" s="36" t="s">
        <v>79</v>
      </c>
      <c r="H3097" s="39"/>
    </row>
    <row r="3098" spans="1:8" ht="40.5">
      <c r="A3098" s="31"/>
      <c r="B3098" s="25" t="s">
        <v>1522</v>
      </c>
      <c r="C3098" s="34"/>
      <c r="D3098" s="28" t="s">
        <v>468</v>
      </c>
      <c r="E3098" s="28" t="s">
        <v>1274</v>
      </c>
      <c r="F3098" s="28" t="s">
        <v>83</v>
      </c>
      <c r="G3098" s="37"/>
      <c r="H3098" s="40"/>
    </row>
    <row r="3099" spans="1:8">
      <c r="A3099" s="31"/>
      <c r="B3099" s="25"/>
      <c r="C3099" s="34"/>
      <c r="D3099" s="28">
        <v>949.36</v>
      </c>
      <c r="E3099" s="28">
        <v>558.64</v>
      </c>
      <c r="F3099" s="28">
        <v>654.12</v>
      </c>
      <c r="G3099" s="37"/>
      <c r="H3099" s="40"/>
    </row>
    <row r="3100" spans="1:8" ht="17.25" thickBot="1">
      <c r="A3100" s="32"/>
      <c r="B3100" s="26"/>
      <c r="C3100" s="34"/>
      <c r="D3100" s="29" t="s">
        <v>79</v>
      </c>
      <c r="E3100" s="29" t="s">
        <v>79</v>
      </c>
      <c r="F3100" s="29" t="s">
        <v>79</v>
      </c>
      <c r="G3100" s="38"/>
      <c r="H3100" s="41"/>
    </row>
    <row r="3101" spans="1:8" ht="27">
      <c r="A3101" s="30" t="s">
        <v>1523</v>
      </c>
      <c r="B3101" s="24">
        <v>654.12</v>
      </c>
      <c r="C3101" s="34"/>
      <c r="D3101" s="27" t="s">
        <v>1249</v>
      </c>
      <c r="E3101" s="27" t="s">
        <v>1524</v>
      </c>
      <c r="F3101" s="27" t="s">
        <v>463</v>
      </c>
      <c r="G3101" s="36" t="s">
        <v>79</v>
      </c>
      <c r="H3101" s="39"/>
    </row>
    <row r="3102" spans="1:8" ht="40.5">
      <c r="A3102" s="31"/>
      <c r="B3102" s="25" t="s">
        <v>1522</v>
      </c>
      <c r="C3102" s="34"/>
      <c r="D3102" s="28" t="s">
        <v>468</v>
      </c>
      <c r="E3102" s="28" t="s">
        <v>440</v>
      </c>
      <c r="F3102" s="28" t="s">
        <v>83</v>
      </c>
      <c r="G3102" s="37"/>
      <c r="H3102" s="40"/>
    </row>
    <row r="3103" spans="1:8">
      <c r="A3103" s="31"/>
      <c r="B3103" s="25"/>
      <c r="C3103" s="34"/>
      <c r="D3103" s="28">
        <v>949.67</v>
      </c>
      <c r="E3103" s="28">
        <v>699.52</v>
      </c>
      <c r="F3103" s="28">
        <v>654.12</v>
      </c>
      <c r="G3103" s="37"/>
      <c r="H3103" s="40"/>
    </row>
    <row r="3104" spans="1:8" ht="17.25" thickBot="1">
      <c r="A3104" s="32"/>
      <c r="B3104" s="26"/>
      <c r="C3104" s="34"/>
      <c r="D3104" s="29" t="s">
        <v>79</v>
      </c>
      <c r="E3104" s="29" t="s">
        <v>79</v>
      </c>
      <c r="F3104" s="29" t="s">
        <v>79</v>
      </c>
      <c r="G3104" s="38"/>
      <c r="H3104" s="41"/>
    </row>
    <row r="3105" spans="1:8">
      <c r="A3105" s="30" t="s">
        <v>1525</v>
      </c>
      <c r="B3105" s="24">
        <v>654.1</v>
      </c>
      <c r="C3105" s="34"/>
      <c r="D3105" s="27" t="s">
        <v>549</v>
      </c>
      <c r="E3105" s="27" t="s">
        <v>82</v>
      </c>
      <c r="F3105" s="27" t="s">
        <v>463</v>
      </c>
      <c r="G3105" s="36" t="s">
        <v>79</v>
      </c>
      <c r="H3105" s="39"/>
    </row>
    <row r="3106" spans="1:8" ht="40.5">
      <c r="A3106" s="31"/>
      <c r="B3106" s="25" t="s">
        <v>1526</v>
      </c>
      <c r="C3106" s="34"/>
      <c r="D3106" s="28" t="s">
        <v>179</v>
      </c>
      <c r="E3106" s="28" t="s">
        <v>554</v>
      </c>
      <c r="F3106" s="28" t="s">
        <v>83</v>
      </c>
      <c r="G3106" s="37"/>
      <c r="H3106" s="40"/>
    </row>
    <row r="3107" spans="1:8">
      <c r="A3107" s="31"/>
      <c r="B3107" s="25"/>
      <c r="C3107" s="34"/>
      <c r="D3107" s="28">
        <v>988.51</v>
      </c>
      <c r="E3107" s="28">
        <v>654.1</v>
      </c>
      <c r="F3107" s="28">
        <v>654.1</v>
      </c>
      <c r="G3107" s="37"/>
      <c r="H3107" s="40"/>
    </row>
    <row r="3108" spans="1:8" ht="17.25" thickBot="1">
      <c r="A3108" s="32"/>
      <c r="B3108" s="26"/>
      <c r="C3108" s="34"/>
      <c r="D3108" s="29" t="s">
        <v>79</v>
      </c>
      <c r="E3108" s="29" t="s">
        <v>79</v>
      </c>
      <c r="F3108" s="29" t="s">
        <v>79</v>
      </c>
      <c r="G3108" s="38"/>
      <c r="H3108" s="41"/>
    </row>
    <row r="3109" spans="1:8" ht="27">
      <c r="A3109" s="30" t="s">
        <v>1527</v>
      </c>
      <c r="B3109" s="24">
        <v>654.09</v>
      </c>
      <c r="C3109" s="34"/>
      <c r="D3109" s="27" t="s">
        <v>80</v>
      </c>
      <c r="E3109" s="27" t="s">
        <v>88</v>
      </c>
      <c r="F3109" s="27" t="s">
        <v>82</v>
      </c>
      <c r="G3109" s="36" t="s">
        <v>79</v>
      </c>
      <c r="H3109" s="39"/>
    </row>
    <row r="3110" spans="1:8" ht="40.5">
      <c r="A3110" s="31"/>
      <c r="B3110" s="25" t="s">
        <v>1528</v>
      </c>
      <c r="C3110" s="34"/>
      <c r="D3110" s="28" t="s">
        <v>827</v>
      </c>
      <c r="E3110" s="28" t="s">
        <v>229</v>
      </c>
      <c r="F3110" s="28" t="s">
        <v>83</v>
      </c>
      <c r="G3110" s="37"/>
      <c r="H3110" s="40"/>
    </row>
    <row r="3111" spans="1:8">
      <c r="A3111" s="31"/>
      <c r="B3111" s="25"/>
      <c r="C3111" s="34"/>
      <c r="D3111" s="28">
        <v>734.09</v>
      </c>
      <c r="E3111" s="28">
        <v>709.86</v>
      </c>
      <c r="F3111" s="28">
        <v>654.09</v>
      </c>
      <c r="G3111" s="37"/>
      <c r="H3111" s="40"/>
    </row>
    <row r="3112" spans="1:8" ht="17.25" thickBot="1">
      <c r="A3112" s="32"/>
      <c r="B3112" s="26"/>
      <c r="C3112" s="34"/>
      <c r="D3112" s="29" t="s">
        <v>79</v>
      </c>
      <c r="E3112" s="29" t="s">
        <v>79</v>
      </c>
      <c r="F3112" s="29" t="s">
        <v>79</v>
      </c>
      <c r="G3112" s="38"/>
      <c r="H3112" s="41"/>
    </row>
    <row r="3113" spans="1:8" ht="27">
      <c r="A3113" s="30" t="s">
        <v>1529</v>
      </c>
      <c r="B3113" s="24">
        <v>654.07000000000005</v>
      </c>
      <c r="C3113" s="34"/>
      <c r="D3113" s="27" t="s">
        <v>288</v>
      </c>
      <c r="E3113" s="27" t="s">
        <v>86</v>
      </c>
      <c r="F3113" s="27" t="s">
        <v>82</v>
      </c>
      <c r="G3113" s="36" t="s">
        <v>79</v>
      </c>
      <c r="H3113" s="39"/>
    </row>
    <row r="3114" spans="1:8" ht="40.5">
      <c r="A3114" s="31"/>
      <c r="B3114" s="25" t="s">
        <v>1530</v>
      </c>
      <c r="C3114" s="34"/>
      <c r="D3114" s="28" t="s">
        <v>581</v>
      </c>
      <c r="E3114" s="28" t="s">
        <v>1531</v>
      </c>
      <c r="F3114" s="28" t="s">
        <v>83</v>
      </c>
      <c r="G3114" s="37"/>
      <c r="H3114" s="40"/>
    </row>
    <row r="3115" spans="1:8">
      <c r="A3115" s="31"/>
      <c r="B3115" s="25"/>
      <c r="C3115" s="34"/>
      <c r="D3115" s="28">
        <v>946.21</v>
      </c>
      <c r="E3115" s="28">
        <v>554.44000000000005</v>
      </c>
      <c r="F3115" s="28">
        <v>654.07000000000005</v>
      </c>
      <c r="G3115" s="37"/>
      <c r="H3115" s="40"/>
    </row>
    <row r="3116" spans="1:8" ht="17.25" thickBot="1">
      <c r="A3116" s="32"/>
      <c r="B3116" s="26"/>
      <c r="C3116" s="34"/>
      <c r="D3116" s="29" t="s">
        <v>79</v>
      </c>
      <c r="E3116" s="29" t="s">
        <v>79</v>
      </c>
      <c r="F3116" s="29" t="s">
        <v>79</v>
      </c>
      <c r="G3116" s="38"/>
      <c r="H3116" s="41"/>
    </row>
    <row r="3117" spans="1:8" ht="27">
      <c r="A3117" s="30" t="s">
        <v>1532</v>
      </c>
      <c r="B3117" s="24">
        <v>654</v>
      </c>
      <c r="C3117" s="34"/>
      <c r="D3117" s="27" t="s">
        <v>1217</v>
      </c>
      <c r="E3117" s="27" t="s">
        <v>288</v>
      </c>
      <c r="F3117" s="27" t="s">
        <v>463</v>
      </c>
      <c r="G3117" s="36" t="s">
        <v>79</v>
      </c>
      <c r="H3117" s="39"/>
    </row>
    <row r="3118" spans="1:8" ht="40.5">
      <c r="A3118" s="31"/>
      <c r="B3118" s="25" t="s">
        <v>1533</v>
      </c>
      <c r="C3118" s="34"/>
      <c r="D3118" s="28" t="s">
        <v>108</v>
      </c>
      <c r="E3118" s="28" t="s">
        <v>977</v>
      </c>
      <c r="F3118" s="28" t="s">
        <v>83</v>
      </c>
      <c r="G3118" s="37"/>
      <c r="H3118" s="40"/>
    </row>
    <row r="3119" spans="1:8">
      <c r="A3119" s="31"/>
      <c r="B3119" s="25"/>
      <c r="C3119" s="34"/>
      <c r="D3119" s="28">
        <v>725.42</v>
      </c>
      <c r="E3119" s="28">
        <v>950.44</v>
      </c>
      <c r="F3119" s="28">
        <v>654</v>
      </c>
      <c r="G3119" s="37"/>
      <c r="H3119" s="40"/>
    </row>
    <row r="3120" spans="1:8" ht="17.25" thickBot="1">
      <c r="A3120" s="32"/>
      <c r="B3120" s="26"/>
      <c r="C3120" s="34"/>
      <c r="D3120" s="29" t="s">
        <v>79</v>
      </c>
      <c r="E3120" s="29" t="s">
        <v>79</v>
      </c>
      <c r="F3120" s="29" t="s">
        <v>79</v>
      </c>
      <c r="G3120" s="38"/>
      <c r="H3120" s="41"/>
    </row>
    <row r="3121" spans="1:8">
      <c r="A3121" s="30" t="s">
        <v>1534</v>
      </c>
      <c r="B3121" s="24">
        <v>653.97</v>
      </c>
      <c r="C3121" s="34"/>
      <c r="D3121" s="27" t="s">
        <v>644</v>
      </c>
      <c r="E3121" s="27" t="s">
        <v>463</v>
      </c>
      <c r="F3121" s="27" t="s">
        <v>246</v>
      </c>
      <c r="G3121" s="36" t="s">
        <v>79</v>
      </c>
      <c r="H3121" s="39"/>
    </row>
    <row r="3122" spans="1:8" ht="40.5">
      <c r="A3122" s="31"/>
      <c r="B3122" s="25" t="s">
        <v>1535</v>
      </c>
      <c r="C3122" s="34"/>
      <c r="D3122" s="28" t="s">
        <v>1536</v>
      </c>
      <c r="E3122" s="28" t="s">
        <v>554</v>
      </c>
      <c r="F3122" s="28" t="s">
        <v>83</v>
      </c>
      <c r="G3122" s="37"/>
      <c r="H3122" s="40"/>
    </row>
    <row r="3123" spans="1:8">
      <c r="A3123" s="31"/>
      <c r="B3123" s="25"/>
      <c r="C3123" s="34"/>
      <c r="D3123" s="28">
        <v>555.07000000000005</v>
      </c>
      <c r="E3123" s="28">
        <v>653.97</v>
      </c>
      <c r="F3123" s="28">
        <v>653.97</v>
      </c>
      <c r="G3123" s="37"/>
      <c r="H3123" s="40"/>
    </row>
    <row r="3124" spans="1:8" ht="17.25" thickBot="1">
      <c r="A3124" s="32"/>
      <c r="B3124" s="26"/>
      <c r="C3124" s="34"/>
      <c r="D3124" s="29" t="s">
        <v>79</v>
      </c>
      <c r="E3124" s="29" t="s">
        <v>79</v>
      </c>
      <c r="F3124" s="29" t="s">
        <v>79</v>
      </c>
      <c r="G3124" s="38"/>
      <c r="H3124" s="41"/>
    </row>
    <row r="3125" spans="1:8" ht="27">
      <c r="A3125" s="30" t="s">
        <v>1537</v>
      </c>
      <c r="B3125" s="24">
        <v>653.95000000000005</v>
      </c>
      <c r="C3125" s="34"/>
      <c r="D3125" s="27" t="s">
        <v>467</v>
      </c>
      <c r="E3125" s="27" t="s">
        <v>234</v>
      </c>
      <c r="F3125" s="27" t="s">
        <v>463</v>
      </c>
      <c r="G3125" s="36" t="s">
        <v>79</v>
      </c>
      <c r="H3125" s="39"/>
    </row>
    <row r="3126" spans="1:8" ht="40.5">
      <c r="A3126" s="31"/>
      <c r="B3126" s="25" t="s">
        <v>1538</v>
      </c>
      <c r="C3126" s="34"/>
      <c r="D3126" s="28" t="s">
        <v>544</v>
      </c>
      <c r="E3126" s="28" t="s">
        <v>448</v>
      </c>
      <c r="F3126" s="28" t="s">
        <v>83</v>
      </c>
      <c r="G3126" s="37"/>
      <c r="H3126" s="40"/>
    </row>
    <row r="3127" spans="1:8">
      <c r="A3127" s="31"/>
      <c r="B3127" s="25"/>
      <c r="C3127" s="34"/>
      <c r="D3127" s="28">
        <v>944.62</v>
      </c>
      <c r="E3127" s="28">
        <v>732.24</v>
      </c>
      <c r="F3127" s="28">
        <v>653.95000000000005</v>
      </c>
      <c r="G3127" s="37"/>
      <c r="H3127" s="40"/>
    </row>
    <row r="3128" spans="1:8" ht="17.25" thickBot="1">
      <c r="A3128" s="32"/>
      <c r="B3128" s="26"/>
      <c r="C3128" s="34"/>
      <c r="D3128" s="29" t="s">
        <v>79</v>
      </c>
      <c r="E3128" s="29" t="s">
        <v>79</v>
      </c>
      <c r="F3128" s="29" t="s">
        <v>79</v>
      </c>
      <c r="G3128" s="38"/>
      <c r="H3128" s="41"/>
    </row>
    <row r="3129" spans="1:8" ht="27">
      <c r="A3129" s="30" t="s">
        <v>1539</v>
      </c>
      <c r="B3129" s="24">
        <v>653.88</v>
      </c>
      <c r="C3129" s="34"/>
      <c r="D3129" s="27" t="s">
        <v>467</v>
      </c>
      <c r="E3129" s="27" t="s">
        <v>88</v>
      </c>
      <c r="F3129" s="27" t="s">
        <v>463</v>
      </c>
      <c r="G3129" s="36" t="s">
        <v>79</v>
      </c>
      <c r="H3129" s="39"/>
    </row>
    <row r="3130" spans="1:8" ht="40.5">
      <c r="A3130" s="31"/>
      <c r="B3130" s="25" t="s">
        <v>1540</v>
      </c>
      <c r="C3130" s="34"/>
      <c r="D3130" s="28" t="s">
        <v>468</v>
      </c>
      <c r="E3130" s="28" t="s">
        <v>1541</v>
      </c>
      <c r="F3130" s="28" t="s">
        <v>83</v>
      </c>
      <c r="G3130" s="37"/>
      <c r="H3130" s="40"/>
    </row>
    <row r="3131" spans="1:8">
      <c r="A3131" s="31"/>
      <c r="B3131" s="25"/>
      <c r="C3131" s="34"/>
      <c r="D3131" s="28">
        <v>949.97</v>
      </c>
      <c r="E3131" s="28">
        <v>710.24</v>
      </c>
      <c r="F3131" s="28">
        <v>653.88</v>
      </c>
      <c r="G3131" s="37"/>
      <c r="H3131" s="40"/>
    </row>
    <row r="3132" spans="1:8" ht="17.25" thickBot="1">
      <c r="A3132" s="32"/>
      <c r="B3132" s="26"/>
      <c r="C3132" s="34"/>
      <c r="D3132" s="29" t="s">
        <v>79</v>
      </c>
      <c r="E3132" s="29" t="s">
        <v>79</v>
      </c>
      <c r="F3132" s="29" t="s">
        <v>79</v>
      </c>
      <c r="G3132" s="38"/>
      <c r="H3132" s="41"/>
    </row>
    <row r="3133" spans="1:8" ht="27">
      <c r="A3133" s="30" t="s">
        <v>1542</v>
      </c>
      <c r="B3133" s="24">
        <v>653.87</v>
      </c>
      <c r="C3133" s="34"/>
      <c r="D3133" s="27" t="s">
        <v>1217</v>
      </c>
      <c r="E3133" s="27" t="s">
        <v>141</v>
      </c>
      <c r="F3133" s="27" t="s">
        <v>246</v>
      </c>
      <c r="G3133" s="36" t="s">
        <v>79</v>
      </c>
      <c r="H3133" s="39"/>
    </row>
    <row r="3134" spans="1:8" ht="40.5">
      <c r="A3134" s="31"/>
      <c r="B3134" s="25" t="s">
        <v>1543</v>
      </c>
      <c r="C3134" s="34"/>
      <c r="D3134" s="28" t="s">
        <v>99</v>
      </c>
      <c r="E3134" s="28" t="s">
        <v>1210</v>
      </c>
      <c r="F3134" s="28" t="s">
        <v>83</v>
      </c>
      <c r="G3134" s="37"/>
      <c r="H3134" s="40"/>
    </row>
    <row r="3135" spans="1:8">
      <c r="A3135" s="31"/>
      <c r="B3135" s="25"/>
      <c r="C3135" s="34"/>
      <c r="D3135" s="28">
        <v>725.89</v>
      </c>
      <c r="E3135" s="28">
        <v>705.97</v>
      </c>
      <c r="F3135" s="28">
        <v>653.87</v>
      </c>
      <c r="G3135" s="37"/>
      <c r="H3135" s="40"/>
    </row>
    <row r="3136" spans="1:8" ht="17.25" thickBot="1">
      <c r="A3136" s="32"/>
      <c r="B3136" s="26"/>
      <c r="C3136" s="34"/>
      <c r="D3136" s="29" t="s">
        <v>79</v>
      </c>
      <c r="E3136" s="29" t="s">
        <v>79</v>
      </c>
      <c r="F3136" s="29" t="s">
        <v>79</v>
      </c>
      <c r="G3136" s="38"/>
      <c r="H3136" s="41"/>
    </row>
    <row r="3137" spans="1:8" ht="27">
      <c r="A3137" s="30" t="s">
        <v>1544</v>
      </c>
      <c r="B3137" s="24">
        <v>653.87</v>
      </c>
      <c r="C3137" s="34"/>
      <c r="D3137" s="27" t="s">
        <v>1217</v>
      </c>
      <c r="E3137" s="27" t="s">
        <v>463</v>
      </c>
      <c r="F3137" s="27" t="s">
        <v>246</v>
      </c>
      <c r="G3137" s="36" t="s">
        <v>79</v>
      </c>
      <c r="H3137" s="39"/>
    </row>
    <row r="3138" spans="1:8" ht="40.5">
      <c r="A3138" s="31"/>
      <c r="B3138" s="25" t="s">
        <v>1543</v>
      </c>
      <c r="C3138" s="34"/>
      <c r="D3138" s="28" t="s">
        <v>1545</v>
      </c>
      <c r="E3138" s="28" t="s">
        <v>554</v>
      </c>
      <c r="F3138" s="28" t="s">
        <v>83</v>
      </c>
      <c r="G3138" s="37"/>
      <c r="H3138" s="40"/>
    </row>
    <row r="3139" spans="1:8">
      <c r="A3139" s="31"/>
      <c r="B3139" s="25"/>
      <c r="C3139" s="34"/>
      <c r="D3139" s="28">
        <v>725.86</v>
      </c>
      <c r="E3139" s="28">
        <v>653.87</v>
      </c>
      <c r="F3139" s="28">
        <v>653.87</v>
      </c>
      <c r="G3139" s="37"/>
      <c r="H3139" s="40"/>
    </row>
    <row r="3140" spans="1:8" ht="17.25" thickBot="1">
      <c r="A3140" s="32"/>
      <c r="B3140" s="26"/>
      <c r="C3140" s="34"/>
      <c r="D3140" s="29" t="s">
        <v>79</v>
      </c>
      <c r="E3140" s="29" t="s">
        <v>79</v>
      </c>
      <c r="F3140" s="29" t="s">
        <v>79</v>
      </c>
      <c r="G3140" s="38"/>
      <c r="H3140" s="41"/>
    </row>
    <row r="3141" spans="1:8" ht="27">
      <c r="A3141" s="30" t="s">
        <v>1546</v>
      </c>
      <c r="B3141" s="24">
        <v>653.87</v>
      </c>
      <c r="C3141" s="34"/>
      <c r="D3141" s="27" t="s">
        <v>269</v>
      </c>
      <c r="E3141" s="27" t="s">
        <v>288</v>
      </c>
      <c r="F3141" s="27" t="s">
        <v>82</v>
      </c>
      <c r="G3141" s="36" t="s">
        <v>79</v>
      </c>
      <c r="H3141" s="39"/>
    </row>
    <row r="3142" spans="1:8" ht="40.5">
      <c r="A3142" s="31"/>
      <c r="B3142" s="25" t="s">
        <v>1543</v>
      </c>
      <c r="C3142" s="34"/>
      <c r="D3142" s="28" t="s">
        <v>371</v>
      </c>
      <c r="E3142" s="28" t="s">
        <v>977</v>
      </c>
      <c r="F3142" s="28" t="s">
        <v>83</v>
      </c>
      <c r="G3142" s="37"/>
      <c r="H3142" s="40"/>
    </row>
    <row r="3143" spans="1:8">
      <c r="A3143" s="31"/>
      <c r="B3143" s="25"/>
      <c r="C3143" s="34"/>
      <c r="D3143" s="28">
        <v>869.73</v>
      </c>
      <c r="E3143" s="28">
        <v>951.89</v>
      </c>
      <c r="F3143" s="28">
        <v>653.87</v>
      </c>
      <c r="G3143" s="37"/>
      <c r="H3143" s="40"/>
    </row>
    <row r="3144" spans="1:8" ht="17.25" thickBot="1">
      <c r="A3144" s="32"/>
      <c r="B3144" s="26"/>
      <c r="C3144" s="34"/>
      <c r="D3144" s="29" t="s">
        <v>79</v>
      </c>
      <c r="E3144" s="29" t="s">
        <v>79</v>
      </c>
      <c r="F3144" s="29" t="s">
        <v>79</v>
      </c>
      <c r="G3144" s="38"/>
      <c r="H3144" s="41"/>
    </row>
    <row r="3145" spans="1:8" ht="27">
      <c r="A3145" s="30" t="s">
        <v>1547</v>
      </c>
      <c r="B3145" s="24">
        <v>653.86</v>
      </c>
      <c r="C3145" s="34"/>
      <c r="D3145" s="27" t="s">
        <v>543</v>
      </c>
      <c r="E3145" s="27" t="s">
        <v>644</v>
      </c>
      <c r="F3145" s="27" t="s">
        <v>246</v>
      </c>
      <c r="G3145" s="36" t="s">
        <v>79</v>
      </c>
      <c r="H3145" s="39"/>
    </row>
    <row r="3146" spans="1:8" ht="40.5">
      <c r="A3146" s="31"/>
      <c r="B3146" s="25" t="s">
        <v>1548</v>
      </c>
      <c r="C3146" s="34"/>
      <c r="D3146" s="28" t="s">
        <v>1520</v>
      </c>
      <c r="E3146" s="28" t="s">
        <v>1439</v>
      </c>
      <c r="F3146" s="28" t="s">
        <v>83</v>
      </c>
      <c r="G3146" s="37"/>
      <c r="H3146" s="40"/>
    </row>
    <row r="3147" spans="1:8">
      <c r="A3147" s="31"/>
      <c r="B3147" s="25"/>
      <c r="C3147" s="34"/>
      <c r="D3147" s="28">
        <v>944.36</v>
      </c>
      <c r="E3147" s="28">
        <v>554.32000000000005</v>
      </c>
      <c r="F3147" s="28">
        <v>653.86</v>
      </c>
      <c r="G3147" s="37"/>
      <c r="H3147" s="40"/>
    </row>
    <row r="3148" spans="1:8" ht="17.25" thickBot="1">
      <c r="A3148" s="32"/>
      <c r="B3148" s="26"/>
      <c r="C3148" s="34"/>
      <c r="D3148" s="29" t="s">
        <v>79</v>
      </c>
      <c r="E3148" s="29" t="s">
        <v>79</v>
      </c>
      <c r="F3148" s="29" t="s">
        <v>79</v>
      </c>
      <c r="G3148" s="38"/>
      <c r="H3148" s="41"/>
    </row>
    <row r="3149" spans="1:8" ht="27">
      <c r="A3149" s="30" t="s">
        <v>1549</v>
      </c>
      <c r="B3149" s="24">
        <v>653.85</v>
      </c>
      <c r="C3149" s="34"/>
      <c r="D3149" s="27" t="s">
        <v>288</v>
      </c>
      <c r="E3149" s="27" t="s">
        <v>463</v>
      </c>
      <c r="F3149" s="27" t="s">
        <v>82</v>
      </c>
      <c r="G3149" s="36" t="s">
        <v>79</v>
      </c>
      <c r="H3149" s="39"/>
    </row>
    <row r="3150" spans="1:8" ht="40.5">
      <c r="A3150" s="31"/>
      <c r="B3150" s="25" t="s">
        <v>1550</v>
      </c>
      <c r="C3150" s="34"/>
      <c r="D3150" s="28" t="s">
        <v>210</v>
      </c>
      <c r="E3150" s="28" t="s">
        <v>1515</v>
      </c>
      <c r="F3150" s="28" t="s">
        <v>83</v>
      </c>
      <c r="G3150" s="37"/>
      <c r="H3150" s="40"/>
    </row>
    <row r="3151" spans="1:8">
      <c r="A3151" s="31"/>
      <c r="B3151" s="25"/>
      <c r="C3151" s="34"/>
      <c r="D3151" s="28">
        <v>944.55</v>
      </c>
      <c r="E3151" s="28">
        <v>653.85</v>
      </c>
      <c r="F3151" s="28">
        <v>653.85</v>
      </c>
      <c r="G3151" s="37"/>
      <c r="H3151" s="40"/>
    </row>
    <row r="3152" spans="1:8" ht="17.25" thickBot="1">
      <c r="A3152" s="32"/>
      <c r="B3152" s="26"/>
      <c r="C3152" s="34"/>
      <c r="D3152" s="29" t="s">
        <v>79</v>
      </c>
      <c r="E3152" s="29" t="s">
        <v>79</v>
      </c>
      <c r="F3152" s="29" t="s">
        <v>79</v>
      </c>
      <c r="G3152" s="38"/>
      <c r="H3152" s="41"/>
    </row>
    <row r="3153" spans="1:8" ht="27">
      <c r="A3153" s="30" t="s">
        <v>1551</v>
      </c>
      <c r="B3153" s="24">
        <v>653.83000000000004</v>
      </c>
      <c r="C3153" s="34"/>
      <c r="D3153" s="27" t="s">
        <v>1249</v>
      </c>
      <c r="E3153" s="27" t="s">
        <v>463</v>
      </c>
      <c r="F3153" s="27" t="s">
        <v>82</v>
      </c>
      <c r="G3153" s="36" t="s">
        <v>79</v>
      </c>
      <c r="H3153" s="39"/>
    </row>
    <row r="3154" spans="1:8" ht="40.5">
      <c r="A3154" s="31"/>
      <c r="B3154" s="25" t="s">
        <v>1552</v>
      </c>
      <c r="C3154" s="34"/>
      <c r="D3154" s="28" t="s">
        <v>746</v>
      </c>
      <c r="E3154" s="28" t="s">
        <v>554</v>
      </c>
      <c r="F3154" s="28" t="s">
        <v>83</v>
      </c>
      <c r="G3154" s="37"/>
      <c r="H3154" s="40"/>
    </row>
    <row r="3155" spans="1:8">
      <c r="A3155" s="31"/>
      <c r="B3155" s="25"/>
      <c r="C3155" s="34"/>
      <c r="D3155" s="28">
        <v>949.07</v>
      </c>
      <c r="E3155" s="28">
        <v>653.83000000000004</v>
      </c>
      <c r="F3155" s="28">
        <v>653.83000000000004</v>
      </c>
      <c r="G3155" s="37"/>
      <c r="H3155" s="40"/>
    </row>
    <row r="3156" spans="1:8" ht="17.25" thickBot="1">
      <c r="A3156" s="32"/>
      <c r="B3156" s="26"/>
      <c r="C3156" s="34"/>
      <c r="D3156" s="29" t="s">
        <v>79</v>
      </c>
      <c r="E3156" s="29" t="s">
        <v>79</v>
      </c>
      <c r="F3156" s="29" t="s">
        <v>79</v>
      </c>
      <c r="G3156" s="38"/>
      <c r="H3156" s="41"/>
    </row>
    <row r="3157" spans="1:8">
      <c r="A3157" s="30" t="s">
        <v>1553</v>
      </c>
      <c r="B3157" s="24">
        <v>653.79</v>
      </c>
      <c r="C3157" s="34"/>
      <c r="D3157" s="27" t="s">
        <v>80</v>
      </c>
      <c r="E3157" s="27" t="s">
        <v>644</v>
      </c>
      <c r="F3157" s="27" t="s">
        <v>246</v>
      </c>
      <c r="G3157" s="36" t="s">
        <v>79</v>
      </c>
      <c r="H3157" s="39"/>
    </row>
    <row r="3158" spans="1:8" ht="40.5">
      <c r="A3158" s="31"/>
      <c r="B3158" s="25" t="s">
        <v>1554</v>
      </c>
      <c r="C3158" s="34"/>
      <c r="D3158" s="28" t="s">
        <v>196</v>
      </c>
      <c r="E3158" s="28" t="s">
        <v>1492</v>
      </c>
      <c r="F3158" s="28" t="s">
        <v>83</v>
      </c>
      <c r="G3158" s="37"/>
      <c r="H3158" s="40"/>
    </row>
    <row r="3159" spans="1:8">
      <c r="A3159" s="31"/>
      <c r="B3159" s="25"/>
      <c r="C3159" s="34"/>
      <c r="D3159" s="28">
        <v>733.79</v>
      </c>
      <c r="E3159" s="28">
        <v>557.85</v>
      </c>
      <c r="F3159" s="28">
        <v>653.79</v>
      </c>
      <c r="G3159" s="37"/>
      <c r="H3159" s="40"/>
    </row>
    <row r="3160" spans="1:8" ht="17.25" thickBot="1">
      <c r="A3160" s="32"/>
      <c r="B3160" s="26"/>
      <c r="C3160" s="34"/>
      <c r="D3160" s="29" t="s">
        <v>79</v>
      </c>
      <c r="E3160" s="29" t="s">
        <v>79</v>
      </c>
      <c r="F3160" s="29" t="s">
        <v>79</v>
      </c>
      <c r="G3160" s="38"/>
      <c r="H3160" s="41"/>
    </row>
    <row r="3161" spans="1:8" ht="27">
      <c r="A3161" s="30" t="s">
        <v>1555</v>
      </c>
      <c r="B3161" s="24">
        <v>653.78</v>
      </c>
      <c r="C3161" s="34"/>
      <c r="D3161" s="27" t="s">
        <v>543</v>
      </c>
      <c r="E3161" s="27" t="s">
        <v>288</v>
      </c>
      <c r="F3161" s="27" t="s">
        <v>82</v>
      </c>
      <c r="G3161" s="36" t="s">
        <v>79</v>
      </c>
      <c r="H3161" s="39"/>
    </row>
    <row r="3162" spans="1:8" ht="40.5">
      <c r="A3162" s="31"/>
      <c r="B3162" s="25" t="s">
        <v>1556</v>
      </c>
      <c r="C3162" s="34"/>
      <c r="D3162" s="28" t="s">
        <v>468</v>
      </c>
      <c r="E3162" s="28" t="s">
        <v>936</v>
      </c>
      <c r="F3162" s="28" t="s">
        <v>83</v>
      </c>
      <c r="G3162" s="37"/>
      <c r="H3162" s="40"/>
    </row>
    <row r="3163" spans="1:8">
      <c r="A3163" s="31"/>
      <c r="B3163" s="25"/>
      <c r="C3163" s="34"/>
      <c r="D3163" s="28">
        <v>949.48</v>
      </c>
      <c r="E3163" s="28">
        <v>948.22</v>
      </c>
      <c r="F3163" s="28">
        <v>653.78</v>
      </c>
      <c r="G3163" s="37"/>
      <c r="H3163" s="40"/>
    </row>
    <row r="3164" spans="1:8" ht="17.25" thickBot="1">
      <c r="A3164" s="32"/>
      <c r="B3164" s="26"/>
      <c r="C3164" s="34"/>
      <c r="D3164" s="29" t="s">
        <v>79</v>
      </c>
      <c r="E3164" s="29" t="s">
        <v>79</v>
      </c>
      <c r="F3164" s="29" t="s">
        <v>79</v>
      </c>
      <c r="G3164" s="38"/>
      <c r="H3164" s="41"/>
    </row>
    <row r="3165" spans="1:8" ht="27">
      <c r="A3165" s="30" t="s">
        <v>1557</v>
      </c>
      <c r="B3165" s="24">
        <v>653.76</v>
      </c>
      <c r="C3165" s="34"/>
      <c r="D3165" s="27" t="s">
        <v>1217</v>
      </c>
      <c r="E3165" s="27" t="s">
        <v>584</v>
      </c>
      <c r="F3165" s="27" t="s">
        <v>463</v>
      </c>
      <c r="G3165" s="36" t="s">
        <v>79</v>
      </c>
      <c r="H3165" s="39"/>
    </row>
    <row r="3166" spans="1:8" ht="40.5">
      <c r="A3166" s="31"/>
      <c r="B3166" s="25" t="s">
        <v>1558</v>
      </c>
      <c r="C3166" s="34"/>
      <c r="D3166" s="28" t="s">
        <v>99</v>
      </c>
      <c r="E3166" s="28" t="s">
        <v>585</v>
      </c>
      <c r="F3166" s="28" t="s">
        <v>83</v>
      </c>
      <c r="G3166" s="37"/>
      <c r="H3166" s="40"/>
    </row>
    <row r="3167" spans="1:8">
      <c r="A3167" s="31"/>
      <c r="B3167" s="25"/>
      <c r="C3167" s="34"/>
      <c r="D3167" s="28">
        <v>726.56</v>
      </c>
      <c r="E3167" s="28">
        <v>589.35</v>
      </c>
      <c r="F3167" s="28">
        <v>653.76</v>
      </c>
      <c r="G3167" s="37"/>
      <c r="H3167" s="40"/>
    </row>
    <row r="3168" spans="1:8" ht="17.25" thickBot="1">
      <c r="A3168" s="32"/>
      <c r="B3168" s="26"/>
      <c r="C3168" s="34"/>
      <c r="D3168" s="29" t="s">
        <v>79</v>
      </c>
      <c r="E3168" s="29" t="s">
        <v>79</v>
      </c>
      <c r="F3168" s="29" t="s">
        <v>79</v>
      </c>
      <c r="G3168" s="38"/>
      <c r="H3168" s="41"/>
    </row>
    <row r="3169" spans="1:8">
      <c r="A3169" s="30" t="s">
        <v>1559</v>
      </c>
      <c r="B3169" s="24">
        <v>653.75</v>
      </c>
      <c r="C3169" s="34"/>
      <c r="D3169" s="27" t="s">
        <v>1209</v>
      </c>
      <c r="E3169" s="27" t="s">
        <v>86</v>
      </c>
      <c r="F3169" s="27" t="s">
        <v>246</v>
      </c>
      <c r="G3169" s="36" t="s">
        <v>79</v>
      </c>
      <c r="H3169" s="39"/>
    </row>
    <row r="3170" spans="1:8" ht="40.5">
      <c r="A3170" s="31"/>
      <c r="B3170" s="25" t="s">
        <v>1560</v>
      </c>
      <c r="C3170" s="34"/>
      <c r="D3170" s="28" t="s">
        <v>1561</v>
      </c>
      <c r="E3170" s="28" t="s">
        <v>1274</v>
      </c>
      <c r="F3170" s="28" t="s">
        <v>83</v>
      </c>
      <c r="G3170" s="37"/>
      <c r="H3170" s="40"/>
    </row>
    <row r="3171" spans="1:8">
      <c r="A3171" s="31"/>
      <c r="B3171" s="25"/>
      <c r="C3171" s="34"/>
      <c r="D3171" s="28">
        <v>708.52</v>
      </c>
      <c r="E3171" s="28">
        <v>553.4</v>
      </c>
      <c r="F3171" s="28">
        <v>653.75</v>
      </c>
      <c r="G3171" s="37"/>
      <c r="H3171" s="40"/>
    </row>
    <row r="3172" spans="1:8" ht="17.25" thickBot="1">
      <c r="A3172" s="32"/>
      <c r="B3172" s="26"/>
      <c r="C3172" s="34"/>
      <c r="D3172" s="29" t="s">
        <v>79</v>
      </c>
      <c r="E3172" s="29" t="s">
        <v>79</v>
      </c>
      <c r="F3172" s="29" t="s">
        <v>79</v>
      </c>
      <c r="G3172" s="38"/>
      <c r="H3172" s="41"/>
    </row>
    <row r="3173" spans="1:8" ht="27">
      <c r="A3173" s="30" t="s">
        <v>1559</v>
      </c>
      <c r="B3173" s="24">
        <v>653.75</v>
      </c>
      <c r="C3173" s="34"/>
      <c r="D3173" s="27" t="s">
        <v>1217</v>
      </c>
      <c r="E3173" s="27" t="s">
        <v>463</v>
      </c>
      <c r="F3173" s="27" t="s">
        <v>246</v>
      </c>
      <c r="G3173" s="36" t="s">
        <v>79</v>
      </c>
      <c r="H3173" s="39"/>
    </row>
    <row r="3174" spans="1:8" ht="40.5">
      <c r="A3174" s="31"/>
      <c r="B3174" s="25" t="s">
        <v>1560</v>
      </c>
      <c r="C3174" s="34"/>
      <c r="D3174" s="28" t="s">
        <v>99</v>
      </c>
      <c r="E3174" s="28" t="s">
        <v>554</v>
      </c>
      <c r="F3174" s="28" t="s">
        <v>83</v>
      </c>
      <c r="G3174" s="37"/>
      <c r="H3174" s="40"/>
    </row>
    <row r="3175" spans="1:8">
      <c r="A3175" s="31"/>
      <c r="B3175" s="25"/>
      <c r="C3175" s="34"/>
      <c r="D3175" s="28">
        <v>727.25</v>
      </c>
      <c r="E3175" s="28">
        <v>653.75</v>
      </c>
      <c r="F3175" s="28">
        <v>653.75</v>
      </c>
      <c r="G3175" s="37"/>
      <c r="H3175" s="40"/>
    </row>
    <row r="3176" spans="1:8" ht="17.25" thickBot="1">
      <c r="A3176" s="32"/>
      <c r="B3176" s="26"/>
      <c r="C3176" s="34"/>
      <c r="D3176" s="29" t="s">
        <v>79</v>
      </c>
      <c r="E3176" s="29" t="s">
        <v>79</v>
      </c>
      <c r="F3176" s="29" t="s">
        <v>79</v>
      </c>
      <c r="G3176" s="38"/>
      <c r="H3176" s="41"/>
    </row>
    <row r="3177" spans="1:8">
      <c r="A3177" s="30" t="s">
        <v>1562</v>
      </c>
      <c r="B3177" s="24">
        <v>653.70000000000005</v>
      </c>
      <c r="C3177" s="34"/>
      <c r="D3177" s="27" t="s">
        <v>77</v>
      </c>
      <c r="E3177" s="27" t="s">
        <v>1564</v>
      </c>
      <c r="F3177" s="27" t="s">
        <v>463</v>
      </c>
      <c r="G3177" s="36" t="s">
        <v>79</v>
      </c>
      <c r="H3177" s="39"/>
    </row>
    <row r="3178" spans="1:8" ht="40.5">
      <c r="A3178" s="31"/>
      <c r="B3178" s="25" t="s">
        <v>1563</v>
      </c>
      <c r="C3178" s="34"/>
      <c r="D3178" s="28" t="s">
        <v>262</v>
      </c>
      <c r="E3178" s="28" t="s">
        <v>440</v>
      </c>
      <c r="F3178" s="28" t="s">
        <v>83</v>
      </c>
      <c r="G3178" s="37"/>
      <c r="H3178" s="40"/>
    </row>
    <row r="3179" spans="1:8">
      <c r="A3179" s="31"/>
      <c r="B3179" s="25"/>
      <c r="C3179" s="34"/>
      <c r="D3179" s="28">
        <v>375.97</v>
      </c>
      <c r="E3179" s="28">
        <v>587.35</v>
      </c>
      <c r="F3179" s="28">
        <v>653.70000000000005</v>
      </c>
      <c r="G3179" s="37"/>
      <c r="H3179" s="40"/>
    </row>
    <row r="3180" spans="1:8" ht="17.25" thickBot="1">
      <c r="A3180" s="32"/>
      <c r="B3180" s="26"/>
      <c r="C3180" s="34"/>
      <c r="D3180" s="29" t="s">
        <v>79</v>
      </c>
      <c r="E3180" s="29" t="s">
        <v>79</v>
      </c>
      <c r="F3180" s="29" t="s">
        <v>79</v>
      </c>
      <c r="G3180" s="38"/>
      <c r="H3180" s="41"/>
    </row>
    <row r="3181" spans="1:8" ht="27">
      <c r="A3181" s="30" t="s">
        <v>1565</v>
      </c>
      <c r="B3181" s="24">
        <v>653.70000000000005</v>
      </c>
      <c r="C3181" s="34"/>
      <c r="D3181" s="27" t="s">
        <v>467</v>
      </c>
      <c r="E3181" s="27" t="s">
        <v>1566</v>
      </c>
      <c r="F3181" s="27" t="s">
        <v>463</v>
      </c>
      <c r="G3181" s="36" t="s">
        <v>79</v>
      </c>
      <c r="H3181" s="39"/>
    </row>
    <row r="3182" spans="1:8" ht="40.5">
      <c r="A3182" s="31"/>
      <c r="B3182" s="25" t="s">
        <v>1563</v>
      </c>
      <c r="C3182" s="34"/>
      <c r="D3182" s="28" t="s">
        <v>1520</v>
      </c>
      <c r="E3182" s="28" t="s">
        <v>440</v>
      </c>
      <c r="F3182" s="28" t="s">
        <v>83</v>
      </c>
      <c r="G3182" s="37"/>
      <c r="H3182" s="40"/>
    </row>
    <row r="3183" spans="1:8">
      <c r="A3183" s="31"/>
      <c r="B3183" s="25"/>
      <c r="C3183" s="34"/>
      <c r="D3183" s="28">
        <v>944.88</v>
      </c>
      <c r="E3183" s="28">
        <v>696.7</v>
      </c>
      <c r="F3183" s="28">
        <v>653.70000000000005</v>
      </c>
      <c r="G3183" s="37"/>
      <c r="H3183" s="40"/>
    </row>
    <row r="3184" spans="1:8" ht="17.25" thickBot="1">
      <c r="A3184" s="32"/>
      <c r="B3184" s="26"/>
      <c r="C3184" s="34"/>
      <c r="D3184" s="29" t="s">
        <v>79</v>
      </c>
      <c r="E3184" s="29" t="s">
        <v>79</v>
      </c>
      <c r="F3184" s="29" t="s">
        <v>79</v>
      </c>
      <c r="G3184" s="38"/>
      <c r="H3184" s="41"/>
    </row>
    <row r="3185" spans="1:8">
      <c r="A3185" s="30" t="s">
        <v>1567</v>
      </c>
      <c r="B3185" s="24">
        <v>653.67999999999995</v>
      </c>
      <c r="C3185" s="34"/>
      <c r="D3185" s="27" t="s">
        <v>667</v>
      </c>
      <c r="E3185" s="27" t="s">
        <v>644</v>
      </c>
      <c r="F3185" s="27" t="s">
        <v>463</v>
      </c>
      <c r="G3185" s="36" t="s">
        <v>79</v>
      </c>
      <c r="H3185" s="39"/>
    </row>
    <row r="3186" spans="1:8" ht="40.5">
      <c r="A3186" s="31"/>
      <c r="B3186" s="25" t="s">
        <v>1568</v>
      </c>
      <c r="C3186" s="34"/>
      <c r="D3186" s="28" t="s">
        <v>270</v>
      </c>
      <c r="E3186" s="28" t="s">
        <v>1274</v>
      </c>
      <c r="F3186" s="28" t="s">
        <v>83</v>
      </c>
      <c r="G3186" s="37"/>
      <c r="H3186" s="40"/>
    </row>
    <row r="3187" spans="1:8">
      <c r="A3187" s="31"/>
      <c r="B3187" s="25"/>
      <c r="C3187" s="34"/>
      <c r="D3187" s="28">
        <v>874.74</v>
      </c>
      <c r="E3187" s="28">
        <v>559.5</v>
      </c>
      <c r="F3187" s="28">
        <v>653.67999999999995</v>
      </c>
      <c r="G3187" s="37"/>
      <c r="H3187" s="40"/>
    </row>
    <row r="3188" spans="1:8" ht="17.25" thickBot="1">
      <c r="A3188" s="32"/>
      <c r="B3188" s="26"/>
      <c r="C3188" s="34"/>
      <c r="D3188" s="29" t="s">
        <v>79</v>
      </c>
      <c r="E3188" s="29" t="s">
        <v>79</v>
      </c>
      <c r="F3188" s="29" t="s">
        <v>79</v>
      </c>
      <c r="G3188" s="38"/>
      <c r="H3188" s="41"/>
    </row>
    <row r="3189" spans="1:8" ht="27">
      <c r="A3189" s="30" t="s">
        <v>1569</v>
      </c>
      <c r="B3189" s="24">
        <v>653.65</v>
      </c>
      <c r="C3189" s="34"/>
      <c r="D3189" s="27" t="s">
        <v>1217</v>
      </c>
      <c r="E3189" s="27" t="s">
        <v>463</v>
      </c>
      <c r="F3189" s="27" t="s">
        <v>246</v>
      </c>
      <c r="G3189" s="36" t="s">
        <v>79</v>
      </c>
      <c r="H3189" s="39"/>
    </row>
    <row r="3190" spans="1:8" ht="40.5">
      <c r="A3190" s="31"/>
      <c r="B3190" s="25" t="s">
        <v>1570</v>
      </c>
      <c r="C3190" s="34"/>
      <c r="D3190" s="28" t="s">
        <v>427</v>
      </c>
      <c r="E3190" s="28" t="s">
        <v>554</v>
      </c>
      <c r="F3190" s="28" t="s">
        <v>83</v>
      </c>
      <c r="G3190" s="37"/>
      <c r="H3190" s="40"/>
    </row>
    <row r="3191" spans="1:8">
      <c r="A3191" s="31"/>
      <c r="B3191" s="25"/>
      <c r="C3191" s="34"/>
      <c r="D3191" s="28">
        <v>724.65</v>
      </c>
      <c r="E3191" s="28">
        <v>653.65</v>
      </c>
      <c r="F3191" s="28">
        <v>653.65</v>
      </c>
      <c r="G3191" s="37"/>
      <c r="H3191" s="40"/>
    </row>
    <row r="3192" spans="1:8" ht="17.25" thickBot="1">
      <c r="A3192" s="32"/>
      <c r="B3192" s="26"/>
      <c r="C3192" s="34"/>
      <c r="D3192" s="29" t="s">
        <v>79</v>
      </c>
      <c r="E3192" s="29" t="s">
        <v>79</v>
      </c>
      <c r="F3192" s="29" t="s">
        <v>79</v>
      </c>
      <c r="G3192" s="38"/>
      <c r="H3192" s="41"/>
    </row>
    <row r="3193" spans="1:8" ht="27">
      <c r="A3193" s="30" t="s">
        <v>1571</v>
      </c>
      <c r="B3193" s="24">
        <v>653.64</v>
      </c>
      <c r="C3193" s="34"/>
      <c r="D3193" s="27" t="s">
        <v>1217</v>
      </c>
      <c r="E3193" s="27" t="s">
        <v>246</v>
      </c>
      <c r="F3193" s="27" t="s">
        <v>463</v>
      </c>
      <c r="G3193" s="36" t="s">
        <v>79</v>
      </c>
      <c r="H3193" s="39"/>
    </row>
    <row r="3194" spans="1:8" ht="40.5">
      <c r="A3194" s="31"/>
      <c r="B3194" s="25" t="s">
        <v>1572</v>
      </c>
      <c r="C3194" s="34"/>
      <c r="D3194" s="28" t="s">
        <v>99</v>
      </c>
      <c r="E3194" s="28" t="s">
        <v>554</v>
      </c>
      <c r="F3194" s="28" t="s">
        <v>83</v>
      </c>
      <c r="G3194" s="37"/>
      <c r="H3194" s="40"/>
    </row>
    <row r="3195" spans="1:8">
      <c r="A3195" s="31"/>
      <c r="B3195" s="25"/>
      <c r="C3195" s="34"/>
      <c r="D3195" s="28">
        <v>727.44</v>
      </c>
      <c r="E3195" s="28">
        <v>653.64</v>
      </c>
      <c r="F3195" s="28">
        <v>653.64</v>
      </c>
      <c r="G3195" s="37"/>
      <c r="H3195" s="40"/>
    </row>
    <row r="3196" spans="1:8" ht="17.25" thickBot="1">
      <c r="A3196" s="32"/>
      <c r="B3196" s="26"/>
      <c r="C3196" s="34"/>
      <c r="D3196" s="29" t="s">
        <v>79</v>
      </c>
      <c r="E3196" s="29" t="s">
        <v>79</v>
      </c>
      <c r="F3196" s="29" t="s">
        <v>79</v>
      </c>
      <c r="G3196" s="38"/>
      <c r="H3196" s="41"/>
    </row>
    <row r="3197" spans="1:8" ht="27">
      <c r="A3197" s="30" t="s">
        <v>1573</v>
      </c>
      <c r="B3197" s="24">
        <v>653.57000000000005</v>
      </c>
      <c r="C3197" s="34"/>
      <c r="D3197" s="27" t="s">
        <v>1217</v>
      </c>
      <c r="E3197" s="27" t="s">
        <v>86</v>
      </c>
      <c r="F3197" s="27" t="s">
        <v>246</v>
      </c>
      <c r="G3197" s="36" t="s">
        <v>79</v>
      </c>
      <c r="H3197" s="39"/>
    </row>
    <row r="3198" spans="1:8" ht="40.5">
      <c r="A3198" s="31"/>
      <c r="B3198" s="25" t="s">
        <v>1574</v>
      </c>
      <c r="C3198" s="34"/>
      <c r="D3198" s="28" t="s">
        <v>108</v>
      </c>
      <c r="E3198" s="28" t="s">
        <v>1274</v>
      </c>
      <c r="F3198" s="28" t="s">
        <v>83</v>
      </c>
      <c r="G3198" s="37"/>
      <c r="H3198" s="40"/>
    </row>
    <row r="3199" spans="1:8">
      <c r="A3199" s="31"/>
      <c r="B3199" s="25"/>
      <c r="C3199" s="34"/>
      <c r="D3199" s="28">
        <v>728.41</v>
      </c>
      <c r="E3199" s="28">
        <v>554.41</v>
      </c>
      <c r="F3199" s="28">
        <v>653.57000000000005</v>
      </c>
      <c r="G3199" s="37"/>
      <c r="H3199" s="40"/>
    </row>
    <row r="3200" spans="1:8" ht="17.25" thickBot="1">
      <c r="A3200" s="32"/>
      <c r="B3200" s="26"/>
      <c r="C3200" s="35"/>
      <c r="D3200" s="29" t="s">
        <v>79</v>
      </c>
      <c r="E3200" s="29" t="s">
        <v>79</v>
      </c>
      <c r="F3200" s="29" t="s">
        <v>79</v>
      </c>
      <c r="G3200" s="38"/>
      <c r="H3200" s="41"/>
    </row>
    <row r="3201" spans="1:8" ht="27">
      <c r="A3201" s="30" t="s">
        <v>1575</v>
      </c>
      <c r="B3201" s="24">
        <v>653.57000000000005</v>
      </c>
      <c r="C3201" s="33" t="s">
        <v>76</v>
      </c>
      <c r="D3201" s="27" t="s">
        <v>77</v>
      </c>
      <c r="E3201" s="27" t="s">
        <v>104</v>
      </c>
      <c r="F3201" s="27" t="s">
        <v>82</v>
      </c>
      <c r="G3201" s="36" t="s">
        <v>79</v>
      </c>
      <c r="H3201" s="39"/>
    </row>
    <row r="3202" spans="1:8" ht="40.5">
      <c r="A3202" s="31"/>
      <c r="B3202" s="25" t="s">
        <v>1574</v>
      </c>
      <c r="C3202" s="34"/>
      <c r="D3202" s="28" t="s">
        <v>107</v>
      </c>
      <c r="E3202" s="28" t="s">
        <v>168</v>
      </c>
      <c r="F3202" s="28" t="s">
        <v>83</v>
      </c>
      <c r="G3202" s="37"/>
      <c r="H3202" s="40"/>
    </row>
    <row r="3203" spans="1:8">
      <c r="A3203" s="31"/>
      <c r="B3203" s="25"/>
      <c r="C3203" s="34"/>
      <c r="D3203" s="28">
        <v>375.48</v>
      </c>
      <c r="E3203" s="28">
        <v>635.33000000000004</v>
      </c>
      <c r="F3203" s="28">
        <v>653.57000000000005</v>
      </c>
      <c r="G3203" s="37"/>
      <c r="H3203" s="40"/>
    </row>
    <row r="3204" spans="1:8" ht="17.25" thickBot="1">
      <c r="A3204" s="32"/>
      <c r="B3204" s="26"/>
      <c r="C3204" s="34"/>
      <c r="D3204" s="29" t="s">
        <v>79</v>
      </c>
      <c r="E3204" s="29" t="s">
        <v>79</v>
      </c>
      <c r="F3204" s="29" t="s">
        <v>79</v>
      </c>
      <c r="G3204" s="38"/>
      <c r="H3204" s="41"/>
    </row>
    <row r="3205" spans="1:8" ht="27">
      <c r="A3205" s="30" t="s">
        <v>1576</v>
      </c>
      <c r="B3205" s="24">
        <v>653.49</v>
      </c>
      <c r="C3205" s="34"/>
      <c r="D3205" s="27" t="s">
        <v>1578</v>
      </c>
      <c r="E3205" s="27" t="s">
        <v>119</v>
      </c>
      <c r="F3205" s="27" t="s">
        <v>463</v>
      </c>
      <c r="G3205" s="36" t="s">
        <v>79</v>
      </c>
      <c r="H3205" s="39"/>
    </row>
    <row r="3206" spans="1:8" ht="40.5">
      <c r="A3206" s="31"/>
      <c r="B3206" s="25" t="s">
        <v>1577</v>
      </c>
      <c r="C3206" s="34"/>
      <c r="D3206" s="28" t="s">
        <v>762</v>
      </c>
      <c r="E3206" s="28" t="s">
        <v>702</v>
      </c>
      <c r="F3206" s="28" t="s">
        <v>83</v>
      </c>
      <c r="G3206" s="37"/>
      <c r="H3206" s="40"/>
    </row>
    <row r="3207" spans="1:8">
      <c r="A3207" s="31"/>
      <c r="B3207" s="25"/>
      <c r="C3207" s="34"/>
      <c r="D3207" s="28">
        <v>963.6</v>
      </c>
      <c r="E3207" s="28">
        <v>634.54999999999995</v>
      </c>
      <c r="F3207" s="28">
        <v>653.49</v>
      </c>
      <c r="G3207" s="37"/>
      <c r="H3207" s="40"/>
    </row>
    <row r="3208" spans="1:8" ht="17.25" thickBot="1">
      <c r="A3208" s="32"/>
      <c r="B3208" s="26"/>
      <c r="C3208" s="34"/>
      <c r="D3208" s="29" t="s">
        <v>79</v>
      </c>
      <c r="E3208" s="29" t="s">
        <v>79</v>
      </c>
      <c r="F3208" s="29" t="s">
        <v>79</v>
      </c>
      <c r="G3208" s="38"/>
      <c r="H3208" s="41"/>
    </row>
    <row r="3209" spans="1:8" ht="27">
      <c r="A3209" s="30" t="s">
        <v>1579</v>
      </c>
      <c r="B3209" s="24">
        <v>653.46</v>
      </c>
      <c r="C3209" s="34"/>
      <c r="D3209" s="27" t="s">
        <v>185</v>
      </c>
      <c r="E3209" s="27" t="s">
        <v>104</v>
      </c>
      <c r="F3209" s="27" t="s">
        <v>82</v>
      </c>
      <c r="G3209" s="36" t="s">
        <v>79</v>
      </c>
      <c r="H3209" s="39"/>
    </row>
    <row r="3210" spans="1:8" ht="40.5">
      <c r="A3210" s="31"/>
      <c r="B3210" s="25" t="s">
        <v>1580</v>
      </c>
      <c r="C3210" s="34"/>
      <c r="D3210" s="28" t="s">
        <v>179</v>
      </c>
      <c r="E3210" s="28" t="s">
        <v>108</v>
      </c>
      <c r="F3210" s="28" t="s">
        <v>83</v>
      </c>
      <c r="G3210" s="37"/>
      <c r="H3210" s="40"/>
    </row>
    <row r="3211" spans="1:8">
      <c r="A3211" s="31"/>
      <c r="B3211" s="25"/>
      <c r="C3211" s="34"/>
      <c r="D3211" s="28">
        <v>728.56</v>
      </c>
      <c r="E3211" s="28">
        <v>635.13</v>
      </c>
      <c r="F3211" s="28">
        <v>653.46</v>
      </c>
      <c r="G3211" s="37"/>
      <c r="H3211" s="40"/>
    </row>
    <row r="3212" spans="1:8" ht="17.25" thickBot="1">
      <c r="A3212" s="32"/>
      <c r="B3212" s="26"/>
      <c r="C3212" s="34"/>
      <c r="D3212" s="29" t="s">
        <v>79</v>
      </c>
      <c r="E3212" s="29" t="s">
        <v>79</v>
      </c>
      <c r="F3212" s="29" t="s">
        <v>79</v>
      </c>
      <c r="G3212" s="38"/>
      <c r="H3212" s="41"/>
    </row>
    <row r="3213" spans="1:8" ht="27">
      <c r="A3213" s="30" t="s">
        <v>1581</v>
      </c>
      <c r="B3213" s="24">
        <v>653.46</v>
      </c>
      <c r="C3213" s="34"/>
      <c r="D3213" s="27" t="s">
        <v>1249</v>
      </c>
      <c r="E3213" s="27" t="s">
        <v>1583</v>
      </c>
      <c r="F3213" s="27" t="s">
        <v>463</v>
      </c>
      <c r="G3213" s="36" t="s">
        <v>79</v>
      </c>
      <c r="H3213" s="39"/>
    </row>
    <row r="3214" spans="1:8" ht="40.5">
      <c r="A3214" s="31"/>
      <c r="B3214" s="25" t="s">
        <v>1580</v>
      </c>
      <c r="C3214" s="34"/>
      <c r="D3214" s="28" t="s">
        <v>1582</v>
      </c>
      <c r="E3214" s="28" t="s">
        <v>1584</v>
      </c>
      <c r="F3214" s="28" t="s">
        <v>83</v>
      </c>
      <c r="G3214" s="37"/>
      <c r="H3214" s="40"/>
    </row>
    <row r="3215" spans="1:8">
      <c r="A3215" s="31"/>
      <c r="B3215" s="25"/>
      <c r="C3215" s="34"/>
      <c r="D3215" s="28">
        <v>944.32</v>
      </c>
      <c r="E3215" s="28">
        <v>699.88</v>
      </c>
      <c r="F3215" s="28">
        <v>653.46</v>
      </c>
      <c r="G3215" s="37"/>
      <c r="H3215" s="40"/>
    </row>
    <row r="3216" spans="1:8" ht="17.25" thickBot="1">
      <c r="A3216" s="32"/>
      <c r="B3216" s="26"/>
      <c r="C3216" s="34"/>
      <c r="D3216" s="29" t="s">
        <v>79</v>
      </c>
      <c r="E3216" s="29" t="s">
        <v>79</v>
      </c>
      <c r="F3216" s="29" t="s">
        <v>79</v>
      </c>
      <c r="G3216" s="38"/>
      <c r="H3216" s="41"/>
    </row>
    <row r="3217" spans="1:8" ht="27">
      <c r="A3217" s="30" t="s">
        <v>1585</v>
      </c>
      <c r="B3217" s="24">
        <v>653.41</v>
      </c>
      <c r="C3217" s="34"/>
      <c r="D3217" s="27" t="s">
        <v>1217</v>
      </c>
      <c r="E3217" s="27" t="s">
        <v>234</v>
      </c>
      <c r="F3217" s="27" t="s">
        <v>463</v>
      </c>
      <c r="G3217" s="36" t="s">
        <v>79</v>
      </c>
      <c r="H3217" s="39"/>
    </row>
    <row r="3218" spans="1:8" ht="40.5">
      <c r="A3218" s="31"/>
      <c r="B3218" s="25" t="s">
        <v>1586</v>
      </c>
      <c r="C3218" s="34"/>
      <c r="D3218" s="28" t="s">
        <v>99</v>
      </c>
      <c r="E3218" s="28" t="s">
        <v>661</v>
      </c>
      <c r="F3218" s="28" t="s">
        <v>83</v>
      </c>
      <c r="G3218" s="37"/>
      <c r="H3218" s="40"/>
    </row>
    <row r="3219" spans="1:8">
      <c r="A3219" s="31"/>
      <c r="B3219" s="25"/>
      <c r="C3219" s="34"/>
      <c r="D3219" s="28">
        <v>727.62</v>
      </c>
      <c r="E3219" s="28">
        <v>731.91</v>
      </c>
      <c r="F3219" s="28">
        <v>653.41</v>
      </c>
      <c r="G3219" s="37"/>
      <c r="H3219" s="40"/>
    </row>
    <row r="3220" spans="1:8" ht="17.25" thickBot="1">
      <c r="A3220" s="32"/>
      <c r="B3220" s="26"/>
      <c r="C3220" s="34"/>
      <c r="D3220" s="29" t="s">
        <v>79</v>
      </c>
      <c r="E3220" s="29" t="s">
        <v>79</v>
      </c>
      <c r="F3220" s="29" t="s">
        <v>79</v>
      </c>
      <c r="G3220" s="38"/>
      <c r="H3220" s="41"/>
    </row>
    <row r="3221" spans="1:8">
      <c r="A3221" s="30" t="s">
        <v>1587</v>
      </c>
      <c r="B3221" s="24">
        <v>653.4</v>
      </c>
      <c r="C3221" s="34"/>
      <c r="D3221" s="27" t="s">
        <v>667</v>
      </c>
      <c r="E3221" s="27" t="s">
        <v>644</v>
      </c>
      <c r="F3221" s="27" t="s">
        <v>463</v>
      </c>
      <c r="G3221" s="36" t="s">
        <v>79</v>
      </c>
      <c r="H3221" s="39"/>
    </row>
    <row r="3222" spans="1:8" ht="40.5">
      <c r="A3222" s="31"/>
      <c r="B3222" s="25" t="s">
        <v>1588</v>
      </c>
      <c r="C3222" s="34"/>
      <c r="D3222" s="28" t="s">
        <v>270</v>
      </c>
      <c r="E3222" s="28" t="s">
        <v>1464</v>
      </c>
      <c r="F3222" s="28" t="s">
        <v>83</v>
      </c>
      <c r="G3222" s="37"/>
      <c r="H3222" s="40"/>
    </row>
    <row r="3223" spans="1:8">
      <c r="A3223" s="31"/>
      <c r="B3223" s="25"/>
      <c r="C3223" s="34"/>
      <c r="D3223" s="28">
        <v>870.32</v>
      </c>
      <c r="E3223" s="28">
        <v>558.83000000000004</v>
      </c>
      <c r="F3223" s="28">
        <v>653.4</v>
      </c>
      <c r="G3223" s="37"/>
      <c r="H3223" s="40"/>
    </row>
    <row r="3224" spans="1:8" ht="17.25" thickBot="1">
      <c r="A3224" s="32"/>
      <c r="B3224" s="26"/>
      <c r="C3224" s="34"/>
      <c r="D3224" s="29" t="s">
        <v>79</v>
      </c>
      <c r="E3224" s="29" t="s">
        <v>79</v>
      </c>
      <c r="F3224" s="29" t="s">
        <v>79</v>
      </c>
      <c r="G3224" s="38"/>
      <c r="H3224" s="41"/>
    </row>
    <row r="3225" spans="1:8" ht="27">
      <c r="A3225" s="30" t="s">
        <v>1589</v>
      </c>
      <c r="B3225" s="24">
        <v>653.36</v>
      </c>
      <c r="C3225" s="34"/>
      <c r="D3225" s="27" t="s">
        <v>77</v>
      </c>
      <c r="E3225" s="27" t="s">
        <v>93</v>
      </c>
      <c r="F3225" s="27" t="s">
        <v>82</v>
      </c>
      <c r="G3225" s="36" t="s">
        <v>79</v>
      </c>
      <c r="H3225" s="39"/>
    </row>
    <row r="3226" spans="1:8" ht="40.5">
      <c r="A3226" s="31"/>
      <c r="B3226" s="25" t="s">
        <v>1590</v>
      </c>
      <c r="C3226" s="34"/>
      <c r="D3226" s="28" t="s">
        <v>107</v>
      </c>
      <c r="E3226" s="28" t="s">
        <v>909</v>
      </c>
      <c r="F3226" s="28" t="s">
        <v>83</v>
      </c>
      <c r="G3226" s="37"/>
      <c r="H3226" s="40"/>
    </row>
    <row r="3227" spans="1:8">
      <c r="A3227" s="31"/>
      <c r="B3227" s="25"/>
      <c r="C3227" s="34"/>
      <c r="D3227" s="28">
        <v>376.68</v>
      </c>
      <c r="E3227" s="28">
        <v>743.35</v>
      </c>
      <c r="F3227" s="28">
        <v>653.36</v>
      </c>
      <c r="G3227" s="37"/>
      <c r="H3227" s="40"/>
    </row>
    <row r="3228" spans="1:8" ht="17.25" thickBot="1">
      <c r="A3228" s="32"/>
      <c r="B3228" s="26"/>
      <c r="C3228" s="34"/>
      <c r="D3228" s="29" t="s">
        <v>79</v>
      </c>
      <c r="E3228" s="29" t="s">
        <v>79</v>
      </c>
      <c r="F3228" s="29" t="s">
        <v>79</v>
      </c>
      <c r="G3228" s="38"/>
      <c r="H3228" s="41"/>
    </row>
    <row r="3229" spans="1:8">
      <c r="A3229" s="30" t="s">
        <v>1591</v>
      </c>
      <c r="B3229" s="24">
        <v>653.33000000000004</v>
      </c>
      <c r="C3229" s="34"/>
      <c r="D3229" s="27" t="s">
        <v>667</v>
      </c>
      <c r="E3229" s="27" t="s">
        <v>439</v>
      </c>
      <c r="F3229" s="27" t="s">
        <v>82</v>
      </c>
      <c r="G3229" s="36" t="s">
        <v>79</v>
      </c>
      <c r="H3229" s="39"/>
    </row>
    <row r="3230" spans="1:8" ht="40.5">
      <c r="A3230" s="31"/>
      <c r="B3230" s="25" t="s">
        <v>1592</v>
      </c>
      <c r="C3230" s="34"/>
      <c r="D3230" s="28" t="s">
        <v>270</v>
      </c>
      <c r="E3230" s="28" t="s">
        <v>585</v>
      </c>
      <c r="F3230" s="28" t="s">
        <v>83</v>
      </c>
      <c r="G3230" s="37"/>
      <c r="H3230" s="40"/>
    </row>
    <row r="3231" spans="1:8">
      <c r="A3231" s="31"/>
      <c r="B3231" s="25"/>
      <c r="C3231" s="34"/>
      <c r="D3231" s="28">
        <v>869.06</v>
      </c>
      <c r="E3231" s="28">
        <v>587.25</v>
      </c>
      <c r="F3231" s="28">
        <v>653.33000000000004</v>
      </c>
      <c r="G3231" s="37"/>
      <c r="H3231" s="40"/>
    </row>
    <row r="3232" spans="1:8" ht="17.25" thickBot="1">
      <c r="A3232" s="32"/>
      <c r="B3232" s="26"/>
      <c r="C3232" s="34"/>
      <c r="D3232" s="29" t="s">
        <v>79</v>
      </c>
      <c r="E3232" s="29" t="s">
        <v>79</v>
      </c>
      <c r="F3232" s="29" t="s">
        <v>79</v>
      </c>
      <c r="G3232" s="38"/>
      <c r="H3232" s="41"/>
    </row>
    <row r="3233" spans="1:8" ht="27">
      <c r="A3233" s="30" t="s">
        <v>1593</v>
      </c>
      <c r="B3233" s="24">
        <v>653.33000000000004</v>
      </c>
      <c r="C3233" s="34"/>
      <c r="D3233" s="27" t="s">
        <v>467</v>
      </c>
      <c r="E3233" s="27" t="s">
        <v>234</v>
      </c>
      <c r="F3233" s="27" t="s">
        <v>463</v>
      </c>
      <c r="G3233" s="36" t="s">
        <v>79</v>
      </c>
      <c r="H3233" s="39"/>
    </row>
    <row r="3234" spans="1:8" ht="40.5">
      <c r="A3234" s="31"/>
      <c r="B3234" s="25" t="s">
        <v>1592</v>
      </c>
      <c r="C3234" s="34"/>
      <c r="D3234" s="28" t="s">
        <v>468</v>
      </c>
      <c r="E3234" s="28" t="s">
        <v>448</v>
      </c>
      <c r="F3234" s="28" t="s">
        <v>83</v>
      </c>
      <c r="G3234" s="37"/>
      <c r="H3234" s="40"/>
    </row>
    <row r="3235" spans="1:8">
      <c r="A3235" s="31"/>
      <c r="B3235" s="25"/>
      <c r="C3235" s="34"/>
      <c r="D3235" s="28">
        <v>948.79</v>
      </c>
      <c r="E3235" s="28">
        <v>733.12</v>
      </c>
      <c r="F3235" s="28">
        <v>653.33000000000004</v>
      </c>
      <c r="G3235" s="37"/>
      <c r="H3235" s="40"/>
    </row>
    <row r="3236" spans="1:8" ht="17.25" thickBot="1">
      <c r="A3236" s="32"/>
      <c r="B3236" s="26"/>
      <c r="C3236" s="34"/>
      <c r="D3236" s="29" t="s">
        <v>79</v>
      </c>
      <c r="E3236" s="29" t="s">
        <v>79</v>
      </c>
      <c r="F3236" s="29" t="s">
        <v>79</v>
      </c>
      <c r="G3236" s="38"/>
      <c r="H3236" s="41"/>
    </row>
    <row r="3237" spans="1:8">
      <c r="A3237" s="30" t="s">
        <v>1594</v>
      </c>
      <c r="B3237" s="24">
        <v>653.29</v>
      </c>
      <c r="C3237" s="34"/>
      <c r="D3237" s="27" t="s">
        <v>234</v>
      </c>
      <c r="E3237" s="27" t="s">
        <v>1209</v>
      </c>
      <c r="F3237" s="27" t="s">
        <v>463</v>
      </c>
      <c r="G3237" s="36" t="s">
        <v>79</v>
      </c>
      <c r="H3237" s="39"/>
    </row>
    <row r="3238" spans="1:8" ht="40.5">
      <c r="A3238" s="31"/>
      <c r="B3238" s="25" t="s">
        <v>1595</v>
      </c>
      <c r="C3238" s="34"/>
      <c r="D3238" s="28" t="s">
        <v>196</v>
      </c>
      <c r="E3238" s="28" t="s">
        <v>1210</v>
      </c>
      <c r="F3238" s="28" t="s">
        <v>83</v>
      </c>
      <c r="G3238" s="37"/>
      <c r="H3238" s="40"/>
    </row>
    <row r="3239" spans="1:8">
      <c r="A3239" s="31"/>
      <c r="B3239" s="25"/>
      <c r="C3239" s="34"/>
      <c r="D3239" s="28">
        <v>731.79</v>
      </c>
      <c r="E3239" s="28">
        <v>708.34</v>
      </c>
      <c r="F3239" s="28">
        <v>653.29</v>
      </c>
      <c r="G3239" s="37"/>
      <c r="H3239" s="40"/>
    </row>
    <row r="3240" spans="1:8" ht="17.25" thickBot="1">
      <c r="A3240" s="32"/>
      <c r="B3240" s="26"/>
      <c r="C3240" s="34"/>
      <c r="D3240" s="29" t="s">
        <v>79</v>
      </c>
      <c r="E3240" s="29" t="s">
        <v>79</v>
      </c>
      <c r="F3240" s="29" t="s">
        <v>79</v>
      </c>
      <c r="G3240" s="38"/>
      <c r="H3240" s="41"/>
    </row>
    <row r="3241" spans="1:8" ht="27">
      <c r="A3241" s="30" t="s">
        <v>1596</v>
      </c>
      <c r="B3241" s="24">
        <v>653.28</v>
      </c>
      <c r="C3241" s="34"/>
      <c r="D3241" s="27" t="s">
        <v>467</v>
      </c>
      <c r="E3241" s="27" t="s">
        <v>463</v>
      </c>
      <c r="F3241" s="27" t="s">
        <v>246</v>
      </c>
      <c r="G3241" s="36" t="s">
        <v>79</v>
      </c>
      <c r="H3241" s="39"/>
    </row>
    <row r="3242" spans="1:8" ht="40.5">
      <c r="A3242" s="31"/>
      <c r="B3242" s="25" t="s">
        <v>1597</v>
      </c>
      <c r="C3242" s="34"/>
      <c r="D3242" s="28" t="s">
        <v>468</v>
      </c>
      <c r="E3242" s="28" t="s">
        <v>554</v>
      </c>
      <c r="F3242" s="28" t="s">
        <v>83</v>
      </c>
      <c r="G3242" s="37"/>
      <c r="H3242" s="40"/>
    </row>
    <row r="3243" spans="1:8">
      <c r="A3243" s="31"/>
      <c r="B3243" s="25"/>
      <c r="C3243" s="34"/>
      <c r="D3243" s="28">
        <v>949.21</v>
      </c>
      <c r="E3243" s="28">
        <v>653.28</v>
      </c>
      <c r="F3243" s="28">
        <v>653.28</v>
      </c>
      <c r="G3243" s="37"/>
      <c r="H3243" s="40"/>
    </row>
    <row r="3244" spans="1:8" ht="17.25" thickBot="1">
      <c r="A3244" s="32"/>
      <c r="B3244" s="26"/>
      <c r="C3244" s="34"/>
      <c r="D3244" s="29" t="s">
        <v>79</v>
      </c>
      <c r="E3244" s="29" t="s">
        <v>79</v>
      </c>
      <c r="F3244" s="29" t="s">
        <v>79</v>
      </c>
      <c r="G3244" s="38"/>
      <c r="H3244" s="41"/>
    </row>
    <row r="3245" spans="1:8">
      <c r="A3245" s="30" t="s">
        <v>1598</v>
      </c>
      <c r="B3245" s="24">
        <v>653.25</v>
      </c>
      <c r="C3245" s="34"/>
      <c r="D3245" s="27" t="s">
        <v>1578</v>
      </c>
      <c r="E3245" s="27" t="s">
        <v>246</v>
      </c>
      <c r="F3245" s="27" t="s">
        <v>463</v>
      </c>
      <c r="G3245" s="36" t="s">
        <v>79</v>
      </c>
      <c r="H3245" s="39"/>
    </row>
    <row r="3246" spans="1:8" ht="40.5">
      <c r="A3246" s="31"/>
      <c r="B3246" s="25" t="s">
        <v>1599</v>
      </c>
      <c r="C3246" s="34"/>
      <c r="D3246" s="28" t="s">
        <v>762</v>
      </c>
      <c r="E3246" s="28" t="s">
        <v>967</v>
      </c>
      <c r="F3246" s="28" t="s">
        <v>83</v>
      </c>
      <c r="G3246" s="37"/>
      <c r="H3246" s="40"/>
    </row>
    <row r="3247" spans="1:8">
      <c r="A3247" s="31"/>
      <c r="B3247" s="25"/>
      <c r="C3247" s="34"/>
      <c r="D3247" s="28">
        <v>956.01</v>
      </c>
      <c r="E3247" s="28">
        <v>653.25</v>
      </c>
      <c r="F3247" s="28">
        <v>653.25</v>
      </c>
      <c r="G3247" s="37"/>
      <c r="H3247" s="40"/>
    </row>
    <row r="3248" spans="1:8" ht="17.25" thickBot="1">
      <c r="A3248" s="32"/>
      <c r="B3248" s="26"/>
      <c r="C3248" s="34"/>
      <c r="D3248" s="29" t="s">
        <v>79</v>
      </c>
      <c r="E3248" s="29" t="s">
        <v>79</v>
      </c>
      <c r="F3248" s="29" t="s">
        <v>79</v>
      </c>
      <c r="G3248" s="38"/>
      <c r="H3248" s="41"/>
    </row>
    <row r="3249" spans="1:8" ht="27">
      <c r="A3249" s="30" t="s">
        <v>1598</v>
      </c>
      <c r="B3249" s="24">
        <v>653.25</v>
      </c>
      <c r="C3249" s="34"/>
      <c r="D3249" s="27" t="s">
        <v>543</v>
      </c>
      <c r="E3249" s="27" t="s">
        <v>119</v>
      </c>
      <c r="F3249" s="27" t="s">
        <v>82</v>
      </c>
      <c r="G3249" s="36" t="s">
        <v>79</v>
      </c>
      <c r="H3249" s="39"/>
    </row>
    <row r="3250" spans="1:8" ht="40.5">
      <c r="A3250" s="31"/>
      <c r="B3250" s="25" t="s">
        <v>1599</v>
      </c>
      <c r="C3250" s="34"/>
      <c r="D3250" s="28" t="s">
        <v>1520</v>
      </c>
      <c r="E3250" s="28" t="s">
        <v>108</v>
      </c>
      <c r="F3250" s="28" t="s">
        <v>83</v>
      </c>
      <c r="G3250" s="37"/>
      <c r="H3250" s="40"/>
    </row>
    <row r="3251" spans="1:8">
      <c r="A3251" s="31"/>
      <c r="B3251" s="25"/>
      <c r="C3251" s="34"/>
      <c r="D3251" s="28">
        <v>944.64</v>
      </c>
      <c r="E3251" s="28">
        <v>634.30999999999995</v>
      </c>
      <c r="F3251" s="28">
        <v>653.25</v>
      </c>
      <c r="G3251" s="37"/>
      <c r="H3251" s="40"/>
    </row>
    <row r="3252" spans="1:8" ht="17.25" thickBot="1">
      <c r="A3252" s="32"/>
      <c r="B3252" s="26"/>
      <c r="C3252" s="34"/>
      <c r="D3252" s="29" t="s">
        <v>79</v>
      </c>
      <c r="E3252" s="29" t="s">
        <v>79</v>
      </c>
      <c r="F3252" s="29" t="s">
        <v>79</v>
      </c>
      <c r="G3252" s="38"/>
      <c r="H3252" s="41"/>
    </row>
    <row r="3253" spans="1:8" ht="27">
      <c r="A3253" s="30" t="s">
        <v>1600</v>
      </c>
      <c r="B3253" s="24">
        <v>653.20000000000005</v>
      </c>
      <c r="C3253" s="34"/>
      <c r="D3253" s="27" t="s">
        <v>1249</v>
      </c>
      <c r="E3253" s="27" t="s">
        <v>644</v>
      </c>
      <c r="F3253" s="27" t="s">
        <v>463</v>
      </c>
      <c r="G3253" s="36" t="s">
        <v>79</v>
      </c>
      <c r="H3253" s="39"/>
    </row>
    <row r="3254" spans="1:8" ht="40.5">
      <c r="A3254" s="31"/>
      <c r="B3254" s="25" t="s">
        <v>1601</v>
      </c>
      <c r="C3254" s="34"/>
      <c r="D3254" s="28" t="s">
        <v>544</v>
      </c>
      <c r="E3254" s="28" t="s">
        <v>1464</v>
      </c>
      <c r="F3254" s="28" t="s">
        <v>83</v>
      </c>
      <c r="G3254" s="37"/>
      <c r="H3254" s="40"/>
    </row>
    <row r="3255" spans="1:8">
      <c r="A3255" s="31"/>
      <c r="B3255" s="25"/>
      <c r="C3255" s="34"/>
      <c r="D3255" s="28">
        <v>948.27</v>
      </c>
      <c r="E3255" s="28">
        <v>557.94000000000005</v>
      </c>
      <c r="F3255" s="28">
        <v>653.20000000000005</v>
      </c>
      <c r="G3255" s="37"/>
      <c r="H3255" s="40"/>
    </row>
    <row r="3256" spans="1:8" ht="17.25" thickBot="1">
      <c r="A3256" s="32"/>
      <c r="B3256" s="26"/>
      <c r="C3256" s="34"/>
      <c r="D3256" s="29" t="s">
        <v>79</v>
      </c>
      <c r="E3256" s="29" t="s">
        <v>79</v>
      </c>
      <c r="F3256" s="29" t="s">
        <v>79</v>
      </c>
      <c r="G3256" s="38"/>
      <c r="H3256" s="41"/>
    </row>
    <row r="3257" spans="1:8" ht="27">
      <c r="A3257" s="30" t="s">
        <v>1602</v>
      </c>
      <c r="B3257" s="24">
        <v>653.17999999999995</v>
      </c>
      <c r="C3257" s="34"/>
      <c r="D3257" s="27" t="s">
        <v>77</v>
      </c>
      <c r="E3257" s="27" t="s">
        <v>97</v>
      </c>
      <c r="F3257" s="27" t="s">
        <v>82</v>
      </c>
      <c r="G3257" s="36" t="s">
        <v>79</v>
      </c>
      <c r="H3257" s="39"/>
    </row>
    <row r="3258" spans="1:8" ht="40.5">
      <c r="A3258" s="31"/>
      <c r="B3258" s="25" t="s">
        <v>1603</v>
      </c>
      <c r="C3258" s="34"/>
      <c r="D3258" s="28" t="s">
        <v>160</v>
      </c>
      <c r="E3258" s="28" t="s">
        <v>506</v>
      </c>
      <c r="F3258" s="28" t="s">
        <v>83</v>
      </c>
      <c r="G3258" s="37"/>
      <c r="H3258" s="40"/>
    </row>
    <row r="3259" spans="1:8">
      <c r="A3259" s="31"/>
      <c r="B3259" s="25"/>
      <c r="C3259" s="34"/>
      <c r="D3259" s="28">
        <v>372.31</v>
      </c>
      <c r="E3259" s="28">
        <v>951.57</v>
      </c>
      <c r="F3259" s="28">
        <v>653.17999999999995</v>
      </c>
      <c r="G3259" s="37"/>
      <c r="H3259" s="40"/>
    </row>
    <row r="3260" spans="1:8" ht="17.25" thickBot="1">
      <c r="A3260" s="32"/>
      <c r="B3260" s="26"/>
      <c r="C3260" s="34"/>
      <c r="D3260" s="29" t="s">
        <v>79</v>
      </c>
      <c r="E3260" s="29" t="s">
        <v>79</v>
      </c>
      <c r="F3260" s="29" t="s">
        <v>79</v>
      </c>
      <c r="G3260" s="38"/>
      <c r="H3260" s="41"/>
    </row>
    <row r="3261" spans="1:8" ht="27">
      <c r="A3261" s="30" t="s">
        <v>1604</v>
      </c>
      <c r="B3261" s="24">
        <v>653.16999999999996</v>
      </c>
      <c r="C3261" s="34"/>
      <c r="D3261" s="27" t="s">
        <v>1217</v>
      </c>
      <c r="E3261" s="27" t="s">
        <v>246</v>
      </c>
      <c r="F3261" s="27" t="s">
        <v>463</v>
      </c>
      <c r="G3261" s="36" t="s">
        <v>79</v>
      </c>
      <c r="H3261" s="39"/>
    </row>
    <row r="3262" spans="1:8" ht="40.5">
      <c r="A3262" s="31"/>
      <c r="B3262" s="25" t="s">
        <v>1605</v>
      </c>
      <c r="C3262" s="34"/>
      <c r="D3262" s="28" t="s">
        <v>108</v>
      </c>
      <c r="E3262" s="28" t="s">
        <v>554</v>
      </c>
      <c r="F3262" s="28" t="s">
        <v>83</v>
      </c>
      <c r="G3262" s="37"/>
      <c r="H3262" s="40"/>
    </row>
    <row r="3263" spans="1:8">
      <c r="A3263" s="31"/>
      <c r="B3263" s="25"/>
      <c r="C3263" s="34"/>
      <c r="D3263" s="28">
        <v>726.57</v>
      </c>
      <c r="E3263" s="28">
        <v>653.16999999999996</v>
      </c>
      <c r="F3263" s="28">
        <v>653.16999999999996</v>
      </c>
      <c r="G3263" s="37"/>
      <c r="H3263" s="40"/>
    </row>
    <row r="3264" spans="1:8" ht="17.25" thickBot="1">
      <c r="A3264" s="32"/>
      <c r="B3264" s="26"/>
      <c r="C3264" s="34"/>
      <c r="D3264" s="29" t="s">
        <v>79</v>
      </c>
      <c r="E3264" s="29" t="s">
        <v>79</v>
      </c>
      <c r="F3264" s="29" t="s">
        <v>79</v>
      </c>
      <c r="G3264" s="38"/>
      <c r="H3264" s="41"/>
    </row>
    <row r="3265" spans="1:8" ht="27">
      <c r="A3265" s="30" t="s">
        <v>1606</v>
      </c>
      <c r="B3265" s="24">
        <v>653.16999999999996</v>
      </c>
      <c r="C3265" s="34"/>
      <c r="D3265" s="27" t="s">
        <v>1607</v>
      </c>
      <c r="E3265" s="27" t="s">
        <v>88</v>
      </c>
      <c r="F3265" s="27" t="s">
        <v>463</v>
      </c>
      <c r="G3265" s="36" t="s">
        <v>79</v>
      </c>
      <c r="H3265" s="39"/>
    </row>
    <row r="3266" spans="1:8" ht="40.5">
      <c r="A3266" s="31"/>
      <c r="B3266" s="25" t="s">
        <v>1605</v>
      </c>
      <c r="C3266" s="34"/>
      <c r="D3266" s="28" t="s">
        <v>294</v>
      </c>
      <c r="E3266" s="28" t="s">
        <v>168</v>
      </c>
      <c r="F3266" s="28" t="s">
        <v>83</v>
      </c>
      <c r="G3266" s="37"/>
      <c r="H3266" s="40"/>
    </row>
    <row r="3267" spans="1:8">
      <c r="A3267" s="31"/>
      <c r="B3267" s="25"/>
      <c r="C3267" s="34"/>
      <c r="D3267" s="28">
        <v>203.35</v>
      </c>
      <c r="E3267" s="28">
        <v>709.27</v>
      </c>
      <c r="F3267" s="28">
        <v>653.16999999999996</v>
      </c>
      <c r="G3267" s="37"/>
      <c r="H3267" s="40"/>
    </row>
    <row r="3268" spans="1:8" ht="17.25" thickBot="1">
      <c r="A3268" s="32"/>
      <c r="B3268" s="26"/>
      <c r="C3268" s="34"/>
      <c r="D3268" s="29" t="s">
        <v>79</v>
      </c>
      <c r="E3268" s="29" t="s">
        <v>79</v>
      </c>
      <c r="F3268" s="29" t="s">
        <v>79</v>
      </c>
      <c r="G3268" s="38"/>
      <c r="H3268" s="41"/>
    </row>
    <row r="3269" spans="1:8" ht="27">
      <c r="A3269" s="30" t="s">
        <v>1608</v>
      </c>
      <c r="B3269" s="24">
        <v>653.16999999999996</v>
      </c>
      <c r="C3269" s="34"/>
      <c r="D3269" s="27" t="s">
        <v>1609</v>
      </c>
      <c r="E3269" s="27" t="s">
        <v>88</v>
      </c>
      <c r="F3269" s="27" t="s">
        <v>463</v>
      </c>
      <c r="G3269" s="36" t="s">
        <v>79</v>
      </c>
      <c r="H3269" s="39"/>
    </row>
    <row r="3270" spans="1:8" ht="40.5">
      <c r="A3270" s="31"/>
      <c r="B3270" s="25" t="s">
        <v>1605</v>
      </c>
      <c r="C3270" s="34"/>
      <c r="D3270" s="28" t="s">
        <v>1610</v>
      </c>
      <c r="E3270" s="28" t="s">
        <v>99</v>
      </c>
      <c r="F3270" s="28" t="s">
        <v>83</v>
      </c>
      <c r="G3270" s="37"/>
      <c r="H3270" s="40"/>
    </row>
    <row r="3271" spans="1:8">
      <c r="A3271" s="31"/>
      <c r="B3271" s="25"/>
      <c r="C3271" s="34"/>
      <c r="D3271" s="28">
        <v>748.01</v>
      </c>
      <c r="E3271" s="28">
        <v>709.43</v>
      </c>
      <c r="F3271" s="28">
        <v>653.16999999999996</v>
      </c>
      <c r="G3271" s="37"/>
      <c r="H3271" s="40"/>
    </row>
    <row r="3272" spans="1:8" ht="17.25" thickBot="1">
      <c r="A3272" s="32"/>
      <c r="B3272" s="26"/>
      <c r="C3272" s="34"/>
      <c r="D3272" s="29" t="s">
        <v>79</v>
      </c>
      <c r="E3272" s="29" t="s">
        <v>79</v>
      </c>
      <c r="F3272" s="29" t="s">
        <v>79</v>
      </c>
      <c r="G3272" s="38"/>
      <c r="H3272" s="41"/>
    </row>
    <row r="3273" spans="1:8">
      <c r="A3273" s="30" t="s">
        <v>1611</v>
      </c>
      <c r="B3273" s="24">
        <v>653.16</v>
      </c>
      <c r="C3273" s="34"/>
      <c r="D3273" s="27" t="s">
        <v>1383</v>
      </c>
      <c r="E3273" s="36" t="s">
        <v>79</v>
      </c>
      <c r="F3273" s="27" t="s">
        <v>463</v>
      </c>
      <c r="G3273" s="36" t="s">
        <v>79</v>
      </c>
      <c r="H3273" s="39"/>
    </row>
    <row r="3274" spans="1:8" ht="40.5">
      <c r="A3274" s="31"/>
      <c r="B3274" s="25" t="s">
        <v>1612</v>
      </c>
      <c r="C3274" s="34"/>
      <c r="D3274" s="28" t="s">
        <v>460</v>
      </c>
      <c r="E3274" s="37"/>
      <c r="F3274" s="28" t="s">
        <v>83</v>
      </c>
      <c r="G3274" s="37"/>
      <c r="H3274" s="40"/>
    </row>
    <row r="3275" spans="1:8">
      <c r="A3275" s="31"/>
      <c r="B3275" s="25"/>
      <c r="C3275" s="34"/>
      <c r="D3275" s="28">
        <v>557.75</v>
      </c>
      <c r="E3275" s="37"/>
      <c r="F3275" s="28">
        <v>653.16</v>
      </c>
      <c r="G3275" s="37"/>
      <c r="H3275" s="40"/>
    </row>
    <row r="3276" spans="1:8" ht="17.25" thickBot="1">
      <c r="A3276" s="32"/>
      <c r="B3276" s="26"/>
      <c r="C3276" s="34"/>
      <c r="D3276" s="29" t="s">
        <v>79</v>
      </c>
      <c r="E3276" s="38"/>
      <c r="F3276" s="29" t="s">
        <v>79</v>
      </c>
      <c r="G3276" s="38"/>
      <c r="H3276" s="41"/>
    </row>
    <row r="3277" spans="1:8" ht="27">
      <c r="A3277" s="30" t="s">
        <v>1613</v>
      </c>
      <c r="B3277" s="24">
        <v>653.13</v>
      </c>
      <c r="C3277" s="34"/>
      <c r="D3277" s="27" t="s">
        <v>288</v>
      </c>
      <c r="E3277" s="27" t="s">
        <v>463</v>
      </c>
      <c r="F3277" s="27" t="s">
        <v>82</v>
      </c>
      <c r="G3277" s="36" t="s">
        <v>79</v>
      </c>
      <c r="H3277" s="39"/>
    </row>
    <row r="3278" spans="1:8" ht="40.5">
      <c r="A3278" s="31"/>
      <c r="B3278" s="25" t="s">
        <v>1614</v>
      </c>
      <c r="C3278" s="34"/>
      <c r="D3278" s="28" t="s">
        <v>168</v>
      </c>
      <c r="E3278" s="28" t="s">
        <v>554</v>
      </c>
      <c r="F3278" s="28" t="s">
        <v>83</v>
      </c>
      <c r="G3278" s="37"/>
      <c r="H3278" s="40"/>
    </row>
    <row r="3279" spans="1:8">
      <c r="A3279" s="31"/>
      <c r="B3279" s="25"/>
      <c r="C3279" s="34"/>
      <c r="D3279" s="28">
        <v>940.31</v>
      </c>
      <c r="E3279" s="28">
        <v>653.13</v>
      </c>
      <c r="F3279" s="28">
        <v>653.13</v>
      </c>
      <c r="G3279" s="37"/>
      <c r="H3279" s="40"/>
    </row>
    <row r="3280" spans="1:8" ht="17.25" thickBot="1">
      <c r="A3280" s="32"/>
      <c r="B3280" s="26"/>
      <c r="C3280" s="34"/>
      <c r="D3280" s="29" t="s">
        <v>79</v>
      </c>
      <c r="E3280" s="29" t="s">
        <v>79</v>
      </c>
      <c r="F3280" s="29" t="s">
        <v>79</v>
      </c>
      <c r="G3280" s="38"/>
      <c r="H3280" s="41"/>
    </row>
    <row r="3281" spans="1:8" ht="27">
      <c r="A3281" s="30" t="s">
        <v>1615</v>
      </c>
      <c r="B3281" s="24">
        <v>653.04999999999995</v>
      </c>
      <c r="C3281" s="34"/>
      <c r="D3281" s="27" t="s">
        <v>1217</v>
      </c>
      <c r="E3281" s="27" t="s">
        <v>463</v>
      </c>
      <c r="F3281" s="27" t="s">
        <v>246</v>
      </c>
      <c r="G3281" s="36" t="s">
        <v>79</v>
      </c>
      <c r="H3281" s="39"/>
    </row>
    <row r="3282" spans="1:8" ht="40.5">
      <c r="A3282" s="31"/>
      <c r="B3282" s="25" t="s">
        <v>1616</v>
      </c>
      <c r="C3282" s="34"/>
      <c r="D3282" s="28" t="s">
        <v>99</v>
      </c>
      <c r="E3282" s="28" t="s">
        <v>554</v>
      </c>
      <c r="F3282" s="28" t="s">
        <v>83</v>
      </c>
      <c r="G3282" s="37"/>
      <c r="H3282" s="40"/>
    </row>
    <row r="3283" spans="1:8">
      <c r="A3283" s="31"/>
      <c r="B3283" s="25"/>
      <c r="C3283" s="34"/>
      <c r="D3283" s="28">
        <v>726.61</v>
      </c>
      <c r="E3283" s="28">
        <v>653.04999999999995</v>
      </c>
      <c r="F3283" s="28">
        <v>653.04999999999995</v>
      </c>
      <c r="G3283" s="37"/>
      <c r="H3283" s="40"/>
    </row>
    <row r="3284" spans="1:8" ht="17.25" thickBot="1">
      <c r="A3284" s="32"/>
      <c r="B3284" s="26"/>
      <c r="C3284" s="34"/>
      <c r="D3284" s="29" t="s">
        <v>79</v>
      </c>
      <c r="E3284" s="29" t="s">
        <v>79</v>
      </c>
      <c r="F3284" s="29" t="s">
        <v>79</v>
      </c>
      <c r="G3284" s="38"/>
      <c r="H3284" s="41"/>
    </row>
    <row r="3285" spans="1:8" ht="27">
      <c r="A3285" s="30" t="s">
        <v>1617</v>
      </c>
      <c r="B3285" s="24">
        <v>653.04999999999995</v>
      </c>
      <c r="C3285" s="34"/>
      <c r="D3285" s="27" t="s">
        <v>467</v>
      </c>
      <c r="E3285" s="27" t="s">
        <v>88</v>
      </c>
      <c r="F3285" s="27" t="s">
        <v>463</v>
      </c>
      <c r="G3285" s="36" t="s">
        <v>79</v>
      </c>
      <c r="H3285" s="39"/>
    </row>
    <row r="3286" spans="1:8" ht="40.5">
      <c r="A3286" s="31"/>
      <c r="B3286" s="25" t="s">
        <v>1616</v>
      </c>
      <c r="C3286" s="34"/>
      <c r="D3286" s="28" t="s">
        <v>468</v>
      </c>
      <c r="E3286" s="28" t="s">
        <v>371</v>
      </c>
      <c r="F3286" s="28" t="s">
        <v>83</v>
      </c>
      <c r="G3286" s="37"/>
      <c r="H3286" s="40"/>
    </row>
    <row r="3287" spans="1:8">
      <c r="A3287" s="31"/>
      <c r="B3287" s="25"/>
      <c r="C3287" s="34"/>
      <c r="D3287" s="28">
        <v>948.76</v>
      </c>
      <c r="E3287" s="28">
        <v>709.69</v>
      </c>
      <c r="F3287" s="28">
        <v>653.04999999999995</v>
      </c>
      <c r="G3287" s="37"/>
      <c r="H3287" s="40"/>
    </row>
    <row r="3288" spans="1:8" ht="17.25" thickBot="1">
      <c r="A3288" s="32"/>
      <c r="B3288" s="26"/>
      <c r="C3288" s="34"/>
      <c r="D3288" s="29" t="s">
        <v>79</v>
      </c>
      <c r="E3288" s="29" t="s">
        <v>79</v>
      </c>
      <c r="F3288" s="29" t="s">
        <v>79</v>
      </c>
      <c r="G3288" s="38"/>
      <c r="H3288" s="41"/>
    </row>
    <row r="3289" spans="1:8" ht="27">
      <c r="A3289" s="30" t="s">
        <v>1618</v>
      </c>
      <c r="B3289" s="24">
        <v>653.03</v>
      </c>
      <c r="C3289" s="34"/>
      <c r="D3289" s="27" t="s">
        <v>543</v>
      </c>
      <c r="E3289" s="27" t="s">
        <v>234</v>
      </c>
      <c r="F3289" s="27" t="s">
        <v>82</v>
      </c>
      <c r="G3289" s="36" t="s">
        <v>79</v>
      </c>
      <c r="H3289" s="39"/>
    </row>
    <row r="3290" spans="1:8" ht="40.5">
      <c r="A3290" s="31"/>
      <c r="B3290" s="25" t="s">
        <v>1619</v>
      </c>
      <c r="C3290" s="34"/>
      <c r="D3290" s="28" t="s">
        <v>468</v>
      </c>
      <c r="E3290" s="28" t="s">
        <v>448</v>
      </c>
      <c r="F3290" s="28" t="s">
        <v>83</v>
      </c>
      <c r="G3290" s="37"/>
      <c r="H3290" s="40"/>
    </row>
    <row r="3291" spans="1:8">
      <c r="A3291" s="31"/>
      <c r="B3291" s="25"/>
      <c r="C3291" s="34"/>
      <c r="D3291" s="28">
        <v>948.57</v>
      </c>
      <c r="E3291" s="28">
        <v>733.03</v>
      </c>
      <c r="F3291" s="28">
        <v>653.03</v>
      </c>
      <c r="G3291" s="37"/>
      <c r="H3291" s="40"/>
    </row>
    <row r="3292" spans="1:8" ht="17.25" thickBot="1">
      <c r="A3292" s="32"/>
      <c r="B3292" s="26"/>
      <c r="C3292" s="34"/>
      <c r="D3292" s="29" t="s">
        <v>79</v>
      </c>
      <c r="E3292" s="29" t="s">
        <v>79</v>
      </c>
      <c r="F3292" s="29" t="s">
        <v>79</v>
      </c>
      <c r="G3292" s="38"/>
      <c r="H3292" s="41"/>
    </row>
    <row r="3293" spans="1:8" ht="27">
      <c r="A3293" s="30" t="s">
        <v>1620</v>
      </c>
      <c r="B3293" s="24">
        <v>653</v>
      </c>
      <c r="C3293" s="34"/>
      <c r="D3293" s="27" t="s">
        <v>761</v>
      </c>
      <c r="E3293" s="27" t="s">
        <v>88</v>
      </c>
      <c r="F3293" s="27" t="s">
        <v>82</v>
      </c>
      <c r="G3293" s="36" t="s">
        <v>79</v>
      </c>
      <c r="H3293" s="39"/>
    </row>
    <row r="3294" spans="1:8" ht="40.5">
      <c r="A3294" s="31"/>
      <c r="B3294" s="25" t="s">
        <v>1621</v>
      </c>
      <c r="C3294" s="34"/>
      <c r="D3294" s="28" t="s">
        <v>762</v>
      </c>
      <c r="E3294" s="28" t="s">
        <v>908</v>
      </c>
      <c r="F3294" s="28" t="s">
        <v>83</v>
      </c>
      <c r="G3294" s="37"/>
      <c r="H3294" s="40"/>
    </row>
    <row r="3295" spans="1:8">
      <c r="A3295" s="31"/>
      <c r="B3295" s="25"/>
      <c r="C3295" s="34"/>
      <c r="D3295" s="28">
        <v>963.07</v>
      </c>
      <c r="E3295" s="28">
        <v>708.37</v>
      </c>
      <c r="F3295" s="28">
        <v>653</v>
      </c>
      <c r="G3295" s="37"/>
      <c r="H3295" s="40"/>
    </row>
    <row r="3296" spans="1:8" ht="17.25" thickBot="1">
      <c r="A3296" s="32"/>
      <c r="B3296" s="26"/>
      <c r="C3296" s="34"/>
      <c r="D3296" s="29" t="s">
        <v>79</v>
      </c>
      <c r="E3296" s="29" t="s">
        <v>79</v>
      </c>
      <c r="F3296" s="29" t="s">
        <v>79</v>
      </c>
      <c r="G3296" s="38"/>
      <c r="H3296" s="41"/>
    </row>
    <row r="3297" spans="1:8">
      <c r="A3297" s="30" t="s">
        <v>1622</v>
      </c>
      <c r="B3297" s="24">
        <v>652.98</v>
      </c>
      <c r="C3297" s="34"/>
      <c r="D3297" s="27" t="s">
        <v>1578</v>
      </c>
      <c r="E3297" s="27" t="s">
        <v>584</v>
      </c>
      <c r="F3297" s="27" t="s">
        <v>463</v>
      </c>
      <c r="G3297" s="36" t="s">
        <v>79</v>
      </c>
      <c r="H3297" s="39"/>
    </row>
    <row r="3298" spans="1:8" ht="40.5">
      <c r="A3298" s="31"/>
      <c r="B3298" s="25" t="s">
        <v>1623</v>
      </c>
      <c r="C3298" s="34"/>
      <c r="D3298" s="28" t="s">
        <v>762</v>
      </c>
      <c r="E3298" s="28" t="s">
        <v>440</v>
      </c>
      <c r="F3298" s="28" t="s">
        <v>83</v>
      </c>
      <c r="G3298" s="37"/>
      <c r="H3298" s="40"/>
    </row>
    <row r="3299" spans="1:8">
      <c r="A3299" s="31"/>
      <c r="B3299" s="25"/>
      <c r="C3299" s="34"/>
      <c r="D3299" s="28">
        <v>967.08</v>
      </c>
      <c r="E3299" s="28">
        <v>591.35</v>
      </c>
      <c r="F3299" s="28">
        <v>652.98</v>
      </c>
      <c r="G3299" s="37"/>
      <c r="H3299" s="40"/>
    </row>
    <row r="3300" spans="1:8" ht="17.25" thickBot="1">
      <c r="A3300" s="32"/>
      <c r="B3300" s="26"/>
      <c r="C3300" s="34"/>
      <c r="D3300" s="29" t="s">
        <v>79</v>
      </c>
      <c r="E3300" s="29" t="s">
        <v>79</v>
      </c>
      <c r="F3300" s="29" t="s">
        <v>79</v>
      </c>
      <c r="G3300" s="38"/>
      <c r="H3300" s="41"/>
    </row>
    <row r="3301" spans="1:8" ht="27">
      <c r="A3301" s="30" t="s">
        <v>1624</v>
      </c>
      <c r="B3301" s="24">
        <v>652.95000000000005</v>
      </c>
      <c r="C3301" s="34"/>
      <c r="D3301" s="27" t="s">
        <v>543</v>
      </c>
      <c r="E3301" s="27" t="s">
        <v>644</v>
      </c>
      <c r="F3301" s="27" t="s">
        <v>246</v>
      </c>
      <c r="G3301" s="36" t="s">
        <v>79</v>
      </c>
      <c r="H3301" s="39"/>
    </row>
    <row r="3302" spans="1:8" ht="40.5">
      <c r="A3302" s="31"/>
      <c r="B3302" s="25" t="s">
        <v>1625</v>
      </c>
      <c r="C3302" s="34"/>
      <c r="D3302" s="28" t="s">
        <v>746</v>
      </c>
      <c r="E3302" s="28" t="s">
        <v>1492</v>
      </c>
      <c r="F3302" s="28" t="s">
        <v>83</v>
      </c>
      <c r="G3302" s="37"/>
      <c r="H3302" s="40"/>
    </row>
    <row r="3303" spans="1:8">
      <c r="A3303" s="31"/>
      <c r="B3303" s="25"/>
      <c r="C3303" s="34"/>
      <c r="D3303" s="28">
        <v>947.65</v>
      </c>
      <c r="E3303" s="28">
        <v>558.14</v>
      </c>
      <c r="F3303" s="28">
        <v>652.95000000000005</v>
      </c>
      <c r="G3303" s="37"/>
      <c r="H3303" s="40"/>
    </row>
    <row r="3304" spans="1:8" ht="17.25" thickBot="1">
      <c r="A3304" s="32"/>
      <c r="B3304" s="26"/>
      <c r="C3304" s="34"/>
      <c r="D3304" s="29" t="s">
        <v>79</v>
      </c>
      <c r="E3304" s="29" t="s">
        <v>79</v>
      </c>
      <c r="F3304" s="29" t="s">
        <v>79</v>
      </c>
      <c r="G3304" s="38"/>
      <c r="H3304" s="41"/>
    </row>
    <row r="3305" spans="1:8" ht="27">
      <c r="A3305" s="30" t="s">
        <v>1626</v>
      </c>
      <c r="B3305" s="24">
        <v>652.9</v>
      </c>
      <c r="C3305" s="34"/>
      <c r="D3305" s="27" t="s">
        <v>234</v>
      </c>
      <c r="E3305" s="27" t="s">
        <v>97</v>
      </c>
      <c r="F3305" s="27" t="s">
        <v>82</v>
      </c>
      <c r="G3305" s="36" t="s">
        <v>79</v>
      </c>
      <c r="H3305" s="39"/>
    </row>
    <row r="3306" spans="1:8" ht="40.5">
      <c r="A3306" s="31"/>
      <c r="B3306" s="25" t="s">
        <v>1627</v>
      </c>
      <c r="C3306" s="34"/>
      <c r="D3306" s="28" t="s">
        <v>196</v>
      </c>
      <c r="E3306" s="28" t="s">
        <v>401</v>
      </c>
      <c r="F3306" s="28" t="s">
        <v>83</v>
      </c>
      <c r="G3306" s="37"/>
      <c r="H3306" s="40"/>
    </row>
    <row r="3307" spans="1:8">
      <c r="A3307" s="31"/>
      <c r="B3307" s="25"/>
      <c r="C3307" s="34"/>
      <c r="D3307" s="28">
        <v>731.4</v>
      </c>
      <c r="E3307" s="28">
        <v>948.72</v>
      </c>
      <c r="F3307" s="28">
        <v>652.9</v>
      </c>
      <c r="G3307" s="37"/>
      <c r="H3307" s="40"/>
    </row>
    <row r="3308" spans="1:8" ht="17.25" thickBot="1">
      <c r="A3308" s="32"/>
      <c r="B3308" s="26"/>
      <c r="C3308" s="34"/>
      <c r="D3308" s="29" t="s">
        <v>79</v>
      </c>
      <c r="E3308" s="29" t="s">
        <v>79</v>
      </c>
      <c r="F3308" s="29" t="s">
        <v>79</v>
      </c>
      <c r="G3308" s="38"/>
      <c r="H3308" s="41"/>
    </row>
    <row r="3309" spans="1:8">
      <c r="A3309" s="30" t="s">
        <v>1628</v>
      </c>
      <c r="B3309" s="24">
        <v>652.9</v>
      </c>
      <c r="C3309" s="34"/>
      <c r="D3309" s="27" t="s">
        <v>667</v>
      </c>
      <c r="E3309" s="27" t="s">
        <v>644</v>
      </c>
      <c r="F3309" s="27" t="s">
        <v>463</v>
      </c>
      <c r="G3309" s="36" t="s">
        <v>79</v>
      </c>
      <c r="H3309" s="39"/>
    </row>
    <row r="3310" spans="1:8" ht="40.5">
      <c r="A3310" s="31"/>
      <c r="B3310" s="25" t="s">
        <v>1627</v>
      </c>
      <c r="C3310" s="34"/>
      <c r="D3310" s="28" t="s">
        <v>313</v>
      </c>
      <c r="E3310" s="28" t="s">
        <v>1439</v>
      </c>
      <c r="F3310" s="28" t="s">
        <v>83</v>
      </c>
      <c r="G3310" s="37"/>
      <c r="H3310" s="40"/>
    </row>
    <row r="3311" spans="1:8">
      <c r="A3311" s="31"/>
      <c r="B3311" s="25"/>
      <c r="C3311" s="34"/>
      <c r="D3311" s="28">
        <v>870.77</v>
      </c>
      <c r="E3311" s="28">
        <v>554.20000000000005</v>
      </c>
      <c r="F3311" s="28">
        <v>652.9</v>
      </c>
      <c r="G3311" s="37"/>
      <c r="H3311" s="40"/>
    </row>
    <row r="3312" spans="1:8" ht="17.25" thickBot="1">
      <c r="A3312" s="32"/>
      <c r="B3312" s="26"/>
      <c r="C3312" s="34"/>
      <c r="D3312" s="29" t="s">
        <v>79</v>
      </c>
      <c r="E3312" s="29" t="s">
        <v>79</v>
      </c>
      <c r="F3312" s="29" t="s">
        <v>79</v>
      </c>
      <c r="G3312" s="38"/>
      <c r="H3312" s="41"/>
    </row>
    <row r="3313" spans="1:8">
      <c r="A3313" s="30" t="s">
        <v>1629</v>
      </c>
      <c r="B3313" s="24">
        <v>652.83000000000004</v>
      </c>
      <c r="C3313" s="34"/>
      <c r="D3313" s="27" t="s">
        <v>486</v>
      </c>
      <c r="E3313" s="27" t="s">
        <v>1631</v>
      </c>
      <c r="F3313" s="27" t="s">
        <v>82</v>
      </c>
      <c r="G3313" s="36" t="s">
        <v>79</v>
      </c>
      <c r="H3313" s="39"/>
    </row>
    <row r="3314" spans="1:8" ht="40.5">
      <c r="A3314" s="31"/>
      <c r="B3314" s="25" t="s">
        <v>1630</v>
      </c>
      <c r="C3314" s="34"/>
      <c r="D3314" s="28" t="s">
        <v>453</v>
      </c>
      <c r="E3314" s="28" t="s">
        <v>585</v>
      </c>
      <c r="F3314" s="28" t="s">
        <v>83</v>
      </c>
      <c r="G3314" s="37"/>
      <c r="H3314" s="40"/>
    </row>
    <row r="3315" spans="1:8">
      <c r="A3315" s="31"/>
      <c r="B3315" s="25"/>
      <c r="C3315" s="34"/>
      <c r="D3315" s="28">
        <v>716.62</v>
      </c>
      <c r="E3315" s="28">
        <v>867.05</v>
      </c>
      <c r="F3315" s="28">
        <v>652.83000000000004</v>
      </c>
      <c r="G3315" s="37"/>
      <c r="H3315" s="40"/>
    </row>
    <row r="3316" spans="1:8" ht="17.25" thickBot="1">
      <c r="A3316" s="32"/>
      <c r="B3316" s="26"/>
      <c r="C3316" s="34"/>
      <c r="D3316" s="29" t="s">
        <v>79</v>
      </c>
      <c r="E3316" s="29" t="s">
        <v>79</v>
      </c>
      <c r="F3316" s="29" t="s">
        <v>79</v>
      </c>
      <c r="G3316" s="38"/>
      <c r="H3316" s="41"/>
    </row>
    <row r="3317" spans="1:8" ht="27">
      <c r="A3317" s="30" t="s">
        <v>1632</v>
      </c>
      <c r="B3317" s="24">
        <v>652.78</v>
      </c>
      <c r="C3317" s="34"/>
      <c r="D3317" s="27" t="s">
        <v>1221</v>
      </c>
      <c r="E3317" s="27" t="s">
        <v>93</v>
      </c>
      <c r="F3317" s="27" t="s">
        <v>82</v>
      </c>
      <c r="G3317" s="36" t="s">
        <v>79</v>
      </c>
      <c r="H3317" s="39"/>
    </row>
    <row r="3318" spans="1:8" ht="40.5">
      <c r="A3318" s="31"/>
      <c r="B3318" s="25" t="s">
        <v>1633</v>
      </c>
      <c r="C3318" s="34"/>
      <c r="D3318" s="28" t="s">
        <v>762</v>
      </c>
      <c r="E3318" s="28" t="s">
        <v>99</v>
      </c>
      <c r="F3318" s="28" t="s">
        <v>83</v>
      </c>
      <c r="G3318" s="37"/>
      <c r="H3318" s="40"/>
    </row>
    <row r="3319" spans="1:8">
      <c r="A3319" s="31"/>
      <c r="B3319" s="25"/>
      <c r="C3319" s="34"/>
      <c r="D3319" s="28">
        <v>963.39</v>
      </c>
      <c r="E3319" s="28">
        <v>708.51</v>
      </c>
      <c r="F3319" s="28">
        <v>652.78</v>
      </c>
      <c r="G3319" s="37"/>
      <c r="H3319" s="40"/>
    </row>
    <row r="3320" spans="1:8" ht="17.25" thickBot="1">
      <c r="A3320" s="32"/>
      <c r="B3320" s="26"/>
      <c r="C3320" s="34"/>
      <c r="D3320" s="29" t="s">
        <v>79</v>
      </c>
      <c r="E3320" s="29" t="s">
        <v>79</v>
      </c>
      <c r="F3320" s="29" t="s">
        <v>79</v>
      </c>
      <c r="G3320" s="38"/>
      <c r="H3320" s="41"/>
    </row>
    <row r="3321" spans="1:8">
      <c r="A3321" s="30" t="s">
        <v>1634</v>
      </c>
      <c r="B3321" s="24">
        <v>652.78</v>
      </c>
      <c r="C3321" s="34"/>
      <c r="D3321" s="27" t="s">
        <v>667</v>
      </c>
      <c r="E3321" s="27" t="s">
        <v>439</v>
      </c>
      <c r="F3321" s="27" t="s">
        <v>82</v>
      </c>
      <c r="G3321" s="36" t="s">
        <v>79</v>
      </c>
      <c r="H3321" s="39"/>
    </row>
    <row r="3322" spans="1:8" ht="40.5">
      <c r="A3322" s="31"/>
      <c r="B3322" s="25" t="s">
        <v>1633</v>
      </c>
      <c r="C3322" s="34"/>
      <c r="D3322" s="28" t="s">
        <v>427</v>
      </c>
      <c r="E3322" s="28" t="s">
        <v>585</v>
      </c>
      <c r="F3322" s="28" t="s">
        <v>83</v>
      </c>
      <c r="G3322" s="37"/>
      <c r="H3322" s="40"/>
    </row>
    <row r="3323" spans="1:8">
      <c r="A3323" s="31"/>
      <c r="B3323" s="25"/>
      <c r="C3323" s="34"/>
      <c r="D3323" s="28">
        <v>870.93</v>
      </c>
      <c r="E3323" s="28">
        <v>588.1</v>
      </c>
      <c r="F3323" s="28">
        <v>652.78</v>
      </c>
      <c r="G3323" s="37"/>
      <c r="H3323" s="40"/>
    </row>
    <row r="3324" spans="1:8" ht="17.25" thickBot="1">
      <c r="A3324" s="32"/>
      <c r="B3324" s="26"/>
      <c r="C3324" s="34"/>
      <c r="D3324" s="29" t="s">
        <v>79</v>
      </c>
      <c r="E3324" s="29" t="s">
        <v>79</v>
      </c>
      <c r="F3324" s="29" t="s">
        <v>79</v>
      </c>
      <c r="G3324" s="38"/>
      <c r="H3324" s="41"/>
    </row>
    <row r="3325" spans="1:8">
      <c r="A3325" s="30" t="s">
        <v>1635</v>
      </c>
      <c r="B3325" s="24">
        <v>652.75</v>
      </c>
      <c r="C3325" s="34"/>
      <c r="D3325" s="27" t="s">
        <v>549</v>
      </c>
      <c r="E3325" s="27" t="s">
        <v>439</v>
      </c>
      <c r="F3325" s="27" t="s">
        <v>82</v>
      </c>
      <c r="G3325" s="36" t="s">
        <v>79</v>
      </c>
      <c r="H3325" s="39"/>
    </row>
    <row r="3326" spans="1:8" ht="40.5">
      <c r="A3326" s="31"/>
      <c r="B3326" s="25" t="s">
        <v>1636</v>
      </c>
      <c r="C3326" s="34"/>
      <c r="D3326" s="28" t="s">
        <v>179</v>
      </c>
      <c r="E3326" s="28" t="s">
        <v>440</v>
      </c>
      <c r="F3326" s="28" t="s">
        <v>83</v>
      </c>
      <c r="G3326" s="37"/>
      <c r="H3326" s="40"/>
    </row>
    <row r="3327" spans="1:8">
      <c r="A3327" s="31"/>
      <c r="B3327" s="25"/>
      <c r="C3327" s="34"/>
      <c r="D3327" s="28">
        <v>989.11</v>
      </c>
      <c r="E3327" s="28">
        <v>590.20000000000005</v>
      </c>
      <c r="F3327" s="28">
        <v>652.75</v>
      </c>
      <c r="G3327" s="37"/>
      <c r="H3327" s="40"/>
    </row>
    <row r="3328" spans="1:8" ht="17.25" thickBot="1">
      <c r="A3328" s="32"/>
      <c r="B3328" s="26"/>
      <c r="C3328" s="34"/>
      <c r="D3328" s="29" t="s">
        <v>79</v>
      </c>
      <c r="E3328" s="29" t="s">
        <v>79</v>
      </c>
      <c r="F3328" s="29" t="s">
        <v>79</v>
      </c>
      <c r="G3328" s="38"/>
      <c r="H3328" s="41"/>
    </row>
    <row r="3329" spans="1:8" ht="27">
      <c r="A3329" s="30" t="s">
        <v>1637</v>
      </c>
      <c r="B3329" s="24">
        <v>652.74</v>
      </c>
      <c r="C3329" s="34"/>
      <c r="D3329" s="27" t="s">
        <v>761</v>
      </c>
      <c r="E3329" s="27" t="s">
        <v>1217</v>
      </c>
      <c r="F3329" s="27" t="s">
        <v>246</v>
      </c>
      <c r="G3329" s="36" t="s">
        <v>79</v>
      </c>
      <c r="H3329" s="39"/>
    </row>
    <row r="3330" spans="1:8" ht="40.5">
      <c r="A3330" s="31"/>
      <c r="B3330" s="25" t="s">
        <v>1638</v>
      </c>
      <c r="C3330" s="34"/>
      <c r="D3330" s="28" t="s">
        <v>762</v>
      </c>
      <c r="E3330" s="28" t="s">
        <v>226</v>
      </c>
      <c r="F3330" s="28" t="s">
        <v>83</v>
      </c>
      <c r="G3330" s="37"/>
      <c r="H3330" s="40"/>
    </row>
    <row r="3331" spans="1:8">
      <c r="A3331" s="31"/>
      <c r="B3331" s="25"/>
      <c r="C3331" s="34"/>
      <c r="D3331" s="28">
        <v>961.72</v>
      </c>
      <c r="E3331" s="28">
        <v>726.53</v>
      </c>
      <c r="F3331" s="28">
        <v>652.74</v>
      </c>
      <c r="G3331" s="37"/>
      <c r="H3331" s="40"/>
    </row>
    <row r="3332" spans="1:8" ht="17.25" thickBot="1">
      <c r="A3332" s="32"/>
      <c r="B3332" s="26"/>
      <c r="C3332" s="34"/>
      <c r="D3332" s="29" t="s">
        <v>79</v>
      </c>
      <c r="E3332" s="29" t="s">
        <v>79</v>
      </c>
      <c r="F3332" s="29" t="s">
        <v>79</v>
      </c>
      <c r="G3332" s="38"/>
      <c r="H3332" s="41"/>
    </row>
    <row r="3333" spans="1:8" ht="27">
      <c r="A3333" s="30" t="s">
        <v>1639</v>
      </c>
      <c r="B3333" s="24">
        <v>652.73</v>
      </c>
      <c r="C3333" s="34"/>
      <c r="D3333" s="27" t="s">
        <v>1217</v>
      </c>
      <c r="E3333" s="27" t="s">
        <v>246</v>
      </c>
      <c r="F3333" s="27" t="s">
        <v>463</v>
      </c>
      <c r="G3333" s="36" t="s">
        <v>79</v>
      </c>
      <c r="H3333" s="39"/>
    </row>
    <row r="3334" spans="1:8" ht="40.5">
      <c r="A3334" s="31"/>
      <c r="B3334" s="25" t="s">
        <v>1640</v>
      </c>
      <c r="C3334" s="34"/>
      <c r="D3334" s="28" t="s">
        <v>99</v>
      </c>
      <c r="E3334" s="28" t="s">
        <v>554</v>
      </c>
      <c r="F3334" s="28" t="s">
        <v>83</v>
      </c>
      <c r="G3334" s="37"/>
      <c r="H3334" s="40"/>
    </row>
    <row r="3335" spans="1:8">
      <c r="A3335" s="31"/>
      <c r="B3335" s="25"/>
      <c r="C3335" s="34"/>
      <c r="D3335" s="28">
        <v>725.14</v>
      </c>
      <c r="E3335" s="28">
        <v>652.73</v>
      </c>
      <c r="F3335" s="28">
        <v>652.73</v>
      </c>
      <c r="G3335" s="37"/>
      <c r="H3335" s="40"/>
    </row>
    <row r="3336" spans="1:8" ht="17.25" thickBot="1">
      <c r="A3336" s="32"/>
      <c r="B3336" s="26"/>
      <c r="C3336" s="34"/>
      <c r="D3336" s="29" t="s">
        <v>79</v>
      </c>
      <c r="E3336" s="29" t="s">
        <v>79</v>
      </c>
      <c r="F3336" s="29" t="s">
        <v>79</v>
      </c>
      <c r="G3336" s="38"/>
      <c r="H3336" s="41"/>
    </row>
    <row r="3337" spans="1:8" ht="27">
      <c r="A3337" s="30" t="s">
        <v>1641</v>
      </c>
      <c r="B3337" s="24">
        <v>652.61</v>
      </c>
      <c r="C3337" s="34"/>
      <c r="D3337" s="27" t="s">
        <v>269</v>
      </c>
      <c r="E3337" s="27" t="s">
        <v>119</v>
      </c>
      <c r="F3337" s="27" t="s">
        <v>82</v>
      </c>
      <c r="G3337" s="36" t="s">
        <v>79</v>
      </c>
      <c r="H3337" s="39"/>
    </row>
    <row r="3338" spans="1:8" ht="40.5">
      <c r="A3338" s="31"/>
      <c r="B3338" s="25" t="s">
        <v>1642</v>
      </c>
      <c r="C3338" s="34"/>
      <c r="D3338" s="28" t="s">
        <v>427</v>
      </c>
      <c r="E3338" s="28" t="s">
        <v>108</v>
      </c>
      <c r="F3338" s="28" t="s">
        <v>83</v>
      </c>
      <c r="G3338" s="37"/>
      <c r="H3338" s="40"/>
    </row>
    <row r="3339" spans="1:8">
      <c r="A3339" s="31"/>
      <c r="B3339" s="25"/>
      <c r="C3339" s="34"/>
      <c r="D3339" s="28">
        <v>872.97</v>
      </c>
      <c r="E3339" s="28">
        <v>635.80999999999995</v>
      </c>
      <c r="F3339" s="28">
        <v>652.61</v>
      </c>
      <c r="G3339" s="37"/>
      <c r="H3339" s="40"/>
    </row>
    <row r="3340" spans="1:8" ht="17.25" thickBot="1">
      <c r="A3340" s="32"/>
      <c r="B3340" s="26"/>
      <c r="C3340" s="34"/>
      <c r="D3340" s="29" t="s">
        <v>79</v>
      </c>
      <c r="E3340" s="29" t="s">
        <v>79</v>
      </c>
      <c r="F3340" s="29" t="s">
        <v>79</v>
      </c>
      <c r="G3340" s="38"/>
      <c r="H3340" s="41"/>
    </row>
    <row r="3341" spans="1:8">
      <c r="A3341" s="30" t="s">
        <v>1643</v>
      </c>
      <c r="B3341" s="24">
        <v>652.55999999999995</v>
      </c>
      <c r="C3341" s="34"/>
      <c r="D3341" s="27" t="s">
        <v>1221</v>
      </c>
      <c r="E3341" s="27" t="s">
        <v>1165</v>
      </c>
      <c r="F3341" s="27" t="s">
        <v>82</v>
      </c>
      <c r="G3341" s="36" t="s">
        <v>79</v>
      </c>
      <c r="H3341" s="39"/>
    </row>
    <row r="3342" spans="1:8" ht="40.5">
      <c r="A3342" s="31"/>
      <c r="B3342" s="25" t="s">
        <v>1644</v>
      </c>
      <c r="C3342" s="34"/>
      <c r="D3342" s="28" t="s">
        <v>762</v>
      </c>
      <c r="E3342" s="28" t="s">
        <v>440</v>
      </c>
      <c r="F3342" s="28" t="s">
        <v>83</v>
      </c>
      <c r="G3342" s="37"/>
      <c r="H3342" s="40"/>
    </row>
    <row r="3343" spans="1:8">
      <c r="A3343" s="31"/>
      <c r="B3343" s="25"/>
      <c r="C3343" s="34"/>
      <c r="D3343" s="28">
        <v>963.67</v>
      </c>
      <c r="E3343" s="28">
        <v>699.01</v>
      </c>
      <c r="F3343" s="28">
        <v>652.55999999999995</v>
      </c>
      <c r="G3343" s="37"/>
      <c r="H3343" s="40"/>
    </row>
    <row r="3344" spans="1:8" ht="17.25" thickBot="1">
      <c r="A3344" s="32"/>
      <c r="B3344" s="26"/>
      <c r="C3344" s="34"/>
      <c r="D3344" s="29" t="s">
        <v>79</v>
      </c>
      <c r="E3344" s="29" t="s">
        <v>79</v>
      </c>
      <c r="F3344" s="29" t="s">
        <v>79</v>
      </c>
      <c r="G3344" s="38"/>
      <c r="H3344" s="41"/>
    </row>
    <row r="3345" spans="1:8" ht="27">
      <c r="A3345" s="30" t="s">
        <v>1645</v>
      </c>
      <c r="B3345" s="24">
        <v>652.54</v>
      </c>
      <c r="C3345" s="34"/>
      <c r="D3345" s="27" t="s">
        <v>327</v>
      </c>
      <c r="E3345" s="27" t="s">
        <v>562</v>
      </c>
      <c r="F3345" s="27" t="s">
        <v>463</v>
      </c>
      <c r="G3345" s="36" t="s">
        <v>79</v>
      </c>
      <c r="H3345" s="39"/>
    </row>
    <row r="3346" spans="1:8" ht="40.5">
      <c r="A3346" s="31"/>
      <c r="B3346" s="25" t="s">
        <v>1646</v>
      </c>
      <c r="C3346" s="34"/>
      <c r="D3346" s="28" t="s">
        <v>487</v>
      </c>
      <c r="E3346" s="28" t="s">
        <v>1170</v>
      </c>
      <c r="F3346" s="28" t="s">
        <v>83</v>
      </c>
      <c r="G3346" s="37"/>
      <c r="H3346" s="40"/>
    </row>
    <row r="3347" spans="1:8">
      <c r="A3347" s="31"/>
      <c r="B3347" s="25"/>
      <c r="C3347" s="34"/>
      <c r="D3347" s="28">
        <v>712.01</v>
      </c>
      <c r="E3347" s="28">
        <v>945.31</v>
      </c>
      <c r="F3347" s="28">
        <v>652.54</v>
      </c>
      <c r="G3347" s="37"/>
      <c r="H3347" s="40"/>
    </row>
    <row r="3348" spans="1:8" ht="17.25" thickBot="1">
      <c r="A3348" s="32"/>
      <c r="B3348" s="26"/>
      <c r="C3348" s="34"/>
      <c r="D3348" s="29" t="s">
        <v>79</v>
      </c>
      <c r="E3348" s="29" t="s">
        <v>79</v>
      </c>
      <c r="F3348" s="29" t="s">
        <v>79</v>
      </c>
      <c r="G3348" s="38"/>
      <c r="H3348" s="41"/>
    </row>
    <row r="3349" spans="1:8">
      <c r="A3349" s="30" t="s">
        <v>1647</v>
      </c>
      <c r="B3349" s="24">
        <v>652.5</v>
      </c>
      <c r="C3349" s="34"/>
      <c r="D3349" s="27" t="s">
        <v>667</v>
      </c>
      <c r="E3349" s="27" t="s">
        <v>82</v>
      </c>
      <c r="F3349" s="27" t="s">
        <v>463</v>
      </c>
      <c r="G3349" s="36" t="s">
        <v>79</v>
      </c>
      <c r="H3349" s="39"/>
    </row>
    <row r="3350" spans="1:8" ht="40.5">
      <c r="A3350" s="31"/>
      <c r="B3350" s="25" t="s">
        <v>1648</v>
      </c>
      <c r="C3350" s="34"/>
      <c r="D3350" s="28" t="s">
        <v>538</v>
      </c>
      <c r="E3350" s="28" t="s">
        <v>554</v>
      </c>
      <c r="F3350" s="28" t="s">
        <v>83</v>
      </c>
      <c r="G3350" s="37"/>
      <c r="H3350" s="40"/>
    </row>
    <row r="3351" spans="1:8">
      <c r="A3351" s="31"/>
      <c r="B3351" s="25"/>
      <c r="C3351" s="34"/>
      <c r="D3351" s="28">
        <v>869.4</v>
      </c>
      <c r="E3351" s="28">
        <v>652.5</v>
      </c>
      <c r="F3351" s="28">
        <v>652.5</v>
      </c>
      <c r="G3351" s="37"/>
      <c r="H3351" s="40"/>
    </row>
    <row r="3352" spans="1:8" ht="17.25" thickBot="1">
      <c r="A3352" s="32"/>
      <c r="B3352" s="26"/>
      <c r="C3352" s="34"/>
      <c r="D3352" s="29" t="s">
        <v>79</v>
      </c>
      <c r="E3352" s="29" t="s">
        <v>79</v>
      </c>
      <c r="F3352" s="29" t="s">
        <v>79</v>
      </c>
      <c r="G3352" s="38"/>
      <c r="H3352" s="41"/>
    </row>
    <row r="3353" spans="1:8">
      <c r="A3353" s="30" t="s">
        <v>1649</v>
      </c>
      <c r="B3353" s="24">
        <v>652.41</v>
      </c>
      <c r="C3353" s="34"/>
      <c r="D3353" s="27" t="s">
        <v>234</v>
      </c>
      <c r="E3353" s="27" t="s">
        <v>644</v>
      </c>
      <c r="F3353" s="27" t="s">
        <v>463</v>
      </c>
      <c r="G3353" s="36" t="s">
        <v>79</v>
      </c>
      <c r="H3353" s="39"/>
    </row>
    <row r="3354" spans="1:8" ht="40.5">
      <c r="A3354" s="31"/>
      <c r="B3354" s="25" t="s">
        <v>1650</v>
      </c>
      <c r="C3354" s="34"/>
      <c r="D3354" s="28" t="s">
        <v>196</v>
      </c>
      <c r="E3354" s="28" t="s">
        <v>1492</v>
      </c>
      <c r="F3354" s="28" t="s">
        <v>83</v>
      </c>
      <c r="G3354" s="37"/>
      <c r="H3354" s="40"/>
    </row>
    <row r="3355" spans="1:8">
      <c r="A3355" s="31"/>
      <c r="B3355" s="25"/>
      <c r="C3355" s="34"/>
      <c r="D3355" s="28">
        <v>730.91</v>
      </c>
      <c r="E3355" s="28">
        <v>553.15</v>
      </c>
      <c r="F3355" s="28">
        <v>652.41</v>
      </c>
      <c r="G3355" s="37"/>
      <c r="H3355" s="40"/>
    </row>
    <row r="3356" spans="1:8" ht="17.25" thickBot="1">
      <c r="A3356" s="32"/>
      <c r="B3356" s="26"/>
      <c r="C3356" s="34"/>
      <c r="D3356" s="29" t="s">
        <v>79</v>
      </c>
      <c r="E3356" s="29" t="s">
        <v>79</v>
      </c>
      <c r="F3356" s="29" t="s">
        <v>79</v>
      </c>
      <c r="G3356" s="38"/>
      <c r="H3356" s="41"/>
    </row>
    <row r="3357" spans="1:8" ht="27">
      <c r="A3357" s="30" t="s">
        <v>1651</v>
      </c>
      <c r="B3357" s="24">
        <v>652.24</v>
      </c>
      <c r="C3357" s="34"/>
      <c r="D3357" s="27" t="s">
        <v>543</v>
      </c>
      <c r="E3357" s="27" t="s">
        <v>288</v>
      </c>
      <c r="F3357" s="27" t="s">
        <v>82</v>
      </c>
      <c r="G3357" s="36" t="s">
        <v>79</v>
      </c>
      <c r="H3357" s="39"/>
    </row>
    <row r="3358" spans="1:8" ht="40.5">
      <c r="A3358" s="31"/>
      <c r="B3358" s="25" t="s">
        <v>1652</v>
      </c>
      <c r="C3358" s="34"/>
      <c r="D3358" s="28" t="s">
        <v>1148</v>
      </c>
      <c r="E3358" s="28" t="s">
        <v>1012</v>
      </c>
      <c r="F3358" s="28" t="s">
        <v>83</v>
      </c>
      <c r="G3358" s="37"/>
      <c r="H3358" s="40"/>
    </row>
    <row r="3359" spans="1:8">
      <c r="A3359" s="31"/>
      <c r="B3359" s="25"/>
      <c r="C3359" s="34"/>
      <c r="D3359" s="28">
        <v>947.59</v>
      </c>
      <c r="E3359" s="28">
        <v>949.72</v>
      </c>
      <c r="F3359" s="28">
        <v>652.24</v>
      </c>
      <c r="G3359" s="37"/>
      <c r="H3359" s="40"/>
    </row>
    <row r="3360" spans="1:8" ht="17.25" thickBot="1">
      <c r="A3360" s="32"/>
      <c r="B3360" s="26"/>
      <c r="C3360" s="34"/>
      <c r="D3360" s="29" t="s">
        <v>79</v>
      </c>
      <c r="E3360" s="29" t="s">
        <v>79</v>
      </c>
      <c r="F3360" s="29" t="s">
        <v>79</v>
      </c>
      <c r="G3360" s="38"/>
      <c r="H3360" s="41"/>
    </row>
    <row r="3361" spans="1:8" ht="27">
      <c r="A3361" s="30" t="s">
        <v>1653</v>
      </c>
      <c r="B3361" s="24">
        <v>652.22</v>
      </c>
      <c r="C3361" s="34"/>
      <c r="D3361" s="27" t="s">
        <v>543</v>
      </c>
      <c r="E3361" s="27" t="s">
        <v>288</v>
      </c>
      <c r="F3361" s="27" t="s">
        <v>82</v>
      </c>
      <c r="G3361" s="36" t="s">
        <v>79</v>
      </c>
      <c r="H3361" s="39"/>
    </row>
    <row r="3362" spans="1:8" ht="40.5">
      <c r="A3362" s="31"/>
      <c r="B3362" s="25" t="s">
        <v>1654</v>
      </c>
      <c r="C3362" s="34"/>
      <c r="D3362" s="28" t="s">
        <v>210</v>
      </c>
      <c r="E3362" s="28" t="s">
        <v>734</v>
      </c>
      <c r="F3362" s="28" t="s">
        <v>83</v>
      </c>
      <c r="G3362" s="37"/>
      <c r="H3362" s="40"/>
    </row>
    <row r="3363" spans="1:8">
      <c r="A3363" s="31"/>
      <c r="B3363" s="25"/>
      <c r="C3363" s="34"/>
      <c r="D3363" s="28">
        <v>946.75</v>
      </c>
      <c r="E3363" s="28">
        <v>949.04</v>
      </c>
      <c r="F3363" s="28">
        <v>652.22</v>
      </c>
      <c r="G3363" s="37"/>
      <c r="H3363" s="40"/>
    </row>
    <row r="3364" spans="1:8" ht="17.25" thickBot="1">
      <c r="A3364" s="32"/>
      <c r="B3364" s="26"/>
      <c r="C3364" s="34"/>
      <c r="D3364" s="29" t="s">
        <v>79</v>
      </c>
      <c r="E3364" s="29" t="s">
        <v>79</v>
      </c>
      <c r="F3364" s="29" t="s">
        <v>79</v>
      </c>
      <c r="G3364" s="38"/>
      <c r="H3364" s="41"/>
    </row>
    <row r="3365" spans="1:8">
      <c r="A3365" s="30" t="s">
        <v>1655</v>
      </c>
      <c r="B3365" s="24">
        <v>652.21</v>
      </c>
      <c r="C3365" s="34"/>
      <c r="D3365" s="27" t="s">
        <v>667</v>
      </c>
      <c r="E3365" s="27" t="s">
        <v>1209</v>
      </c>
      <c r="F3365" s="27" t="s">
        <v>463</v>
      </c>
      <c r="G3365" s="36" t="s">
        <v>79</v>
      </c>
      <c r="H3365" s="39"/>
    </row>
    <row r="3366" spans="1:8" ht="40.5">
      <c r="A3366" s="31"/>
      <c r="B3366" s="25" t="s">
        <v>1656</v>
      </c>
      <c r="C3366" s="34"/>
      <c r="D3366" s="28" t="s">
        <v>313</v>
      </c>
      <c r="E3366" s="28" t="s">
        <v>1210</v>
      </c>
      <c r="F3366" s="28" t="s">
        <v>83</v>
      </c>
      <c r="G3366" s="37"/>
      <c r="H3366" s="40"/>
    </row>
    <row r="3367" spans="1:8">
      <c r="A3367" s="31"/>
      <c r="B3367" s="25"/>
      <c r="C3367" s="34"/>
      <c r="D3367" s="28">
        <v>872.85</v>
      </c>
      <c r="E3367" s="28">
        <v>707.55</v>
      </c>
      <c r="F3367" s="28">
        <v>652.21</v>
      </c>
      <c r="G3367" s="37"/>
      <c r="H3367" s="40"/>
    </row>
    <row r="3368" spans="1:8" ht="17.25" thickBot="1">
      <c r="A3368" s="32"/>
      <c r="B3368" s="26"/>
      <c r="C3368" s="34"/>
      <c r="D3368" s="29" t="s">
        <v>79</v>
      </c>
      <c r="E3368" s="29" t="s">
        <v>79</v>
      </c>
      <c r="F3368" s="29" t="s">
        <v>79</v>
      </c>
      <c r="G3368" s="38"/>
      <c r="H3368" s="41"/>
    </row>
    <row r="3369" spans="1:8" ht="27">
      <c r="A3369" s="30" t="s">
        <v>1657</v>
      </c>
      <c r="B3369" s="24">
        <v>652.16</v>
      </c>
      <c r="C3369" s="34"/>
      <c r="D3369" s="27" t="s">
        <v>1217</v>
      </c>
      <c r="E3369" s="27" t="s">
        <v>1383</v>
      </c>
      <c r="F3369" s="27" t="s">
        <v>463</v>
      </c>
      <c r="G3369" s="36" t="s">
        <v>79</v>
      </c>
      <c r="H3369" s="39"/>
    </row>
    <row r="3370" spans="1:8" ht="40.5">
      <c r="A3370" s="31"/>
      <c r="B3370" s="25" t="s">
        <v>1658</v>
      </c>
      <c r="C3370" s="34"/>
      <c r="D3370" s="28" t="s">
        <v>99</v>
      </c>
      <c r="E3370" s="28" t="s">
        <v>1659</v>
      </c>
      <c r="F3370" s="28" t="s">
        <v>83</v>
      </c>
      <c r="G3370" s="37"/>
      <c r="H3370" s="40"/>
    </row>
    <row r="3371" spans="1:8">
      <c r="A3371" s="31"/>
      <c r="B3371" s="25"/>
      <c r="C3371" s="34"/>
      <c r="D3371" s="28">
        <v>725.95</v>
      </c>
      <c r="E3371" s="28">
        <v>557.09</v>
      </c>
      <c r="F3371" s="28">
        <v>652.16</v>
      </c>
      <c r="G3371" s="37"/>
      <c r="H3371" s="40"/>
    </row>
    <row r="3372" spans="1:8" ht="17.25" thickBot="1">
      <c r="A3372" s="32"/>
      <c r="B3372" s="26"/>
      <c r="C3372" s="34"/>
      <c r="D3372" s="29" t="s">
        <v>79</v>
      </c>
      <c r="E3372" s="29" t="s">
        <v>79</v>
      </c>
      <c r="F3372" s="29" t="s">
        <v>79</v>
      </c>
      <c r="G3372" s="38"/>
      <c r="H3372" s="41"/>
    </row>
    <row r="3373" spans="1:8" ht="27">
      <c r="A3373" s="30" t="s">
        <v>1660</v>
      </c>
      <c r="B3373" s="24">
        <v>652.16</v>
      </c>
      <c r="C3373" s="34"/>
      <c r="D3373" s="27" t="s">
        <v>1249</v>
      </c>
      <c r="E3373" s="27" t="s">
        <v>1661</v>
      </c>
      <c r="F3373" s="27" t="s">
        <v>82</v>
      </c>
      <c r="G3373" s="36" t="s">
        <v>79</v>
      </c>
      <c r="H3373" s="39"/>
    </row>
    <row r="3374" spans="1:8" ht="40.5">
      <c r="A3374" s="31"/>
      <c r="B3374" s="25" t="s">
        <v>1658</v>
      </c>
      <c r="C3374" s="34"/>
      <c r="D3374" s="28" t="s">
        <v>497</v>
      </c>
      <c r="E3374" s="28" t="s">
        <v>313</v>
      </c>
      <c r="F3374" s="28" t="s">
        <v>83</v>
      </c>
      <c r="G3374" s="37"/>
      <c r="H3374" s="40"/>
    </row>
    <row r="3375" spans="1:8">
      <c r="A3375" s="31"/>
      <c r="B3375" s="25"/>
      <c r="C3375" s="34"/>
      <c r="D3375" s="28">
        <v>942.53</v>
      </c>
      <c r="E3375" s="28">
        <v>748.08</v>
      </c>
      <c r="F3375" s="28">
        <v>652.16</v>
      </c>
      <c r="G3375" s="37"/>
      <c r="H3375" s="40"/>
    </row>
    <row r="3376" spans="1:8" ht="17.25" thickBot="1">
      <c r="A3376" s="32"/>
      <c r="B3376" s="26"/>
      <c r="C3376" s="34"/>
      <c r="D3376" s="29" t="s">
        <v>79</v>
      </c>
      <c r="E3376" s="29" t="s">
        <v>79</v>
      </c>
      <c r="F3376" s="29" t="s">
        <v>79</v>
      </c>
      <c r="G3376" s="38"/>
      <c r="H3376" s="41"/>
    </row>
    <row r="3377" spans="1:8" ht="27">
      <c r="A3377" s="30" t="s">
        <v>1662</v>
      </c>
      <c r="B3377" s="24">
        <v>651.99</v>
      </c>
      <c r="C3377" s="34"/>
      <c r="D3377" s="27" t="s">
        <v>185</v>
      </c>
      <c r="E3377" s="27" t="s">
        <v>463</v>
      </c>
      <c r="F3377" s="27" t="s">
        <v>82</v>
      </c>
      <c r="G3377" s="36" t="s">
        <v>79</v>
      </c>
      <c r="H3377" s="39"/>
    </row>
    <row r="3378" spans="1:8" ht="40.5">
      <c r="A3378" s="31"/>
      <c r="B3378" s="25" t="s">
        <v>1663</v>
      </c>
      <c r="C3378" s="34"/>
      <c r="D3378" s="28" t="s">
        <v>1328</v>
      </c>
      <c r="E3378" s="28" t="s">
        <v>554</v>
      </c>
      <c r="F3378" s="28" t="s">
        <v>83</v>
      </c>
      <c r="G3378" s="37"/>
      <c r="H3378" s="40"/>
    </row>
    <row r="3379" spans="1:8">
      <c r="A3379" s="31"/>
      <c r="B3379" s="25"/>
      <c r="C3379" s="34"/>
      <c r="D3379" s="28">
        <v>724.5</v>
      </c>
      <c r="E3379" s="28">
        <v>651.99</v>
      </c>
      <c r="F3379" s="28">
        <v>651.99</v>
      </c>
      <c r="G3379" s="37"/>
      <c r="H3379" s="40"/>
    </row>
    <row r="3380" spans="1:8" ht="17.25" thickBot="1">
      <c r="A3380" s="32"/>
      <c r="B3380" s="26"/>
      <c r="C3380" s="34"/>
      <c r="D3380" s="29" t="s">
        <v>79</v>
      </c>
      <c r="E3380" s="29" t="s">
        <v>79</v>
      </c>
      <c r="F3380" s="29" t="s">
        <v>79</v>
      </c>
      <c r="G3380" s="38"/>
      <c r="H3380" s="41"/>
    </row>
    <row r="3381" spans="1:8">
      <c r="A3381" s="30" t="s">
        <v>1664</v>
      </c>
      <c r="B3381" s="24">
        <v>651.97</v>
      </c>
      <c r="C3381" s="34"/>
      <c r="D3381" s="27" t="s">
        <v>623</v>
      </c>
      <c r="E3381" s="27" t="s">
        <v>1631</v>
      </c>
      <c r="F3381" s="27" t="s">
        <v>82</v>
      </c>
      <c r="G3381" s="36" t="s">
        <v>79</v>
      </c>
      <c r="H3381" s="39"/>
    </row>
    <row r="3382" spans="1:8" ht="40.5">
      <c r="A3382" s="31"/>
      <c r="B3382" s="25" t="s">
        <v>1665</v>
      </c>
      <c r="C3382" s="34"/>
      <c r="D3382" s="28" t="s">
        <v>179</v>
      </c>
      <c r="E3382" s="28" t="s">
        <v>585</v>
      </c>
      <c r="F3382" s="28" t="s">
        <v>83</v>
      </c>
      <c r="G3382" s="37"/>
      <c r="H3382" s="40"/>
    </row>
    <row r="3383" spans="1:8">
      <c r="A3383" s="31"/>
      <c r="B3383" s="25"/>
      <c r="C3383" s="34"/>
      <c r="D3383" s="28">
        <v>987.65</v>
      </c>
      <c r="E3383" s="28">
        <v>872.7</v>
      </c>
      <c r="F3383" s="28">
        <v>651.97</v>
      </c>
      <c r="G3383" s="37"/>
      <c r="H3383" s="40"/>
    </row>
    <row r="3384" spans="1:8" ht="17.25" thickBot="1">
      <c r="A3384" s="32"/>
      <c r="B3384" s="26"/>
      <c r="C3384" s="34"/>
      <c r="D3384" s="29" t="s">
        <v>79</v>
      </c>
      <c r="E3384" s="29" t="s">
        <v>79</v>
      </c>
      <c r="F3384" s="29" t="s">
        <v>79</v>
      </c>
      <c r="G3384" s="38"/>
      <c r="H3384" s="41"/>
    </row>
    <row r="3385" spans="1:8" ht="27">
      <c r="A3385" s="30" t="s">
        <v>1666</v>
      </c>
      <c r="B3385" s="24">
        <v>651.92999999999995</v>
      </c>
      <c r="C3385" s="34"/>
      <c r="D3385" s="27" t="s">
        <v>1668</v>
      </c>
      <c r="E3385" s="27" t="s">
        <v>1383</v>
      </c>
      <c r="F3385" s="27" t="s">
        <v>82</v>
      </c>
      <c r="G3385" s="36" t="s">
        <v>79</v>
      </c>
      <c r="H3385" s="39"/>
    </row>
    <row r="3386" spans="1:8" ht="40.5">
      <c r="A3386" s="31"/>
      <c r="B3386" s="25" t="s">
        <v>1667</v>
      </c>
      <c r="C3386" s="34"/>
      <c r="D3386" s="28" t="s">
        <v>1669</v>
      </c>
      <c r="E3386" s="28" t="s">
        <v>1274</v>
      </c>
      <c r="F3386" s="28" t="s">
        <v>83</v>
      </c>
      <c r="G3386" s="37"/>
      <c r="H3386" s="40"/>
    </row>
    <row r="3387" spans="1:8">
      <c r="A3387" s="31"/>
      <c r="B3387" s="25"/>
      <c r="C3387" s="34"/>
      <c r="D3387" s="28">
        <v>698.25</v>
      </c>
      <c r="E3387" s="28">
        <v>552.19000000000005</v>
      </c>
      <c r="F3387" s="28">
        <v>651.92999999999995</v>
      </c>
      <c r="G3387" s="37"/>
      <c r="H3387" s="40"/>
    </row>
    <row r="3388" spans="1:8" ht="17.25" thickBot="1">
      <c r="A3388" s="32"/>
      <c r="B3388" s="26"/>
      <c r="C3388" s="34"/>
      <c r="D3388" s="29" t="s">
        <v>79</v>
      </c>
      <c r="E3388" s="29" t="s">
        <v>79</v>
      </c>
      <c r="F3388" s="29" t="s">
        <v>79</v>
      </c>
      <c r="G3388" s="38"/>
      <c r="H3388" s="41"/>
    </row>
    <row r="3389" spans="1:8" ht="27">
      <c r="A3389" s="30" t="s">
        <v>1670</v>
      </c>
      <c r="B3389" s="24">
        <v>651.87</v>
      </c>
      <c r="C3389" s="34"/>
      <c r="D3389" s="27" t="s">
        <v>185</v>
      </c>
      <c r="E3389" s="27" t="s">
        <v>783</v>
      </c>
      <c r="F3389" s="27" t="s">
        <v>463</v>
      </c>
      <c r="G3389" s="36" t="s">
        <v>79</v>
      </c>
      <c r="H3389" s="39"/>
    </row>
    <row r="3390" spans="1:8" ht="40.5">
      <c r="A3390" s="31"/>
      <c r="B3390" s="25" t="s">
        <v>1671</v>
      </c>
      <c r="C3390" s="34"/>
      <c r="D3390" s="28" t="s">
        <v>108</v>
      </c>
      <c r="E3390" s="28" t="s">
        <v>115</v>
      </c>
      <c r="F3390" s="28" t="s">
        <v>83</v>
      </c>
      <c r="G3390" s="37"/>
      <c r="H3390" s="40"/>
    </row>
    <row r="3391" spans="1:8">
      <c r="A3391" s="31"/>
      <c r="B3391" s="25"/>
      <c r="C3391" s="34"/>
      <c r="D3391" s="28">
        <v>726.8</v>
      </c>
      <c r="E3391" s="28">
        <v>702.84</v>
      </c>
      <c r="F3391" s="28">
        <v>651.87</v>
      </c>
      <c r="G3391" s="37"/>
      <c r="H3391" s="40"/>
    </row>
    <row r="3392" spans="1:8" ht="17.25" thickBot="1">
      <c r="A3392" s="32"/>
      <c r="B3392" s="26"/>
      <c r="C3392" s="34"/>
      <c r="D3392" s="29" t="s">
        <v>79</v>
      </c>
      <c r="E3392" s="29" t="s">
        <v>79</v>
      </c>
      <c r="F3392" s="29" t="s">
        <v>79</v>
      </c>
      <c r="G3392" s="38"/>
      <c r="H3392" s="41"/>
    </row>
    <row r="3393" spans="1:8">
      <c r="A3393" s="30" t="s">
        <v>1672</v>
      </c>
      <c r="B3393" s="24">
        <v>651.80999999999995</v>
      </c>
      <c r="C3393" s="34"/>
      <c r="D3393" s="27" t="s">
        <v>269</v>
      </c>
      <c r="E3393" s="27" t="s">
        <v>1674</v>
      </c>
      <c r="F3393" s="27" t="s">
        <v>82</v>
      </c>
      <c r="G3393" s="36" t="s">
        <v>79</v>
      </c>
      <c r="H3393" s="39"/>
    </row>
    <row r="3394" spans="1:8" ht="40.5">
      <c r="A3394" s="31"/>
      <c r="B3394" s="25" t="s">
        <v>1673</v>
      </c>
      <c r="C3394" s="34"/>
      <c r="D3394" s="28" t="s">
        <v>313</v>
      </c>
      <c r="E3394" s="28" t="s">
        <v>890</v>
      </c>
      <c r="F3394" s="28" t="s">
        <v>83</v>
      </c>
      <c r="G3394" s="37"/>
      <c r="H3394" s="40"/>
    </row>
    <row r="3395" spans="1:8">
      <c r="A3395" s="31"/>
      <c r="B3395" s="25"/>
      <c r="C3395" s="34"/>
      <c r="D3395" s="28">
        <v>870.04</v>
      </c>
      <c r="E3395" s="28">
        <v>643.63</v>
      </c>
      <c r="F3395" s="28">
        <v>651.80999999999995</v>
      </c>
      <c r="G3395" s="37"/>
      <c r="H3395" s="40"/>
    </row>
    <row r="3396" spans="1:8" ht="17.25" thickBot="1">
      <c r="A3396" s="32"/>
      <c r="B3396" s="26"/>
      <c r="C3396" s="34"/>
      <c r="D3396" s="29" t="s">
        <v>79</v>
      </c>
      <c r="E3396" s="29" t="s">
        <v>79</v>
      </c>
      <c r="F3396" s="29" t="s">
        <v>79</v>
      </c>
      <c r="G3396" s="38"/>
      <c r="H3396" s="41"/>
    </row>
    <row r="3397" spans="1:8">
      <c r="A3397" s="30" t="s">
        <v>1675</v>
      </c>
      <c r="B3397" s="24">
        <v>651.80999999999995</v>
      </c>
      <c r="C3397" s="34"/>
      <c r="D3397" s="27" t="s">
        <v>86</v>
      </c>
      <c r="E3397" s="27" t="s">
        <v>102</v>
      </c>
      <c r="F3397" s="27" t="s">
        <v>82</v>
      </c>
      <c r="G3397" s="36" t="s">
        <v>79</v>
      </c>
      <c r="H3397" s="39"/>
    </row>
    <row r="3398" spans="1:8" ht="40.5">
      <c r="A3398" s="31"/>
      <c r="B3398" s="25" t="s">
        <v>1673</v>
      </c>
      <c r="C3398" s="34"/>
      <c r="D3398" s="28" t="s">
        <v>460</v>
      </c>
      <c r="E3398" s="28" t="s">
        <v>1676</v>
      </c>
      <c r="F3398" s="28" t="s">
        <v>83</v>
      </c>
      <c r="G3398" s="37"/>
      <c r="H3398" s="40"/>
    </row>
    <row r="3399" spans="1:8">
      <c r="A3399" s="31"/>
      <c r="B3399" s="25"/>
      <c r="C3399" s="34"/>
      <c r="D3399" s="28">
        <v>556.54999999999995</v>
      </c>
      <c r="E3399" s="28">
        <v>708.64</v>
      </c>
      <c r="F3399" s="28">
        <v>651.80999999999995</v>
      </c>
      <c r="G3399" s="37"/>
      <c r="H3399" s="40"/>
    </row>
    <row r="3400" spans="1:8" ht="17.25" thickBot="1">
      <c r="A3400" s="32"/>
      <c r="B3400" s="26"/>
      <c r="C3400" s="34"/>
      <c r="D3400" s="29" t="s">
        <v>79</v>
      </c>
      <c r="E3400" s="29" t="s">
        <v>79</v>
      </c>
      <c r="F3400" s="29" t="s">
        <v>79</v>
      </c>
      <c r="G3400" s="38"/>
      <c r="H3400" s="41"/>
    </row>
    <row r="3401" spans="1:8" ht="27">
      <c r="A3401" s="30" t="s">
        <v>1677</v>
      </c>
      <c r="B3401" s="24">
        <v>651.76</v>
      </c>
      <c r="C3401" s="34"/>
      <c r="D3401" s="27" t="s">
        <v>1217</v>
      </c>
      <c r="E3401" s="27" t="s">
        <v>288</v>
      </c>
      <c r="F3401" s="27" t="s">
        <v>463</v>
      </c>
      <c r="G3401" s="36" t="s">
        <v>79</v>
      </c>
      <c r="H3401" s="39"/>
    </row>
    <row r="3402" spans="1:8" ht="40.5">
      <c r="A3402" s="31"/>
      <c r="B3402" s="25" t="s">
        <v>1678</v>
      </c>
      <c r="C3402" s="34"/>
      <c r="D3402" s="28" t="s">
        <v>99</v>
      </c>
      <c r="E3402" s="28" t="s">
        <v>506</v>
      </c>
      <c r="F3402" s="28" t="s">
        <v>83</v>
      </c>
      <c r="G3402" s="37"/>
      <c r="H3402" s="40"/>
    </row>
    <row r="3403" spans="1:8">
      <c r="A3403" s="31"/>
      <c r="B3403" s="25"/>
      <c r="C3403" s="34"/>
      <c r="D3403" s="28">
        <v>725.55</v>
      </c>
      <c r="E3403" s="28">
        <v>942.61</v>
      </c>
      <c r="F3403" s="28">
        <v>651.76</v>
      </c>
      <c r="G3403" s="37"/>
      <c r="H3403" s="40"/>
    </row>
    <row r="3404" spans="1:8" ht="17.25" thickBot="1">
      <c r="A3404" s="32"/>
      <c r="B3404" s="26"/>
      <c r="C3404" s="34"/>
      <c r="D3404" s="29" t="s">
        <v>79</v>
      </c>
      <c r="E3404" s="29" t="s">
        <v>79</v>
      </c>
      <c r="F3404" s="29" t="s">
        <v>79</v>
      </c>
      <c r="G3404" s="38"/>
      <c r="H3404" s="41"/>
    </row>
    <row r="3405" spans="1:8" ht="27">
      <c r="A3405" s="30" t="s">
        <v>1679</v>
      </c>
      <c r="B3405" s="24">
        <v>651.75</v>
      </c>
      <c r="C3405" s="34"/>
      <c r="D3405" s="27" t="s">
        <v>543</v>
      </c>
      <c r="E3405" s="27" t="s">
        <v>1681</v>
      </c>
      <c r="F3405" s="27" t="s">
        <v>82</v>
      </c>
      <c r="G3405" s="36" t="s">
        <v>79</v>
      </c>
      <c r="H3405" s="39"/>
    </row>
    <row r="3406" spans="1:8" ht="40.5">
      <c r="A3406" s="31"/>
      <c r="B3406" s="25" t="s">
        <v>1680</v>
      </c>
      <c r="C3406" s="34"/>
      <c r="D3406" s="28" t="s">
        <v>468</v>
      </c>
      <c r="E3406" s="28" t="s">
        <v>440</v>
      </c>
      <c r="F3406" s="28" t="s">
        <v>83</v>
      </c>
      <c r="G3406" s="37"/>
      <c r="H3406" s="40"/>
    </row>
    <row r="3407" spans="1:8">
      <c r="A3407" s="31"/>
      <c r="B3407" s="25"/>
      <c r="C3407" s="34"/>
      <c r="D3407" s="28">
        <v>946.55</v>
      </c>
      <c r="E3407" s="28">
        <v>797.61</v>
      </c>
      <c r="F3407" s="28">
        <v>651.75</v>
      </c>
      <c r="G3407" s="37"/>
      <c r="H3407" s="40"/>
    </row>
    <row r="3408" spans="1:8" ht="17.25" thickBot="1">
      <c r="A3408" s="32"/>
      <c r="B3408" s="26"/>
      <c r="C3408" s="34"/>
      <c r="D3408" s="29" t="s">
        <v>79</v>
      </c>
      <c r="E3408" s="29" t="s">
        <v>79</v>
      </c>
      <c r="F3408" s="29" t="s">
        <v>79</v>
      </c>
      <c r="G3408" s="38"/>
      <c r="H3408" s="41"/>
    </row>
    <row r="3409" spans="1:8">
      <c r="A3409" s="30" t="s">
        <v>1682</v>
      </c>
      <c r="B3409" s="24">
        <v>651.53</v>
      </c>
      <c r="C3409" s="34"/>
      <c r="D3409" s="27" t="s">
        <v>234</v>
      </c>
      <c r="E3409" s="27" t="s">
        <v>462</v>
      </c>
      <c r="F3409" s="27" t="s">
        <v>463</v>
      </c>
      <c r="G3409" s="36" t="s">
        <v>79</v>
      </c>
      <c r="H3409" s="39"/>
    </row>
    <row r="3410" spans="1:8" ht="40.5">
      <c r="A3410" s="31"/>
      <c r="B3410" s="25" t="s">
        <v>1683</v>
      </c>
      <c r="C3410" s="34"/>
      <c r="D3410" s="28" t="s">
        <v>196</v>
      </c>
      <c r="E3410" s="28" t="s">
        <v>661</v>
      </c>
      <c r="F3410" s="28" t="s">
        <v>83</v>
      </c>
      <c r="G3410" s="37"/>
      <c r="H3410" s="40"/>
    </row>
    <row r="3411" spans="1:8">
      <c r="A3411" s="31"/>
      <c r="B3411" s="25"/>
      <c r="C3411" s="34"/>
      <c r="D3411" s="28">
        <v>731.53</v>
      </c>
      <c r="E3411" s="28">
        <v>731.53</v>
      </c>
      <c r="F3411" s="28">
        <v>651.53</v>
      </c>
      <c r="G3411" s="37"/>
      <c r="H3411" s="40"/>
    </row>
    <row r="3412" spans="1:8" ht="17.25" thickBot="1">
      <c r="A3412" s="32"/>
      <c r="B3412" s="26"/>
      <c r="C3412" s="34"/>
      <c r="D3412" s="29" t="s">
        <v>79</v>
      </c>
      <c r="E3412" s="29" t="s">
        <v>79</v>
      </c>
      <c r="F3412" s="29" t="s">
        <v>79</v>
      </c>
      <c r="G3412" s="38"/>
      <c r="H3412" s="41"/>
    </row>
    <row r="3413" spans="1:8">
      <c r="A3413" s="30" t="s">
        <v>1684</v>
      </c>
      <c r="B3413" s="24">
        <v>651.49</v>
      </c>
      <c r="C3413" s="34"/>
      <c r="D3413" s="27" t="s">
        <v>80</v>
      </c>
      <c r="E3413" s="27" t="s">
        <v>1383</v>
      </c>
      <c r="F3413" s="27" t="s">
        <v>82</v>
      </c>
      <c r="G3413" s="36" t="s">
        <v>79</v>
      </c>
      <c r="H3413" s="39"/>
    </row>
    <row r="3414" spans="1:8" ht="40.5">
      <c r="A3414" s="31"/>
      <c r="B3414" s="25" t="s">
        <v>1685</v>
      </c>
      <c r="C3414" s="34"/>
      <c r="D3414" s="28" t="s">
        <v>827</v>
      </c>
      <c r="E3414" s="28" t="s">
        <v>1439</v>
      </c>
      <c r="F3414" s="28" t="s">
        <v>83</v>
      </c>
      <c r="G3414" s="37"/>
      <c r="H3414" s="40"/>
    </row>
    <row r="3415" spans="1:8">
      <c r="A3415" s="31"/>
      <c r="B3415" s="25"/>
      <c r="C3415" s="34"/>
      <c r="D3415" s="28">
        <v>731.49</v>
      </c>
      <c r="E3415" s="28">
        <v>556.71</v>
      </c>
      <c r="F3415" s="28">
        <v>651.49</v>
      </c>
      <c r="G3415" s="37"/>
      <c r="H3415" s="40"/>
    </row>
    <row r="3416" spans="1:8" ht="17.25" thickBot="1">
      <c r="A3416" s="32"/>
      <c r="B3416" s="26"/>
      <c r="C3416" s="34"/>
      <c r="D3416" s="29" t="s">
        <v>79</v>
      </c>
      <c r="E3416" s="29" t="s">
        <v>79</v>
      </c>
      <c r="F3416" s="29" t="s">
        <v>79</v>
      </c>
      <c r="G3416" s="38"/>
      <c r="H3416" s="41"/>
    </row>
    <row r="3417" spans="1:8" ht="27">
      <c r="A3417" s="30" t="s">
        <v>1686</v>
      </c>
      <c r="B3417" s="24">
        <v>651.46</v>
      </c>
      <c r="C3417" s="34"/>
      <c r="D3417" s="27" t="s">
        <v>1583</v>
      </c>
      <c r="E3417" s="27" t="s">
        <v>86</v>
      </c>
      <c r="F3417" s="27" t="s">
        <v>246</v>
      </c>
      <c r="G3417" s="36" t="s">
        <v>79</v>
      </c>
      <c r="H3417" s="39"/>
    </row>
    <row r="3418" spans="1:8" ht="40.5">
      <c r="A3418" s="31"/>
      <c r="B3418" s="25" t="s">
        <v>1687</v>
      </c>
      <c r="C3418" s="34"/>
      <c r="D3418" s="28" t="s">
        <v>1669</v>
      </c>
      <c r="E3418" s="28" t="s">
        <v>1688</v>
      </c>
      <c r="F3418" s="28" t="s">
        <v>83</v>
      </c>
      <c r="G3418" s="37"/>
      <c r="H3418" s="40"/>
    </row>
    <row r="3419" spans="1:8">
      <c r="A3419" s="31"/>
      <c r="B3419" s="25"/>
      <c r="C3419" s="34"/>
      <c r="D3419" s="28">
        <v>697.15</v>
      </c>
      <c r="E3419" s="28">
        <v>551.32000000000005</v>
      </c>
      <c r="F3419" s="28">
        <v>651.46</v>
      </c>
      <c r="G3419" s="37"/>
      <c r="H3419" s="40"/>
    </row>
    <row r="3420" spans="1:8" ht="17.25" thickBot="1">
      <c r="A3420" s="32"/>
      <c r="B3420" s="26"/>
      <c r="C3420" s="34"/>
      <c r="D3420" s="29" t="s">
        <v>79</v>
      </c>
      <c r="E3420" s="29" t="s">
        <v>79</v>
      </c>
      <c r="F3420" s="29" t="s">
        <v>79</v>
      </c>
      <c r="G3420" s="38"/>
      <c r="H3420" s="41"/>
    </row>
    <row r="3421" spans="1:8" ht="27">
      <c r="A3421" s="30" t="s">
        <v>1689</v>
      </c>
      <c r="B3421" s="24">
        <v>651.41999999999996</v>
      </c>
      <c r="C3421" s="34"/>
      <c r="D3421" s="27" t="s">
        <v>467</v>
      </c>
      <c r="E3421" s="27" t="s">
        <v>86</v>
      </c>
      <c r="F3421" s="27" t="s">
        <v>246</v>
      </c>
      <c r="G3421" s="36" t="s">
        <v>79</v>
      </c>
      <c r="H3421" s="39"/>
    </row>
    <row r="3422" spans="1:8" ht="40.5">
      <c r="A3422" s="31"/>
      <c r="B3422" s="25" t="s">
        <v>1690</v>
      </c>
      <c r="C3422" s="34"/>
      <c r="D3422" s="28" t="s">
        <v>1309</v>
      </c>
      <c r="E3422" s="28" t="s">
        <v>1691</v>
      </c>
      <c r="F3422" s="28" t="s">
        <v>83</v>
      </c>
      <c r="G3422" s="37"/>
      <c r="H3422" s="40"/>
    </row>
    <row r="3423" spans="1:8">
      <c r="A3423" s="31"/>
      <c r="B3423" s="25"/>
      <c r="C3423" s="34"/>
      <c r="D3423" s="28">
        <v>942.64</v>
      </c>
      <c r="E3423" s="28">
        <v>551.21</v>
      </c>
      <c r="F3423" s="28">
        <v>651.41999999999996</v>
      </c>
      <c r="G3423" s="37"/>
      <c r="H3423" s="40"/>
    </row>
    <row r="3424" spans="1:8" ht="17.25" thickBot="1">
      <c r="A3424" s="32"/>
      <c r="B3424" s="26"/>
      <c r="C3424" s="34"/>
      <c r="D3424" s="29" t="s">
        <v>79</v>
      </c>
      <c r="E3424" s="29" t="s">
        <v>79</v>
      </c>
      <c r="F3424" s="29" t="s">
        <v>79</v>
      </c>
      <c r="G3424" s="38"/>
      <c r="H3424" s="41"/>
    </row>
    <row r="3425" spans="1:8" ht="27">
      <c r="A3425" s="30" t="s">
        <v>1692</v>
      </c>
      <c r="B3425" s="24">
        <v>651.32000000000005</v>
      </c>
      <c r="C3425" s="34"/>
      <c r="D3425" s="27" t="s">
        <v>178</v>
      </c>
      <c r="E3425" s="27" t="s">
        <v>1694</v>
      </c>
      <c r="F3425" s="27" t="s">
        <v>246</v>
      </c>
      <c r="G3425" s="36" t="s">
        <v>79</v>
      </c>
      <c r="H3425" s="39"/>
    </row>
    <row r="3426" spans="1:8" ht="40.5">
      <c r="A3426" s="31"/>
      <c r="B3426" s="25" t="s">
        <v>1693</v>
      </c>
      <c r="C3426" s="34"/>
      <c r="D3426" s="28" t="s">
        <v>427</v>
      </c>
      <c r="E3426" s="28" t="s">
        <v>1695</v>
      </c>
      <c r="F3426" s="28" t="s">
        <v>83</v>
      </c>
      <c r="G3426" s="37"/>
      <c r="H3426" s="40"/>
    </row>
    <row r="3427" spans="1:8">
      <c r="A3427" s="31"/>
      <c r="B3427" s="25"/>
      <c r="C3427" s="34"/>
      <c r="D3427" s="28">
        <v>725.04</v>
      </c>
      <c r="E3427" s="28">
        <v>934.13</v>
      </c>
      <c r="F3427" s="28">
        <v>651.32000000000005</v>
      </c>
      <c r="G3427" s="37"/>
      <c r="H3427" s="40"/>
    </row>
    <row r="3428" spans="1:8" ht="17.25" thickBot="1">
      <c r="A3428" s="32"/>
      <c r="B3428" s="26"/>
      <c r="C3428" s="34"/>
      <c r="D3428" s="29" t="s">
        <v>79</v>
      </c>
      <c r="E3428" s="29" t="s">
        <v>79</v>
      </c>
      <c r="F3428" s="29" t="s">
        <v>79</v>
      </c>
      <c r="G3428" s="38"/>
      <c r="H3428" s="41"/>
    </row>
    <row r="3429" spans="1:8" ht="27">
      <c r="A3429" s="30" t="s">
        <v>1696</v>
      </c>
      <c r="B3429" s="24">
        <v>651.28</v>
      </c>
      <c r="C3429" s="34"/>
      <c r="D3429" s="27" t="s">
        <v>1217</v>
      </c>
      <c r="E3429" s="27" t="s">
        <v>86</v>
      </c>
      <c r="F3429" s="27" t="s">
        <v>246</v>
      </c>
      <c r="G3429" s="36" t="s">
        <v>79</v>
      </c>
      <c r="H3429" s="39"/>
    </row>
    <row r="3430" spans="1:8" ht="40.5">
      <c r="A3430" s="31"/>
      <c r="B3430" s="25" t="s">
        <v>1697</v>
      </c>
      <c r="C3430" s="34"/>
      <c r="D3430" s="28" t="s">
        <v>108</v>
      </c>
      <c r="E3430" s="28" t="s">
        <v>1464</v>
      </c>
      <c r="F3430" s="28" t="s">
        <v>83</v>
      </c>
      <c r="G3430" s="37"/>
      <c r="H3430" s="40"/>
    </row>
    <row r="3431" spans="1:8">
      <c r="A3431" s="31"/>
      <c r="B3431" s="25"/>
      <c r="C3431" s="34"/>
      <c r="D3431" s="28">
        <v>726.9</v>
      </c>
      <c r="E3431" s="28">
        <v>553.1</v>
      </c>
      <c r="F3431" s="28">
        <v>651.28</v>
      </c>
      <c r="G3431" s="37"/>
      <c r="H3431" s="40"/>
    </row>
    <row r="3432" spans="1:8" ht="17.25" thickBot="1">
      <c r="A3432" s="32"/>
      <c r="B3432" s="26"/>
      <c r="C3432" s="34"/>
      <c r="D3432" s="29" t="s">
        <v>79</v>
      </c>
      <c r="E3432" s="29" t="s">
        <v>79</v>
      </c>
      <c r="F3432" s="29" t="s">
        <v>79</v>
      </c>
      <c r="G3432" s="38"/>
      <c r="H3432" s="41"/>
    </row>
    <row r="3433" spans="1:8" ht="27">
      <c r="A3433" s="30" t="s">
        <v>1698</v>
      </c>
      <c r="B3433" s="24">
        <v>651.27</v>
      </c>
      <c r="C3433" s="34"/>
      <c r="D3433" s="27" t="s">
        <v>269</v>
      </c>
      <c r="E3433" s="27" t="s">
        <v>119</v>
      </c>
      <c r="F3433" s="27" t="s">
        <v>82</v>
      </c>
      <c r="G3433" s="36" t="s">
        <v>79</v>
      </c>
      <c r="H3433" s="39"/>
    </row>
    <row r="3434" spans="1:8" ht="40.5">
      <c r="A3434" s="31"/>
      <c r="B3434" s="25" t="s">
        <v>1699</v>
      </c>
      <c r="C3434" s="34"/>
      <c r="D3434" s="28" t="s">
        <v>270</v>
      </c>
      <c r="E3434" s="28" t="s">
        <v>215</v>
      </c>
      <c r="F3434" s="28" t="s">
        <v>83</v>
      </c>
      <c r="G3434" s="37"/>
      <c r="H3434" s="40"/>
    </row>
    <row r="3435" spans="1:8">
      <c r="A3435" s="31"/>
      <c r="B3435" s="25"/>
      <c r="C3435" s="34"/>
      <c r="D3435" s="28">
        <v>871.72</v>
      </c>
      <c r="E3435" s="28">
        <v>634.05999999999995</v>
      </c>
      <c r="F3435" s="28">
        <v>651.27</v>
      </c>
      <c r="G3435" s="37"/>
      <c r="H3435" s="40"/>
    </row>
    <row r="3436" spans="1:8" ht="17.25" thickBot="1">
      <c r="A3436" s="32"/>
      <c r="B3436" s="26"/>
      <c r="C3436" s="34"/>
      <c r="D3436" s="29" t="s">
        <v>79</v>
      </c>
      <c r="E3436" s="29" t="s">
        <v>79</v>
      </c>
      <c r="F3436" s="29" t="s">
        <v>79</v>
      </c>
      <c r="G3436" s="38"/>
      <c r="H3436" s="41"/>
    </row>
    <row r="3437" spans="1:8" ht="27">
      <c r="A3437" s="30" t="s">
        <v>1700</v>
      </c>
      <c r="B3437" s="24">
        <v>651.25</v>
      </c>
      <c r="C3437" s="34"/>
      <c r="D3437" s="27" t="s">
        <v>543</v>
      </c>
      <c r="E3437" s="27" t="s">
        <v>644</v>
      </c>
      <c r="F3437" s="27" t="s">
        <v>246</v>
      </c>
      <c r="G3437" s="36" t="s">
        <v>79</v>
      </c>
      <c r="H3437" s="39"/>
    </row>
    <row r="3438" spans="1:8" ht="40.5">
      <c r="A3438" s="31"/>
      <c r="B3438" s="25" t="s">
        <v>1701</v>
      </c>
      <c r="C3438" s="34"/>
      <c r="D3438" s="28" t="s">
        <v>468</v>
      </c>
      <c r="E3438" s="28" t="s">
        <v>1274</v>
      </c>
      <c r="F3438" s="28" t="s">
        <v>83</v>
      </c>
      <c r="G3438" s="37"/>
      <c r="H3438" s="40"/>
    </row>
    <row r="3439" spans="1:8">
      <c r="A3439" s="31"/>
      <c r="B3439" s="25"/>
      <c r="C3439" s="34"/>
      <c r="D3439" s="28">
        <v>945.68</v>
      </c>
      <c r="E3439" s="28">
        <v>557</v>
      </c>
      <c r="F3439" s="28">
        <v>651.25</v>
      </c>
      <c r="G3439" s="37"/>
      <c r="H3439" s="40"/>
    </row>
    <row r="3440" spans="1:8" ht="17.25" thickBot="1">
      <c r="A3440" s="32"/>
      <c r="B3440" s="26"/>
      <c r="C3440" s="34"/>
      <c r="D3440" s="29" t="s">
        <v>79</v>
      </c>
      <c r="E3440" s="29" t="s">
        <v>79</v>
      </c>
      <c r="F3440" s="29" t="s">
        <v>79</v>
      </c>
      <c r="G3440" s="38"/>
      <c r="H3440" s="41"/>
    </row>
    <row r="3441" spans="1:8" ht="27">
      <c r="A3441" s="30" t="s">
        <v>1702</v>
      </c>
      <c r="B3441" s="24">
        <v>651.23</v>
      </c>
      <c r="C3441" s="34"/>
      <c r="D3441" s="27" t="s">
        <v>1704</v>
      </c>
      <c r="E3441" s="27" t="s">
        <v>562</v>
      </c>
      <c r="F3441" s="27" t="s">
        <v>246</v>
      </c>
      <c r="G3441" s="36" t="s">
        <v>79</v>
      </c>
      <c r="H3441" s="39"/>
    </row>
    <row r="3442" spans="1:8" ht="40.5">
      <c r="A3442" s="31"/>
      <c r="B3442" s="25" t="s">
        <v>1703</v>
      </c>
      <c r="C3442" s="34"/>
      <c r="D3442" s="28" t="s">
        <v>1705</v>
      </c>
      <c r="E3442" s="28" t="s">
        <v>563</v>
      </c>
      <c r="F3442" s="28" t="s">
        <v>83</v>
      </c>
      <c r="G3442" s="37"/>
      <c r="H3442" s="40"/>
    </row>
    <row r="3443" spans="1:8">
      <c r="A3443" s="31"/>
      <c r="B3443" s="25"/>
      <c r="C3443" s="34"/>
      <c r="D3443" s="28">
        <v>634</v>
      </c>
      <c r="E3443" s="28">
        <v>941.11</v>
      </c>
      <c r="F3443" s="28">
        <v>651.23</v>
      </c>
      <c r="G3443" s="37"/>
      <c r="H3443" s="40"/>
    </row>
    <row r="3444" spans="1:8" ht="17.25" thickBot="1">
      <c r="A3444" s="32"/>
      <c r="B3444" s="26"/>
      <c r="C3444" s="34"/>
      <c r="D3444" s="29" t="s">
        <v>79</v>
      </c>
      <c r="E3444" s="29" t="s">
        <v>79</v>
      </c>
      <c r="F3444" s="29" t="s">
        <v>79</v>
      </c>
      <c r="G3444" s="38"/>
      <c r="H3444" s="41"/>
    </row>
    <row r="3445" spans="1:8" ht="27">
      <c r="A3445" s="30" t="s">
        <v>1706</v>
      </c>
      <c r="B3445" s="24">
        <v>651.20000000000005</v>
      </c>
      <c r="C3445" s="34"/>
      <c r="D3445" s="27" t="s">
        <v>543</v>
      </c>
      <c r="E3445" s="27" t="s">
        <v>644</v>
      </c>
      <c r="F3445" s="27" t="s">
        <v>246</v>
      </c>
      <c r="G3445" s="36" t="s">
        <v>79</v>
      </c>
      <c r="H3445" s="39"/>
    </row>
    <row r="3446" spans="1:8" ht="40.5">
      <c r="A3446" s="31"/>
      <c r="B3446" s="25" t="s">
        <v>1707</v>
      </c>
      <c r="C3446" s="34"/>
      <c r="D3446" s="28" t="s">
        <v>468</v>
      </c>
      <c r="E3446" s="28" t="s">
        <v>1464</v>
      </c>
      <c r="F3446" s="28" t="s">
        <v>83</v>
      </c>
      <c r="G3446" s="37"/>
      <c r="H3446" s="40"/>
    </row>
    <row r="3447" spans="1:8">
      <c r="A3447" s="31"/>
      <c r="B3447" s="25"/>
      <c r="C3447" s="34"/>
      <c r="D3447" s="28">
        <v>945.93</v>
      </c>
      <c r="E3447" s="28">
        <v>556.63</v>
      </c>
      <c r="F3447" s="28">
        <v>651.20000000000005</v>
      </c>
      <c r="G3447" s="37"/>
      <c r="H3447" s="40"/>
    </row>
    <row r="3448" spans="1:8" ht="17.25" thickBot="1">
      <c r="A3448" s="32"/>
      <c r="B3448" s="26"/>
      <c r="C3448" s="34"/>
      <c r="D3448" s="29" t="s">
        <v>79</v>
      </c>
      <c r="E3448" s="29" t="s">
        <v>79</v>
      </c>
      <c r="F3448" s="29" t="s">
        <v>79</v>
      </c>
      <c r="G3448" s="38"/>
      <c r="H3448" s="41"/>
    </row>
    <row r="3449" spans="1:8">
      <c r="A3449" s="30" t="s">
        <v>1708</v>
      </c>
      <c r="B3449" s="24">
        <v>651.20000000000005</v>
      </c>
      <c r="C3449" s="34"/>
      <c r="D3449" s="27" t="s">
        <v>667</v>
      </c>
      <c r="E3449" s="27" t="s">
        <v>141</v>
      </c>
      <c r="F3449" s="27" t="s">
        <v>82</v>
      </c>
      <c r="G3449" s="36" t="s">
        <v>79</v>
      </c>
      <c r="H3449" s="39"/>
    </row>
    <row r="3450" spans="1:8" ht="40.5">
      <c r="A3450" s="31"/>
      <c r="B3450" s="25" t="s">
        <v>1707</v>
      </c>
      <c r="C3450" s="34"/>
      <c r="D3450" s="28" t="s">
        <v>270</v>
      </c>
      <c r="E3450" s="28" t="s">
        <v>1210</v>
      </c>
      <c r="F3450" s="28" t="s">
        <v>83</v>
      </c>
      <c r="G3450" s="37"/>
      <c r="H3450" s="40"/>
    </row>
    <row r="3451" spans="1:8">
      <c r="A3451" s="31"/>
      <c r="B3451" s="25"/>
      <c r="C3451" s="34"/>
      <c r="D3451" s="28">
        <v>868.29</v>
      </c>
      <c r="E3451" s="28">
        <v>705.83</v>
      </c>
      <c r="F3451" s="28">
        <v>651.20000000000005</v>
      </c>
      <c r="G3451" s="37"/>
      <c r="H3451" s="40"/>
    </row>
    <row r="3452" spans="1:8" ht="17.25" thickBot="1">
      <c r="A3452" s="32"/>
      <c r="B3452" s="26"/>
      <c r="C3452" s="34"/>
      <c r="D3452" s="29" t="s">
        <v>79</v>
      </c>
      <c r="E3452" s="29" t="s">
        <v>79</v>
      </c>
      <c r="F3452" s="29" t="s">
        <v>79</v>
      </c>
      <c r="G3452" s="38"/>
      <c r="H3452" s="41"/>
    </row>
    <row r="3453" spans="1:8" ht="27">
      <c r="A3453" s="30" t="s">
        <v>1709</v>
      </c>
      <c r="B3453" s="24">
        <v>651.14</v>
      </c>
      <c r="C3453" s="34"/>
      <c r="D3453" s="27" t="s">
        <v>1217</v>
      </c>
      <c r="E3453" s="27" t="s">
        <v>86</v>
      </c>
      <c r="F3453" s="27" t="s">
        <v>246</v>
      </c>
      <c r="G3453" s="36" t="s">
        <v>79</v>
      </c>
      <c r="H3453" s="39"/>
    </row>
    <row r="3454" spans="1:8" ht="40.5">
      <c r="A3454" s="31"/>
      <c r="B3454" s="25" t="s">
        <v>1710</v>
      </c>
      <c r="C3454" s="34"/>
      <c r="D3454" s="28" t="s">
        <v>1446</v>
      </c>
      <c r="E3454" s="28" t="s">
        <v>1492</v>
      </c>
      <c r="F3454" s="28" t="s">
        <v>83</v>
      </c>
      <c r="G3454" s="37"/>
      <c r="H3454" s="40"/>
    </row>
    <row r="3455" spans="1:8">
      <c r="A3455" s="31"/>
      <c r="B3455" s="25"/>
      <c r="C3455" s="34"/>
      <c r="D3455" s="28">
        <v>723.51</v>
      </c>
      <c r="E3455" s="28">
        <v>551.30999999999995</v>
      </c>
      <c r="F3455" s="28">
        <v>651.14</v>
      </c>
      <c r="G3455" s="37"/>
      <c r="H3455" s="40"/>
    </row>
    <row r="3456" spans="1:8" ht="17.25" thickBot="1">
      <c r="A3456" s="32"/>
      <c r="B3456" s="26"/>
      <c r="C3456" s="34"/>
      <c r="D3456" s="29" t="s">
        <v>79</v>
      </c>
      <c r="E3456" s="29" t="s">
        <v>79</v>
      </c>
      <c r="F3456" s="29" t="s">
        <v>79</v>
      </c>
      <c r="G3456" s="38"/>
      <c r="H3456" s="41"/>
    </row>
    <row r="3457" spans="1:8" ht="27">
      <c r="A3457" s="30" t="s">
        <v>1711</v>
      </c>
      <c r="B3457" s="24">
        <v>651.1</v>
      </c>
      <c r="C3457" s="34"/>
      <c r="D3457" s="27" t="s">
        <v>80</v>
      </c>
      <c r="E3457" s="27" t="s">
        <v>119</v>
      </c>
      <c r="F3457" s="27" t="s">
        <v>82</v>
      </c>
      <c r="G3457" s="36" t="s">
        <v>79</v>
      </c>
      <c r="H3457" s="39"/>
    </row>
    <row r="3458" spans="1:8" ht="40.5">
      <c r="A3458" s="31"/>
      <c r="B3458" s="25" t="s">
        <v>1712</v>
      </c>
      <c r="C3458" s="34"/>
      <c r="D3458" s="28" t="s">
        <v>167</v>
      </c>
      <c r="E3458" s="28" t="s">
        <v>127</v>
      </c>
      <c r="F3458" s="28" t="s">
        <v>83</v>
      </c>
      <c r="G3458" s="37"/>
      <c r="H3458" s="40"/>
    </row>
    <row r="3459" spans="1:8">
      <c r="A3459" s="31"/>
      <c r="B3459" s="25"/>
      <c r="C3459" s="34"/>
      <c r="D3459" s="28">
        <v>731.12</v>
      </c>
      <c r="E3459" s="28">
        <v>632.23</v>
      </c>
      <c r="F3459" s="28">
        <v>651.1</v>
      </c>
      <c r="G3459" s="37"/>
      <c r="H3459" s="40"/>
    </row>
    <row r="3460" spans="1:8" ht="17.25" thickBot="1">
      <c r="A3460" s="32"/>
      <c r="B3460" s="26"/>
      <c r="C3460" s="34"/>
      <c r="D3460" s="29" t="s">
        <v>79</v>
      </c>
      <c r="E3460" s="29" t="s">
        <v>79</v>
      </c>
      <c r="F3460" s="29" t="s">
        <v>79</v>
      </c>
      <c r="G3460" s="38"/>
      <c r="H3460" s="41"/>
    </row>
    <row r="3461" spans="1:8" ht="27">
      <c r="A3461" s="30" t="s">
        <v>1713</v>
      </c>
      <c r="B3461" s="24">
        <v>651.09</v>
      </c>
      <c r="C3461" s="34"/>
      <c r="D3461" s="27" t="s">
        <v>543</v>
      </c>
      <c r="E3461" s="27" t="s">
        <v>1217</v>
      </c>
      <c r="F3461" s="27" t="s">
        <v>246</v>
      </c>
      <c r="G3461" s="36" t="s">
        <v>79</v>
      </c>
      <c r="H3461" s="39"/>
    </row>
    <row r="3462" spans="1:8" ht="40.5">
      <c r="A3462" s="31"/>
      <c r="B3462" s="25" t="s">
        <v>1714</v>
      </c>
      <c r="C3462" s="34"/>
      <c r="D3462" s="28" t="s">
        <v>1582</v>
      </c>
      <c r="E3462" s="28" t="s">
        <v>1715</v>
      </c>
      <c r="F3462" s="28" t="s">
        <v>83</v>
      </c>
      <c r="G3462" s="37"/>
      <c r="H3462" s="40"/>
    </row>
    <row r="3463" spans="1:8">
      <c r="A3463" s="31"/>
      <c r="B3463" s="25"/>
      <c r="C3463" s="34"/>
      <c r="D3463" s="28">
        <v>941.58</v>
      </c>
      <c r="E3463" s="28">
        <v>727.68</v>
      </c>
      <c r="F3463" s="28">
        <v>651.09</v>
      </c>
      <c r="G3463" s="37"/>
      <c r="H3463" s="40"/>
    </row>
    <row r="3464" spans="1:8" ht="17.25" thickBot="1">
      <c r="A3464" s="32"/>
      <c r="B3464" s="26"/>
      <c r="C3464" s="34"/>
      <c r="D3464" s="29" t="s">
        <v>79</v>
      </c>
      <c r="E3464" s="29" t="s">
        <v>79</v>
      </c>
      <c r="F3464" s="29" t="s">
        <v>79</v>
      </c>
      <c r="G3464" s="38"/>
      <c r="H3464" s="41"/>
    </row>
    <row r="3465" spans="1:8" ht="27">
      <c r="A3465" s="30" t="s">
        <v>1716</v>
      </c>
      <c r="B3465" s="24">
        <v>651.04999999999995</v>
      </c>
      <c r="C3465" s="34"/>
      <c r="D3465" s="27" t="s">
        <v>178</v>
      </c>
      <c r="E3465" s="27" t="s">
        <v>1383</v>
      </c>
      <c r="F3465" s="27" t="s">
        <v>82</v>
      </c>
      <c r="G3465" s="36" t="s">
        <v>79</v>
      </c>
      <c r="H3465" s="39"/>
    </row>
    <row r="3466" spans="1:8" ht="40.5">
      <c r="A3466" s="31"/>
      <c r="B3466" s="25" t="s">
        <v>1717</v>
      </c>
      <c r="C3466" s="34"/>
      <c r="D3466" s="28" t="s">
        <v>1328</v>
      </c>
      <c r="E3466" s="28" t="s">
        <v>1718</v>
      </c>
      <c r="F3466" s="28" t="s">
        <v>83</v>
      </c>
      <c r="G3466" s="37"/>
      <c r="H3466" s="40"/>
    </row>
    <row r="3467" spans="1:8">
      <c r="A3467" s="31"/>
      <c r="B3467" s="25"/>
      <c r="C3467" s="34"/>
      <c r="D3467" s="28">
        <v>724.91</v>
      </c>
      <c r="E3467" s="28">
        <v>556.20000000000005</v>
      </c>
      <c r="F3467" s="28">
        <v>651.04999999999995</v>
      </c>
      <c r="G3467" s="37"/>
      <c r="H3467" s="40"/>
    </row>
    <row r="3468" spans="1:8" ht="17.25" thickBot="1">
      <c r="A3468" s="32"/>
      <c r="B3468" s="26"/>
      <c r="C3468" s="34"/>
      <c r="D3468" s="29" t="s">
        <v>79</v>
      </c>
      <c r="E3468" s="29" t="s">
        <v>79</v>
      </c>
      <c r="F3468" s="29" t="s">
        <v>79</v>
      </c>
      <c r="G3468" s="38"/>
      <c r="H3468" s="41"/>
    </row>
    <row r="3469" spans="1:8">
      <c r="A3469" s="30" t="s">
        <v>1719</v>
      </c>
      <c r="B3469" s="24">
        <v>651.01</v>
      </c>
      <c r="C3469" s="34"/>
      <c r="D3469" s="27" t="s">
        <v>1221</v>
      </c>
      <c r="E3469" s="27" t="s">
        <v>644</v>
      </c>
      <c r="F3469" s="27" t="s">
        <v>463</v>
      </c>
      <c r="G3469" s="36" t="s">
        <v>79</v>
      </c>
      <c r="H3469" s="39"/>
    </row>
    <row r="3470" spans="1:8" ht="40.5">
      <c r="A3470" s="31"/>
      <c r="B3470" s="25" t="s">
        <v>1720</v>
      </c>
      <c r="C3470" s="34"/>
      <c r="D3470" s="28" t="s">
        <v>762</v>
      </c>
      <c r="E3470" s="28" t="s">
        <v>1274</v>
      </c>
      <c r="F3470" s="28" t="s">
        <v>83</v>
      </c>
      <c r="G3470" s="37"/>
      <c r="H3470" s="40"/>
    </row>
    <row r="3471" spans="1:8">
      <c r="A3471" s="31"/>
      <c r="B3471" s="25"/>
      <c r="C3471" s="34"/>
      <c r="D3471" s="28">
        <v>960.94</v>
      </c>
      <c r="E3471" s="28">
        <v>556.69000000000005</v>
      </c>
      <c r="F3471" s="28">
        <v>651.01</v>
      </c>
      <c r="G3471" s="37"/>
      <c r="H3471" s="40"/>
    </row>
    <row r="3472" spans="1:8" ht="17.25" thickBot="1">
      <c r="A3472" s="32"/>
      <c r="B3472" s="26"/>
      <c r="C3472" s="34"/>
      <c r="D3472" s="29" t="s">
        <v>79</v>
      </c>
      <c r="E3472" s="29" t="s">
        <v>79</v>
      </c>
      <c r="F3472" s="29" t="s">
        <v>79</v>
      </c>
      <c r="G3472" s="38"/>
      <c r="H3472" s="41"/>
    </row>
    <row r="3473" spans="1:8" ht="27">
      <c r="A3473" s="30" t="s">
        <v>1721</v>
      </c>
      <c r="B3473" s="24">
        <v>650.99</v>
      </c>
      <c r="C3473" s="34"/>
      <c r="D3473" s="27" t="s">
        <v>185</v>
      </c>
      <c r="E3473" s="27" t="s">
        <v>86</v>
      </c>
      <c r="F3473" s="27" t="s">
        <v>82</v>
      </c>
      <c r="G3473" s="36" t="s">
        <v>79</v>
      </c>
      <c r="H3473" s="39"/>
    </row>
    <row r="3474" spans="1:8" ht="40.5">
      <c r="A3474" s="31"/>
      <c r="B3474" s="25" t="s">
        <v>1722</v>
      </c>
      <c r="C3474" s="34"/>
      <c r="D3474" s="28" t="s">
        <v>99</v>
      </c>
      <c r="E3474" s="28" t="s">
        <v>1659</v>
      </c>
      <c r="F3474" s="28" t="s">
        <v>83</v>
      </c>
      <c r="G3474" s="37"/>
      <c r="H3474" s="40"/>
    </row>
    <row r="3475" spans="1:8">
      <c r="A3475" s="31"/>
      <c r="B3475" s="25"/>
      <c r="C3475" s="34"/>
      <c r="D3475" s="28">
        <v>725.26</v>
      </c>
      <c r="E3475" s="28">
        <v>556.51</v>
      </c>
      <c r="F3475" s="28">
        <v>650.99</v>
      </c>
      <c r="G3475" s="37"/>
      <c r="H3475" s="40"/>
    </row>
    <row r="3476" spans="1:8" ht="17.25" thickBot="1">
      <c r="A3476" s="32"/>
      <c r="B3476" s="26"/>
      <c r="C3476" s="34"/>
      <c r="D3476" s="29" t="s">
        <v>79</v>
      </c>
      <c r="E3476" s="29" t="s">
        <v>79</v>
      </c>
      <c r="F3476" s="29" t="s">
        <v>79</v>
      </c>
      <c r="G3476" s="38"/>
      <c r="H3476" s="41"/>
    </row>
    <row r="3477" spans="1:8" ht="27">
      <c r="A3477" s="30" t="s">
        <v>1723</v>
      </c>
      <c r="B3477" s="24">
        <v>650.96</v>
      </c>
      <c r="C3477" s="34"/>
      <c r="D3477" s="27" t="s">
        <v>1694</v>
      </c>
      <c r="E3477" s="27" t="s">
        <v>246</v>
      </c>
      <c r="F3477" s="27" t="s">
        <v>463</v>
      </c>
      <c r="G3477" s="36" t="s">
        <v>79</v>
      </c>
      <c r="H3477" s="39"/>
    </row>
    <row r="3478" spans="1:8" ht="40.5">
      <c r="A3478" s="31"/>
      <c r="B3478" s="25" t="s">
        <v>1724</v>
      </c>
      <c r="C3478" s="34"/>
      <c r="D3478" s="28" t="s">
        <v>1148</v>
      </c>
      <c r="E3478" s="28" t="s">
        <v>554</v>
      </c>
      <c r="F3478" s="28" t="s">
        <v>83</v>
      </c>
      <c r="G3478" s="37"/>
      <c r="H3478" s="40"/>
    </row>
    <row r="3479" spans="1:8">
      <c r="A3479" s="31"/>
      <c r="B3479" s="25"/>
      <c r="C3479" s="34"/>
      <c r="D3479" s="28">
        <v>933.18</v>
      </c>
      <c r="E3479" s="28">
        <v>650.96</v>
      </c>
      <c r="F3479" s="28">
        <v>650.96</v>
      </c>
      <c r="G3479" s="37"/>
      <c r="H3479" s="40"/>
    </row>
    <row r="3480" spans="1:8" ht="17.25" thickBot="1">
      <c r="A3480" s="32"/>
      <c r="B3480" s="26"/>
      <c r="C3480" s="34"/>
      <c r="D3480" s="29" t="s">
        <v>79</v>
      </c>
      <c r="E3480" s="29" t="s">
        <v>79</v>
      </c>
      <c r="F3480" s="29" t="s">
        <v>79</v>
      </c>
      <c r="G3480" s="38"/>
      <c r="H3480" s="41"/>
    </row>
    <row r="3481" spans="1:8" ht="27">
      <c r="A3481" s="30" t="s">
        <v>1725</v>
      </c>
      <c r="B3481" s="24">
        <v>650.95000000000005</v>
      </c>
      <c r="C3481" s="34"/>
      <c r="D3481" s="27" t="s">
        <v>1249</v>
      </c>
      <c r="E3481" s="27" t="s">
        <v>141</v>
      </c>
      <c r="F3481" s="27" t="s">
        <v>82</v>
      </c>
      <c r="G3481" s="36" t="s">
        <v>79</v>
      </c>
      <c r="H3481" s="39"/>
    </row>
    <row r="3482" spans="1:8" ht="40.5">
      <c r="A3482" s="31"/>
      <c r="B3482" s="25" t="s">
        <v>1726</v>
      </c>
      <c r="C3482" s="34"/>
      <c r="D3482" s="28" t="s">
        <v>544</v>
      </c>
      <c r="E3482" s="28" t="s">
        <v>1210</v>
      </c>
      <c r="F3482" s="28" t="s">
        <v>83</v>
      </c>
      <c r="G3482" s="37"/>
      <c r="H3482" s="40"/>
    </row>
    <row r="3483" spans="1:8">
      <c r="A3483" s="31"/>
      <c r="B3483" s="25"/>
      <c r="C3483" s="34"/>
      <c r="D3483" s="28">
        <v>945.85</v>
      </c>
      <c r="E3483" s="28">
        <v>707.75</v>
      </c>
      <c r="F3483" s="28">
        <v>650.95000000000005</v>
      </c>
      <c r="G3483" s="37"/>
      <c r="H3483" s="40"/>
    </row>
    <row r="3484" spans="1:8" ht="17.25" thickBot="1">
      <c r="A3484" s="32"/>
      <c r="B3484" s="26"/>
      <c r="C3484" s="34"/>
      <c r="D3484" s="29" t="s">
        <v>79</v>
      </c>
      <c r="E3484" s="29" t="s">
        <v>79</v>
      </c>
      <c r="F3484" s="29" t="s">
        <v>79</v>
      </c>
      <c r="G3484" s="38"/>
      <c r="H3484" s="41"/>
    </row>
    <row r="3485" spans="1:8" ht="27">
      <c r="A3485" s="30" t="s">
        <v>1727</v>
      </c>
      <c r="B3485" s="24">
        <v>650.91999999999996</v>
      </c>
      <c r="C3485" s="34"/>
      <c r="D3485" s="27" t="s">
        <v>1249</v>
      </c>
      <c r="E3485" s="27" t="s">
        <v>644</v>
      </c>
      <c r="F3485" s="27" t="s">
        <v>463</v>
      </c>
      <c r="G3485" s="36" t="s">
        <v>79</v>
      </c>
      <c r="H3485" s="39"/>
    </row>
    <row r="3486" spans="1:8" ht="40.5">
      <c r="A3486" s="31"/>
      <c r="B3486" s="25" t="s">
        <v>1728</v>
      </c>
      <c r="C3486" s="34"/>
      <c r="D3486" s="28" t="s">
        <v>468</v>
      </c>
      <c r="E3486" s="28" t="s">
        <v>1274</v>
      </c>
      <c r="F3486" s="28" t="s">
        <v>83</v>
      </c>
      <c r="G3486" s="37"/>
      <c r="H3486" s="40"/>
    </row>
    <row r="3487" spans="1:8">
      <c r="A3487" s="31"/>
      <c r="B3487" s="25"/>
      <c r="C3487" s="34"/>
      <c r="D3487" s="28">
        <v>946.29</v>
      </c>
      <c r="E3487" s="28">
        <v>555.61</v>
      </c>
      <c r="F3487" s="28">
        <v>650.91999999999996</v>
      </c>
      <c r="G3487" s="37"/>
      <c r="H3487" s="40"/>
    </row>
    <row r="3488" spans="1:8" ht="17.25" thickBot="1">
      <c r="A3488" s="32"/>
      <c r="B3488" s="26"/>
      <c r="C3488" s="34"/>
      <c r="D3488" s="29" t="s">
        <v>79</v>
      </c>
      <c r="E3488" s="29" t="s">
        <v>79</v>
      </c>
      <c r="F3488" s="29" t="s">
        <v>79</v>
      </c>
      <c r="G3488" s="38"/>
      <c r="H3488" s="41"/>
    </row>
    <row r="3489" spans="1:8" ht="27">
      <c r="A3489" s="30" t="s">
        <v>1729</v>
      </c>
      <c r="B3489" s="24">
        <v>650.9</v>
      </c>
      <c r="C3489" s="34"/>
      <c r="D3489" s="27" t="s">
        <v>1249</v>
      </c>
      <c r="E3489" s="27" t="s">
        <v>1731</v>
      </c>
      <c r="F3489" s="27" t="s">
        <v>463</v>
      </c>
      <c r="G3489" s="36" t="s">
        <v>79</v>
      </c>
      <c r="H3489" s="39"/>
    </row>
    <row r="3490" spans="1:8" ht="40.5">
      <c r="A3490" s="31"/>
      <c r="B3490" s="25" t="s">
        <v>1730</v>
      </c>
      <c r="C3490" s="34"/>
      <c r="D3490" s="28" t="s">
        <v>1148</v>
      </c>
      <c r="E3490" s="28" t="s">
        <v>1732</v>
      </c>
      <c r="F3490" s="28" t="s">
        <v>83</v>
      </c>
      <c r="G3490" s="37"/>
      <c r="H3490" s="40"/>
    </row>
    <row r="3491" spans="1:8">
      <c r="A3491" s="31"/>
      <c r="B3491" s="25"/>
      <c r="C3491" s="34"/>
      <c r="D3491" s="28">
        <v>940.94</v>
      </c>
      <c r="E3491" s="28">
        <v>952.2</v>
      </c>
      <c r="F3491" s="28">
        <v>650.9</v>
      </c>
      <c r="G3491" s="37"/>
      <c r="H3491" s="40"/>
    </row>
    <row r="3492" spans="1:8" ht="17.25" thickBot="1">
      <c r="A3492" s="32"/>
      <c r="B3492" s="26"/>
      <c r="C3492" s="34"/>
      <c r="D3492" s="29" t="s">
        <v>79</v>
      </c>
      <c r="E3492" s="29" t="s">
        <v>79</v>
      </c>
      <c r="F3492" s="29" t="s">
        <v>79</v>
      </c>
      <c r="G3492" s="38"/>
      <c r="H3492" s="41"/>
    </row>
    <row r="3493" spans="1:8">
      <c r="A3493" s="30" t="s">
        <v>1729</v>
      </c>
      <c r="B3493" s="24">
        <v>650.9</v>
      </c>
      <c r="C3493" s="34"/>
      <c r="D3493" s="27" t="s">
        <v>327</v>
      </c>
      <c r="E3493" s="27" t="s">
        <v>141</v>
      </c>
      <c r="F3493" s="27" t="s">
        <v>82</v>
      </c>
      <c r="G3493" s="36" t="s">
        <v>79</v>
      </c>
      <c r="H3493" s="39"/>
    </row>
    <row r="3494" spans="1:8" ht="40.5">
      <c r="A3494" s="31"/>
      <c r="B3494" s="25" t="s">
        <v>1730</v>
      </c>
      <c r="C3494" s="34"/>
      <c r="D3494" s="28" t="s">
        <v>487</v>
      </c>
      <c r="E3494" s="28" t="s">
        <v>1210</v>
      </c>
      <c r="F3494" s="28" t="s">
        <v>83</v>
      </c>
      <c r="G3494" s="37"/>
      <c r="H3494" s="40"/>
    </row>
    <row r="3495" spans="1:8">
      <c r="A3495" s="31"/>
      <c r="B3495" s="25"/>
      <c r="C3495" s="34"/>
      <c r="D3495" s="28">
        <v>712.02</v>
      </c>
      <c r="E3495" s="28">
        <v>705.72</v>
      </c>
      <c r="F3495" s="28">
        <v>650.9</v>
      </c>
      <c r="G3495" s="37"/>
      <c r="H3495" s="40"/>
    </row>
    <row r="3496" spans="1:8" ht="17.25" thickBot="1">
      <c r="A3496" s="32"/>
      <c r="B3496" s="26"/>
      <c r="C3496" s="34"/>
      <c r="D3496" s="29" t="s">
        <v>79</v>
      </c>
      <c r="E3496" s="29" t="s">
        <v>79</v>
      </c>
      <c r="F3496" s="29" t="s">
        <v>79</v>
      </c>
      <c r="G3496" s="38"/>
      <c r="H3496" s="41"/>
    </row>
    <row r="3497" spans="1:8">
      <c r="A3497" s="30" t="s">
        <v>1733</v>
      </c>
      <c r="B3497" s="24">
        <v>650.85</v>
      </c>
      <c r="C3497" s="34"/>
      <c r="D3497" s="27" t="s">
        <v>1209</v>
      </c>
      <c r="E3497" s="27" t="s">
        <v>141</v>
      </c>
      <c r="F3497" s="27" t="s">
        <v>246</v>
      </c>
      <c r="G3497" s="36" t="s">
        <v>79</v>
      </c>
      <c r="H3497" s="39"/>
    </row>
    <row r="3498" spans="1:8" ht="40.5">
      <c r="A3498" s="31"/>
      <c r="B3498" s="25" t="s">
        <v>1734</v>
      </c>
      <c r="C3498" s="34"/>
      <c r="D3498" s="28" t="s">
        <v>1735</v>
      </c>
      <c r="E3498" s="28" t="s">
        <v>1210</v>
      </c>
      <c r="F3498" s="28" t="s">
        <v>83</v>
      </c>
      <c r="G3498" s="37"/>
      <c r="H3498" s="40"/>
    </row>
    <row r="3499" spans="1:8">
      <c r="A3499" s="31"/>
      <c r="B3499" s="25"/>
      <c r="C3499" s="34"/>
      <c r="D3499" s="28">
        <v>706.32</v>
      </c>
      <c r="E3499" s="28">
        <v>706.32</v>
      </c>
      <c r="F3499" s="28">
        <v>650.85</v>
      </c>
      <c r="G3499" s="37"/>
      <c r="H3499" s="40"/>
    </row>
    <row r="3500" spans="1:8" ht="17.25" thickBot="1">
      <c r="A3500" s="32"/>
      <c r="B3500" s="26"/>
      <c r="C3500" s="34"/>
      <c r="D3500" s="29" t="s">
        <v>79</v>
      </c>
      <c r="E3500" s="29" t="s">
        <v>79</v>
      </c>
      <c r="F3500" s="29" t="s">
        <v>79</v>
      </c>
      <c r="G3500" s="38"/>
      <c r="H3500" s="41"/>
    </row>
    <row r="3501" spans="1:8" ht="27">
      <c r="A3501" s="30" t="s">
        <v>1736</v>
      </c>
      <c r="B3501" s="24">
        <v>650.78</v>
      </c>
      <c r="C3501" s="34"/>
      <c r="D3501" s="27" t="s">
        <v>1217</v>
      </c>
      <c r="E3501" s="27" t="s">
        <v>288</v>
      </c>
      <c r="F3501" s="27" t="s">
        <v>463</v>
      </c>
      <c r="G3501" s="36" t="s">
        <v>79</v>
      </c>
      <c r="H3501" s="39"/>
    </row>
    <row r="3502" spans="1:8" ht="40.5">
      <c r="A3502" s="31"/>
      <c r="B3502" s="25" t="s">
        <v>1737</v>
      </c>
      <c r="C3502" s="34"/>
      <c r="D3502" s="28" t="s">
        <v>427</v>
      </c>
      <c r="E3502" s="28" t="s">
        <v>371</v>
      </c>
      <c r="F3502" s="28" t="s">
        <v>83</v>
      </c>
      <c r="G3502" s="37"/>
      <c r="H3502" s="40"/>
    </row>
    <row r="3503" spans="1:8">
      <c r="A3503" s="31"/>
      <c r="B3503" s="25"/>
      <c r="C3503" s="34"/>
      <c r="D3503" s="28">
        <v>724.8</v>
      </c>
      <c r="E3503" s="28">
        <v>943.82</v>
      </c>
      <c r="F3503" s="28">
        <v>650.78</v>
      </c>
      <c r="G3503" s="37"/>
      <c r="H3503" s="40"/>
    </row>
    <row r="3504" spans="1:8" ht="17.25" thickBot="1">
      <c r="A3504" s="32"/>
      <c r="B3504" s="26"/>
      <c r="C3504" s="34"/>
      <c r="D3504" s="29" t="s">
        <v>79</v>
      </c>
      <c r="E3504" s="29" t="s">
        <v>79</v>
      </c>
      <c r="F3504" s="29" t="s">
        <v>79</v>
      </c>
      <c r="G3504" s="38"/>
      <c r="H3504" s="41"/>
    </row>
    <row r="3505" spans="1:8" ht="27">
      <c r="A3505" s="30" t="s">
        <v>1738</v>
      </c>
      <c r="B3505" s="24">
        <v>650.72</v>
      </c>
      <c r="C3505" s="34"/>
      <c r="D3505" s="27" t="s">
        <v>185</v>
      </c>
      <c r="E3505" s="27" t="s">
        <v>644</v>
      </c>
      <c r="F3505" s="27" t="s">
        <v>463</v>
      </c>
      <c r="G3505" s="36" t="s">
        <v>79</v>
      </c>
      <c r="H3505" s="39"/>
    </row>
    <row r="3506" spans="1:8" ht="40.5">
      <c r="A3506" s="31"/>
      <c r="B3506" s="25" t="s">
        <v>1739</v>
      </c>
      <c r="C3506" s="34"/>
      <c r="D3506" s="28" t="s">
        <v>1328</v>
      </c>
      <c r="E3506" s="28" t="s">
        <v>1718</v>
      </c>
      <c r="F3506" s="28" t="s">
        <v>83</v>
      </c>
      <c r="G3506" s="37"/>
      <c r="H3506" s="40"/>
    </row>
    <row r="3507" spans="1:8">
      <c r="A3507" s="31"/>
      <c r="B3507" s="25"/>
      <c r="C3507" s="34"/>
      <c r="D3507" s="28">
        <v>725.31</v>
      </c>
      <c r="E3507" s="28">
        <v>551.66999999999996</v>
      </c>
      <c r="F3507" s="28">
        <v>650.72</v>
      </c>
      <c r="G3507" s="37"/>
      <c r="H3507" s="40"/>
    </row>
    <row r="3508" spans="1:8" ht="17.25" thickBot="1">
      <c r="A3508" s="32"/>
      <c r="B3508" s="26"/>
      <c r="C3508" s="34"/>
      <c r="D3508" s="29" t="s">
        <v>79</v>
      </c>
      <c r="E3508" s="29" t="s">
        <v>79</v>
      </c>
      <c r="F3508" s="29" t="s">
        <v>79</v>
      </c>
      <c r="G3508" s="38"/>
      <c r="H3508" s="41"/>
    </row>
    <row r="3509" spans="1:8" ht="27">
      <c r="A3509" s="30" t="s">
        <v>1740</v>
      </c>
      <c r="B3509" s="24">
        <v>650.71</v>
      </c>
      <c r="C3509" s="34"/>
      <c r="D3509" s="27" t="s">
        <v>1217</v>
      </c>
      <c r="E3509" s="27" t="s">
        <v>86</v>
      </c>
      <c r="F3509" s="27" t="s">
        <v>246</v>
      </c>
      <c r="G3509" s="36" t="s">
        <v>79</v>
      </c>
      <c r="H3509" s="39"/>
    </row>
    <row r="3510" spans="1:8" ht="40.5">
      <c r="A3510" s="31"/>
      <c r="B3510" s="25" t="s">
        <v>1741</v>
      </c>
      <c r="C3510" s="34"/>
      <c r="D3510" s="28" t="s">
        <v>1328</v>
      </c>
      <c r="E3510" s="28" t="s">
        <v>1718</v>
      </c>
      <c r="F3510" s="28" t="s">
        <v>83</v>
      </c>
      <c r="G3510" s="37"/>
      <c r="H3510" s="40"/>
    </row>
    <row r="3511" spans="1:8">
      <c r="A3511" s="31"/>
      <c r="B3511" s="25"/>
      <c r="C3511" s="34"/>
      <c r="D3511" s="28">
        <v>726.14</v>
      </c>
      <c r="E3511" s="28">
        <v>552.26</v>
      </c>
      <c r="F3511" s="28">
        <v>650.71</v>
      </c>
      <c r="G3511" s="37"/>
      <c r="H3511" s="40"/>
    </row>
    <row r="3512" spans="1:8" ht="17.25" thickBot="1">
      <c r="A3512" s="32"/>
      <c r="B3512" s="26"/>
      <c r="C3512" s="34"/>
      <c r="D3512" s="29" t="s">
        <v>79</v>
      </c>
      <c r="E3512" s="29" t="s">
        <v>79</v>
      </c>
      <c r="F3512" s="29" t="s">
        <v>79</v>
      </c>
      <c r="G3512" s="38"/>
      <c r="H3512" s="41"/>
    </row>
    <row r="3513" spans="1:8" ht="27">
      <c r="A3513" s="30" t="s">
        <v>1742</v>
      </c>
      <c r="B3513" s="24">
        <v>650.70000000000005</v>
      </c>
      <c r="C3513" s="34"/>
      <c r="D3513" s="27" t="s">
        <v>1583</v>
      </c>
      <c r="E3513" s="27" t="s">
        <v>246</v>
      </c>
      <c r="F3513" s="27" t="s">
        <v>463</v>
      </c>
      <c r="G3513" s="36" t="s">
        <v>79</v>
      </c>
      <c r="H3513" s="39"/>
    </row>
    <row r="3514" spans="1:8" ht="40.5">
      <c r="A3514" s="31"/>
      <c r="B3514" s="25" t="s">
        <v>1743</v>
      </c>
      <c r="C3514" s="34"/>
      <c r="D3514" s="28" t="s">
        <v>1669</v>
      </c>
      <c r="E3514" s="28" t="s">
        <v>554</v>
      </c>
      <c r="F3514" s="28" t="s">
        <v>83</v>
      </c>
      <c r="G3514" s="37"/>
      <c r="H3514" s="40"/>
    </row>
    <row r="3515" spans="1:8">
      <c r="A3515" s="31"/>
      <c r="B3515" s="25"/>
      <c r="C3515" s="34"/>
      <c r="D3515" s="28">
        <v>697.06</v>
      </c>
      <c r="E3515" s="28">
        <v>650.70000000000005</v>
      </c>
      <c r="F3515" s="28">
        <v>650.70000000000005</v>
      </c>
      <c r="G3515" s="37"/>
      <c r="H3515" s="40"/>
    </row>
    <row r="3516" spans="1:8" ht="17.25" thickBot="1">
      <c r="A3516" s="32"/>
      <c r="B3516" s="26"/>
      <c r="C3516" s="34"/>
      <c r="D3516" s="29" t="s">
        <v>79</v>
      </c>
      <c r="E3516" s="29" t="s">
        <v>79</v>
      </c>
      <c r="F3516" s="29" t="s">
        <v>79</v>
      </c>
      <c r="G3516" s="38"/>
      <c r="H3516" s="41"/>
    </row>
    <row r="3517" spans="1:8" ht="27">
      <c r="A3517" s="30" t="s">
        <v>1744</v>
      </c>
      <c r="B3517" s="24">
        <v>650.66</v>
      </c>
      <c r="C3517" s="34"/>
      <c r="D3517" s="27" t="s">
        <v>1217</v>
      </c>
      <c r="E3517" s="27" t="s">
        <v>463</v>
      </c>
      <c r="F3517" s="27" t="s">
        <v>246</v>
      </c>
      <c r="G3517" s="36" t="s">
        <v>79</v>
      </c>
      <c r="H3517" s="39"/>
    </row>
    <row r="3518" spans="1:8" ht="40.5">
      <c r="A3518" s="31"/>
      <c r="B3518" s="25" t="s">
        <v>1745</v>
      </c>
      <c r="C3518" s="34"/>
      <c r="D3518" s="28" t="s">
        <v>1328</v>
      </c>
      <c r="E3518" s="28" t="s">
        <v>554</v>
      </c>
      <c r="F3518" s="28" t="s">
        <v>83</v>
      </c>
      <c r="G3518" s="37"/>
      <c r="H3518" s="40"/>
    </row>
    <row r="3519" spans="1:8">
      <c r="A3519" s="31"/>
      <c r="B3519" s="25"/>
      <c r="C3519" s="34"/>
      <c r="D3519" s="28">
        <v>726.49</v>
      </c>
      <c r="E3519" s="28">
        <v>650.66</v>
      </c>
      <c r="F3519" s="28">
        <v>650.66</v>
      </c>
      <c r="G3519" s="37"/>
      <c r="H3519" s="40"/>
    </row>
    <row r="3520" spans="1:8" ht="17.25" thickBot="1">
      <c r="A3520" s="32"/>
      <c r="B3520" s="26"/>
      <c r="C3520" s="34"/>
      <c r="D3520" s="29" t="s">
        <v>79</v>
      </c>
      <c r="E3520" s="29" t="s">
        <v>79</v>
      </c>
      <c r="F3520" s="29" t="s">
        <v>79</v>
      </c>
      <c r="G3520" s="38"/>
      <c r="H3520" s="41"/>
    </row>
    <row r="3521" spans="1:8" ht="27">
      <c r="A3521" s="30" t="s">
        <v>1746</v>
      </c>
      <c r="B3521" s="24">
        <v>650.62</v>
      </c>
      <c r="C3521" s="34"/>
      <c r="D3521" s="27" t="s">
        <v>719</v>
      </c>
      <c r="E3521" s="27" t="s">
        <v>97</v>
      </c>
      <c r="F3521" s="27" t="s">
        <v>82</v>
      </c>
      <c r="G3521" s="36" t="s">
        <v>79</v>
      </c>
      <c r="H3521" s="39"/>
    </row>
    <row r="3522" spans="1:8" ht="40.5">
      <c r="A3522" s="31"/>
      <c r="B3522" s="25" t="s">
        <v>1747</v>
      </c>
      <c r="C3522" s="34"/>
      <c r="D3522" s="28" t="s">
        <v>684</v>
      </c>
      <c r="E3522" s="28" t="s">
        <v>287</v>
      </c>
      <c r="F3522" s="28" t="s">
        <v>83</v>
      </c>
      <c r="G3522" s="37"/>
      <c r="H3522" s="40"/>
    </row>
    <row r="3523" spans="1:8">
      <c r="A3523" s="31"/>
      <c r="B3523" s="25"/>
      <c r="C3523" s="34"/>
      <c r="D3523" s="28">
        <v>362.27</v>
      </c>
      <c r="E3523" s="28">
        <v>946.62</v>
      </c>
      <c r="F3523" s="28">
        <v>650.62</v>
      </c>
      <c r="G3523" s="37"/>
      <c r="H3523" s="40"/>
    </row>
    <row r="3524" spans="1:8" ht="17.25" thickBot="1">
      <c r="A3524" s="32"/>
      <c r="B3524" s="26"/>
      <c r="C3524" s="34"/>
      <c r="D3524" s="29" t="s">
        <v>79</v>
      </c>
      <c r="E3524" s="29" t="s">
        <v>79</v>
      </c>
      <c r="F3524" s="29" t="s">
        <v>79</v>
      </c>
      <c r="G3524" s="38"/>
      <c r="H3524" s="41"/>
    </row>
    <row r="3525" spans="1:8" ht="27">
      <c r="A3525" s="30" t="s">
        <v>1748</v>
      </c>
      <c r="B3525" s="24">
        <v>650.58000000000004</v>
      </c>
      <c r="C3525" s="34"/>
      <c r="D3525" s="27" t="s">
        <v>288</v>
      </c>
      <c r="E3525" s="27" t="s">
        <v>104</v>
      </c>
      <c r="F3525" s="27" t="s">
        <v>82</v>
      </c>
      <c r="G3525" s="36" t="s">
        <v>79</v>
      </c>
      <c r="H3525" s="39"/>
    </row>
    <row r="3526" spans="1:8" ht="40.5">
      <c r="A3526" s="31"/>
      <c r="B3526" s="25" t="s">
        <v>1749</v>
      </c>
      <c r="C3526" s="34"/>
      <c r="D3526" s="28" t="s">
        <v>538</v>
      </c>
      <c r="E3526" s="28" t="s">
        <v>218</v>
      </c>
      <c r="F3526" s="28" t="s">
        <v>83</v>
      </c>
      <c r="G3526" s="37"/>
      <c r="H3526" s="40"/>
    </row>
    <row r="3527" spans="1:8">
      <c r="A3527" s="31"/>
      <c r="B3527" s="25"/>
      <c r="C3527" s="34"/>
      <c r="D3527" s="28">
        <v>937.99</v>
      </c>
      <c r="E3527" s="28">
        <v>629.98</v>
      </c>
      <c r="F3527" s="28">
        <v>650.58000000000004</v>
      </c>
      <c r="G3527" s="37"/>
      <c r="H3527" s="40"/>
    </row>
    <row r="3528" spans="1:8" ht="17.25" thickBot="1">
      <c r="A3528" s="32"/>
      <c r="B3528" s="26"/>
      <c r="C3528" s="34"/>
      <c r="D3528" s="29" t="s">
        <v>79</v>
      </c>
      <c r="E3528" s="29" t="s">
        <v>79</v>
      </c>
      <c r="F3528" s="29" t="s">
        <v>79</v>
      </c>
      <c r="G3528" s="38"/>
      <c r="H3528" s="41"/>
    </row>
    <row r="3529" spans="1:8" ht="27">
      <c r="A3529" s="30" t="s">
        <v>1750</v>
      </c>
      <c r="B3529" s="24">
        <v>650.49</v>
      </c>
      <c r="C3529" s="34"/>
      <c r="D3529" s="27" t="s">
        <v>1668</v>
      </c>
      <c r="E3529" s="27" t="s">
        <v>1217</v>
      </c>
      <c r="F3529" s="27" t="s">
        <v>246</v>
      </c>
      <c r="G3529" s="36" t="s">
        <v>79</v>
      </c>
      <c r="H3529" s="39"/>
    </row>
    <row r="3530" spans="1:8" ht="40.5">
      <c r="A3530" s="31"/>
      <c r="B3530" s="25" t="s">
        <v>1751</v>
      </c>
      <c r="C3530" s="34"/>
      <c r="D3530" s="28" t="s">
        <v>1669</v>
      </c>
      <c r="E3530" s="28" t="s">
        <v>1752</v>
      </c>
      <c r="F3530" s="28" t="s">
        <v>83</v>
      </c>
      <c r="G3530" s="37"/>
      <c r="H3530" s="40"/>
    </row>
    <row r="3531" spans="1:8">
      <c r="A3531" s="31"/>
      <c r="B3531" s="25"/>
      <c r="C3531" s="34"/>
      <c r="D3531" s="28">
        <v>696.65</v>
      </c>
      <c r="E3531" s="28">
        <v>723.04</v>
      </c>
      <c r="F3531" s="28">
        <v>650.49</v>
      </c>
      <c r="G3531" s="37"/>
      <c r="H3531" s="40"/>
    </row>
    <row r="3532" spans="1:8" ht="17.25" thickBot="1">
      <c r="A3532" s="32"/>
      <c r="B3532" s="26"/>
      <c r="C3532" s="34"/>
      <c r="D3532" s="29" t="s">
        <v>79</v>
      </c>
      <c r="E3532" s="29" t="s">
        <v>79</v>
      </c>
      <c r="F3532" s="29" t="s">
        <v>79</v>
      </c>
      <c r="G3532" s="38"/>
      <c r="H3532" s="41"/>
    </row>
    <row r="3533" spans="1:8">
      <c r="A3533" s="30" t="s">
        <v>1753</v>
      </c>
      <c r="B3533" s="24">
        <v>650.37</v>
      </c>
      <c r="C3533" s="34"/>
      <c r="D3533" s="27" t="s">
        <v>667</v>
      </c>
      <c r="E3533" s="27" t="s">
        <v>463</v>
      </c>
      <c r="F3533" s="27" t="s">
        <v>82</v>
      </c>
      <c r="G3533" s="36" t="s">
        <v>79</v>
      </c>
      <c r="H3533" s="39"/>
    </row>
    <row r="3534" spans="1:8" ht="40.5">
      <c r="A3534" s="31"/>
      <c r="B3534" s="25" t="s">
        <v>1754</v>
      </c>
      <c r="C3534" s="34"/>
      <c r="D3534" s="28" t="s">
        <v>270</v>
      </c>
      <c r="E3534" s="28" t="s">
        <v>554</v>
      </c>
      <c r="F3534" s="28" t="s">
        <v>83</v>
      </c>
      <c r="G3534" s="37"/>
      <c r="H3534" s="40"/>
    </row>
    <row r="3535" spans="1:8">
      <c r="A3535" s="31"/>
      <c r="B3535" s="25"/>
      <c r="C3535" s="34"/>
      <c r="D3535" s="28">
        <v>867.43</v>
      </c>
      <c r="E3535" s="28">
        <v>650.37</v>
      </c>
      <c r="F3535" s="28">
        <v>650.37</v>
      </c>
      <c r="G3535" s="37"/>
      <c r="H3535" s="40"/>
    </row>
    <row r="3536" spans="1:8" ht="17.25" thickBot="1">
      <c r="A3536" s="32"/>
      <c r="B3536" s="26"/>
      <c r="C3536" s="34"/>
      <c r="D3536" s="29" t="s">
        <v>79</v>
      </c>
      <c r="E3536" s="29" t="s">
        <v>79</v>
      </c>
      <c r="F3536" s="29" t="s">
        <v>79</v>
      </c>
      <c r="G3536" s="38"/>
      <c r="H3536" s="41"/>
    </row>
    <row r="3537" spans="1:8">
      <c r="A3537" s="30" t="s">
        <v>1755</v>
      </c>
      <c r="B3537" s="24">
        <v>650.32000000000005</v>
      </c>
      <c r="C3537" s="34"/>
      <c r="D3537" s="27" t="s">
        <v>234</v>
      </c>
      <c r="E3537" s="27" t="s">
        <v>644</v>
      </c>
      <c r="F3537" s="27" t="s">
        <v>463</v>
      </c>
      <c r="G3537" s="36" t="s">
        <v>79</v>
      </c>
      <c r="H3537" s="39"/>
    </row>
    <row r="3538" spans="1:8" ht="40.5">
      <c r="A3538" s="31"/>
      <c r="B3538" s="25" t="s">
        <v>1756</v>
      </c>
      <c r="C3538" s="34"/>
      <c r="D3538" s="28" t="s">
        <v>196</v>
      </c>
      <c r="E3538" s="28" t="s">
        <v>1274</v>
      </c>
      <c r="F3538" s="28" t="s">
        <v>83</v>
      </c>
      <c r="G3538" s="37"/>
      <c r="H3538" s="40"/>
    </row>
    <row r="3539" spans="1:8">
      <c r="A3539" s="31"/>
      <c r="B3539" s="25"/>
      <c r="C3539" s="34"/>
      <c r="D3539" s="28">
        <v>729.72</v>
      </c>
      <c r="E3539" s="28">
        <v>555.41</v>
      </c>
      <c r="F3539" s="28">
        <v>650.32000000000005</v>
      </c>
      <c r="G3539" s="37"/>
      <c r="H3539" s="40"/>
    </row>
    <row r="3540" spans="1:8" ht="17.25" thickBot="1">
      <c r="A3540" s="32"/>
      <c r="B3540" s="26"/>
      <c r="C3540" s="34"/>
      <c r="D3540" s="29" t="s">
        <v>79</v>
      </c>
      <c r="E3540" s="29" t="s">
        <v>79</v>
      </c>
      <c r="F3540" s="29" t="s">
        <v>79</v>
      </c>
      <c r="G3540" s="38"/>
      <c r="H3540" s="41"/>
    </row>
    <row r="3541" spans="1:8" ht="27">
      <c r="A3541" s="30" t="s">
        <v>1757</v>
      </c>
      <c r="B3541" s="24">
        <v>650.25</v>
      </c>
      <c r="C3541" s="34"/>
      <c r="D3541" s="27" t="s">
        <v>327</v>
      </c>
      <c r="E3541" s="27" t="s">
        <v>721</v>
      </c>
      <c r="F3541" s="27" t="s">
        <v>463</v>
      </c>
      <c r="G3541" s="36" t="s">
        <v>79</v>
      </c>
      <c r="H3541" s="39"/>
    </row>
    <row r="3542" spans="1:8" ht="40.5">
      <c r="A3542" s="31"/>
      <c r="B3542" s="25" t="s">
        <v>1758</v>
      </c>
      <c r="C3542" s="34"/>
      <c r="D3542" s="28" t="s">
        <v>487</v>
      </c>
      <c r="E3542" s="28" t="s">
        <v>218</v>
      </c>
      <c r="F3542" s="28" t="s">
        <v>83</v>
      </c>
      <c r="G3542" s="37"/>
      <c r="H3542" s="40"/>
    </row>
    <row r="3543" spans="1:8">
      <c r="A3543" s="31"/>
      <c r="B3543" s="25"/>
      <c r="C3543" s="34"/>
      <c r="D3543" s="28">
        <v>711.11</v>
      </c>
      <c r="E3543" s="28">
        <v>628.05999999999995</v>
      </c>
      <c r="F3543" s="28">
        <v>650.25</v>
      </c>
      <c r="G3543" s="37"/>
      <c r="H3543" s="40"/>
    </row>
    <row r="3544" spans="1:8" ht="17.25" thickBot="1">
      <c r="A3544" s="32"/>
      <c r="B3544" s="26"/>
      <c r="C3544" s="34"/>
      <c r="D3544" s="29" t="s">
        <v>79</v>
      </c>
      <c r="E3544" s="29" t="s">
        <v>79</v>
      </c>
      <c r="F3544" s="29" t="s">
        <v>79</v>
      </c>
      <c r="G3544" s="38"/>
      <c r="H3544" s="41"/>
    </row>
    <row r="3545" spans="1:8" ht="27">
      <c r="A3545" s="30" t="s">
        <v>1759</v>
      </c>
      <c r="B3545" s="24">
        <v>650.24</v>
      </c>
      <c r="C3545" s="34"/>
      <c r="D3545" s="27" t="s">
        <v>761</v>
      </c>
      <c r="E3545" s="27" t="s">
        <v>119</v>
      </c>
      <c r="F3545" s="27" t="s">
        <v>82</v>
      </c>
      <c r="G3545" s="36" t="s">
        <v>79</v>
      </c>
      <c r="H3545" s="39"/>
    </row>
    <row r="3546" spans="1:8" ht="40.5">
      <c r="A3546" s="31"/>
      <c r="B3546" s="25" t="s">
        <v>1760</v>
      </c>
      <c r="C3546" s="34"/>
      <c r="D3546" s="28" t="s">
        <v>762</v>
      </c>
      <c r="E3546" s="28" t="s">
        <v>168</v>
      </c>
      <c r="F3546" s="28" t="s">
        <v>83</v>
      </c>
      <c r="G3546" s="37"/>
      <c r="H3546" s="40"/>
    </row>
    <row r="3547" spans="1:8">
      <c r="A3547" s="31"/>
      <c r="B3547" s="25"/>
      <c r="C3547" s="34"/>
      <c r="D3547" s="28">
        <v>957.98</v>
      </c>
      <c r="E3547" s="28">
        <v>629.86</v>
      </c>
      <c r="F3547" s="28">
        <v>650.24</v>
      </c>
      <c r="G3547" s="37"/>
      <c r="H3547" s="40"/>
    </row>
    <row r="3548" spans="1:8" ht="17.25" thickBot="1">
      <c r="A3548" s="32"/>
      <c r="B3548" s="26"/>
      <c r="C3548" s="34"/>
      <c r="D3548" s="29" t="s">
        <v>79</v>
      </c>
      <c r="E3548" s="29" t="s">
        <v>79</v>
      </c>
      <c r="F3548" s="29" t="s">
        <v>79</v>
      </c>
      <c r="G3548" s="38"/>
      <c r="H3548" s="41"/>
    </row>
    <row r="3549" spans="1:8">
      <c r="A3549" s="30" t="s">
        <v>1761</v>
      </c>
      <c r="B3549" s="24">
        <v>650.23</v>
      </c>
      <c r="C3549" s="34"/>
      <c r="D3549" s="27" t="s">
        <v>327</v>
      </c>
      <c r="E3549" s="27" t="s">
        <v>141</v>
      </c>
      <c r="F3549" s="27" t="s">
        <v>82</v>
      </c>
      <c r="G3549" s="36" t="s">
        <v>79</v>
      </c>
      <c r="H3549" s="39"/>
    </row>
    <row r="3550" spans="1:8" ht="40.5">
      <c r="A3550" s="31"/>
      <c r="B3550" s="25" t="s">
        <v>1762</v>
      </c>
      <c r="C3550" s="34"/>
      <c r="D3550" s="28" t="s">
        <v>487</v>
      </c>
      <c r="E3550" s="28" t="s">
        <v>1210</v>
      </c>
      <c r="F3550" s="28" t="s">
        <v>83</v>
      </c>
      <c r="G3550" s="37"/>
      <c r="H3550" s="40"/>
    </row>
    <row r="3551" spans="1:8">
      <c r="A3551" s="31"/>
      <c r="B3551" s="25"/>
      <c r="C3551" s="34"/>
      <c r="D3551" s="28">
        <v>708.42</v>
      </c>
      <c r="E3551" s="28">
        <v>705.86</v>
      </c>
      <c r="F3551" s="28">
        <v>650.23</v>
      </c>
      <c r="G3551" s="37"/>
      <c r="H3551" s="40"/>
    </row>
    <row r="3552" spans="1:8" ht="17.25" thickBot="1">
      <c r="A3552" s="32"/>
      <c r="B3552" s="26"/>
      <c r="C3552" s="34"/>
      <c r="D3552" s="29" t="s">
        <v>79</v>
      </c>
      <c r="E3552" s="29" t="s">
        <v>79</v>
      </c>
      <c r="F3552" s="29" t="s">
        <v>79</v>
      </c>
      <c r="G3552" s="38"/>
      <c r="H3552" s="41"/>
    </row>
    <row r="3553" spans="1:8" ht="27">
      <c r="A3553" s="30" t="s">
        <v>1763</v>
      </c>
      <c r="B3553" s="24">
        <v>650.16</v>
      </c>
      <c r="C3553" s="34"/>
      <c r="D3553" s="27" t="s">
        <v>185</v>
      </c>
      <c r="E3553" s="27" t="s">
        <v>1661</v>
      </c>
      <c r="F3553" s="27" t="s">
        <v>82</v>
      </c>
      <c r="G3553" s="36" t="s">
        <v>79</v>
      </c>
      <c r="H3553" s="39"/>
    </row>
    <row r="3554" spans="1:8" ht="40.5">
      <c r="A3554" s="31"/>
      <c r="B3554" s="25" t="s">
        <v>1764</v>
      </c>
      <c r="C3554" s="34"/>
      <c r="D3554" s="28" t="s">
        <v>99</v>
      </c>
      <c r="E3554" s="28" t="s">
        <v>313</v>
      </c>
      <c r="F3554" s="28" t="s">
        <v>83</v>
      </c>
      <c r="G3554" s="37"/>
      <c r="H3554" s="40"/>
    </row>
    <row r="3555" spans="1:8">
      <c r="A3555" s="31"/>
      <c r="B3555" s="25"/>
      <c r="C3555" s="34"/>
      <c r="D3555" s="28">
        <v>724.85</v>
      </c>
      <c r="E3555" s="28">
        <v>744.6</v>
      </c>
      <c r="F3555" s="28">
        <v>650.16</v>
      </c>
      <c r="G3555" s="37"/>
      <c r="H3555" s="40"/>
    </row>
    <row r="3556" spans="1:8" ht="17.25" thickBot="1">
      <c r="A3556" s="32"/>
      <c r="B3556" s="26"/>
      <c r="C3556" s="34"/>
      <c r="D3556" s="29" t="s">
        <v>79</v>
      </c>
      <c r="E3556" s="29" t="s">
        <v>79</v>
      </c>
      <c r="F3556" s="29" t="s">
        <v>79</v>
      </c>
      <c r="G3556" s="38"/>
      <c r="H3556" s="41"/>
    </row>
    <row r="3557" spans="1:8">
      <c r="A3557" s="30" t="s">
        <v>1765</v>
      </c>
      <c r="B3557" s="24">
        <v>650.11</v>
      </c>
      <c r="C3557" s="34"/>
      <c r="D3557" s="27" t="s">
        <v>644</v>
      </c>
      <c r="E3557" s="27" t="s">
        <v>1383</v>
      </c>
      <c r="F3557" s="27" t="s">
        <v>463</v>
      </c>
      <c r="G3557" s="36" t="s">
        <v>79</v>
      </c>
      <c r="H3557" s="39"/>
    </row>
    <row r="3558" spans="1:8" ht="40.5">
      <c r="A3558" s="31"/>
      <c r="B3558" s="25" t="s">
        <v>1766</v>
      </c>
      <c r="C3558" s="34"/>
      <c r="D3558" s="28" t="s">
        <v>1767</v>
      </c>
      <c r="E3558" s="28" t="s">
        <v>1768</v>
      </c>
      <c r="F3558" s="28" t="s">
        <v>83</v>
      </c>
      <c r="G3558" s="37"/>
      <c r="H3558" s="40"/>
    </row>
    <row r="3559" spans="1:8">
      <c r="A3559" s="31"/>
      <c r="B3559" s="25"/>
      <c r="C3559" s="34"/>
      <c r="D3559" s="28">
        <v>555.91999999999996</v>
      </c>
      <c r="E3559" s="28">
        <v>555.91999999999996</v>
      </c>
      <c r="F3559" s="28">
        <v>650.11</v>
      </c>
      <c r="G3559" s="37"/>
      <c r="H3559" s="40"/>
    </row>
    <row r="3560" spans="1:8" ht="17.25" thickBot="1">
      <c r="A3560" s="32"/>
      <c r="B3560" s="26"/>
      <c r="C3560" s="34"/>
      <c r="D3560" s="29" t="s">
        <v>79</v>
      </c>
      <c r="E3560" s="29" t="s">
        <v>79</v>
      </c>
      <c r="F3560" s="29" t="s">
        <v>79</v>
      </c>
      <c r="G3560" s="38"/>
      <c r="H3560" s="41"/>
    </row>
    <row r="3561" spans="1:8" ht="27">
      <c r="A3561" s="30" t="s">
        <v>1769</v>
      </c>
      <c r="B3561" s="24">
        <v>650.09</v>
      </c>
      <c r="C3561" s="34"/>
      <c r="D3561" s="27" t="s">
        <v>1731</v>
      </c>
      <c r="E3561" s="27" t="s">
        <v>1668</v>
      </c>
      <c r="F3561" s="27" t="s">
        <v>246</v>
      </c>
      <c r="G3561" s="36" t="s">
        <v>79</v>
      </c>
      <c r="H3561" s="39"/>
    </row>
    <row r="3562" spans="1:8" ht="40.5">
      <c r="A3562" s="31"/>
      <c r="B3562" s="25" t="s">
        <v>1770</v>
      </c>
      <c r="C3562" s="34"/>
      <c r="D3562" s="28" t="s">
        <v>1771</v>
      </c>
      <c r="E3562" s="28" t="s">
        <v>883</v>
      </c>
      <c r="F3562" s="28" t="s">
        <v>83</v>
      </c>
      <c r="G3562" s="37"/>
      <c r="H3562" s="40"/>
    </row>
    <row r="3563" spans="1:8">
      <c r="A3563" s="31"/>
      <c r="B3563" s="25"/>
      <c r="C3563" s="34"/>
      <c r="D3563" s="28">
        <v>947.2</v>
      </c>
      <c r="E3563" s="28">
        <v>690.86</v>
      </c>
      <c r="F3563" s="28">
        <v>650.09</v>
      </c>
      <c r="G3563" s="37"/>
      <c r="H3563" s="40"/>
    </row>
    <row r="3564" spans="1:8" ht="17.25" thickBot="1">
      <c r="A3564" s="32"/>
      <c r="B3564" s="26"/>
      <c r="C3564" s="34"/>
      <c r="D3564" s="29" t="s">
        <v>79</v>
      </c>
      <c r="E3564" s="29" t="s">
        <v>79</v>
      </c>
      <c r="F3564" s="29" t="s">
        <v>79</v>
      </c>
      <c r="G3564" s="38"/>
      <c r="H3564" s="41"/>
    </row>
    <row r="3565" spans="1:8" ht="27">
      <c r="A3565" s="30" t="s">
        <v>1772</v>
      </c>
      <c r="B3565" s="24">
        <v>650</v>
      </c>
      <c r="C3565" s="34"/>
      <c r="D3565" s="27" t="s">
        <v>178</v>
      </c>
      <c r="E3565" s="27" t="s">
        <v>1383</v>
      </c>
      <c r="F3565" s="27" t="s">
        <v>82</v>
      </c>
      <c r="G3565" s="36" t="s">
        <v>79</v>
      </c>
      <c r="H3565" s="39"/>
    </row>
    <row r="3566" spans="1:8" ht="40.5">
      <c r="A3566" s="31"/>
      <c r="B3566" s="25" t="s">
        <v>1773</v>
      </c>
      <c r="C3566" s="34"/>
      <c r="D3566" s="28" t="s">
        <v>99</v>
      </c>
      <c r="E3566" s="28" t="s">
        <v>1274</v>
      </c>
      <c r="F3566" s="28" t="s">
        <v>83</v>
      </c>
      <c r="G3566" s="37"/>
      <c r="H3566" s="40"/>
    </row>
    <row r="3567" spans="1:8">
      <c r="A3567" s="31"/>
      <c r="B3567" s="25"/>
      <c r="C3567" s="34"/>
      <c r="D3567" s="28">
        <v>724.46</v>
      </c>
      <c r="E3567" s="28">
        <v>551</v>
      </c>
      <c r="F3567" s="28">
        <v>650</v>
      </c>
      <c r="G3567" s="37"/>
      <c r="H3567" s="40"/>
    </row>
    <row r="3568" spans="1:8" ht="17.25" thickBot="1">
      <c r="A3568" s="32"/>
      <c r="B3568" s="26"/>
      <c r="C3568" s="34"/>
      <c r="D3568" s="29" t="s">
        <v>79</v>
      </c>
      <c r="E3568" s="29" t="s">
        <v>79</v>
      </c>
      <c r="F3568" s="29" t="s">
        <v>79</v>
      </c>
      <c r="G3568" s="38"/>
      <c r="H3568" s="41"/>
    </row>
    <row r="3569" spans="1:8" ht="27">
      <c r="A3569" s="30" t="s">
        <v>1774</v>
      </c>
      <c r="B3569" s="24">
        <v>650</v>
      </c>
      <c r="C3569" s="34"/>
      <c r="D3569" s="27" t="s">
        <v>644</v>
      </c>
      <c r="E3569" s="27" t="s">
        <v>88</v>
      </c>
      <c r="F3569" s="27" t="s">
        <v>463</v>
      </c>
      <c r="G3569" s="36" t="s">
        <v>79</v>
      </c>
      <c r="H3569" s="39"/>
    </row>
    <row r="3570" spans="1:8" ht="40.5">
      <c r="A3570" s="31"/>
      <c r="B3570" s="25" t="s">
        <v>1773</v>
      </c>
      <c r="C3570" s="34"/>
      <c r="D3570" s="28" t="s">
        <v>1775</v>
      </c>
      <c r="E3570" s="28" t="s">
        <v>401</v>
      </c>
      <c r="F3570" s="28" t="s">
        <v>83</v>
      </c>
      <c r="G3570" s="37"/>
      <c r="H3570" s="40"/>
    </row>
    <row r="3571" spans="1:8">
      <c r="A3571" s="31"/>
      <c r="B3571" s="25"/>
      <c r="C3571" s="34"/>
      <c r="D3571" s="28">
        <v>555</v>
      </c>
      <c r="E3571" s="28">
        <v>707.1</v>
      </c>
      <c r="F3571" s="28">
        <v>650</v>
      </c>
      <c r="G3571" s="37"/>
      <c r="H3571" s="40"/>
    </row>
    <row r="3572" spans="1:8" ht="17.25" thickBot="1">
      <c r="A3572" s="32"/>
      <c r="B3572" s="26"/>
      <c r="C3572" s="34"/>
      <c r="D3572" s="29" t="s">
        <v>79</v>
      </c>
      <c r="E3572" s="29" t="s">
        <v>79</v>
      </c>
      <c r="F3572" s="29" t="s">
        <v>79</v>
      </c>
      <c r="G3572" s="38"/>
      <c r="H3572" s="41"/>
    </row>
    <row r="3573" spans="1:8">
      <c r="A3573" s="30" t="s">
        <v>1774</v>
      </c>
      <c r="B3573" s="24">
        <v>650</v>
      </c>
      <c r="C3573" s="34"/>
      <c r="D3573" s="27" t="s">
        <v>327</v>
      </c>
      <c r="E3573" s="27" t="s">
        <v>644</v>
      </c>
      <c r="F3573" s="27" t="s">
        <v>463</v>
      </c>
      <c r="G3573" s="36" t="s">
        <v>79</v>
      </c>
      <c r="H3573" s="39"/>
    </row>
    <row r="3574" spans="1:8" ht="40.5">
      <c r="A3574" s="31"/>
      <c r="B3574" s="25" t="s">
        <v>1773</v>
      </c>
      <c r="C3574" s="34"/>
      <c r="D3574" s="28" t="s">
        <v>639</v>
      </c>
      <c r="E3574" s="28" t="s">
        <v>1776</v>
      </c>
      <c r="F3574" s="28" t="s">
        <v>83</v>
      </c>
      <c r="G3574" s="37"/>
      <c r="H3574" s="40"/>
    </row>
    <row r="3575" spans="1:8">
      <c r="A3575" s="31"/>
      <c r="B3575" s="25"/>
      <c r="C3575" s="34"/>
      <c r="D3575" s="28">
        <v>712.23</v>
      </c>
      <c r="E3575" s="28">
        <v>555</v>
      </c>
      <c r="F3575" s="28">
        <v>650</v>
      </c>
      <c r="G3575" s="37"/>
      <c r="H3575" s="40"/>
    </row>
    <row r="3576" spans="1:8" ht="17.25" thickBot="1">
      <c r="A3576" s="32"/>
      <c r="B3576" s="26"/>
      <c r="C3576" s="34"/>
      <c r="D3576" s="29" t="s">
        <v>79</v>
      </c>
      <c r="E3576" s="29" t="s">
        <v>79</v>
      </c>
      <c r="F3576" s="29" t="s">
        <v>79</v>
      </c>
      <c r="G3576" s="38"/>
      <c r="H3576" s="41"/>
    </row>
    <row r="3577" spans="1:8">
      <c r="A3577" s="30" t="s">
        <v>1777</v>
      </c>
      <c r="B3577" s="24">
        <v>649.95000000000005</v>
      </c>
      <c r="C3577" s="34"/>
      <c r="D3577" s="27" t="s">
        <v>667</v>
      </c>
      <c r="E3577" s="27" t="s">
        <v>644</v>
      </c>
      <c r="F3577" s="27" t="s">
        <v>463</v>
      </c>
      <c r="G3577" s="36" t="s">
        <v>79</v>
      </c>
      <c r="H3577" s="39"/>
    </row>
    <row r="3578" spans="1:8" ht="40.5">
      <c r="A3578" s="31"/>
      <c r="B3578" s="25" t="s">
        <v>1778</v>
      </c>
      <c r="C3578" s="34"/>
      <c r="D3578" s="28" t="s">
        <v>427</v>
      </c>
      <c r="E3578" s="28" t="s">
        <v>1779</v>
      </c>
      <c r="F3578" s="28" t="s">
        <v>83</v>
      </c>
      <c r="G3578" s="37"/>
      <c r="H3578" s="40"/>
    </row>
    <row r="3579" spans="1:8">
      <c r="A3579" s="31"/>
      <c r="B3579" s="25"/>
      <c r="C3579" s="34"/>
      <c r="D3579" s="28">
        <v>867.19</v>
      </c>
      <c r="E3579" s="28">
        <v>551.74</v>
      </c>
      <c r="F3579" s="28">
        <v>649.95000000000005</v>
      </c>
      <c r="G3579" s="37"/>
      <c r="H3579" s="40"/>
    </row>
    <row r="3580" spans="1:8" ht="17.25" thickBot="1">
      <c r="A3580" s="32"/>
      <c r="B3580" s="26"/>
      <c r="C3580" s="34"/>
      <c r="D3580" s="29" t="s">
        <v>79</v>
      </c>
      <c r="E3580" s="29" t="s">
        <v>79</v>
      </c>
      <c r="F3580" s="29" t="s">
        <v>79</v>
      </c>
      <c r="G3580" s="38"/>
      <c r="H3580" s="41"/>
    </row>
    <row r="3581" spans="1:8" ht="27">
      <c r="A3581" s="30" t="s">
        <v>1780</v>
      </c>
      <c r="B3581" s="24">
        <v>649.95000000000005</v>
      </c>
      <c r="C3581" s="34"/>
      <c r="D3581" s="27" t="s">
        <v>178</v>
      </c>
      <c r="E3581" s="27" t="s">
        <v>185</v>
      </c>
      <c r="F3581" s="27" t="s">
        <v>82</v>
      </c>
      <c r="G3581" s="36" t="s">
        <v>79</v>
      </c>
      <c r="H3581" s="39"/>
    </row>
    <row r="3582" spans="1:8" ht="40.5">
      <c r="A3582" s="31"/>
      <c r="B3582" s="25" t="s">
        <v>1778</v>
      </c>
      <c r="C3582" s="34"/>
      <c r="D3582" s="28" t="s">
        <v>427</v>
      </c>
      <c r="E3582" s="28" t="s">
        <v>210</v>
      </c>
      <c r="F3582" s="28" t="s">
        <v>83</v>
      </c>
      <c r="G3582" s="37"/>
      <c r="H3582" s="40"/>
    </row>
    <row r="3583" spans="1:8">
      <c r="A3583" s="31"/>
      <c r="B3583" s="25"/>
      <c r="C3583" s="34"/>
      <c r="D3583" s="28">
        <v>724.01</v>
      </c>
      <c r="E3583" s="28">
        <v>724.01</v>
      </c>
      <c r="F3583" s="28">
        <v>649.95000000000005</v>
      </c>
      <c r="G3583" s="37"/>
      <c r="H3583" s="40"/>
    </row>
    <row r="3584" spans="1:8" ht="17.25" thickBot="1">
      <c r="A3584" s="32"/>
      <c r="B3584" s="26"/>
      <c r="C3584" s="34"/>
      <c r="D3584" s="29" t="s">
        <v>79</v>
      </c>
      <c r="E3584" s="29" t="s">
        <v>79</v>
      </c>
      <c r="F3584" s="29" t="s">
        <v>79</v>
      </c>
      <c r="G3584" s="38"/>
      <c r="H3584" s="41"/>
    </row>
    <row r="3585" spans="1:8">
      <c r="A3585" s="30" t="s">
        <v>1781</v>
      </c>
      <c r="B3585" s="24">
        <v>649.91999999999996</v>
      </c>
      <c r="C3585" s="34"/>
      <c r="D3585" s="27" t="s">
        <v>80</v>
      </c>
      <c r="E3585" s="27" t="s">
        <v>1566</v>
      </c>
      <c r="F3585" s="27" t="s">
        <v>82</v>
      </c>
      <c r="G3585" s="36" t="s">
        <v>79</v>
      </c>
      <c r="H3585" s="39"/>
    </row>
    <row r="3586" spans="1:8" ht="40.5">
      <c r="A3586" s="31"/>
      <c r="B3586" s="25" t="s">
        <v>1782</v>
      </c>
      <c r="C3586" s="34"/>
      <c r="D3586" s="28" t="s">
        <v>167</v>
      </c>
      <c r="E3586" s="28" t="s">
        <v>585</v>
      </c>
      <c r="F3586" s="28" t="s">
        <v>83</v>
      </c>
      <c r="G3586" s="37"/>
      <c r="H3586" s="40"/>
    </row>
    <row r="3587" spans="1:8">
      <c r="A3587" s="31"/>
      <c r="B3587" s="25"/>
      <c r="C3587" s="34"/>
      <c r="D3587" s="28">
        <v>729.43</v>
      </c>
      <c r="E3587" s="28">
        <v>695.66</v>
      </c>
      <c r="F3587" s="28">
        <v>649.91999999999996</v>
      </c>
      <c r="G3587" s="37"/>
      <c r="H3587" s="40"/>
    </row>
    <row r="3588" spans="1:8" ht="17.25" thickBot="1">
      <c r="A3588" s="32"/>
      <c r="B3588" s="26"/>
      <c r="C3588" s="34"/>
      <c r="D3588" s="29" t="s">
        <v>79</v>
      </c>
      <c r="E3588" s="29" t="s">
        <v>79</v>
      </c>
      <c r="F3588" s="29" t="s">
        <v>79</v>
      </c>
      <c r="G3588" s="38"/>
      <c r="H3588" s="41"/>
    </row>
    <row r="3589" spans="1:8">
      <c r="A3589" s="30" t="s">
        <v>1783</v>
      </c>
      <c r="B3589" s="24">
        <v>649.88</v>
      </c>
      <c r="C3589" s="34"/>
      <c r="D3589" s="27" t="s">
        <v>1221</v>
      </c>
      <c r="E3589" s="27" t="s">
        <v>486</v>
      </c>
      <c r="F3589" s="27" t="s">
        <v>82</v>
      </c>
      <c r="G3589" s="36" t="s">
        <v>79</v>
      </c>
      <c r="H3589" s="39"/>
    </row>
    <row r="3590" spans="1:8" ht="40.5">
      <c r="A3590" s="31"/>
      <c r="B3590" s="25" t="s">
        <v>1784</v>
      </c>
      <c r="C3590" s="34"/>
      <c r="D3590" s="28" t="s">
        <v>762</v>
      </c>
      <c r="E3590" s="28" t="s">
        <v>1395</v>
      </c>
      <c r="F3590" s="28" t="s">
        <v>83</v>
      </c>
      <c r="G3590" s="37"/>
      <c r="H3590" s="40"/>
    </row>
    <row r="3591" spans="1:8">
      <c r="A3591" s="31"/>
      <c r="B3591" s="25"/>
      <c r="C3591" s="34"/>
      <c r="D3591" s="28">
        <v>961.35</v>
      </c>
      <c r="E3591" s="28">
        <v>715.02</v>
      </c>
      <c r="F3591" s="28">
        <v>649.88</v>
      </c>
      <c r="G3591" s="37"/>
      <c r="H3591" s="40"/>
    </row>
    <row r="3592" spans="1:8" ht="17.25" thickBot="1">
      <c r="A3592" s="32"/>
      <c r="B3592" s="26"/>
      <c r="C3592" s="34"/>
      <c r="D3592" s="29" t="s">
        <v>79</v>
      </c>
      <c r="E3592" s="29" t="s">
        <v>79</v>
      </c>
      <c r="F3592" s="29" t="s">
        <v>79</v>
      </c>
      <c r="G3592" s="38"/>
      <c r="H3592" s="41"/>
    </row>
    <row r="3593" spans="1:8">
      <c r="A3593" s="30" t="s">
        <v>1785</v>
      </c>
      <c r="B3593" s="24">
        <v>649.79999999999995</v>
      </c>
      <c r="C3593" s="34"/>
      <c r="D3593" s="27" t="s">
        <v>77</v>
      </c>
      <c r="E3593" s="27" t="s">
        <v>644</v>
      </c>
      <c r="F3593" s="27" t="s">
        <v>463</v>
      </c>
      <c r="G3593" s="36" t="s">
        <v>79</v>
      </c>
      <c r="H3593" s="39"/>
    </row>
    <row r="3594" spans="1:8" ht="40.5">
      <c r="A3594" s="31"/>
      <c r="B3594" s="25" t="s">
        <v>1786</v>
      </c>
      <c r="C3594" s="34"/>
      <c r="D3594" s="28" t="s">
        <v>921</v>
      </c>
      <c r="E3594" s="28" t="s">
        <v>1787</v>
      </c>
      <c r="F3594" s="28" t="s">
        <v>83</v>
      </c>
      <c r="G3594" s="37"/>
      <c r="H3594" s="40"/>
    </row>
    <row r="3595" spans="1:8">
      <c r="A3595" s="31"/>
      <c r="B3595" s="25"/>
      <c r="C3595" s="34"/>
      <c r="D3595" s="28">
        <v>374.19</v>
      </c>
      <c r="E3595" s="28">
        <v>556.94000000000005</v>
      </c>
      <c r="F3595" s="28">
        <v>649.79999999999995</v>
      </c>
      <c r="G3595" s="37"/>
      <c r="H3595" s="40"/>
    </row>
    <row r="3596" spans="1:8" ht="17.25" thickBot="1">
      <c r="A3596" s="32"/>
      <c r="B3596" s="26"/>
      <c r="C3596" s="34"/>
      <c r="D3596" s="29" t="s">
        <v>79</v>
      </c>
      <c r="E3596" s="29" t="s">
        <v>79</v>
      </c>
      <c r="F3596" s="29" t="s">
        <v>79</v>
      </c>
      <c r="G3596" s="38"/>
      <c r="H3596" s="41"/>
    </row>
    <row r="3597" spans="1:8" ht="27">
      <c r="A3597" s="30" t="s">
        <v>1788</v>
      </c>
      <c r="B3597" s="24">
        <v>649.78</v>
      </c>
      <c r="C3597" s="34"/>
      <c r="D3597" s="27" t="s">
        <v>185</v>
      </c>
      <c r="E3597" s="27" t="s">
        <v>1790</v>
      </c>
      <c r="F3597" s="27" t="s">
        <v>463</v>
      </c>
      <c r="G3597" s="36" t="s">
        <v>79</v>
      </c>
      <c r="H3597" s="39"/>
    </row>
    <row r="3598" spans="1:8" ht="40.5">
      <c r="A3598" s="31"/>
      <c r="B3598" s="25" t="s">
        <v>1789</v>
      </c>
      <c r="C3598" s="34"/>
      <c r="D3598" s="28" t="s">
        <v>108</v>
      </c>
      <c r="E3598" s="28" t="s">
        <v>1791</v>
      </c>
      <c r="F3598" s="28" t="s">
        <v>83</v>
      </c>
      <c r="G3598" s="37"/>
      <c r="H3598" s="40"/>
    </row>
    <row r="3599" spans="1:8">
      <c r="A3599" s="31"/>
      <c r="B3599" s="25"/>
      <c r="C3599" s="34"/>
      <c r="D3599" s="28">
        <v>724.89</v>
      </c>
      <c r="E3599" s="28">
        <v>676.16</v>
      </c>
      <c r="F3599" s="28">
        <v>649.78</v>
      </c>
      <c r="G3599" s="37"/>
      <c r="H3599" s="40"/>
    </row>
    <row r="3600" spans="1:8" ht="17.25" thickBot="1">
      <c r="A3600" s="32"/>
      <c r="B3600" s="26"/>
      <c r="C3600" s="35"/>
      <c r="D3600" s="29" t="s">
        <v>79</v>
      </c>
      <c r="E3600" s="29" t="s">
        <v>79</v>
      </c>
      <c r="F3600" s="29" t="s">
        <v>79</v>
      </c>
      <c r="G3600" s="38"/>
      <c r="H3600" s="41"/>
    </row>
    <row r="3601" spans="1:8" ht="27">
      <c r="A3601" s="30" t="s">
        <v>1792</v>
      </c>
      <c r="B3601" s="24">
        <v>649.77</v>
      </c>
      <c r="C3601" s="33" t="s">
        <v>76</v>
      </c>
      <c r="D3601" s="27" t="s">
        <v>185</v>
      </c>
      <c r="E3601" s="27" t="s">
        <v>178</v>
      </c>
      <c r="F3601" s="27" t="s">
        <v>82</v>
      </c>
      <c r="G3601" s="36" t="s">
        <v>79</v>
      </c>
      <c r="H3601" s="39"/>
    </row>
    <row r="3602" spans="1:8" ht="40.5">
      <c r="A3602" s="31"/>
      <c r="B3602" s="25" t="s">
        <v>1793</v>
      </c>
      <c r="C3602" s="34"/>
      <c r="D3602" s="28" t="s">
        <v>99</v>
      </c>
      <c r="E3602" s="28" t="s">
        <v>1794</v>
      </c>
      <c r="F3602" s="28" t="s">
        <v>83</v>
      </c>
      <c r="G3602" s="37"/>
      <c r="H3602" s="40"/>
    </row>
    <row r="3603" spans="1:8">
      <c r="A3603" s="31"/>
      <c r="B3603" s="25"/>
      <c r="C3603" s="34"/>
      <c r="D3603" s="28">
        <v>725.19</v>
      </c>
      <c r="E3603" s="28">
        <v>725.19</v>
      </c>
      <c r="F3603" s="28">
        <v>649.77</v>
      </c>
      <c r="G3603" s="37"/>
      <c r="H3603" s="40"/>
    </row>
    <row r="3604" spans="1:8" ht="17.25" thickBot="1">
      <c r="A3604" s="32"/>
      <c r="B3604" s="26"/>
      <c r="C3604" s="34"/>
      <c r="D3604" s="29" t="s">
        <v>79</v>
      </c>
      <c r="E3604" s="29" t="s">
        <v>79</v>
      </c>
      <c r="F3604" s="29" t="s">
        <v>79</v>
      </c>
      <c r="G3604" s="38"/>
      <c r="H3604" s="41"/>
    </row>
    <row r="3605" spans="1:8">
      <c r="A3605" s="30" t="s">
        <v>1795</v>
      </c>
      <c r="B3605" s="24">
        <v>649.77</v>
      </c>
      <c r="C3605" s="34"/>
      <c r="D3605" s="27" t="s">
        <v>80</v>
      </c>
      <c r="E3605" s="27" t="s">
        <v>584</v>
      </c>
      <c r="F3605" s="27" t="s">
        <v>82</v>
      </c>
      <c r="G3605" s="36" t="s">
        <v>79</v>
      </c>
      <c r="H3605" s="39"/>
    </row>
    <row r="3606" spans="1:8" ht="40.5">
      <c r="A3606" s="31"/>
      <c r="B3606" s="25" t="s">
        <v>1793</v>
      </c>
      <c r="C3606" s="34"/>
      <c r="D3606" s="28" t="s">
        <v>827</v>
      </c>
      <c r="E3606" s="28" t="s">
        <v>585</v>
      </c>
      <c r="F3606" s="28" t="s">
        <v>83</v>
      </c>
      <c r="G3606" s="37"/>
      <c r="H3606" s="40"/>
    </row>
    <row r="3607" spans="1:8">
      <c r="A3607" s="31"/>
      <c r="B3607" s="25"/>
      <c r="C3607" s="34"/>
      <c r="D3607" s="28">
        <v>728.27</v>
      </c>
      <c r="E3607" s="28">
        <v>588.1</v>
      </c>
      <c r="F3607" s="28">
        <v>649.77</v>
      </c>
      <c r="G3607" s="37"/>
      <c r="H3607" s="40"/>
    </row>
    <row r="3608" spans="1:8" ht="17.25" thickBot="1">
      <c r="A3608" s="32"/>
      <c r="B3608" s="26"/>
      <c r="C3608" s="34"/>
      <c r="D3608" s="29" t="s">
        <v>79</v>
      </c>
      <c r="E3608" s="29" t="s">
        <v>79</v>
      </c>
      <c r="F3608" s="29" t="s">
        <v>79</v>
      </c>
      <c r="G3608" s="38"/>
      <c r="H3608" s="41"/>
    </row>
    <row r="3609" spans="1:8" ht="27">
      <c r="A3609" s="30" t="s">
        <v>1796</v>
      </c>
      <c r="B3609" s="24">
        <v>649.76</v>
      </c>
      <c r="C3609" s="34"/>
      <c r="D3609" s="27" t="s">
        <v>467</v>
      </c>
      <c r="E3609" s="27" t="s">
        <v>102</v>
      </c>
      <c r="F3609" s="27" t="s">
        <v>463</v>
      </c>
      <c r="G3609" s="36" t="s">
        <v>79</v>
      </c>
      <c r="H3609" s="39"/>
    </row>
    <row r="3610" spans="1:8" ht="40.5">
      <c r="A3610" s="31"/>
      <c r="B3610" s="25" t="s">
        <v>1797</v>
      </c>
      <c r="C3610" s="34"/>
      <c r="D3610" s="28" t="s">
        <v>468</v>
      </c>
      <c r="E3610" s="28" t="s">
        <v>1210</v>
      </c>
      <c r="F3610" s="28" t="s">
        <v>83</v>
      </c>
      <c r="G3610" s="37"/>
      <c r="H3610" s="40"/>
    </row>
    <row r="3611" spans="1:8">
      <c r="A3611" s="31"/>
      <c r="B3611" s="25"/>
      <c r="C3611" s="34"/>
      <c r="D3611" s="28">
        <v>944.04</v>
      </c>
      <c r="E3611" s="28">
        <v>706.45</v>
      </c>
      <c r="F3611" s="28">
        <v>649.76</v>
      </c>
      <c r="G3611" s="37"/>
      <c r="H3611" s="40"/>
    </row>
    <row r="3612" spans="1:8" ht="17.25" thickBot="1">
      <c r="A3612" s="32"/>
      <c r="B3612" s="26"/>
      <c r="C3612" s="34"/>
      <c r="D3612" s="29" t="s">
        <v>79</v>
      </c>
      <c r="E3612" s="29" t="s">
        <v>79</v>
      </c>
      <c r="F3612" s="29" t="s">
        <v>79</v>
      </c>
      <c r="G3612" s="38"/>
      <c r="H3612" s="41"/>
    </row>
    <row r="3613" spans="1:8" ht="27">
      <c r="A3613" s="30" t="s">
        <v>1798</v>
      </c>
      <c r="B3613" s="24">
        <v>649.74</v>
      </c>
      <c r="C3613" s="34"/>
      <c r="D3613" s="27" t="s">
        <v>543</v>
      </c>
      <c r="E3613" s="27" t="s">
        <v>644</v>
      </c>
      <c r="F3613" s="27" t="s">
        <v>246</v>
      </c>
      <c r="G3613" s="36" t="s">
        <v>79</v>
      </c>
      <c r="H3613" s="39"/>
    </row>
    <row r="3614" spans="1:8" ht="40.5">
      <c r="A3614" s="31"/>
      <c r="B3614" s="25" t="s">
        <v>1799</v>
      </c>
      <c r="C3614" s="34"/>
      <c r="D3614" s="28" t="s">
        <v>538</v>
      </c>
      <c r="E3614" s="28" t="s">
        <v>1464</v>
      </c>
      <c r="F3614" s="28" t="s">
        <v>83</v>
      </c>
      <c r="G3614" s="37"/>
      <c r="H3614" s="40"/>
    </row>
    <row r="3615" spans="1:8">
      <c r="A3615" s="31"/>
      <c r="B3615" s="25"/>
      <c r="C3615" s="34"/>
      <c r="D3615" s="28">
        <v>944.17</v>
      </c>
      <c r="E3615" s="28">
        <v>555.71</v>
      </c>
      <c r="F3615" s="28">
        <v>649.74</v>
      </c>
      <c r="G3615" s="37"/>
      <c r="H3615" s="40"/>
    </row>
    <row r="3616" spans="1:8" ht="17.25" thickBot="1">
      <c r="A3616" s="32"/>
      <c r="B3616" s="26"/>
      <c r="C3616" s="34"/>
      <c r="D3616" s="29" t="s">
        <v>79</v>
      </c>
      <c r="E3616" s="29" t="s">
        <v>79</v>
      </c>
      <c r="F3616" s="29" t="s">
        <v>79</v>
      </c>
      <c r="G3616" s="38"/>
      <c r="H3616" s="41"/>
    </row>
    <row r="3617" spans="1:8" ht="27">
      <c r="A3617" s="30" t="s">
        <v>1800</v>
      </c>
      <c r="B3617" s="24">
        <v>649.66</v>
      </c>
      <c r="C3617" s="34"/>
      <c r="D3617" s="27" t="s">
        <v>1217</v>
      </c>
      <c r="E3617" s="27" t="s">
        <v>889</v>
      </c>
      <c r="F3617" s="27" t="s">
        <v>463</v>
      </c>
      <c r="G3617" s="36" t="s">
        <v>79</v>
      </c>
      <c r="H3617" s="39"/>
    </row>
    <row r="3618" spans="1:8" ht="40.5">
      <c r="A3618" s="31"/>
      <c r="B3618" s="25" t="s">
        <v>1801</v>
      </c>
      <c r="C3618" s="34"/>
      <c r="D3618" s="28" t="s">
        <v>108</v>
      </c>
      <c r="E3618" s="28" t="s">
        <v>890</v>
      </c>
      <c r="F3618" s="28" t="s">
        <v>83</v>
      </c>
      <c r="G3618" s="37"/>
      <c r="H3618" s="40"/>
    </row>
    <row r="3619" spans="1:8">
      <c r="A3619" s="31"/>
      <c r="B3619" s="25"/>
      <c r="C3619" s="34"/>
      <c r="D3619" s="28">
        <v>724.09</v>
      </c>
      <c r="E3619" s="28">
        <v>475</v>
      </c>
      <c r="F3619" s="28">
        <v>649.66</v>
      </c>
      <c r="G3619" s="37"/>
      <c r="H3619" s="40"/>
    </row>
    <row r="3620" spans="1:8" ht="17.25" thickBot="1">
      <c r="A3620" s="32"/>
      <c r="B3620" s="26"/>
      <c r="C3620" s="34"/>
      <c r="D3620" s="29" t="s">
        <v>79</v>
      </c>
      <c r="E3620" s="29" t="s">
        <v>79</v>
      </c>
      <c r="F3620" s="29" t="s">
        <v>79</v>
      </c>
      <c r="G3620" s="38"/>
      <c r="H3620" s="41"/>
    </row>
    <row r="3621" spans="1:8">
      <c r="A3621" s="30" t="s">
        <v>1802</v>
      </c>
      <c r="B3621" s="24">
        <v>649.62</v>
      </c>
      <c r="C3621" s="34"/>
      <c r="D3621" s="27" t="s">
        <v>234</v>
      </c>
      <c r="E3621" s="27" t="s">
        <v>644</v>
      </c>
      <c r="F3621" s="27" t="s">
        <v>463</v>
      </c>
      <c r="G3621" s="36" t="s">
        <v>79</v>
      </c>
      <c r="H3621" s="39"/>
    </row>
    <row r="3622" spans="1:8" ht="40.5">
      <c r="A3622" s="31"/>
      <c r="B3622" s="25" t="s">
        <v>1803</v>
      </c>
      <c r="C3622" s="34"/>
      <c r="D3622" s="28" t="s">
        <v>196</v>
      </c>
      <c r="E3622" s="28" t="s">
        <v>1274</v>
      </c>
      <c r="F3622" s="28" t="s">
        <v>83</v>
      </c>
      <c r="G3622" s="37"/>
      <c r="H3622" s="40"/>
    </row>
    <row r="3623" spans="1:8">
      <c r="A3623" s="31"/>
      <c r="B3623" s="25"/>
      <c r="C3623" s="34"/>
      <c r="D3623" s="28">
        <v>729.64</v>
      </c>
      <c r="E3623" s="28">
        <v>557.01</v>
      </c>
      <c r="F3623" s="28">
        <v>649.62</v>
      </c>
      <c r="G3623" s="37"/>
      <c r="H3623" s="40"/>
    </row>
    <row r="3624" spans="1:8" ht="17.25" thickBot="1">
      <c r="A3624" s="32"/>
      <c r="B3624" s="26"/>
      <c r="C3624" s="34"/>
      <c r="D3624" s="29" t="s">
        <v>79</v>
      </c>
      <c r="E3624" s="29" t="s">
        <v>79</v>
      </c>
      <c r="F3624" s="29" t="s">
        <v>79</v>
      </c>
      <c r="G3624" s="38"/>
      <c r="H3624" s="41"/>
    </row>
    <row r="3625" spans="1:8" ht="27">
      <c r="A3625" s="30" t="s">
        <v>1804</v>
      </c>
      <c r="B3625" s="24">
        <v>649.62</v>
      </c>
      <c r="C3625" s="34"/>
      <c r="D3625" s="27" t="s">
        <v>185</v>
      </c>
      <c r="E3625" s="27" t="s">
        <v>1609</v>
      </c>
      <c r="F3625" s="27" t="s">
        <v>463</v>
      </c>
      <c r="G3625" s="36" t="s">
        <v>79</v>
      </c>
      <c r="H3625" s="39"/>
    </row>
    <row r="3626" spans="1:8" ht="40.5">
      <c r="A3626" s="31"/>
      <c r="B3626" s="25" t="s">
        <v>1803</v>
      </c>
      <c r="C3626" s="34"/>
      <c r="D3626" s="28" t="s">
        <v>427</v>
      </c>
      <c r="E3626" s="28" t="s">
        <v>1805</v>
      </c>
      <c r="F3626" s="28" t="s">
        <v>83</v>
      </c>
      <c r="G3626" s="37"/>
      <c r="H3626" s="40"/>
    </row>
    <row r="3627" spans="1:8">
      <c r="A3627" s="31"/>
      <c r="B3627" s="25"/>
      <c r="C3627" s="34"/>
      <c r="D3627" s="28">
        <v>725.14</v>
      </c>
      <c r="E3627" s="28">
        <v>746.63</v>
      </c>
      <c r="F3627" s="28">
        <v>649.62</v>
      </c>
      <c r="G3627" s="37"/>
      <c r="H3627" s="40"/>
    </row>
    <row r="3628" spans="1:8" ht="17.25" thickBot="1">
      <c r="A3628" s="32"/>
      <c r="B3628" s="26"/>
      <c r="C3628" s="34"/>
      <c r="D3628" s="29" t="s">
        <v>79</v>
      </c>
      <c r="E3628" s="29" t="s">
        <v>79</v>
      </c>
      <c r="F3628" s="29" t="s">
        <v>79</v>
      </c>
      <c r="G3628" s="38"/>
      <c r="H3628" s="41"/>
    </row>
    <row r="3629" spans="1:8" ht="27">
      <c r="A3629" s="30" t="s">
        <v>1806</v>
      </c>
      <c r="B3629" s="24">
        <v>649.53</v>
      </c>
      <c r="C3629" s="34"/>
      <c r="D3629" s="27" t="s">
        <v>1808</v>
      </c>
      <c r="E3629" s="27" t="s">
        <v>1566</v>
      </c>
      <c r="F3629" s="27" t="s">
        <v>463</v>
      </c>
      <c r="G3629" s="36" t="s">
        <v>79</v>
      </c>
      <c r="H3629" s="39"/>
    </row>
    <row r="3630" spans="1:8" ht="40.5">
      <c r="A3630" s="31"/>
      <c r="B3630" s="25" t="s">
        <v>1807</v>
      </c>
      <c r="C3630" s="34"/>
      <c r="D3630" s="28" t="s">
        <v>1705</v>
      </c>
      <c r="E3630" s="28" t="s">
        <v>585</v>
      </c>
      <c r="F3630" s="28" t="s">
        <v>83</v>
      </c>
      <c r="G3630" s="37"/>
      <c r="H3630" s="40"/>
    </row>
    <row r="3631" spans="1:8">
      <c r="A3631" s="31"/>
      <c r="B3631" s="25"/>
      <c r="C3631" s="34"/>
      <c r="D3631" s="28">
        <v>639.29999999999995</v>
      </c>
      <c r="E3631" s="28">
        <v>691.8</v>
      </c>
      <c r="F3631" s="28">
        <v>649.53</v>
      </c>
      <c r="G3631" s="37"/>
      <c r="H3631" s="40"/>
    </row>
    <row r="3632" spans="1:8" ht="17.25" thickBot="1">
      <c r="A3632" s="32"/>
      <c r="B3632" s="26"/>
      <c r="C3632" s="34"/>
      <c r="D3632" s="29" t="s">
        <v>79</v>
      </c>
      <c r="E3632" s="29" t="s">
        <v>79</v>
      </c>
      <c r="F3632" s="29" t="s">
        <v>79</v>
      </c>
      <c r="G3632" s="38"/>
      <c r="H3632" s="41"/>
    </row>
    <row r="3633" spans="1:8">
      <c r="A3633" s="30" t="s">
        <v>1809</v>
      </c>
      <c r="B3633" s="24">
        <v>649.5</v>
      </c>
      <c r="C3633" s="34"/>
      <c r="D3633" s="27" t="s">
        <v>644</v>
      </c>
      <c r="E3633" s="27" t="s">
        <v>463</v>
      </c>
      <c r="F3633" s="27" t="s">
        <v>246</v>
      </c>
      <c r="G3633" s="36" t="s">
        <v>79</v>
      </c>
      <c r="H3633" s="39"/>
    </row>
    <row r="3634" spans="1:8" ht="40.5">
      <c r="A3634" s="31"/>
      <c r="B3634" s="25" t="s">
        <v>1810</v>
      </c>
      <c r="C3634" s="34"/>
      <c r="D3634" s="28" t="s">
        <v>460</v>
      </c>
      <c r="E3634" s="28" t="s">
        <v>554</v>
      </c>
      <c r="F3634" s="28" t="s">
        <v>83</v>
      </c>
      <c r="G3634" s="37"/>
      <c r="H3634" s="40"/>
    </row>
    <row r="3635" spans="1:8">
      <c r="A3635" s="31"/>
      <c r="B3635" s="25"/>
      <c r="C3635" s="34"/>
      <c r="D3635" s="28">
        <v>555.23</v>
      </c>
      <c r="E3635" s="28">
        <v>649.5</v>
      </c>
      <c r="F3635" s="28">
        <v>649.5</v>
      </c>
      <c r="G3635" s="37"/>
      <c r="H3635" s="40"/>
    </row>
    <row r="3636" spans="1:8" ht="17.25" thickBot="1">
      <c r="A3636" s="32"/>
      <c r="B3636" s="26"/>
      <c r="C3636" s="34"/>
      <c r="D3636" s="29" t="s">
        <v>79</v>
      </c>
      <c r="E3636" s="29" t="s">
        <v>79</v>
      </c>
      <c r="F3636" s="29" t="s">
        <v>79</v>
      </c>
      <c r="G3636" s="38"/>
      <c r="H3636" s="41"/>
    </row>
    <row r="3637" spans="1:8" ht="27">
      <c r="A3637" s="30" t="s">
        <v>1811</v>
      </c>
      <c r="B3637" s="24">
        <v>649.45000000000005</v>
      </c>
      <c r="C3637" s="34"/>
      <c r="D3637" s="27" t="s">
        <v>543</v>
      </c>
      <c r="E3637" s="27" t="s">
        <v>1383</v>
      </c>
      <c r="F3637" s="27" t="s">
        <v>82</v>
      </c>
      <c r="G3637" s="36" t="s">
        <v>79</v>
      </c>
      <c r="H3637" s="39"/>
    </row>
    <row r="3638" spans="1:8" ht="40.5">
      <c r="A3638" s="31"/>
      <c r="B3638" s="25" t="s">
        <v>1812</v>
      </c>
      <c r="C3638" s="34"/>
      <c r="D3638" s="28" t="s">
        <v>1520</v>
      </c>
      <c r="E3638" s="28" t="s">
        <v>1718</v>
      </c>
      <c r="F3638" s="28" t="s">
        <v>83</v>
      </c>
      <c r="G3638" s="37"/>
      <c r="H3638" s="40"/>
    </row>
    <row r="3639" spans="1:8">
      <c r="A3639" s="31"/>
      <c r="B3639" s="25"/>
      <c r="C3639" s="34"/>
      <c r="D3639" s="28">
        <v>943.79</v>
      </c>
      <c r="E3639" s="28">
        <v>555.54</v>
      </c>
      <c r="F3639" s="28">
        <v>649.45000000000005</v>
      </c>
      <c r="G3639" s="37"/>
      <c r="H3639" s="40"/>
    </row>
    <row r="3640" spans="1:8" ht="17.25" thickBot="1">
      <c r="A3640" s="32"/>
      <c r="B3640" s="26"/>
      <c r="C3640" s="34"/>
      <c r="D3640" s="29" t="s">
        <v>79</v>
      </c>
      <c r="E3640" s="29" t="s">
        <v>79</v>
      </c>
      <c r="F3640" s="29" t="s">
        <v>79</v>
      </c>
      <c r="G3640" s="38"/>
      <c r="H3640" s="41"/>
    </row>
    <row r="3641" spans="1:8" ht="27">
      <c r="A3641" s="30" t="s">
        <v>1813</v>
      </c>
      <c r="B3641" s="24">
        <v>649.42999999999995</v>
      </c>
      <c r="C3641" s="34"/>
      <c r="D3641" s="27" t="s">
        <v>1249</v>
      </c>
      <c r="E3641" s="27" t="s">
        <v>86</v>
      </c>
      <c r="F3641" s="27" t="s">
        <v>82</v>
      </c>
      <c r="G3641" s="36" t="s">
        <v>79</v>
      </c>
      <c r="H3641" s="39"/>
    </row>
    <row r="3642" spans="1:8" ht="40.5">
      <c r="A3642" s="31"/>
      <c r="B3642" s="25" t="s">
        <v>1814</v>
      </c>
      <c r="C3642" s="34"/>
      <c r="D3642" s="28" t="s">
        <v>544</v>
      </c>
      <c r="E3642" s="28" t="s">
        <v>1464</v>
      </c>
      <c r="F3642" s="28" t="s">
        <v>83</v>
      </c>
      <c r="G3642" s="37"/>
      <c r="H3642" s="40"/>
    </row>
    <row r="3643" spans="1:8">
      <c r="A3643" s="31"/>
      <c r="B3643" s="25"/>
      <c r="C3643" s="34"/>
      <c r="D3643" s="28">
        <v>942.93</v>
      </c>
      <c r="E3643" s="28">
        <v>556.55999999999995</v>
      </c>
      <c r="F3643" s="28">
        <v>649.42999999999995</v>
      </c>
      <c r="G3643" s="37"/>
      <c r="H3643" s="40"/>
    </row>
    <row r="3644" spans="1:8" ht="17.25" thickBot="1">
      <c r="A3644" s="32"/>
      <c r="B3644" s="26"/>
      <c r="C3644" s="34"/>
      <c r="D3644" s="29" t="s">
        <v>79</v>
      </c>
      <c r="E3644" s="29" t="s">
        <v>79</v>
      </c>
      <c r="F3644" s="29" t="s">
        <v>79</v>
      </c>
      <c r="G3644" s="38"/>
      <c r="H3644" s="41"/>
    </row>
    <row r="3645" spans="1:8" ht="27">
      <c r="A3645" s="30" t="s">
        <v>1815</v>
      </c>
      <c r="B3645" s="24">
        <v>649.39</v>
      </c>
      <c r="C3645" s="34"/>
      <c r="D3645" s="27" t="s">
        <v>1249</v>
      </c>
      <c r="E3645" s="27" t="s">
        <v>86</v>
      </c>
      <c r="F3645" s="27" t="s">
        <v>82</v>
      </c>
      <c r="G3645" s="36" t="s">
        <v>79</v>
      </c>
      <c r="H3645" s="39"/>
    </row>
    <row r="3646" spans="1:8" ht="40.5">
      <c r="A3646" s="31"/>
      <c r="B3646" s="25" t="s">
        <v>1816</v>
      </c>
      <c r="C3646" s="34"/>
      <c r="D3646" s="28" t="s">
        <v>1520</v>
      </c>
      <c r="E3646" s="28" t="s">
        <v>1464</v>
      </c>
      <c r="F3646" s="28" t="s">
        <v>83</v>
      </c>
      <c r="G3646" s="37"/>
      <c r="H3646" s="40"/>
    </row>
    <row r="3647" spans="1:8">
      <c r="A3647" s="31"/>
      <c r="B3647" s="25"/>
      <c r="C3647" s="34"/>
      <c r="D3647" s="28">
        <v>944.62</v>
      </c>
      <c r="E3647" s="28">
        <v>554.30999999999995</v>
      </c>
      <c r="F3647" s="28">
        <v>649.39</v>
      </c>
      <c r="G3647" s="37"/>
      <c r="H3647" s="40"/>
    </row>
    <row r="3648" spans="1:8" ht="17.25" thickBot="1">
      <c r="A3648" s="32"/>
      <c r="B3648" s="26"/>
      <c r="C3648" s="34"/>
      <c r="D3648" s="29" t="s">
        <v>79</v>
      </c>
      <c r="E3648" s="29" t="s">
        <v>79</v>
      </c>
      <c r="F3648" s="29" t="s">
        <v>79</v>
      </c>
      <c r="G3648" s="38"/>
      <c r="H3648" s="41"/>
    </row>
    <row r="3649" spans="1:8">
      <c r="A3649" s="30" t="s">
        <v>1817</v>
      </c>
      <c r="B3649" s="24">
        <v>649.30999999999995</v>
      </c>
      <c r="C3649" s="34"/>
      <c r="D3649" s="27" t="s">
        <v>667</v>
      </c>
      <c r="E3649" s="27" t="s">
        <v>80</v>
      </c>
      <c r="F3649" s="27" t="s">
        <v>82</v>
      </c>
      <c r="G3649" s="36" t="s">
        <v>79</v>
      </c>
      <c r="H3649" s="39"/>
    </row>
    <row r="3650" spans="1:8" ht="40.5">
      <c r="A3650" s="31"/>
      <c r="B3650" s="25" t="s">
        <v>1818</v>
      </c>
      <c r="C3650" s="34"/>
      <c r="D3650" s="28" t="s">
        <v>127</v>
      </c>
      <c r="E3650" s="28" t="s">
        <v>661</v>
      </c>
      <c r="F3650" s="28" t="s">
        <v>83</v>
      </c>
      <c r="G3650" s="37"/>
      <c r="H3650" s="40"/>
    </row>
    <row r="3651" spans="1:8">
      <c r="A3651" s="31"/>
      <c r="B3651" s="25"/>
      <c r="C3651" s="34"/>
      <c r="D3651" s="28">
        <v>871.13</v>
      </c>
      <c r="E3651" s="28">
        <v>727.81</v>
      </c>
      <c r="F3651" s="28">
        <v>649.30999999999995</v>
      </c>
      <c r="G3651" s="37"/>
      <c r="H3651" s="40"/>
    </row>
    <row r="3652" spans="1:8" ht="17.25" thickBot="1">
      <c r="A3652" s="32"/>
      <c r="B3652" s="26"/>
      <c r="C3652" s="34"/>
      <c r="D3652" s="29" t="s">
        <v>79</v>
      </c>
      <c r="E3652" s="29" t="s">
        <v>79</v>
      </c>
      <c r="F3652" s="29" t="s">
        <v>79</v>
      </c>
      <c r="G3652" s="38"/>
      <c r="H3652" s="41"/>
    </row>
    <row r="3653" spans="1:8" ht="27">
      <c r="A3653" s="30" t="s">
        <v>1819</v>
      </c>
      <c r="B3653" s="24">
        <v>649.25</v>
      </c>
      <c r="C3653" s="34"/>
      <c r="D3653" s="27" t="s">
        <v>1249</v>
      </c>
      <c r="E3653" s="27" t="s">
        <v>1209</v>
      </c>
      <c r="F3653" s="27" t="s">
        <v>463</v>
      </c>
      <c r="G3653" s="36" t="s">
        <v>79</v>
      </c>
      <c r="H3653" s="39"/>
    </row>
    <row r="3654" spans="1:8" ht="40.5">
      <c r="A3654" s="31"/>
      <c r="B3654" s="25" t="s">
        <v>1820</v>
      </c>
      <c r="C3654" s="34"/>
      <c r="D3654" s="28" t="s">
        <v>468</v>
      </c>
      <c r="E3654" s="28" t="s">
        <v>1210</v>
      </c>
      <c r="F3654" s="28" t="s">
        <v>83</v>
      </c>
      <c r="G3654" s="37"/>
      <c r="H3654" s="40"/>
    </row>
    <row r="3655" spans="1:8">
      <c r="A3655" s="31"/>
      <c r="B3655" s="25"/>
      <c r="C3655" s="34"/>
      <c r="D3655" s="28">
        <v>943.95</v>
      </c>
      <c r="E3655" s="28">
        <v>706.52</v>
      </c>
      <c r="F3655" s="28">
        <v>649.25</v>
      </c>
      <c r="G3655" s="37"/>
      <c r="H3655" s="40"/>
    </row>
    <row r="3656" spans="1:8" ht="17.25" thickBot="1">
      <c r="A3656" s="32"/>
      <c r="B3656" s="26"/>
      <c r="C3656" s="34"/>
      <c r="D3656" s="29" t="s">
        <v>79</v>
      </c>
      <c r="E3656" s="29" t="s">
        <v>79</v>
      </c>
      <c r="F3656" s="29" t="s">
        <v>79</v>
      </c>
      <c r="G3656" s="38"/>
      <c r="H3656" s="41"/>
    </row>
    <row r="3657" spans="1:8" ht="27">
      <c r="A3657" s="30" t="s">
        <v>1821</v>
      </c>
      <c r="B3657" s="24">
        <v>649.24</v>
      </c>
      <c r="C3657" s="34"/>
      <c r="D3657" s="27" t="s">
        <v>1217</v>
      </c>
      <c r="E3657" s="27" t="s">
        <v>185</v>
      </c>
      <c r="F3657" s="27" t="s">
        <v>463</v>
      </c>
      <c r="G3657" s="36" t="s">
        <v>79</v>
      </c>
      <c r="H3657" s="39"/>
    </row>
    <row r="3658" spans="1:8" ht="40.5">
      <c r="A3658" s="31"/>
      <c r="B3658" s="25" t="s">
        <v>1822</v>
      </c>
      <c r="C3658" s="34"/>
      <c r="D3658" s="28" t="s">
        <v>99</v>
      </c>
      <c r="E3658" s="28" t="s">
        <v>226</v>
      </c>
      <c r="F3658" s="28" t="s">
        <v>83</v>
      </c>
      <c r="G3658" s="37"/>
      <c r="H3658" s="40"/>
    </row>
    <row r="3659" spans="1:8">
      <c r="A3659" s="31"/>
      <c r="B3659" s="25"/>
      <c r="C3659" s="34"/>
      <c r="D3659" s="28">
        <v>724.92</v>
      </c>
      <c r="E3659" s="28">
        <v>724.92</v>
      </c>
      <c r="F3659" s="28">
        <v>649.24</v>
      </c>
      <c r="G3659" s="37"/>
      <c r="H3659" s="40"/>
    </row>
    <row r="3660" spans="1:8" ht="17.25" thickBot="1">
      <c r="A3660" s="32"/>
      <c r="B3660" s="26"/>
      <c r="C3660" s="34"/>
      <c r="D3660" s="29" t="s">
        <v>79</v>
      </c>
      <c r="E3660" s="29" t="s">
        <v>79</v>
      </c>
      <c r="F3660" s="29" t="s">
        <v>79</v>
      </c>
      <c r="G3660" s="38"/>
      <c r="H3660" s="41"/>
    </row>
    <row r="3661" spans="1:8" ht="27">
      <c r="A3661" s="30" t="s">
        <v>1823</v>
      </c>
      <c r="B3661" s="24">
        <v>649.24</v>
      </c>
      <c r="C3661" s="34"/>
      <c r="D3661" s="27" t="s">
        <v>77</v>
      </c>
      <c r="E3661" s="27" t="s">
        <v>1583</v>
      </c>
      <c r="F3661" s="27" t="s">
        <v>463</v>
      </c>
      <c r="G3661" s="36" t="s">
        <v>79</v>
      </c>
      <c r="H3661" s="39"/>
    </row>
    <row r="3662" spans="1:8" ht="40.5">
      <c r="A3662" s="31"/>
      <c r="B3662" s="25" t="s">
        <v>1822</v>
      </c>
      <c r="C3662" s="34"/>
      <c r="D3662" s="28" t="s">
        <v>193</v>
      </c>
      <c r="E3662" s="28" t="s">
        <v>1824</v>
      </c>
      <c r="F3662" s="28" t="s">
        <v>83</v>
      </c>
      <c r="G3662" s="37"/>
      <c r="H3662" s="40"/>
    </row>
    <row r="3663" spans="1:8">
      <c r="A3663" s="31"/>
      <c r="B3663" s="25"/>
      <c r="C3663" s="34"/>
      <c r="D3663" s="28">
        <v>372.33</v>
      </c>
      <c r="E3663" s="28">
        <v>691.79</v>
      </c>
      <c r="F3663" s="28">
        <v>649.24</v>
      </c>
      <c r="G3663" s="37"/>
      <c r="H3663" s="40"/>
    </row>
    <row r="3664" spans="1:8" ht="17.25" thickBot="1">
      <c r="A3664" s="32"/>
      <c r="B3664" s="26"/>
      <c r="C3664" s="34"/>
      <c r="D3664" s="29" t="s">
        <v>79</v>
      </c>
      <c r="E3664" s="29" t="s">
        <v>79</v>
      </c>
      <c r="F3664" s="29" t="s">
        <v>79</v>
      </c>
      <c r="G3664" s="38"/>
      <c r="H3664" s="41"/>
    </row>
    <row r="3665" spans="1:8" ht="27">
      <c r="A3665" s="30" t="s">
        <v>1825</v>
      </c>
      <c r="B3665" s="24">
        <v>649.22</v>
      </c>
      <c r="C3665" s="34"/>
      <c r="D3665" s="27" t="s">
        <v>1406</v>
      </c>
      <c r="E3665" s="27" t="s">
        <v>1731</v>
      </c>
      <c r="F3665" s="27" t="s">
        <v>246</v>
      </c>
      <c r="G3665" s="36" t="s">
        <v>79</v>
      </c>
      <c r="H3665" s="39"/>
    </row>
    <row r="3666" spans="1:8" ht="40.5">
      <c r="A3666" s="31"/>
      <c r="B3666" s="25" t="s">
        <v>1826</v>
      </c>
      <c r="C3666" s="34"/>
      <c r="D3666" s="28" t="s">
        <v>1827</v>
      </c>
      <c r="E3666" s="28" t="s">
        <v>1732</v>
      </c>
      <c r="F3666" s="28" t="s">
        <v>83</v>
      </c>
      <c r="G3666" s="37"/>
      <c r="H3666" s="40"/>
    </row>
    <row r="3667" spans="1:8">
      <c r="A3667" s="31"/>
      <c r="B3667" s="25"/>
      <c r="C3667" s="34"/>
      <c r="D3667" s="28">
        <v>366.22</v>
      </c>
      <c r="E3667" s="28">
        <v>949.6</v>
      </c>
      <c r="F3667" s="28">
        <v>649.22</v>
      </c>
      <c r="G3667" s="37"/>
      <c r="H3667" s="40"/>
    </row>
    <row r="3668" spans="1:8" ht="17.25" thickBot="1">
      <c r="A3668" s="32"/>
      <c r="B3668" s="26"/>
      <c r="C3668" s="34"/>
      <c r="D3668" s="29" t="s">
        <v>79</v>
      </c>
      <c r="E3668" s="29" t="s">
        <v>79</v>
      </c>
      <c r="F3668" s="29" t="s">
        <v>79</v>
      </c>
      <c r="G3668" s="38"/>
      <c r="H3668" s="41"/>
    </row>
    <row r="3669" spans="1:8" ht="27">
      <c r="A3669" s="30" t="s">
        <v>1828</v>
      </c>
      <c r="B3669" s="24">
        <v>649.20000000000005</v>
      </c>
      <c r="C3669" s="34"/>
      <c r="D3669" s="27" t="s">
        <v>178</v>
      </c>
      <c r="E3669" s="27" t="s">
        <v>1583</v>
      </c>
      <c r="F3669" s="27" t="s">
        <v>246</v>
      </c>
      <c r="G3669" s="36" t="s">
        <v>79</v>
      </c>
      <c r="H3669" s="39"/>
    </row>
    <row r="3670" spans="1:8" ht="40.5">
      <c r="A3670" s="31"/>
      <c r="B3670" s="25" t="s">
        <v>1829</v>
      </c>
      <c r="C3670" s="34"/>
      <c r="D3670" s="28" t="s">
        <v>99</v>
      </c>
      <c r="E3670" s="28" t="s">
        <v>1830</v>
      </c>
      <c r="F3670" s="28" t="s">
        <v>83</v>
      </c>
      <c r="G3670" s="37"/>
      <c r="H3670" s="40"/>
    </row>
    <row r="3671" spans="1:8">
      <c r="A3671" s="31"/>
      <c r="B3671" s="25"/>
      <c r="C3671" s="34"/>
      <c r="D3671" s="28">
        <v>724.68</v>
      </c>
      <c r="E3671" s="28">
        <v>701.01</v>
      </c>
      <c r="F3671" s="28">
        <v>649.20000000000005</v>
      </c>
      <c r="G3671" s="37"/>
      <c r="H3671" s="40"/>
    </row>
    <row r="3672" spans="1:8" ht="17.25" thickBot="1">
      <c r="A3672" s="32"/>
      <c r="B3672" s="26"/>
      <c r="C3672" s="34"/>
      <c r="D3672" s="29" t="s">
        <v>79</v>
      </c>
      <c r="E3672" s="29" t="s">
        <v>79</v>
      </c>
      <c r="F3672" s="29" t="s">
        <v>79</v>
      </c>
      <c r="G3672" s="38"/>
      <c r="H3672" s="41"/>
    </row>
    <row r="3673" spans="1:8" ht="27">
      <c r="A3673" s="30" t="s">
        <v>1831</v>
      </c>
      <c r="B3673" s="24">
        <v>649.16</v>
      </c>
      <c r="C3673" s="34"/>
      <c r="D3673" s="27" t="s">
        <v>467</v>
      </c>
      <c r="E3673" s="27" t="s">
        <v>86</v>
      </c>
      <c r="F3673" s="27" t="s">
        <v>246</v>
      </c>
      <c r="G3673" s="36" t="s">
        <v>79</v>
      </c>
      <c r="H3673" s="39"/>
    </row>
    <row r="3674" spans="1:8" ht="40.5">
      <c r="A3674" s="31"/>
      <c r="B3674" s="25" t="s">
        <v>1832</v>
      </c>
      <c r="C3674" s="34"/>
      <c r="D3674" s="28" t="s">
        <v>1520</v>
      </c>
      <c r="E3674" s="28" t="s">
        <v>1274</v>
      </c>
      <c r="F3674" s="28" t="s">
        <v>83</v>
      </c>
      <c r="G3674" s="37"/>
      <c r="H3674" s="40"/>
    </row>
    <row r="3675" spans="1:8">
      <c r="A3675" s="31"/>
      <c r="B3675" s="25"/>
      <c r="C3675" s="34"/>
      <c r="D3675" s="28">
        <v>943.07</v>
      </c>
      <c r="E3675" s="28">
        <v>555.89</v>
      </c>
      <c r="F3675" s="28">
        <v>649.16</v>
      </c>
      <c r="G3675" s="37"/>
      <c r="H3675" s="40"/>
    </row>
    <row r="3676" spans="1:8" ht="17.25" thickBot="1">
      <c r="A3676" s="32"/>
      <c r="B3676" s="26"/>
      <c r="C3676" s="34"/>
      <c r="D3676" s="29" t="s">
        <v>79</v>
      </c>
      <c r="E3676" s="29" t="s">
        <v>79</v>
      </c>
      <c r="F3676" s="29" t="s">
        <v>79</v>
      </c>
      <c r="G3676" s="38"/>
      <c r="H3676" s="41"/>
    </row>
    <row r="3677" spans="1:8" ht="27">
      <c r="A3677" s="30" t="s">
        <v>1833</v>
      </c>
      <c r="B3677" s="24">
        <v>649.07000000000005</v>
      </c>
      <c r="C3677" s="34"/>
      <c r="D3677" s="27" t="s">
        <v>467</v>
      </c>
      <c r="E3677" s="27" t="s">
        <v>1674</v>
      </c>
      <c r="F3677" s="27" t="s">
        <v>463</v>
      </c>
      <c r="G3677" s="36" t="s">
        <v>79</v>
      </c>
      <c r="H3677" s="39"/>
    </row>
    <row r="3678" spans="1:8" ht="40.5">
      <c r="A3678" s="31"/>
      <c r="B3678" s="25" t="s">
        <v>1834</v>
      </c>
      <c r="C3678" s="34"/>
      <c r="D3678" s="28" t="s">
        <v>468</v>
      </c>
      <c r="E3678" s="28" t="s">
        <v>890</v>
      </c>
      <c r="F3678" s="28" t="s">
        <v>83</v>
      </c>
      <c r="G3678" s="37"/>
      <c r="H3678" s="40"/>
    </row>
    <row r="3679" spans="1:8">
      <c r="A3679" s="31"/>
      <c r="B3679" s="25"/>
      <c r="C3679" s="34"/>
      <c r="D3679" s="28">
        <v>942.34</v>
      </c>
      <c r="E3679" s="28">
        <v>641.61</v>
      </c>
      <c r="F3679" s="28">
        <v>649.07000000000005</v>
      </c>
      <c r="G3679" s="37"/>
      <c r="H3679" s="40"/>
    </row>
    <row r="3680" spans="1:8" ht="17.25" thickBot="1">
      <c r="A3680" s="32"/>
      <c r="B3680" s="26"/>
      <c r="C3680" s="34"/>
      <c r="D3680" s="29" t="s">
        <v>79</v>
      </c>
      <c r="E3680" s="29" t="s">
        <v>79</v>
      </c>
      <c r="F3680" s="29" t="s">
        <v>79</v>
      </c>
      <c r="G3680" s="38"/>
      <c r="H3680" s="41"/>
    </row>
    <row r="3681" spans="1:8" ht="27">
      <c r="A3681" s="30" t="s">
        <v>1835</v>
      </c>
      <c r="B3681" s="24">
        <v>649</v>
      </c>
      <c r="C3681" s="34"/>
      <c r="D3681" s="27" t="s">
        <v>1217</v>
      </c>
      <c r="E3681" s="27" t="s">
        <v>288</v>
      </c>
      <c r="F3681" s="27" t="s">
        <v>463</v>
      </c>
      <c r="G3681" s="36" t="s">
        <v>79</v>
      </c>
      <c r="H3681" s="39"/>
    </row>
    <row r="3682" spans="1:8" ht="40.5">
      <c r="A3682" s="31"/>
      <c r="B3682" s="25" t="s">
        <v>1836</v>
      </c>
      <c r="C3682" s="34"/>
      <c r="D3682" s="28" t="s">
        <v>427</v>
      </c>
      <c r="E3682" s="28" t="s">
        <v>977</v>
      </c>
      <c r="F3682" s="28" t="s">
        <v>83</v>
      </c>
      <c r="G3682" s="37"/>
      <c r="H3682" s="40"/>
    </row>
    <row r="3683" spans="1:8">
      <c r="A3683" s="31"/>
      <c r="B3683" s="25"/>
      <c r="C3683" s="34"/>
      <c r="D3683" s="28">
        <v>722.53</v>
      </c>
      <c r="E3683" s="28">
        <v>943.51</v>
      </c>
      <c r="F3683" s="28">
        <v>649</v>
      </c>
      <c r="G3683" s="37"/>
      <c r="H3683" s="40"/>
    </row>
    <row r="3684" spans="1:8" ht="17.25" thickBot="1">
      <c r="A3684" s="32"/>
      <c r="B3684" s="26"/>
      <c r="C3684" s="34"/>
      <c r="D3684" s="29" t="s">
        <v>79</v>
      </c>
      <c r="E3684" s="29" t="s">
        <v>79</v>
      </c>
      <c r="F3684" s="29" t="s">
        <v>79</v>
      </c>
      <c r="G3684" s="38"/>
      <c r="H3684" s="41"/>
    </row>
    <row r="3685" spans="1:8">
      <c r="A3685" s="30" t="s">
        <v>1837</v>
      </c>
      <c r="B3685" s="24">
        <v>648.99</v>
      </c>
      <c r="C3685" s="34"/>
      <c r="D3685" s="27" t="s">
        <v>1839</v>
      </c>
      <c r="E3685" s="27" t="s">
        <v>1731</v>
      </c>
      <c r="F3685" s="27" t="s">
        <v>246</v>
      </c>
      <c r="G3685" s="36" t="s">
        <v>79</v>
      </c>
      <c r="H3685" s="39"/>
    </row>
    <row r="3686" spans="1:8" ht="40.5">
      <c r="A3686" s="31"/>
      <c r="B3686" s="25" t="s">
        <v>1838</v>
      </c>
      <c r="C3686" s="34"/>
      <c r="D3686" s="28" t="s">
        <v>1840</v>
      </c>
      <c r="E3686" s="28" t="s">
        <v>1840</v>
      </c>
      <c r="F3686" s="28" t="s">
        <v>83</v>
      </c>
      <c r="G3686" s="37"/>
      <c r="H3686" s="40"/>
    </row>
    <row r="3687" spans="1:8">
      <c r="A3687" s="31"/>
      <c r="B3687" s="25"/>
      <c r="C3687" s="34"/>
      <c r="D3687" s="28">
        <v>670.43</v>
      </c>
      <c r="E3687" s="28">
        <v>913.3</v>
      </c>
      <c r="F3687" s="28">
        <v>648.99</v>
      </c>
      <c r="G3687" s="37"/>
      <c r="H3687" s="40"/>
    </row>
    <row r="3688" spans="1:8" ht="17.25" thickBot="1">
      <c r="A3688" s="32"/>
      <c r="B3688" s="26"/>
      <c r="C3688" s="34"/>
      <c r="D3688" s="29" t="s">
        <v>79</v>
      </c>
      <c r="E3688" s="29" t="s">
        <v>79</v>
      </c>
      <c r="F3688" s="29" t="s">
        <v>79</v>
      </c>
      <c r="G3688" s="38"/>
      <c r="H3688" s="41"/>
    </row>
    <row r="3689" spans="1:8" ht="27">
      <c r="A3689" s="30" t="s">
        <v>1841</v>
      </c>
      <c r="B3689" s="24">
        <v>648.91</v>
      </c>
      <c r="C3689" s="34"/>
      <c r="D3689" s="27" t="s">
        <v>1249</v>
      </c>
      <c r="E3689" s="27" t="s">
        <v>462</v>
      </c>
      <c r="F3689" s="27" t="s">
        <v>463</v>
      </c>
      <c r="G3689" s="36" t="s">
        <v>79</v>
      </c>
      <c r="H3689" s="39"/>
    </row>
    <row r="3690" spans="1:8" ht="40.5">
      <c r="A3690" s="31"/>
      <c r="B3690" s="25" t="s">
        <v>1842</v>
      </c>
      <c r="C3690" s="34"/>
      <c r="D3690" s="28" t="s">
        <v>199</v>
      </c>
      <c r="E3690" s="28" t="s">
        <v>661</v>
      </c>
      <c r="F3690" s="28" t="s">
        <v>83</v>
      </c>
      <c r="G3690" s="37"/>
      <c r="H3690" s="40"/>
    </row>
    <row r="3691" spans="1:8">
      <c r="A3691" s="31"/>
      <c r="B3691" s="25"/>
      <c r="C3691" s="34"/>
      <c r="D3691" s="28">
        <v>938.92</v>
      </c>
      <c r="E3691" s="28">
        <v>727.41</v>
      </c>
      <c r="F3691" s="28">
        <v>648.91</v>
      </c>
      <c r="G3691" s="37"/>
      <c r="H3691" s="40"/>
    </row>
    <row r="3692" spans="1:8" ht="17.25" thickBot="1">
      <c r="A3692" s="32"/>
      <c r="B3692" s="26"/>
      <c r="C3692" s="34"/>
      <c r="D3692" s="29" t="s">
        <v>79</v>
      </c>
      <c r="E3692" s="29" t="s">
        <v>79</v>
      </c>
      <c r="F3692" s="29" t="s">
        <v>79</v>
      </c>
      <c r="G3692" s="38"/>
      <c r="H3692" s="41"/>
    </row>
    <row r="3693" spans="1:8" ht="27">
      <c r="A3693" s="30" t="s">
        <v>1843</v>
      </c>
      <c r="B3693" s="24">
        <v>648.9</v>
      </c>
      <c r="C3693" s="34"/>
      <c r="D3693" s="27" t="s">
        <v>1249</v>
      </c>
      <c r="E3693" s="27" t="s">
        <v>80</v>
      </c>
      <c r="F3693" s="27" t="s">
        <v>82</v>
      </c>
      <c r="G3693" s="36" t="s">
        <v>79</v>
      </c>
      <c r="H3693" s="39"/>
    </row>
    <row r="3694" spans="1:8" ht="40.5">
      <c r="A3694" s="31"/>
      <c r="B3694" s="25" t="s">
        <v>1844</v>
      </c>
      <c r="C3694" s="34"/>
      <c r="D3694" s="28" t="s">
        <v>538</v>
      </c>
      <c r="E3694" s="28" t="s">
        <v>661</v>
      </c>
      <c r="F3694" s="28" t="s">
        <v>83</v>
      </c>
      <c r="G3694" s="37"/>
      <c r="H3694" s="40"/>
    </row>
    <row r="3695" spans="1:8">
      <c r="A3695" s="31"/>
      <c r="B3695" s="25"/>
      <c r="C3695" s="34"/>
      <c r="D3695" s="28">
        <v>942.96</v>
      </c>
      <c r="E3695" s="28">
        <v>728.9</v>
      </c>
      <c r="F3695" s="28">
        <v>648.9</v>
      </c>
      <c r="G3695" s="37"/>
      <c r="H3695" s="40"/>
    </row>
    <row r="3696" spans="1:8" ht="17.25" thickBot="1">
      <c r="A3696" s="32"/>
      <c r="B3696" s="26"/>
      <c r="C3696" s="34"/>
      <c r="D3696" s="29" t="s">
        <v>79</v>
      </c>
      <c r="E3696" s="29" t="s">
        <v>79</v>
      </c>
      <c r="F3696" s="29" t="s">
        <v>79</v>
      </c>
      <c r="G3696" s="38"/>
      <c r="H3696" s="41"/>
    </row>
    <row r="3697" spans="1:8">
      <c r="A3697" s="30" t="s">
        <v>1845</v>
      </c>
      <c r="B3697" s="24">
        <v>648.87</v>
      </c>
      <c r="C3697" s="34"/>
      <c r="D3697" s="27" t="s">
        <v>327</v>
      </c>
      <c r="E3697" s="27" t="s">
        <v>1145</v>
      </c>
      <c r="F3697" s="27" t="s">
        <v>463</v>
      </c>
      <c r="G3697" s="36" t="s">
        <v>79</v>
      </c>
      <c r="H3697" s="39"/>
    </row>
    <row r="3698" spans="1:8" ht="40.5">
      <c r="A3698" s="31"/>
      <c r="B3698" s="25" t="s">
        <v>1846</v>
      </c>
      <c r="C3698" s="34"/>
      <c r="D3698" s="28" t="s">
        <v>487</v>
      </c>
      <c r="E3698" s="28" t="s">
        <v>1847</v>
      </c>
      <c r="F3698" s="28" t="s">
        <v>83</v>
      </c>
      <c r="G3698" s="37"/>
      <c r="H3698" s="40"/>
    </row>
    <row r="3699" spans="1:8">
      <c r="A3699" s="31"/>
      <c r="B3699" s="25"/>
      <c r="C3699" s="34"/>
      <c r="D3699" s="28">
        <v>713.11</v>
      </c>
      <c r="E3699" s="28">
        <v>713.11</v>
      </c>
      <c r="F3699" s="28">
        <v>648.87</v>
      </c>
      <c r="G3699" s="37"/>
      <c r="H3699" s="40"/>
    </row>
    <row r="3700" spans="1:8" ht="17.25" thickBot="1">
      <c r="A3700" s="32"/>
      <c r="B3700" s="26"/>
      <c r="C3700" s="34"/>
      <c r="D3700" s="29" t="s">
        <v>79</v>
      </c>
      <c r="E3700" s="29" t="s">
        <v>79</v>
      </c>
      <c r="F3700" s="29" t="s">
        <v>79</v>
      </c>
      <c r="G3700" s="38"/>
      <c r="H3700" s="41"/>
    </row>
    <row r="3701" spans="1:8">
      <c r="A3701" s="30" t="s">
        <v>1848</v>
      </c>
      <c r="B3701" s="24">
        <v>648.86</v>
      </c>
      <c r="C3701" s="34"/>
      <c r="D3701" s="27" t="s">
        <v>667</v>
      </c>
      <c r="E3701" s="27" t="s">
        <v>141</v>
      </c>
      <c r="F3701" s="27" t="s">
        <v>82</v>
      </c>
      <c r="G3701" s="36" t="s">
        <v>79</v>
      </c>
      <c r="H3701" s="39"/>
    </row>
    <row r="3702" spans="1:8" ht="40.5">
      <c r="A3702" s="31"/>
      <c r="B3702" s="25" t="s">
        <v>1849</v>
      </c>
      <c r="C3702" s="34"/>
      <c r="D3702" s="28" t="s">
        <v>270</v>
      </c>
      <c r="E3702" s="28" t="s">
        <v>1676</v>
      </c>
      <c r="F3702" s="28" t="s">
        <v>83</v>
      </c>
      <c r="G3702" s="37"/>
      <c r="H3702" s="40"/>
    </row>
    <row r="3703" spans="1:8">
      <c r="A3703" s="31"/>
      <c r="B3703" s="25"/>
      <c r="C3703" s="34"/>
      <c r="D3703" s="28">
        <v>867.4</v>
      </c>
      <c r="E3703" s="28">
        <v>701.25</v>
      </c>
      <c r="F3703" s="28">
        <v>648.86</v>
      </c>
      <c r="G3703" s="37"/>
      <c r="H3703" s="40"/>
    </row>
    <row r="3704" spans="1:8" ht="17.25" thickBot="1">
      <c r="A3704" s="32"/>
      <c r="B3704" s="26"/>
      <c r="C3704" s="34"/>
      <c r="D3704" s="29" t="s">
        <v>79</v>
      </c>
      <c r="E3704" s="29" t="s">
        <v>79</v>
      </c>
      <c r="F3704" s="29" t="s">
        <v>79</v>
      </c>
      <c r="G3704" s="38"/>
      <c r="H3704" s="41"/>
    </row>
    <row r="3705" spans="1:8" ht="27">
      <c r="A3705" s="30" t="s">
        <v>1850</v>
      </c>
      <c r="B3705" s="24">
        <v>648.76</v>
      </c>
      <c r="C3705" s="34"/>
      <c r="D3705" s="27" t="s">
        <v>86</v>
      </c>
      <c r="E3705" s="27" t="s">
        <v>288</v>
      </c>
      <c r="F3705" s="27" t="s">
        <v>82</v>
      </c>
      <c r="G3705" s="36" t="s">
        <v>79</v>
      </c>
      <c r="H3705" s="39"/>
    </row>
    <row r="3706" spans="1:8" ht="40.5">
      <c r="A3706" s="31"/>
      <c r="B3706" s="25" t="s">
        <v>1851</v>
      </c>
      <c r="C3706" s="34"/>
      <c r="D3706" s="28" t="s">
        <v>1852</v>
      </c>
      <c r="E3706" s="28" t="s">
        <v>401</v>
      </c>
      <c r="F3706" s="28" t="s">
        <v>83</v>
      </c>
      <c r="G3706" s="37"/>
      <c r="H3706" s="40"/>
    </row>
    <row r="3707" spans="1:8">
      <c r="A3707" s="31"/>
      <c r="B3707" s="25"/>
      <c r="C3707" s="34"/>
      <c r="D3707" s="28">
        <v>551.75</v>
      </c>
      <c r="E3707" s="28">
        <v>942.34</v>
      </c>
      <c r="F3707" s="28">
        <v>648.76</v>
      </c>
      <c r="G3707" s="37"/>
      <c r="H3707" s="40"/>
    </row>
    <row r="3708" spans="1:8" ht="17.25" thickBot="1">
      <c r="A3708" s="32"/>
      <c r="B3708" s="26"/>
      <c r="C3708" s="34"/>
      <c r="D3708" s="29" t="s">
        <v>79</v>
      </c>
      <c r="E3708" s="29" t="s">
        <v>79</v>
      </c>
      <c r="F3708" s="29" t="s">
        <v>79</v>
      </c>
      <c r="G3708" s="38"/>
      <c r="H3708" s="41"/>
    </row>
    <row r="3709" spans="1:8" ht="27">
      <c r="A3709" s="30" t="s">
        <v>1853</v>
      </c>
      <c r="B3709" s="24">
        <v>648.67999999999995</v>
      </c>
      <c r="C3709" s="34"/>
      <c r="D3709" s="27" t="s">
        <v>1583</v>
      </c>
      <c r="E3709" s="27" t="s">
        <v>86</v>
      </c>
      <c r="F3709" s="27" t="s">
        <v>246</v>
      </c>
      <c r="G3709" s="36" t="s">
        <v>79</v>
      </c>
      <c r="H3709" s="39"/>
    </row>
    <row r="3710" spans="1:8" ht="40.5">
      <c r="A3710" s="31"/>
      <c r="B3710" s="25" t="s">
        <v>1854</v>
      </c>
      <c r="C3710" s="34"/>
      <c r="D3710" s="28" t="s">
        <v>1855</v>
      </c>
      <c r="E3710" s="28" t="s">
        <v>1464</v>
      </c>
      <c r="F3710" s="28" t="s">
        <v>83</v>
      </c>
      <c r="G3710" s="37"/>
      <c r="H3710" s="40"/>
    </row>
    <row r="3711" spans="1:8">
      <c r="A3711" s="31"/>
      <c r="B3711" s="25"/>
      <c r="C3711" s="34"/>
      <c r="D3711" s="28">
        <v>697.43</v>
      </c>
      <c r="E3711" s="28">
        <v>551.53</v>
      </c>
      <c r="F3711" s="28">
        <v>648.67999999999995</v>
      </c>
      <c r="G3711" s="37"/>
      <c r="H3711" s="40"/>
    </row>
    <row r="3712" spans="1:8" ht="17.25" thickBot="1">
      <c r="A3712" s="32"/>
      <c r="B3712" s="26"/>
      <c r="C3712" s="34"/>
      <c r="D3712" s="29" t="s">
        <v>79</v>
      </c>
      <c r="E3712" s="29" t="s">
        <v>79</v>
      </c>
      <c r="F3712" s="29" t="s">
        <v>79</v>
      </c>
      <c r="G3712" s="38"/>
      <c r="H3712" s="41"/>
    </row>
    <row r="3713" spans="1:8">
      <c r="A3713" s="30" t="s">
        <v>1856</v>
      </c>
      <c r="B3713" s="24">
        <v>648.67999999999995</v>
      </c>
      <c r="C3713" s="34"/>
      <c r="D3713" s="27" t="s">
        <v>667</v>
      </c>
      <c r="E3713" s="27" t="s">
        <v>644</v>
      </c>
      <c r="F3713" s="27" t="s">
        <v>463</v>
      </c>
      <c r="G3713" s="36" t="s">
        <v>79</v>
      </c>
      <c r="H3713" s="39"/>
    </row>
    <row r="3714" spans="1:8" ht="40.5">
      <c r="A3714" s="31"/>
      <c r="B3714" s="25" t="s">
        <v>1854</v>
      </c>
      <c r="C3714" s="34"/>
      <c r="D3714" s="28" t="s">
        <v>313</v>
      </c>
      <c r="E3714" s="28" t="s">
        <v>1464</v>
      </c>
      <c r="F3714" s="28" t="s">
        <v>83</v>
      </c>
      <c r="G3714" s="37"/>
      <c r="H3714" s="40"/>
    </row>
    <row r="3715" spans="1:8">
      <c r="A3715" s="31"/>
      <c r="B3715" s="25"/>
      <c r="C3715" s="34"/>
      <c r="D3715" s="28">
        <v>869.1</v>
      </c>
      <c r="E3715" s="28">
        <v>555.70000000000005</v>
      </c>
      <c r="F3715" s="28">
        <v>648.67999999999995</v>
      </c>
      <c r="G3715" s="37"/>
      <c r="H3715" s="40"/>
    </row>
    <row r="3716" spans="1:8" ht="17.25" thickBot="1">
      <c r="A3716" s="32"/>
      <c r="B3716" s="26"/>
      <c r="C3716" s="34"/>
      <c r="D3716" s="29" t="s">
        <v>79</v>
      </c>
      <c r="E3716" s="29" t="s">
        <v>79</v>
      </c>
      <c r="F3716" s="29" t="s">
        <v>79</v>
      </c>
      <c r="G3716" s="38"/>
      <c r="H3716" s="41"/>
    </row>
    <row r="3717" spans="1:8" ht="27">
      <c r="A3717" s="30" t="s">
        <v>1857</v>
      </c>
      <c r="B3717" s="24">
        <v>648.66999999999996</v>
      </c>
      <c r="C3717" s="34"/>
      <c r="D3717" s="27" t="s">
        <v>185</v>
      </c>
      <c r="E3717" s="27" t="s">
        <v>104</v>
      </c>
      <c r="F3717" s="27" t="s">
        <v>82</v>
      </c>
      <c r="G3717" s="36" t="s">
        <v>79</v>
      </c>
      <c r="H3717" s="39"/>
    </row>
    <row r="3718" spans="1:8" ht="40.5">
      <c r="A3718" s="31"/>
      <c r="B3718" s="25" t="s">
        <v>1858</v>
      </c>
      <c r="C3718" s="34"/>
      <c r="D3718" s="28" t="s">
        <v>1328</v>
      </c>
      <c r="E3718" s="28" t="s">
        <v>150</v>
      </c>
      <c r="F3718" s="28" t="s">
        <v>83</v>
      </c>
      <c r="G3718" s="37"/>
      <c r="H3718" s="40"/>
    </row>
    <row r="3719" spans="1:8">
      <c r="A3719" s="31"/>
      <c r="B3719" s="25"/>
      <c r="C3719" s="34"/>
      <c r="D3719" s="28">
        <v>723.23</v>
      </c>
      <c r="E3719" s="28">
        <v>630.22</v>
      </c>
      <c r="F3719" s="28">
        <v>648.66999999999996</v>
      </c>
      <c r="G3719" s="37"/>
      <c r="H3719" s="40"/>
    </row>
    <row r="3720" spans="1:8" ht="17.25" thickBot="1">
      <c r="A3720" s="32"/>
      <c r="B3720" s="26"/>
      <c r="C3720" s="34"/>
      <c r="D3720" s="29" t="s">
        <v>79</v>
      </c>
      <c r="E3720" s="29" t="s">
        <v>79</v>
      </c>
      <c r="F3720" s="29" t="s">
        <v>79</v>
      </c>
      <c r="G3720" s="38"/>
      <c r="H3720" s="41"/>
    </row>
    <row r="3721" spans="1:8" ht="27">
      <c r="A3721" s="30" t="s">
        <v>1859</v>
      </c>
      <c r="B3721" s="24">
        <v>648.54</v>
      </c>
      <c r="C3721" s="34"/>
      <c r="D3721" s="27" t="s">
        <v>1249</v>
      </c>
      <c r="E3721" s="27" t="s">
        <v>486</v>
      </c>
      <c r="F3721" s="27" t="s">
        <v>82</v>
      </c>
      <c r="G3721" s="36" t="s">
        <v>79</v>
      </c>
      <c r="H3721" s="39"/>
    </row>
    <row r="3722" spans="1:8" ht="40.5">
      <c r="A3722" s="31"/>
      <c r="B3722" s="25" t="s">
        <v>1860</v>
      </c>
      <c r="C3722" s="34"/>
      <c r="D3722" s="28" t="s">
        <v>468</v>
      </c>
      <c r="E3722" s="28" t="s">
        <v>1861</v>
      </c>
      <c r="F3722" s="28" t="s">
        <v>83</v>
      </c>
      <c r="G3722" s="37"/>
      <c r="H3722" s="40"/>
    </row>
    <row r="3723" spans="1:8">
      <c r="A3723" s="31"/>
      <c r="B3723" s="25"/>
      <c r="C3723" s="34"/>
      <c r="D3723" s="28">
        <v>942.98</v>
      </c>
      <c r="E3723" s="28">
        <v>711</v>
      </c>
      <c r="F3723" s="28">
        <v>648.54</v>
      </c>
      <c r="G3723" s="37"/>
      <c r="H3723" s="40"/>
    </row>
    <row r="3724" spans="1:8" ht="17.25" thickBot="1">
      <c r="A3724" s="32"/>
      <c r="B3724" s="26"/>
      <c r="C3724" s="34"/>
      <c r="D3724" s="29" t="s">
        <v>79</v>
      </c>
      <c r="E3724" s="29" t="s">
        <v>79</v>
      </c>
      <c r="F3724" s="29" t="s">
        <v>79</v>
      </c>
      <c r="G3724" s="38"/>
      <c r="H3724" s="41"/>
    </row>
    <row r="3725" spans="1:8">
      <c r="A3725" s="30" t="s">
        <v>1862</v>
      </c>
      <c r="B3725" s="24">
        <v>648.52</v>
      </c>
      <c r="C3725" s="34"/>
      <c r="D3725" s="27" t="s">
        <v>234</v>
      </c>
      <c r="E3725" s="27" t="s">
        <v>1145</v>
      </c>
      <c r="F3725" s="27" t="s">
        <v>463</v>
      </c>
      <c r="G3725" s="36" t="s">
        <v>79</v>
      </c>
      <c r="H3725" s="39"/>
    </row>
    <row r="3726" spans="1:8" ht="40.5">
      <c r="A3726" s="31"/>
      <c r="B3726" s="25" t="s">
        <v>1863</v>
      </c>
      <c r="C3726" s="34"/>
      <c r="D3726" s="28" t="s">
        <v>196</v>
      </c>
      <c r="E3726" s="28" t="s">
        <v>1395</v>
      </c>
      <c r="F3726" s="28" t="s">
        <v>83</v>
      </c>
      <c r="G3726" s="37"/>
      <c r="H3726" s="40"/>
    </row>
    <row r="3727" spans="1:8">
      <c r="A3727" s="31"/>
      <c r="B3727" s="25"/>
      <c r="C3727" s="34"/>
      <c r="D3727" s="28">
        <v>728.54</v>
      </c>
      <c r="E3727" s="28">
        <v>713.21</v>
      </c>
      <c r="F3727" s="28">
        <v>648.52</v>
      </c>
      <c r="G3727" s="37"/>
      <c r="H3727" s="40"/>
    </row>
    <row r="3728" spans="1:8" ht="17.25" thickBot="1">
      <c r="A3728" s="32"/>
      <c r="B3728" s="26"/>
      <c r="C3728" s="34"/>
      <c r="D3728" s="29" t="s">
        <v>79</v>
      </c>
      <c r="E3728" s="29" t="s">
        <v>79</v>
      </c>
      <c r="F3728" s="29" t="s">
        <v>79</v>
      </c>
      <c r="G3728" s="38"/>
      <c r="H3728" s="41"/>
    </row>
    <row r="3729" spans="1:8" ht="27">
      <c r="A3729" s="30" t="s">
        <v>1864</v>
      </c>
      <c r="B3729" s="24">
        <v>648.41</v>
      </c>
      <c r="C3729" s="34"/>
      <c r="D3729" s="27" t="s">
        <v>178</v>
      </c>
      <c r="E3729" s="27" t="s">
        <v>644</v>
      </c>
      <c r="F3729" s="27" t="s">
        <v>246</v>
      </c>
      <c r="G3729" s="36" t="s">
        <v>79</v>
      </c>
      <c r="H3729" s="39"/>
    </row>
    <row r="3730" spans="1:8" ht="40.5">
      <c r="A3730" s="31"/>
      <c r="B3730" s="25" t="s">
        <v>1865</v>
      </c>
      <c r="C3730" s="34"/>
      <c r="D3730" s="28" t="s">
        <v>108</v>
      </c>
      <c r="E3730" s="28" t="s">
        <v>1688</v>
      </c>
      <c r="F3730" s="28" t="s">
        <v>83</v>
      </c>
      <c r="G3730" s="37"/>
      <c r="H3730" s="40"/>
    </row>
    <row r="3731" spans="1:8">
      <c r="A3731" s="31"/>
      <c r="B3731" s="25"/>
      <c r="C3731" s="34"/>
      <c r="D3731" s="28">
        <v>723.98</v>
      </c>
      <c r="E3731" s="28">
        <v>550.95000000000005</v>
      </c>
      <c r="F3731" s="28">
        <v>648.41</v>
      </c>
      <c r="G3731" s="37"/>
      <c r="H3731" s="40"/>
    </row>
    <row r="3732" spans="1:8" ht="17.25" thickBot="1">
      <c r="A3732" s="32"/>
      <c r="B3732" s="26"/>
      <c r="C3732" s="34"/>
      <c r="D3732" s="29" t="s">
        <v>79</v>
      </c>
      <c r="E3732" s="29" t="s">
        <v>79</v>
      </c>
      <c r="F3732" s="29" t="s">
        <v>79</v>
      </c>
      <c r="G3732" s="38"/>
      <c r="H3732" s="41"/>
    </row>
    <row r="3733" spans="1:8" ht="27">
      <c r="A3733" s="30" t="s">
        <v>1866</v>
      </c>
      <c r="B3733" s="24">
        <v>648.4</v>
      </c>
      <c r="C3733" s="34"/>
      <c r="D3733" s="27" t="s">
        <v>185</v>
      </c>
      <c r="E3733" s="27" t="s">
        <v>562</v>
      </c>
      <c r="F3733" s="27" t="s">
        <v>463</v>
      </c>
      <c r="G3733" s="36" t="s">
        <v>79</v>
      </c>
      <c r="H3733" s="39"/>
    </row>
    <row r="3734" spans="1:8" ht="40.5">
      <c r="A3734" s="31"/>
      <c r="B3734" s="25" t="s">
        <v>1867</v>
      </c>
      <c r="C3734" s="34"/>
      <c r="D3734" s="28" t="s">
        <v>1328</v>
      </c>
      <c r="E3734" s="28" t="s">
        <v>1170</v>
      </c>
      <c r="F3734" s="28" t="s">
        <v>83</v>
      </c>
      <c r="G3734" s="37"/>
      <c r="H3734" s="40"/>
    </row>
    <row r="3735" spans="1:8">
      <c r="A3735" s="31"/>
      <c r="B3735" s="25"/>
      <c r="C3735" s="34"/>
      <c r="D3735" s="28">
        <v>723.98</v>
      </c>
      <c r="E3735" s="28">
        <v>938.85</v>
      </c>
      <c r="F3735" s="28">
        <v>648.4</v>
      </c>
      <c r="G3735" s="37"/>
      <c r="H3735" s="40"/>
    </row>
    <row r="3736" spans="1:8" ht="17.25" thickBot="1">
      <c r="A3736" s="32"/>
      <c r="B3736" s="26"/>
      <c r="C3736" s="34"/>
      <c r="D3736" s="29" t="s">
        <v>79</v>
      </c>
      <c r="E3736" s="29" t="s">
        <v>79</v>
      </c>
      <c r="F3736" s="29" t="s">
        <v>79</v>
      </c>
      <c r="G3736" s="38"/>
      <c r="H3736" s="41"/>
    </row>
    <row r="3737" spans="1:8" ht="27">
      <c r="A3737" s="30" t="s">
        <v>1868</v>
      </c>
      <c r="B3737" s="24">
        <v>648.39</v>
      </c>
      <c r="C3737" s="34"/>
      <c r="D3737" s="27" t="s">
        <v>543</v>
      </c>
      <c r="E3737" s="27" t="s">
        <v>288</v>
      </c>
      <c r="F3737" s="27" t="s">
        <v>82</v>
      </c>
      <c r="G3737" s="36" t="s">
        <v>79</v>
      </c>
      <c r="H3737" s="39"/>
    </row>
    <row r="3738" spans="1:8" ht="40.5">
      <c r="A3738" s="31"/>
      <c r="B3738" s="25" t="s">
        <v>1869</v>
      </c>
      <c r="C3738" s="34"/>
      <c r="D3738" s="28" t="s">
        <v>468</v>
      </c>
      <c r="E3738" s="28" t="s">
        <v>401</v>
      </c>
      <c r="F3738" s="28" t="s">
        <v>83</v>
      </c>
      <c r="G3738" s="37"/>
      <c r="H3738" s="40"/>
    </row>
    <row r="3739" spans="1:8">
      <c r="A3739" s="31"/>
      <c r="B3739" s="25"/>
      <c r="C3739" s="34"/>
      <c r="D3739" s="28">
        <v>938.98</v>
      </c>
      <c r="E3739" s="28">
        <v>943.48</v>
      </c>
      <c r="F3739" s="28">
        <v>648.39</v>
      </c>
      <c r="G3739" s="37"/>
      <c r="H3739" s="40"/>
    </row>
    <row r="3740" spans="1:8" ht="17.25" thickBot="1">
      <c r="A3740" s="32"/>
      <c r="B3740" s="26"/>
      <c r="C3740" s="34"/>
      <c r="D3740" s="29" t="s">
        <v>79</v>
      </c>
      <c r="E3740" s="29" t="s">
        <v>79</v>
      </c>
      <c r="F3740" s="29" t="s">
        <v>79</v>
      </c>
      <c r="G3740" s="38"/>
      <c r="H3740" s="41"/>
    </row>
    <row r="3741" spans="1:8" ht="27">
      <c r="A3741" s="30" t="s">
        <v>1870</v>
      </c>
      <c r="B3741" s="24">
        <v>648.36</v>
      </c>
      <c r="C3741" s="34"/>
      <c r="D3741" s="27" t="s">
        <v>1217</v>
      </c>
      <c r="E3741" s="27" t="s">
        <v>86</v>
      </c>
      <c r="F3741" s="27" t="s">
        <v>246</v>
      </c>
      <c r="G3741" s="36" t="s">
        <v>79</v>
      </c>
      <c r="H3741" s="39"/>
    </row>
    <row r="3742" spans="1:8" ht="40.5">
      <c r="A3742" s="31"/>
      <c r="B3742" s="25" t="s">
        <v>1871</v>
      </c>
      <c r="C3742" s="34"/>
      <c r="D3742" s="28" t="s">
        <v>99</v>
      </c>
      <c r="E3742" s="28" t="s">
        <v>1274</v>
      </c>
      <c r="F3742" s="28" t="s">
        <v>83</v>
      </c>
      <c r="G3742" s="37"/>
      <c r="H3742" s="40"/>
    </row>
    <row r="3743" spans="1:8">
      <c r="A3743" s="31"/>
      <c r="B3743" s="25"/>
      <c r="C3743" s="34"/>
      <c r="D3743" s="28">
        <v>724.46</v>
      </c>
      <c r="E3743" s="28">
        <v>555.35</v>
      </c>
      <c r="F3743" s="28">
        <v>648.36</v>
      </c>
      <c r="G3743" s="37"/>
      <c r="H3743" s="40"/>
    </row>
    <row r="3744" spans="1:8" ht="17.25" thickBot="1">
      <c r="A3744" s="32"/>
      <c r="B3744" s="26"/>
      <c r="C3744" s="34"/>
      <c r="D3744" s="29" t="s">
        <v>79</v>
      </c>
      <c r="E3744" s="29" t="s">
        <v>79</v>
      </c>
      <c r="F3744" s="29" t="s">
        <v>79</v>
      </c>
      <c r="G3744" s="38"/>
      <c r="H3744" s="41"/>
    </row>
    <row r="3745" spans="1:8">
      <c r="A3745" s="30" t="s">
        <v>1872</v>
      </c>
      <c r="B3745" s="24">
        <v>648.28</v>
      </c>
      <c r="C3745" s="34"/>
      <c r="D3745" s="27" t="s">
        <v>234</v>
      </c>
      <c r="E3745" s="27" t="s">
        <v>141</v>
      </c>
      <c r="F3745" s="27" t="s">
        <v>82</v>
      </c>
      <c r="G3745" s="36" t="s">
        <v>79</v>
      </c>
      <c r="H3745" s="39"/>
    </row>
    <row r="3746" spans="1:8" ht="40.5">
      <c r="A3746" s="31"/>
      <c r="B3746" s="25" t="s">
        <v>1873</v>
      </c>
      <c r="C3746" s="34"/>
      <c r="D3746" s="28" t="s">
        <v>196</v>
      </c>
      <c r="E3746" s="28" t="s">
        <v>1210</v>
      </c>
      <c r="F3746" s="28" t="s">
        <v>83</v>
      </c>
      <c r="G3746" s="37"/>
      <c r="H3746" s="40"/>
    </row>
    <row r="3747" spans="1:8">
      <c r="A3747" s="31"/>
      <c r="B3747" s="25"/>
      <c r="C3747" s="34"/>
      <c r="D3747" s="28">
        <v>728.28</v>
      </c>
      <c r="E3747" s="28">
        <v>704.97</v>
      </c>
      <c r="F3747" s="28">
        <v>648.28</v>
      </c>
      <c r="G3747" s="37"/>
      <c r="H3747" s="40"/>
    </row>
    <row r="3748" spans="1:8" ht="17.25" thickBot="1">
      <c r="A3748" s="32"/>
      <c r="B3748" s="26"/>
      <c r="C3748" s="34"/>
      <c r="D3748" s="29" t="s">
        <v>79</v>
      </c>
      <c r="E3748" s="29" t="s">
        <v>79</v>
      </c>
      <c r="F3748" s="29" t="s">
        <v>79</v>
      </c>
      <c r="G3748" s="38"/>
      <c r="H3748" s="41"/>
    </row>
    <row r="3749" spans="1:8">
      <c r="A3749" s="30" t="s">
        <v>1874</v>
      </c>
      <c r="B3749" s="24">
        <v>648.22</v>
      </c>
      <c r="C3749" s="34"/>
      <c r="D3749" s="27" t="s">
        <v>549</v>
      </c>
      <c r="E3749" s="27" t="s">
        <v>323</v>
      </c>
      <c r="F3749" s="27" t="s">
        <v>82</v>
      </c>
      <c r="G3749" s="36" t="s">
        <v>79</v>
      </c>
      <c r="H3749" s="39"/>
    </row>
    <row r="3750" spans="1:8" ht="40.5">
      <c r="A3750" s="31"/>
      <c r="B3750" s="25" t="s">
        <v>1875</v>
      </c>
      <c r="C3750" s="34"/>
      <c r="D3750" s="28" t="s">
        <v>179</v>
      </c>
      <c r="E3750" s="28" t="s">
        <v>745</v>
      </c>
      <c r="F3750" s="28" t="s">
        <v>83</v>
      </c>
      <c r="G3750" s="37"/>
      <c r="H3750" s="40"/>
    </row>
    <row r="3751" spans="1:8">
      <c r="A3751" s="31"/>
      <c r="B3751" s="25"/>
      <c r="C3751" s="34"/>
      <c r="D3751" s="28">
        <v>985.83</v>
      </c>
      <c r="E3751" s="28">
        <v>340.47</v>
      </c>
      <c r="F3751" s="28">
        <v>648.22</v>
      </c>
      <c r="G3751" s="37"/>
      <c r="H3751" s="40"/>
    </row>
    <row r="3752" spans="1:8" ht="17.25" thickBot="1">
      <c r="A3752" s="32"/>
      <c r="B3752" s="26"/>
      <c r="C3752" s="34"/>
      <c r="D3752" s="29" t="s">
        <v>79</v>
      </c>
      <c r="E3752" s="29" t="s">
        <v>79</v>
      </c>
      <c r="F3752" s="29" t="s">
        <v>79</v>
      </c>
      <c r="G3752" s="38"/>
      <c r="H3752" s="41"/>
    </row>
    <row r="3753" spans="1:8" ht="27">
      <c r="A3753" s="30" t="s">
        <v>1876</v>
      </c>
      <c r="B3753" s="24">
        <v>648.20000000000005</v>
      </c>
      <c r="C3753" s="34"/>
      <c r="D3753" s="27" t="s">
        <v>1609</v>
      </c>
      <c r="E3753" s="27" t="s">
        <v>88</v>
      </c>
      <c r="F3753" s="27" t="s">
        <v>463</v>
      </c>
      <c r="G3753" s="36" t="s">
        <v>79</v>
      </c>
      <c r="H3753" s="39"/>
    </row>
    <row r="3754" spans="1:8" ht="40.5">
      <c r="A3754" s="31"/>
      <c r="B3754" s="25" t="s">
        <v>1877</v>
      </c>
      <c r="C3754" s="34"/>
      <c r="D3754" s="28" t="s">
        <v>1878</v>
      </c>
      <c r="E3754" s="28" t="s">
        <v>108</v>
      </c>
      <c r="F3754" s="28" t="s">
        <v>83</v>
      </c>
      <c r="G3754" s="37"/>
      <c r="H3754" s="40"/>
    </row>
    <row r="3755" spans="1:8">
      <c r="A3755" s="31"/>
      <c r="B3755" s="25"/>
      <c r="C3755" s="34"/>
      <c r="D3755" s="28">
        <v>747.39</v>
      </c>
      <c r="E3755" s="28">
        <v>704.98</v>
      </c>
      <c r="F3755" s="28">
        <v>648.20000000000005</v>
      </c>
      <c r="G3755" s="37"/>
      <c r="H3755" s="40"/>
    </row>
    <row r="3756" spans="1:8" ht="17.25" thickBot="1">
      <c r="A3756" s="32"/>
      <c r="B3756" s="26"/>
      <c r="C3756" s="34"/>
      <c r="D3756" s="29" t="s">
        <v>79</v>
      </c>
      <c r="E3756" s="29" t="s">
        <v>79</v>
      </c>
      <c r="F3756" s="29" t="s">
        <v>79</v>
      </c>
      <c r="G3756" s="38"/>
      <c r="H3756" s="41"/>
    </row>
    <row r="3757" spans="1:8" ht="27">
      <c r="A3757" s="30" t="s">
        <v>1879</v>
      </c>
      <c r="B3757" s="24">
        <v>648.20000000000005</v>
      </c>
      <c r="C3757" s="34"/>
      <c r="D3757" s="27" t="s">
        <v>1880</v>
      </c>
      <c r="E3757" s="27" t="s">
        <v>1882</v>
      </c>
      <c r="F3757" s="27" t="s">
        <v>82</v>
      </c>
      <c r="G3757" s="36" t="s">
        <v>79</v>
      </c>
      <c r="H3757" s="39"/>
    </row>
    <row r="3758" spans="1:8" ht="40.5">
      <c r="A3758" s="31"/>
      <c r="B3758" s="25" t="s">
        <v>1877</v>
      </c>
      <c r="C3758" s="34"/>
      <c r="D3758" s="28" t="s">
        <v>1881</v>
      </c>
      <c r="E3758" s="28" t="s">
        <v>1883</v>
      </c>
      <c r="F3758" s="28" t="s">
        <v>83</v>
      </c>
      <c r="G3758" s="37"/>
      <c r="H3758" s="40"/>
    </row>
    <row r="3759" spans="1:8">
      <c r="A3759" s="31"/>
      <c r="B3759" s="25"/>
      <c r="C3759" s="34"/>
      <c r="D3759" s="28">
        <v>930.5</v>
      </c>
      <c r="E3759" s="28">
        <v>930.5</v>
      </c>
      <c r="F3759" s="28">
        <v>648.20000000000005</v>
      </c>
      <c r="G3759" s="37"/>
      <c r="H3759" s="40"/>
    </row>
    <row r="3760" spans="1:8" ht="17.25" thickBot="1">
      <c r="A3760" s="32"/>
      <c r="B3760" s="26"/>
      <c r="C3760" s="34"/>
      <c r="D3760" s="29" t="s">
        <v>79</v>
      </c>
      <c r="E3760" s="29" t="s">
        <v>79</v>
      </c>
      <c r="F3760" s="29" t="s">
        <v>79</v>
      </c>
      <c r="G3760" s="38"/>
      <c r="H3760" s="41"/>
    </row>
    <row r="3761" spans="1:8" ht="27">
      <c r="A3761" s="30" t="s">
        <v>1884</v>
      </c>
      <c r="B3761" s="24">
        <v>648.17999999999995</v>
      </c>
      <c r="C3761" s="34"/>
      <c r="D3761" s="27" t="s">
        <v>667</v>
      </c>
      <c r="E3761" s="27" t="s">
        <v>1217</v>
      </c>
      <c r="F3761" s="27" t="s">
        <v>463</v>
      </c>
      <c r="G3761" s="36" t="s">
        <v>79</v>
      </c>
      <c r="H3761" s="39"/>
    </row>
    <row r="3762" spans="1:8" ht="40.5">
      <c r="A3762" s="31"/>
      <c r="B3762" s="25" t="s">
        <v>1885</v>
      </c>
      <c r="C3762" s="34"/>
      <c r="D3762" s="28" t="s">
        <v>210</v>
      </c>
      <c r="E3762" s="28" t="s">
        <v>1886</v>
      </c>
      <c r="F3762" s="28" t="s">
        <v>83</v>
      </c>
      <c r="G3762" s="37"/>
      <c r="H3762" s="40"/>
    </row>
    <row r="3763" spans="1:8">
      <c r="A3763" s="31"/>
      <c r="B3763" s="25"/>
      <c r="C3763" s="34"/>
      <c r="D3763" s="28">
        <v>867.54</v>
      </c>
      <c r="E3763" s="28">
        <v>723.42</v>
      </c>
      <c r="F3763" s="28">
        <v>648.17999999999995</v>
      </c>
      <c r="G3763" s="37"/>
      <c r="H3763" s="40"/>
    </row>
    <row r="3764" spans="1:8" ht="17.25" thickBot="1">
      <c r="A3764" s="32"/>
      <c r="B3764" s="26"/>
      <c r="C3764" s="34"/>
      <c r="D3764" s="29" t="s">
        <v>79</v>
      </c>
      <c r="E3764" s="29" t="s">
        <v>79</v>
      </c>
      <c r="F3764" s="29" t="s">
        <v>79</v>
      </c>
      <c r="G3764" s="38"/>
      <c r="H3764" s="41"/>
    </row>
    <row r="3765" spans="1:8" ht="27">
      <c r="A3765" s="30" t="s">
        <v>1887</v>
      </c>
      <c r="B3765" s="24">
        <v>648.1</v>
      </c>
      <c r="C3765" s="34"/>
      <c r="D3765" s="27" t="s">
        <v>185</v>
      </c>
      <c r="E3765" s="27" t="s">
        <v>1609</v>
      </c>
      <c r="F3765" s="27" t="s">
        <v>463</v>
      </c>
      <c r="G3765" s="36" t="s">
        <v>79</v>
      </c>
      <c r="H3765" s="39"/>
    </row>
    <row r="3766" spans="1:8" ht="40.5">
      <c r="A3766" s="31"/>
      <c r="B3766" s="25" t="s">
        <v>1888</v>
      </c>
      <c r="C3766" s="34"/>
      <c r="D3766" s="28" t="s">
        <v>1446</v>
      </c>
      <c r="E3766" s="28" t="s">
        <v>1805</v>
      </c>
      <c r="F3766" s="28" t="s">
        <v>83</v>
      </c>
      <c r="G3766" s="37"/>
      <c r="H3766" s="40"/>
    </row>
    <row r="3767" spans="1:8">
      <c r="A3767" s="31"/>
      <c r="B3767" s="25"/>
      <c r="C3767" s="34"/>
      <c r="D3767" s="28">
        <v>725.06</v>
      </c>
      <c r="E3767" s="28">
        <v>748.97</v>
      </c>
      <c r="F3767" s="28">
        <v>648.1</v>
      </c>
      <c r="G3767" s="37"/>
      <c r="H3767" s="40"/>
    </row>
    <row r="3768" spans="1:8" ht="17.25" thickBot="1">
      <c r="A3768" s="32"/>
      <c r="B3768" s="26"/>
      <c r="C3768" s="34"/>
      <c r="D3768" s="29" t="s">
        <v>79</v>
      </c>
      <c r="E3768" s="29" t="s">
        <v>79</v>
      </c>
      <c r="F3768" s="29" t="s">
        <v>79</v>
      </c>
      <c r="G3768" s="38"/>
      <c r="H3768" s="41"/>
    </row>
    <row r="3769" spans="1:8">
      <c r="A3769" s="30" t="s">
        <v>1889</v>
      </c>
      <c r="B3769" s="24">
        <v>648.1</v>
      </c>
      <c r="C3769" s="34"/>
      <c r="D3769" s="27" t="s">
        <v>667</v>
      </c>
      <c r="E3769" s="27" t="s">
        <v>86</v>
      </c>
      <c r="F3769" s="27" t="s">
        <v>82</v>
      </c>
      <c r="G3769" s="36" t="s">
        <v>79</v>
      </c>
      <c r="H3769" s="39"/>
    </row>
    <row r="3770" spans="1:8" ht="40.5">
      <c r="A3770" s="31"/>
      <c r="B3770" s="25" t="s">
        <v>1888</v>
      </c>
      <c r="C3770" s="34"/>
      <c r="D3770" s="28" t="s">
        <v>270</v>
      </c>
      <c r="E3770" s="28" t="s">
        <v>1531</v>
      </c>
      <c r="F3770" s="28" t="s">
        <v>83</v>
      </c>
      <c r="G3770" s="37"/>
      <c r="H3770" s="40"/>
    </row>
    <row r="3771" spans="1:8">
      <c r="A3771" s="31"/>
      <c r="B3771" s="25"/>
      <c r="C3771" s="34"/>
      <c r="D3771" s="28">
        <v>867.17</v>
      </c>
      <c r="E3771" s="28">
        <v>554.83000000000004</v>
      </c>
      <c r="F3771" s="28">
        <v>648.1</v>
      </c>
      <c r="G3771" s="37"/>
      <c r="H3771" s="40"/>
    </row>
    <row r="3772" spans="1:8" ht="17.25" thickBot="1">
      <c r="A3772" s="32"/>
      <c r="B3772" s="26"/>
      <c r="C3772" s="34"/>
      <c r="D3772" s="29" t="s">
        <v>79</v>
      </c>
      <c r="E3772" s="29" t="s">
        <v>79</v>
      </c>
      <c r="F3772" s="29" t="s">
        <v>79</v>
      </c>
      <c r="G3772" s="38"/>
      <c r="H3772" s="41"/>
    </row>
    <row r="3773" spans="1:8">
      <c r="A3773" s="30" t="s">
        <v>1890</v>
      </c>
      <c r="B3773" s="24">
        <v>648.04</v>
      </c>
      <c r="C3773" s="34"/>
      <c r="D3773" s="27" t="s">
        <v>486</v>
      </c>
      <c r="E3773" s="27" t="s">
        <v>102</v>
      </c>
      <c r="F3773" s="27" t="s">
        <v>82</v>
      </c>
      <c r="G3773" s="36" t="s">
        <v>79</v>
      </c>
      <c r="H3773" s="39"/>
    </row>
    <row r="3774" spans="1:8" ht="40.5">
      <c r="A3774" s="31"/>
      <c r="B3774" s="25" t="s">
        <v>1891</v>
      </c>
      <c r="C3774" s="34"/>
      <c r="D3774" s="28" t="s">
        <v>1892</v>
      </c>
      <c r="E3774" s="28" t="s">
        <v>1210</v>
      </c>
      <c r="F3774" s="28" t="s">
        <v>83</v>
      </c>
      <c r="G3774" s="37"/>
      <c r="H3774" s="40"/>
    </row>
    <row r="3775" spans="1:8">
      <c r="A3775" s="31"/>
      <c r="B3775" s="25"/>
      <c r="C3775" s="34"/>
      <c r="D3775" s="28">
        <v>707.67</v>
      </c>
      <c r="E3775" s="28">
        <v>703.84</v>
      </c>
      <c r="F3775" s="28">
        <v>648.04</v>
      </c>
      <c r="G3775" s="37"/>
      <c r="H3775" s="40"/>
    </row>
    <row r="3776" spans="1:8" ht="17.25" thickBot="1">
      <c r="A3776" s="32"/>
      <c r="B3776" s="26"/>
      <c r="C3776" s="34"/>
      <c r="D3776" s="29" t="s">
        <v>79</v>
      </c>
      <c r="E3776" s="29" t="s">
        <v>79</v>
      </c>
      <c r="F3776" s="29" t="s">
        <v>79</v>
      </c>
      <c r="G3776" s="38"/>
      <c r="H3776" s="41"/>
    </row>
    <row r="3777" spans="1:8" ht="27">
      <c r="A3777" s="30" t="s">
        <v>1893</v>
      </c>
      <c r="B3777" s="24">
        <v>647.96</v>
      </c>
      <c r="C3777" s="34"/>
      <c r="D3777" s="27" t="s">
        <v>1217</v>
      </c>
      <c r="E3777" s="27" t="s">
        <v>1661</v>
      </c>
      <c r="F3777" s="27" t="s">
        <v>246</v>
      </c>
      <c r="G3777" s="36" t="s">
        <v>79</v>
      </c>
      <c r="H3777" s="39"/>
    </row>
    <row r="3778" spans="1:8" ht="40.5">
      <c r="A3778" s="31"/>
      <c r="B3778" s="25" t="s">
        <v>1894</v>
      </c>
      <c r="C3778" s="34"/>
      <c r="D3778" s="28" t="s">
        <v>108</v>
      </c>
      <c r="E3778" s="28" t="s">
        <v>313</v>
      </c>
      <c r="F3778" s="28" t="s">
        <v>83</v>
      </c>
      <c r="G3778" s="37"/>
      <c r="H3778" s="40"/>
    </row>
    <row r="3779" spans="1:8">
      <c r="A3779" s="31"/>
      <c r="B3779" s="25"/>
      <c r="C3779" s="34"/>
      <c r="D3779" s="28">
        <v>724.08</v>
      </c>
      <c r="E3779" s="28">
        <v>745.81</v>
      </c>
      <c r="F3779" s="28">
        <v>647.96</v>
      </c>
      <c r="G3779" s="37"/>
      <c r="H3779" s="40"/>
    </row>
    <row r="3780" spans="1:8" ht="17.25" thickBot="1">
      <c r="A3780" s="32"/>
      <c r="B3780" s="26"/>
      <c r="C3780" s="34"/>
      <c r="D3780" s="29" t="s">
        <v>79</v>
      </c>
      <c r="E3780" s="29" t="s">
        <v>79</v>
      </c>
      <c r="F3780" s="29" t="s">
        <v>79</v>
      </c>
      <c r="G3780" s="38"/>
      <c r="H3780" s="41"/>
    </row>
    <row r="3781" spans="1:8" ht="27">
      <c r="A3781" s="30" t="s">
        <v>1895</v>
      </c>
      <c r="B3781" s="24">
        <v>647.95000000000005</v>
      </c>
      <c r="C3781" s="34"/>
      <c r="D3781" s="27" t="s">
        <v>185</v>
      </c>
      <c r="E3781" s="27" t="s">
        <v>1583</v>
      </c>
      <c r="F3781" s="27" t="s">
        <v>463</v>
      </c>
      <c r="G3781" s="36" t="s">
        <v>79</v>
      </c>
      <c r="H3781" s="39"/>
    </row>
    <row r="3782" spans="1:8" ht="40.5">
      <c r="A3782" s="31"/>
      <c r="B3782" s="25" t="s">
        <v>1896</v>
      </c>
      <c r="C3782" s="34"/>
      <c r="D3782" s="28" t="s">
        <v>427</v>
      </c>
      <c r="E3782" s="28" t="s">
        <v>1897</v>
      </c>
      <c r="F3782" s="28" t="s">
        <v>83</v>
      </c>
      <c r="G3782" s="37"/>
      <c r="H3782" s="40"/>
    </row>
    <row r="3783" spans="1:8">
      <c r="A3783" s="31"/>
      <c r="B3783" s="25"/>
      <c r="C3783" s="34"/>
      <c r="D3783" s="28">
        <v>723.16</v>
      </c>
      <c r="E3783" s="28">
        <v>696.26</v>
      </c>
      <c r="F3783" s="28">
        <v>647.95000000000005</v>
      </c>
      <c r="G3783" s="37"/>
      <c r="H3783" s="40"/>
    </row>
    <row r="3784" spans="1:8" ht="17.25" thickBot="1">
      <c r="A3784" s="32"/>
      <c r="B3784" s="26"/>
      <c r="C3784" s="34"/>
      <c r="D3784" s="29" t="s">
        <v>79</v>
      </c>
      <c r="E3784" s="29" t="s">
        <v>79</v>
      </c>
      <c r="F3784" s="29" t="s">
        <v>79</v>
      </c>
      <c r="G3784" s="38"/>
      <c r="H3784" s="41"/>
    </row>
    <row r="3785" spans="1:8" ht="27">
      <c r="A3785" s="30" t="s">
        <v>1898</v>
      </c>
      <c r="B3785" s="24">
        <v>647.9</v>
      </c>
      <c r="C3785" s="34"/>
      <c r="D3785" s="27" t="s">
        <v>1217</v>
      </c>
      <c r="E3785" s="27" t="s">
        <v>1900</v>
      </c>
      <c r="F3785" s="27" t="s">
        <v>246</v>
      </c>
      <c r="G3785" s="36" t="s">
        <v>79</v>
      </c>
      <c r="H3785" s="39"/>
    </row>
    <row r="3786" spans="1:8" ht="40.5">
      <c r="A3786" s="31"/>
      <c r="B3786" s="25" t="s">
        <v>1899</v>
      </c>
      <c r="C3786" s="34"/>
      <c r="D3786" s="28" t="s">
        <v>99</v>
      </c>
      <c r="E3786" s="28" t="s">
        <v>585</v>
      </c>
      <c r="F3786" s="28" t="s">
        <v>83</v>
      </c>
      <c r="G3786" s="37"/>
      <c r="H3786" s="40"/>
    </row>
    <row r="3787" spans="1:8">
      <c r="A3787" s="31"/>
      <c r="B3787" s="25"/>
      <c r="C3787" s="34"/>
      <c r="D3787" s="28">
        <v>722.5</v>
      </c>
      <c r="E3787" s="28">
        <v>865.47</v>
      </c>
      <c r="F3787" s="28">
        <v>647.9</v>
      </c>
      <c r="G3787" s="37"/>
      <c r="H3787" s="40"/>
    </row>
    <row r="3788" spans="1:8" ht="17.25" thickBot="1">
      <c r="A3788" s="32"/>
      <c r="B3788" s="26"/>
      <c r="C3788" s="34"/>
      <c r="D3788" s="29" t="s">
        <v>79</v>
      </c>
      <c r="E3788" s="29" t="s">
        <v>79</v>
      </c>
      <c r="F3788" s="29" t="s">
        <v>79</v>
      </c>
      <c r="G3788" s="38"/>
      <c r="H3788" s="41"/>
    </row>
    <row r="3789" spans="1:8" ht="27">
      <c r="A3789" s="30" t="s">
        <v>1901</v>
      </c>
      <c r="B3789" s="24">
        <v>647.84</v>
      </c>
      <c r="C3789" s="34"/>
      <c r="D3789" s="27" t="s">
        <v>543</v>
      </c>
      <c r="E3789" s="27" t="s">
        <v>1583</v>
      </c>
      <c r="F3789" s="27" t="s">
        <v>246</v>
      </c>
      <c r="G3789" s="36" t="s">
        <v>79</v>
      </c>
      <c r="H3789" s="39"/>
    </row>
    <row r="3790" spans="1:8" ht="40.5">
      <c r="A3790" s="31"/>
      <c r="B3790" s="25" t="s">
        <v>1902</v>
      </c>
      <c r="C3790" s="34"/>
      <c r="D3790" s="28" t="s">
        <v>210</v>
      </c>
      <c r="E3790" s="28" t="s">
        <v>1903</v>
      </c>
      <c r="F3790" s="28" t="s">
        <v>83</v>
      </c>
      <c r="G3790" s="37"/>
      <c r="H3790" s="40"/>
    </row>
    <row r="3791" spans="1:8">
      <c r="A3791" s="31"/>
      <c r="B3791" s="25"/>
      <c r="C3791" s="34"/>
      <c r="D3791" s="28">
        <v>942.1</v>
      </c>
      <c r="E3791" s="28">
        <v>698.86</v>
      </c>
      <c r="F3791" s="28">
        <v>647.84</v>
      </c>
      <c r="G3791" s="37"/>
      <c r="H3791" s="40"/>
    </row>
    <row r="3792" spans="1:8" ht="17.25" thickBot="1">
      <c r="A3792" s="32"/>
      <c r="B3792" s="26"/>
      <c r="C3792" s="34"/>
      <c r="D3792" s="29" t="s">
        <v>79</v>
      </c>
      <c r="E3792" s="29" t="s">
        <v>79</v>
      </c>
      <c r="F3792" s="29" t="s">
        <v>79</v>
      </c>
      <c r="G3792" s="38"/>
      <c r="H3792" s="41"/>
    </row>
    <row r="3793" spans="1:8" ht="27">
      <c r="A3793" s="30" t="s">
        <v>1904</v>
      </c>
      <c r="B3793" s="24">
        <v>647.82000000000005</v>
      </c>
      <c r="C3793" s="34"/>
      <c r="D3793" s="27" t="s">
        <v>1609</v>
      </c>
      <c r="E3793" s="27" t="s">
        <v>88</v>
      </c>
      <c r="F3793" s="27" t="s">
        <v>463</v>
      </c>
      <c r="G3793" s="36" t="s">
        <v>79</v>
      </c>
      <c r="H3793" s="39"/>
    </row>
    <row r="3794" spans="1:8" ht="40.5">
      <c r="A3794" s="31"/>
      <c r="B3794" s="25" t="s">
        <v>1905</v>
      </c>
      <c r="C3794" s="34"/>
      <c r="D3794" s="28" t="s">
        <v>1610</v>
      </c>
      <c r="E3794" s="28" t="s">
        <v>99</v>
      </c>
      <c r="F3794" s="28" t="s">
        <v>83</v>
      </c>
      <c r="G3794" s="37"/>
      <c r="H3794" s="40"/>
    </row>
    <row r="3795" spans="1:8">
      <c r="A3795" s="31"/>
      <c r="B3795" s="25"/>
      <c r="C3795" s="34"/>
      <c r="D3795" s="28">
        <v>753.01</v>
      </c>
      <c r="E3795" s="28">
        <v>703.95</v>
      </c>
      <c r="F3795" s="28">
        <v>647.82000000000005</v>
      </c>
      <c r="G3795" s="37"/>
      <c r="H3795" s="40"/>
    </row>
    <row r="3796" spans="1:8" ht="17.25" thickBot="1">
      <c r="A3796" s="32"/>
      <c r="B3796" s="26"/>
      <c r="C3796" s="34"/>
      <c r="D3796" s="29" t="s">
        <v>79</v>
      </c>
      <c r="E3796" s="29" t="s">
        <v>79</v>
      </c>
      <c r="F3796" s="29" t="s">
        <v>79</v>
      </c>
      <c r="G3796" s="38"/>
      <c r="H3796" s="41"/>
    </row>
    <row r="3797" spans="1:8" ht="27">
      <c r="A3797" s="30" t="s">
        <v>1906</v>
      </c>
      <c r="B3797" s="24">
        <v>647.78</v>
      </c>
      <c r="C3797" s="34"/>
      <c r="D3797" s="27" t="s">
        <v>185</v>
      </c>
      <c r="E3797" s="27" t="s">
        <v>1808</v>
      </c>
      <c r="F3797" s="27" t="s">
        <v>463</v>
      </c>
      <c r="G3797" s="36" t="s">
        <v>79</v>
      </c>
      <c r="H3797" s="39"/>
    </row>
    <row r="3798" spans="1:8" ht="40.5">
      <c r="A3798" s="31"/>
      <c r="B3798" s="25" t="s">
        <v>1907</v>
      </c>
      <c r="C3798" s="34"/>
      <c r="D3798" s="28" t="s">
        <v>99</v>
      </c>
      <c r="E3798" s="28" t="s">
        <v>1908</v>
      </c>
      <c r="F3798" s="28" t="s">
        <v>83</v>
      </c>
      <c r="G3798" s="37"/>
      <c r="H3798" s="40"/>
    </row>
    <row r="3799" spans="1:8">
      <c r="A3799" s="31"/>
      <c r="B3799" s="25"/>
      <c r="C3799" s="34"/>
      <c r="D3799" s="28">
        <v>723.88</v>
      </c>
      <c r="E3799" s="28">
        <v>638.29999999999995</v>
      </c>
      <c r="F3799" s="28">
        <v>647.78</v>
      </c>
      <c r="G3799" s="37"/>
      <c r="H3799" s="40"/>
    </row>
    <row r="3800" spans="1:8" ht="17.25" thickBot="1">
      <c r="A3800" s="32"/>
      <c r="B3800" s="26"/>
      <c r="C3800" s="34"/>
      <c r="D3800" s="29" t="s">
        <v>79</v>
      </c>
      <c r="E3800" s="29" t="s">
        <v>79</v>
      </c>
      <c r="F3800" s="29" t="s">
        <v>79</v>
      </c>
      <c r="G3800" s="38"/>
      <c r="H3800" s="41"/>
    </row>
    <row r="3801" spans="1:8" ht="27">
      <c r="A3801" s="30" t="s">
        <v>1909</v>
      </c>
      <c r="B3801" s="24">
        <v>647.65</v>
      </c>
      <c r="C3801" s="34"/>
      <c r="D3801" s="27" t="s">
        <v>1217</v>
      </c>
      <c r="E3801" s="27" t="s">
        <v>86</v>
      </c>
      <c r="F3801" s="27" t="s">
        <v>246</v>
      </c>
      <c r="G3801" s="36" t="s">
        <v>79</v>
      </c>
      <c r="H3801" s="39"/>
    </row>
    <row r="3802" spans="1:8" ht="40.5">
      <c r="A3802" s="31"/>
      <c r="B3802" s="25" t="s">
        <v>1910</v>
      </c>
      <c r="C3802" s="34"/>
      <c r="D3802" s="28" t="s">
        <v>99</v>
      </c>
      <c r="E3802" s="28" t="s">
        <v>1911</v>
      </c>
      <c r="F3802" s="28" t="s">
        <v>83</v>
      </c>
      <c r="G3802" s="37"/>
      <c r="H3802" s="40"/>
    </row>
    <row r="3803" spans="1:8">
      <c r="A3803" s="31"/>
      <c r="B3803" s="25"/>
      <c r="C3803" s="34"/>
      <c r="D3803" s="28">
        <v>724.38</v>
      </c>
      <c r="E3803" s="28">
        <v>550.6</v>
      </c>
      <c r="F3803" s="28">
        <v>647.65</v>
      </c>
      <c r="G3803" s="37"/>
      <c r="H3803" s="40"/>
    </row>
    <row r="3804" spans="1:8" ht="17.25" thickBot="1">
      <c r="A3804" s="32"/>
      <c r="B3804" s="26"/>
      <c r="C3804" s="34"/>
      <c r="D3804" s="29" t="s">
        <v>79</v>
      </c>
      <c r="E3804" s="29" t="s">
        <v>79</v>
      </c>
      <c r="F3804" s="29" t="s">
        <v>79</v>
      </c>
      <c r="G3804" s="38"/>
      <c r="H3804" s="41"/>
    </row>
    <row r="3805" spans="1:8">
      <c r="A3805" s="30" t="s">
        <v>1912</v>
      </c>
      <c r="B3805" s="24">
        <v>647.61</v>
      </c>
      <c r="C3805" s="34"/>
      <c r="D3805" s="27" t="s">
        <v>1151</v>
      </c>
      <c r="E3805" s="27" t="s">
        <v>1914</v>
      </c>
      <c r="F3805" s="27" t="s">
        <v>82</v>
      </c>
      <c r="G3805" s="36" t="s">
        <v>79</v>
      </c>
      <c r="H3805" s="39"/>
    </row>
    <row r="3806" spans="1:8" ht="40.5">
      <c r="A3806" s="31"/>
      <c r="B3806" s="25" t="s">
        <v>1913</v>
      </c>
      <c r="C3806" s="34"/>
      <c r="D3806" s="28" t="s">
        <v>1290</v>
      </c>
      <c r="E3806" s="28" t="s">
        <v>585</v>
      </c>
      <c r="F3806" s="28" t="s">
        <v>83</v>
      </c>
      <c r="G3806" s="37"/>
      <c r="H3806" s="40"/>
    </row>
    <row r="3807" spans="1:8">
      <c r="A3807" s="31"/>
      <c r="B3807" s="25"/>
      <c r="C3807" s="34"/>
      <c r="D3807" s="28">
        <v>941.94</v>
      </c>
      <c r="E3807" s="28">
        <v>841.08</v>
      </c>
      <c r="F3807" s="28">
        <v>647.61</v>
      </c>
      <c r="G3807" s="37"/>
      <c r="H3807" s="40"/>
    </row>
    <row r="3808" spans="1:8" ht="17.25" thickBot="1">
      <c r="A3808" s="32"/>
      <c r="B3808" s="26"/>
      <c r="C3808" s="34"/>
      <c r="D3808" s="29" t="s">
        <v>79</v>
      </c>
      <c r="E3808" s="29" t="s">
        <v>79</v>
      </c>
      <c r="F3808" s="29" t="s">
        <v>79</v>
      </c>
      <c r="G3808" s="38"/>
      <c r="H3808" s="41"/>
    </row>
    <row r="3809" spans="1:8" ht="27">
      <c r="A3809" s="30" t="s">
        <v>1915</v>
      </c>
      <c r="B3809" s="24">
        <v>647.6</v>
      </c>
      <c r="C3809" s="34"/>
      <c r="D3809" s="27" t="s">
        <v>1731</v>
      </c>
      <c r="E3809" s="27" t="s">
        <v>178</v>
      </c>
      <c r="F3809" s="27" t="s">
        <v>246</v>
      </c>
      <c r="G3809" s="36" t="s">
        <v>79</v>
      </c>
      <c r="H3809" s="39"/>
    </row>
    <row r="3810" spans="1:8" ht="40.5">
      <c r="A3810" s="31"/>
      <c r="B3810" s="25" t="s">
        <v>1916</v>
      </c>
      <c r="C3810" s="34"/>
      <c r="D3810" s="28" t="s">
        <v>1917</v>
      </c>
      <c r="E3810" s="28" t="s">
        <v>226</v>
      </c>
      <c r="F3810" s="28" t="s">
        <v>83</v>
      </c>
      <c r="G3810" s="37"/>
      <c r="H3810" s="40"/>
    </row>
    <row r="3811" spans="1:8">
      <c r="A3811" s="31"/>
      <c r="B3811" s="25"/>
      <c r="C3811" s="34"/>
      <c r="D3811" s="28">
        <v>935.7</v>
      </c>
      <c r="E3811" s="28">
        <v>719.86</v>
      </c>
      <c r="F3811" s="28">
        <v>647.6</v>
      </c>
      <c r="G3811" s="37"/>
      <c r="H3811" s="40"/>
    </row>
    <row r="3812" spans="1:8" ht="17.25" thickBot="1">
      <c r="A3812" s="32"/>
      <c r="B3812" s="26"/>
      <c r="C3812" s="34"/>
      <c r="D3812" s="29" t="s">
        <v>79</v>
      </c>
      <c r="E3812" s="29" t="s">
        <v>79</v>
      </c>
      <c r="F3812" s="29" t="s">
        <v>79</v>
      </c>
      <c r="G3812" s="38"/>
      <c r="H3812" s="41"/>
    </row>
    <row r="3813" spans="1:8">
      <c r="A3813" s="30" t="s">
        <v>1918</v>
      </c>
      <c r="B3813" s="24">
        <v>647.57000000000005</v>
      </c>
      <c r="C3813" s="34"/>
      <c r="D3813" s="27" t="s">
        <v>77</v>
      </c>
      <c r="E3813" s="27" t="s">
        <v>644</v>
      </c>
      <c r="F3813" s="27" t="s">
        <v>463</v>
      </c>
      <c r="G3813" s="36" t="s">
        <v>79</v>
      </c>
      <c r="H3813" s="39"/>
    </row>
    <row r="3814" spans="1:8" ht="40.5">
      <c r="A3814" s="31"/>
      <c r="B3814" s="25" t="s">
        <v>1919</v>
      </c>
      <c r="C3814" s="34"/>
      <c r="D3814" s="28" t="s">
        <v>160</v>
      </c>
      <c r="E3814" s="28" t="s">
        <v>1920</v>
      </c>
      <c r="F3814" s="28" t="s">
        <v>83</v>
      </c>
      <c r="G3814" s="37"/>
      <c r="H3814" s="40"/>
    </row>
    <row r="3815" spans="1:8">
      <c r="A3815" s="31"/>
      <c r="B3815" s="25"/>
      <c r="C3815" s="34"/>
      <c r="D3815" s="28">
        <v>371.03</v>
      </c>
      <c r="E3815" s="28">
        <v>555.24</v>
      </c>
      <c r="F3815" s="28">
        <v>647.57000000000005</v>
      </c>
      <c r="G3815" s="37"/>
      <c r="H3815" s="40"/>
    </row>
    <row r="3816" spans="1:8" ht="17.25" thickBot="1">
      <c r="A3816" s="32"/>
      <c r="B3816" s="26"/>
      <c r="C3816" s="34"/>
      <c r="D3816" s="29" t="s">
        <v>79</v>
      </c>
      <c r="E3816" s="29" t="s">
        <v>79</v>
      </c>
      <c r="F3816" s="29" t="s">
        <v>79</v>
      </c>
      <c r="G3816" s="38"/>
      <c r="H3816" s="41"/>
    </row>
    <row r="3817" spans="1:8" ht="27">
      <c r="A3817" s="30" t="s">
        <v>1921</v>
      </c>
      <c r="B3817" s="24">
        <v>647.46</v>
      </c>
      <c r="C3817" s="34"/>
      <c r="D3817" s="27" t="s">
        <v>543</v>
      </c>
      <c r="E3817" s="27" t="s">
        <v>185</v>
      </c>
      <c r="F3817" s="27" t="s">
        <v>82</v>
      </c>
      <c r="G3817" s="36" t="s">
        <v>79</v>
      </c>
      <c r="H3817" s="39"/>
    </row>
    <row r="3818" spans="1:8" ht="40.5">
      <c r="A3818" s="31"/>
      <c r="B3818" s="25" t="s">
        <v>1922</v>
      </c>
      <c r="C3818" s="34"/>
      <c r="D3818" s="28" t="s">
        <v>468</v>
      </c>
      <c r="E3818" s="28" t="s">
        <v>226</v>
      </c>
      <c r="F3818" s="28" t="s">
        <v>83</v>
      </c>
      <c r="G3818" s="37"/>
      <c r="H3818" s="40"/>
    </row>
    <row r="3819" spans="1:8">
      <c r="A3819" s="31"/>
      <c r="B3819" s="25"/>
      <c r="C3819" s="34"/>
      <c r="D3819" s="28">
        <v>942.2</v>
      </c>
      <c r="E3819" s="28">
        <v>721.73</v>
      </c>
      <c r="F3819" s="28">
        <v>647.46</v>
      </c>
      <c r="G3819" s="37"/>
      <c r="H3819" s="40"/>
    </row>
    <row r="3820" spans="1:8" ht="17.25" thickBot="1">
      <c r="A3820" s="32"/>
      <c r="B3820" s="26"/>
      <c r="C3820" s="34"/>
      <c r="D3820" s="29" t="s">
        <v>79</v>
      </c>
      <c r="E3820" s="29" t="s">
        <v>79</v>
      </c>
      <c r="F3820" s="29" t="s">
        <v>79</v>
      </c>
      <c r="G3820" s="38"/>
      <c r="H3820" s="41"/>
    </row>
    <row r="3821" spans="1:8" ht="27">
      <c r="A3821" s="30" t="s">
        <v>1923</v>
      </c>
      <c r="B3821" s="24">
        <v>647.37</v>
      </c>
      <c r="C3821" s="34"/>
      <c r="D3821" s="27" t="s">
        <v>667</v>
      </c>
      <c r="E3821" s="27" t="s">
        <v>93</v>
      </c>
      <c r="F3821" s="27" t="s">
        <v>82</v>
      </c>
      <c r="G3821" s="36" t="s">
        <v>79</v>
      </c>
      <c r="H3821" s="39"/>
    </row>
    <row r="3822" spans="1:8" ht="40.5">
      <c r="A3822" s="31"/>
      <c r="B3822" s="25" t="s">
        <v>1924</v>
      </c>
      <c r="C3822" s="34"/>
      <c r="D3822" s="28" t="s">
        <v>270</v>
      </c>
      <c r="E3822" s="28" t="s">
        <v>371</v>
      </c>
      <c r="F3822" s="28" t="s">
        <v>83</v>
      </c>
      <c r="G3822" s="37"/>
      <c r="H3822" s="40"/>
    </row>
    <row r="3823" spans="1:8">
      <c r="A3823" s="31"/>
      <c r="B3823" s="25"/>
      <c r="C3823" s="34"/>
      <c r="D3823" s="28">
        <v>867.25</v>
      </c>
      <c r="E3823" s="28">
        <v>703.68</v>
      </c>
      <c r="F3823" s="28">
        <v>647.37</v>
      </c>
      <c r="G3823" s="37"/>
      <c r="H3823" s="40"/>
    </row>
    <row r="3824" spans="1:8" ht="17.25" thickBot="1">
      <c r="A3824" s="32"/>
      <c r="B3824" s="26"/>
      <c r="C3824" s="34"/>
      <c r="D3824" s="29" t="s">
        <v>79</v>
      </c>
      <c r="E3824" s="29" t="s">
        <v>79</v>
      </c>
      <c r="F3824" s="29" t="s">
        <v>79</v>
      </c>
      <c r="G3824" s="38"/>
      <c r="H3824" s="41"/>
    </row>
    <row r="3825" spans="1:8">
      <c r="A3825" s="30" t="s">
        <v>1925</v>
      </c>
      <c r="B3825" s="24">
        <v>647.29</v>
      </c>
      <c r="C3825" s="34"/>
      <c r="D3825" s="27" t="s">
        <v>1383</v>
      </c>
      <c r="E3825" s="27" t="s">
        <v>1928</v>
      </c>
      <c r="F3825" s="27" t="s">
        <v>463</v>
      </c>
      <c r="G3825" s="36" t="s">
        <v>79</v>
      </c>
      <c r="H3825" s="39"/>
    </row>
    <row r="3826" spans="1:8" ht="40.5">
      <c r="A3826" s="31"/>
      <c r="B3826" s="25" t="s">
        <v>1926</v>
      </c>
      <c r="C3826" s="34"/>
      <c r="D3826" s="28" t="s">
        <v>1927</v>
      </c>
      <c r="E3826" s="28" t="s">
        <v>1929</v>
      </c>
      <c r="F3826" s="28" t="s">
        <v>83</v>
      </c>
      <c r="G3826" s="37"/>
      <c r="H3826" s="40"/>
    </row>
    <row r="3827" spans="1:8">
      <c r="A3827" s="31"/>
      <c r="B3827" s="25"/>
      <c r="C3827" s="34"/>
      <c r="D3827" s="28">
        <v>553.88</v>
      </c>
      <c r="E3827" s="28">
        <v>912</v>
      </c>
      <c r="F3827" s="28">
        <v>647.29</v>
      </c>
      <c r="G3827" s="37"/>
      <c r="H3827" s="40"/>
    </row>
    <row r="3828" spans="1:8" ht="17.25" thickBot="1">
      <c r="A3828" s="32"/>
      <c r="B3828" s="26"/>
      <c r="C3828" s="34"/>
      <c r="D3828" s="29" t="s">
        <v>79</v>
      </c>
      <c r="E3828" s="29" t="s">
        <v>79</v>
      </c>
      <c r="F3828" s="29" t="s">
        <v>79</v>
      </c>
      <c r="G3828" s="38"/>
      <c r="H3828" s="41"/>
    </row>
    <row r="3829" spans="1:8" ht="27">
      <c r="A3829" s="30" t="s">
        <v>1930</v>
      </c>
      <c r="B3829" s="24">
        <v>647.24</v>
      </c>
      <c r="C3829" s="34"/>
      <c r="D3829" s="27" t="s">
        <v>1217</v>
      </c>
      <c r="E3829" s="27" t="s">
        <v>288</v>
      </c>
      <c r="F3829" s="27" t="s">
        <v>463</v>
      </c>
      <c r="G3829" s="36" t="s">
        <v>79</v>
      </c>
      <c r="H3829" s="39"/>
    </row>
    <row r="3830" spans="1:8" ht="40.5">
      <c r="A3830" s="31"/>
      <c r="B3830" s="25" t="s">
        <v>1931</v>
      </c>
      <c r="C3830" s="34"/>
      <c r="D3830" s="28" t="s">
        <v>99</v>
      </c>
      <c r="E3830" s="28" t="s">
        <v>506</v>
      </c>
      <c r="F3830" s="28" t="s">
        <v>83</v>
      </c>
      <c r="G3830" s="37"/>
      <c r="H3830" s="40"/>
    </row>
    <row r="3831" spans="1:8">
      <c r="A3831" s="31"/>
      <c r="B3831" s="25"/>
      <c r="C3831" s="34"/>
      <c r="D3831" s="28">
        <v>724</v>
      </c>
      <c r="E3831" s="28">
        <v>943.77</v>
      </c>
      <c r="F3831" s="28">
        <v>647.24</v>
      </c>
      <c r="G3831" s="37"/>
      <c r="H3831" s="40"/>
    </row>
    <row r="3832" spans="1:8" ht="17.25" thickBot="1">
      <c r="A3832" s="32"/>
      <c r="B3832" s="26"/>
      <c r="C3832" s="34"/>
      <c r="D3832" s="29" t="s">
        <v>79</v>
      </c>
      <c r="E3832" s="29" t="s">
        <v>79</v>
      </c>
      <c r="F3832" s="29" t="s">
        <v>79</v>
      </c>
      <c r="G3832" s="38"/>
      <c r="H3832" s="41"/>
    </row>
    <row r="3833" spans="1:8">
      <c r="A3833" s="30" t="s">
        <v>1932</v>
      </c>
      <c r="B3833" s="24">
        <v>647.19000000000005</v>
      </c>
      <c r="C3833" s="34"/>
      <c r="D3833" s="27" t="s">
        <v>667</v>
      </c>
      <c r="E3833" s="27" t="s">
        <v>644</v>
      </c>
      <c r="F3833" s="27" t="s">
        <v>463</v>
      </c>
      <c r="G3833" s="36" t="s">
        <v>79</v>
      </c>
      <c r="H3833" s="39"/>
    </row>
    <row r="3834" spans="1:8" ht="40.5">
      <c r="A3834" s="31"/>
      <c r="B3834" s="25" t="s">
        <v>1933</v>
      </c>
      <c r="C3834" s="34"/>
      <c r="D3834" s="28" t="s">
        <v>371</v>
      </c>
      <c r="E3834" s="28" t="s">
        <v>1920</v>
      </c>
      <c r="F3834" s="28" t="s">
        <v>83</v>
      </c>
      <c r="G3834" s="37"/>
      <c r="H3834" s="40"/>
    </row>
    <row r="3835" spans="1:8">
      <c r="A3835" s="31"/>
      <c r="B3835" s="25"/>
      <c r="C3835" s="34"/>
      <c r="D3835" s="28">
        <v>867</v>
      </c>
      <c r="E3835" s="28">
        <v>555.11</v>
      </c>
      <c r="F3835" s="28">
        <v>647.19000000000005</v>
      </c>
      <c r="G3835" s="37"/>
      <c r="H3835" s="40"/>
    </row>
    <row r="3836" spans="1:8" ht="17.25" thickBot="1">
      <c r="A3836" s="32"/>
      <c r="B3836" s="26"/>
      <c r="C3836" s="34"/>
      <c r="D3836" s="29" t="s">
        <v>79</v>
      </c>
      <c r="E3836" s="29" t="s">
        <v>79</v>
      </c>
      <c r="F3836" s="29" t="s">
        <v>79</v>
      </c>
      <c r="G3836" s="38"/>
      <c r="H3836" s="41"/>
    </row>
    <row r="3837" spans="1:8">
      <c r="A3837" s="30" t="s">
        <v>1934</v>
      </c>
      <c r="B3837" s="24">
        <v>647.16999999999996</v>
      </c>
      <c r="C3837" s="34"/>
      <c r="D3837" s="27" t="s">
        <v>86</v>
      </c>
      <c r="E3837" s="27" t="s">
        <v>1937</v>
      </c>
      <c r="F3837" s="27" t="s">
        <v>82</v>
      </c>
      <c r="G3837" s="36" t="s">
        <v>79</v>
      </c>
      <c r="H3837" s="39"/>
    </row>
    <row r="3838" spans="1:8" ht="40.5">
      <c r="A3838" s="31"/>
      <c r="B3838" s="25" t="s">
        <v>1935</v>
      </c>
      <c r="C3838" s="34"/>
      <c r="D3838" s="28" t="s">
        <v>1936</v>
      </c>
      <c r="E3838" s="28" t="s">
        <v>1936</v>
      </c>
      <c r="F3838" s="28" t="s">
        <v>83</v>
      </c>
      <c r="G3838" s="37"/>
      <c r="H3838" s="40"/>
    </row>
    <row r="3839" spans="1:8">
      <c r="A3839" s="31"/>
      <c r="B3839" s="25"/>
      <c r="C3839" s="34"/>
      <c r="D3839" s="28">
        <v>555.17999999999995</v>
      </c>
      <c r="E3839" s="28">
        <v>950.04</v>
      </c>
      <c r="F3839" s="28">
        <v>647.16999999999996</v>
      </c>
      <c r="G3839" s="37"/>
      <c r="H3839" s="40"/>
    </row>
    <row r="3840" spans="1:8" ht="17.25" thickBot="1">
      <c r="A3840" s="32"/>
      <c r="B3840" s="26"/>
      <c r="C3840" s="34"/>
      <c r="D3840" s="29" t="s">
        <v>79</v>
      </c>
      <c r="E3840" s="29" t="s">
        <v>79</v>
      </c>
      <c r="F3840" s="29" t="s">
        <v>79</v>
      </c>
      <c r="G3840" s="38"/>
      <c r="H3840" s="41"/>
    </row>
    <row r="3841" spans="1:8" ht="27">
      <c r="A3841" s="30" t="s">
        <v>1938</v>
      </c>
      <c r="B3841" s="24">
        <v>647.16</v>
      </c>
      <c r="C3841" s="34"/>
      <c r="D3841" s="27" t="s">
        <v>1217</v>
      </c>
      <c r="E3841" s="27" t="s">
        <v>86</v>
      </c>
      <c r="F3841" s="27" t="s">
        <v>246</v>
      </c>
      <c r="G3841" s="36" t="s">
        <v>79</v>
      </c>
      <c r="H3841" s="39"/>
    </row>
    <row r="3842" spans="1:8" ht="40.5">
      <c r="A3842" s="31"/>
      <c r="B3842" s="25" t="s">
        <v>1939</v>
      </c>
      <c r="C3842" s="34"/>
      <c r="D3842" s="28" t="s">
        <v>1545</v>
      </c>
      <c r="E3842" s="28" t="s">
        <v>1940</v>
      </c>
      <c r="F3842" s="28" t="s">
        <v>83</v>
      </c>
      <c r="G3842" s="37"/>
      <c r="H3842" s="40"/>
    </row>
    <row r="3843" spans="1:8">
      <c r="A3843" s="31"/>
      <c r="B3843" s="25"/>
      <c r="C3843" s="34"/>
      <c r="D3843" s="28">
        <v>722.44</v>
      </c>
      <c r="E3843" s="28">
        <v>549.29</v>
      </c>
      <c r="F3843" s="28">
        <v>647.16</v>
      </c>
      <c r="G3843" s="37"/>
      <c r="H3843" s="40"/>
    </row>
    <row r="3844" spans="1:8" ht="17.25" thickBot="1">
      <c r="A3844" s="32"/>
      <c r="B3844" s="26"/>
      <c r="C3844" s="34"/>
      <c r="D3844" s="29" t="s">
        <v>79</v>
      </c>
      <c r="E3844" s="29" t="s">
        <v>79</v>
      </c>
      <c r="F3844" s="29" t="s">
        <v>79</v>
      </c>
      <c r="G3844" s="38"/>
      <c r="H3844" s="41"/>
    </row>
    <row r="3845" spans="1:8">
      <c r="A3845" s="30" t="s">
        <v>1941</v>
      </c>
      <c r="B3845" s="24">
        <v>647.15</v>
      </c>
      <c r="C3845" s="34"/>
      <c r="D3845" s="27" t="s">
        <v>141</v>
      </c>
      <c r="E3845" s="27" t="s">
        <v>102</v>
      </c>
      <c r="F3845" s="27" t="s">
        <v>82</v>
      </c>
      <c r="G3845" s="36" t="s">
        <v>79</v>
      </c>
      <c r="H3845" s="39"/>
    </row>
    <row r="3846" spans="1:8" ht="40.5">
      <c r="A3846" s="31"/>
      <c r="B3846" s="25" t="s">
        <v>1942</v>
      </c>
      <c r="C3846" s="34"/>
      <c r="D3846" s="28" t="s">
        <v>1735</v>
      </c>
      <c r="E3846" s="28" t="s">
        <v>1676</v>
      </c>
      <c r="F3846" s="28" t="s">
        <v>83</v>
      </c>
      <c r="G3846" s="37"/>
      <c r="H3846" s="40"/>
    </row>
    <row r="3847" spans="1:8">
      <c r="A3847" s="31"/>
      <c r="B3847" s="25"/>
      <c r="C3847" s="34"/>
      <c r="D3847" s="28">
        <v>700.71</v>
      </c>
      <c r="E3847" s="28">
        <v>700.71</v>
      </c>
      <c r="F3847" s="28">
        <v>647.15</v>
      </c>
      <c r="G3847" s="37"/>
      <c r="H3847" s="40"/>
    </row>
    <row r="3848" spans="1:8" ht="17.25" thickBot="1">
      <c r="A3848" s="32"/>
      <c r="B3848" s="26"/>
      <c r="C3848" s="34"/>
      <c r="D3848" s="29" t="s">
        <v>79</v>
      </c>
      <c r="E3848" s="29" t="s">
        <v>79</v>
      </c>
      <c r="F3848" s="29" t="s">
        <v>79</v>
      </c>
      <c r="G3848" s="38"/>
      <c r="H3848" s="41"/>
    </row>
    <row r="3849" spans="1:8">
      <c r="A3849" s="30" t="s">
        <v>1943</v>
      </c>
      <c r="B3849" s="24">
        <v>647.12</v>
      </c>
      <c r="C3849" s="34"/>
      <c r="D3849" s="27" t="s">
        <v>77</v>
      </c>
      <c r="E3849" s="27" t="s">
        <v>439</v>
      </c>
      <c r="F3849" s="27" t="s">
        <v>82</v>
      </c>
      <c r="G3849" s="36" t="s">
        <v>79</v>
      </c>
      <c r="H3849" s="39"/>
    </row>
    <row r="3850" spans="1:8" ht="40.5">
      <c r="A3850" s="31"/>
      <c r="B3850" s="25" t="s">
        <v>1944</v>
      </c>
      <c r="C3850" s="34"/>
      <c r="D3850" s="28" t="s">
        <v>228</v>
      </c>
      <c r="E3850" s="28" t="s">
        <v>440</v>
      </c>
      <c r="F3850" s="28" t="s">
        <v>83</v>
      </c>
      <c r="G3850" s="37"/>
      <c r="H3850" s="40"/>
    </row>
    <row r="3851" spans="1:8">
      <c r="A3851" s="31"/>
      <c r="B3851" s="25"/>
      <c r="C3851" s="34"/>
      <c r="D3851" s="28">
        <v>372.96</v>
      </c>
      <c r="E3851" s="28">
        <v>584.1</v>
      </c>
      <c r="F3851" s="28">
        <v>647.12</v>
      </c>
      <c r="G3851" s="37"/>
      <c r="H3851" s="40"/>
    </row>
    <row r="3852" spans="1:8" ht="17.25" thickBot="1">
      <c r="A3852" s="32"/>
      <c r="B3852" s="26"/>
      <c r="C3852" s="34"/>
      <c r="D3852" s="29" t="s">
        <v>79</v>
      </c>
      <c r="E3852" s="29" t="s">
        <v>79</v>
      </c>
      <c r="F3852" s="29" t="s">
        <v>79</v>
      </c>
      <c r="G3852" s="38"/>
      <c r="H3852" s="41"/>
    </row>
    <row r="3853" spans="1:8" ht="27">
      <c r="A3853" s="30" t="s">
        <v>1945</v>
      </c>
      <c r="B3853" s="24">
        <v>647.11</v>
      </c>
      <c r="C3853" s="34"/>
      <c r="D3853" s="27" t="s">
        <v>327</v>
      </c>
      <c r="E3853" s="27" t="s">
        <v>97</v>
      </c>
      <c r="F3853" s="27" t="s">
        <v>82</v>
      </c>
      <c r="G3853" s="36" t="s">
        <v>79</v>
      </c>
      <c r="H3853" s="39"/>
    </row>
    <row r="3854" spans="1:8" ht="40.5">
      <c r="A3854" s="31"/>
      <c r="B3854" s="25" t="s">
        <v>1946</v>
      </c>
      <c r="C3854" s="34"/>
      <c r="D3854" s="28" t="s">
        <v>487</v>
      </c>
      <c r="E3854" s="28" t="s">
        <v>287</v>
      </c>
      <c r="F3854" s="28" t="s">
        <v>83</v>
      </c>
      <c r="G3854" s="37"/>
      <c r="H3854" s="40"/>
    </row>
    <row r="3855" spans="1:8">
      <c r="A3855" s="31"/>
      <c r="B3855" s="25"/>
      <c r="C3855" s="34"/>
      <c r="D3855" s="28">
        <v>712.62</v>
      </c>
      <c r="E3855" s="28">
        <v>938.13</v>
      </c>
      <c r="F3855" s="28">
        <v>647.11</v>
      </c>
      <c r="G3855" s="37"/>
      <c r="H3855" s="40"/>
    </row>
    <row r="3856" spans="1:8" ht="17.25" thickBot="1">
      <c r="A3856" s="32"/>
      <c r="B3856" s="26"/>
      <c r="C3856" s="34"/>
      <c r="D3856" s="29" t="s">
        <v>79</v>
      </c>
      <c r="E3856" s="29" t="s">
        <v>79</v>
      </c>
      <c r="F3856" s="29" t="s">
        <v>79</v>
      </c>
      <c r="G3856" s="38"/>
      <c r="H3856" s="41"/>
    </row>
    <row r="3857" spans="1:8" ht="27">
      <c r="A3857" s="30" t="s">
        <v>1947</v>
      </c>
      <c r="B3857" s="24">
        <v>647.04999999999995</v>
      </c>
      <c r="C3857" s="34"/>
      <c r="D3857" s="27" t="s">
        <v>269</v>
      </c>
      <c r="E3857" s="27" t="s">
        <v>288</v>
      </c>
      <c r="F3857" s="27" t="s">
        <v>82</v>
      </c>
      <c r="G3857" s="36" t="s">
        <v>79</v>
      </c>
      <c r="H3857" s="39"/>
    </row>
    <row r="3858" spans="1:8" ht="40.5">
      <c r="A3858" s="31"/>
      <c r="B3858" s="25" t="s">
        <v>1948</v>
      </c>
      <c r="C3858" s="34"/>
      <c r="D3858" s="28" t="s">
        <v>427</v>
      </c>
      <c r="E3858" s="28" t="s">
        <v>108</v>
      </c>
      <c r="F3858" s="28" t="s">
        <v>83</v>
      </c>
      <c r="G3858" s="37"/>
      <c r="H3858" s="40"/>
    </row>
    <row r="3859" spans="1:8">
      <c r="A3859" s="31"/>
      <c r="B3859" s="25"/>
      <c r="C3859" s="34"/>
      <c r="D3859" s="28">
        <v>864.59</v>
      </c>
      <c r="E3859" s="28">
        <v>937.42</v>
      </c>
      <c r="F3859" s="28">
        <v>647.04999999999995</v>
      </c>
      <c r="G3859" s="37"/>
      <c r="H3859" s="40"/>
    </row>
    <row r="3860" spans="1:8" ht="17.25" thickBot="1">
      <c r="A3860" s="32"/>
      <c r="B3860" s="26"/>
      <c r="C3860" s="34"/>
      <c r="D3860" s="29" t="s">
        <v>79</v>
      </c>
      <c r="E3860" s="29" t="s">
        <v>79</v>
      </c>
      <c r="F3860" s="29" t="s">
        <v>79</v>
      </c>
      <c r="G3860" s="38"/>
      <c r="H3860" s="41"/>
    </row>
    <row r="3861" spans="1:8" ht="27">
      <c r="A3861" s="30" t="s">
        <v>1949</v>
      </c>
      <c r="B3861" s="24">
        <v>646.96</v>
      </c>
      <c r="C3861" s="34"/>
      <c r="D3861" s="27" t="s">
        <v>761</v>
      </c>
      <c r="E3861" s="27" t="s">
        <v>88</v>
      </c>
      <c r="F3861" s="27" t="s">
        <v>82</v>
      </c>
      <c r="G3861" s="36" t="s">
        <v>79</v>
      </c>
      <c r="H3861" s="39"/>
    </row>
    <row r="3862" spans="1:8" ht="40.5">
      <c r="A3862" s="31"/>
      <c r="B3862" s="25" t="s">
        <v>1950</v>
      </c>
      <c r="C3862" s="34"/>
      <c r="D3862" s="28" t="s">
        <v>762</v>
      </c>
      <c r="E3862" s="28" t="s">
        <v>99</v>
      </c>
      <c r="F3862" s="28" t="s">
        <v>83</v>
      </c>
      <c r="G3862" s="37"/>
      <c r="H3862" s="40"/>
    </row>
    <row r="3863" spans="1:8">
      <c r="A3863" s="31"/>
      <c r="B3863" s="25"/>
      <c r="C3863" s="34"/>
      <c r="D3863" s="28">
        <v>960.88</v>
      </c>
      <c r="E3863" s="28">
        <v>703.92</v>
      </c>
      <c r="F3863" s="28">
        <v>646.96</v>
      </c>
      <c r="G3863" s="37"/>
      <c r="H3863" s="40"/>
    </row>
    <row r="3864" spans="1:8" ht="17.25" thickBot="1">
      <c r="A3864" s="32"/>
      <c r="B3864" s="26"/>
      <c r="C3864" s="34"/>
      <c r="D3864" s="29" t="s">
        <v>79</v>
      </c>
      <c r="E3864" s="29" t="s">
        <v>79</v>
      </c>
      <c r="F3864" s="29" t="s">
        <v>79</v>
      </c>
      <c r="G3864" s="38"/>
      <c r="H3864" s="41"/>
    </row>
    <row r="3865" spans="1:8" ht="27">
      <c r="A3865" s="30" t="s">
        <v>1951</v>
      </c>
      <c r="B3865" s="24">
        <v>646.9</v>
      </c>
      <c r="C3865" s="34"/>
      <c r="D3865" s="27" t="s">
        <v>185</v>
      </c>
      <c r="E3865" s="27" t="s">
        <v>141</v>
      </c>
      <c r="F3865" s="27" t="s">
        <v>82</v>
      </c>
      <c r="G3865" s="36" t="s">
        <v>79</v>
      </c>
      <c r="H3865" s="39"/>
    </row>
    <row r="3866" spans="1:8" ht="40.5">
      <c r="A3866" s="31"/>
      <c r="B3866" s="25" t="s">
        <v>1952</v>
      </c>
      <c r="C3866" s="34"/>
      <c r="D3866" s="28" t="s">
        <v>99</v>
      </c>
      <c r="E3866" s="28" t="s">
        <v>1676</v>
      </c>
      <c r="F3866" s="28" t="s">
        <v>83</v>
      </c>
      <c r="G3866" s="37"/>
      <c r="H3866" s="40"/>
    </row>
    <row r="3867" spans="1:8">
      <c r="A3867" s="31"/>
      <c r="B3867" s="25"/>
      <c r="C3867" s="34"/>
      <c r="D3867" s="28">
        <v>723.73</v>
      </c>
      <c r="E3867" s="28">
        <v>702.22</v>
      </c>
      <c r="F3867" s="28">
        <v>646.9</v>
      </c>
      <c r="G3867" s="37"/>
      <c r="H3867" s="40"/>
    </row>
    <row r="3868" spans="1:8" ht="17.25" thickBot="1">
      <c r="A3868" s="32"/>
      <c r="B3868" s="26"/>
      <c r="C3868" s="34"/>
      <c r="D3868" s="29" t="s">
        <v>79</v>
      </c>
      <c r="E3868" s="29" t="s">
        <v>79</v>
      </c>
      <c r="F3868" s="29" t="s">
        <v>79</v>
      </c>
      <c r="G3868" s="38"/>
      <c r="H3868" s="41"/>
    </row>
    <row r="3869" spans="1:8" ht="27">
      <c r="A3869" s="30" t="s">
        <v>1953</v>
      </c>
      <c r="B3869" s="24">
        <v>646.82000000000005</v>
      </c>
      <c r="C3869" s="34"/>
      <c r="D3869" s="27" t="s">
        <v>543</v>
      </c>
      <c r="E3869" s="27" t="s">
        <v>1217</v>
      </c>
      <c r="F3869" s="27" t="s">
        <v>246</v>
      </c>
      <c r="G3869" s="36" t="s">
        <v>79</v>
      </c>
      <c r="H3869" s="39"/>
    </row>
    <row r="3870" spans="1:8" ht="40.5">
      <c r="A3870" s="31"/>
      <c r="B3870" s="25" t="s">
        <v>1954</v>
      </c>
      <c r="C3870" s="34"/>
      <c r="D3870" s="28" t="s">
        <v>1520</v>
      </c>
      <c r="E3870" s="28" t="s">
        <v>1752</v>
      </c>
      <c r="F3870" s="28" t="s">
        <v>83</v>
      </c>
      <c r="G3870" s="37"/>
      <c r="H3870" s="40"/>
    </row>
    <row r="3871" spans="1:8">
      <c r="A3871" s="31"/>
      <c r="B3871" s="25"/>
      <c r="C3871" s="34"/>
      <c r="D3871" s="28">
        <v>935.9</v>
      </c>
      <c r="E3871" s="28">
        <v>723.24</v>
      </c>
      <c r="F3871" s="28">
        <v>646.82000000000005</v>
      </c>
      <c r="G3871" s="37"/>
      <c r="H3871" s="40"/>
    </row>
    <row r="3872" spans="1:8" ht="17.25" thickBot="1">
      <c r="A3872" s="32"/>
      <c r="B3872" s="26"/>
      <c r="C3872" s="34"/>
      <c r="D3872" s="29" t="s">
        <v>79</v>
      </c>
      <c r="E3872" s="29" t="s">
        <v>79</v>
      </c>
      <c r="F3872" s="29" t="s">
        <v>79</v>
      </c>
      <c r="G3872" s="38"/>
      <c r="H3872" s="41"/>
    </row>
    <row r="3873" spans="1:8">
      <c r="A3873" s="30" t="s">
        <v>1955</v>
      </c>
      <c r="B3873" s="24">
        <v>646.79999999999995</v>
      </c>
      <c r="C3873" s="34"/>
      <c r="D3873" s="27" t="s">
        <v>234</v>
      </c>
      <c r="E3873" s="27" t="s">
        <v>1524</v>
      </c>
      <c r="F3873" s="27" t="s">
        <v>463</v>
      </c>
      <c r="G3873" s="36" t="s">
        <v>79</v>
      </c>
      <c r="H3873" s="39"/>
    </row>
    <row r="3874" spans="1:8" ht="40.5">
      <c r="A3874" s="31"/>
      <c r="B3874" s="25" t="s">
        <v>1956</v>
      </c>
      <c r="C3874" s="34"/>
      <c r="D3874" s="28" t="s">
        <v>196</v>
      </c>
      <c r="E3874" s="28" t="s">
        <v>585</v>
      </c>
      <c r="F3874" s="28" t="s">
        <v>83</v>
      </c>
      <c r="G3874" s="37"/>
      <c r="H3874" s="40"/>
    </row>
    <row r="3875" spans="1:8">
      <c r="A3875" s="31"/>
      <c r="B3875" s="25"/>
      <c r="C3875" s="34"/>
      <c r="D3875" s="28">
        <v>726.8</v>
      </c>
      <c r="E3875" s="28">
        <v>694.48</v>
      </c>
      <c r="F3875" s="28">
        <v>646.79999999999995</v>
      </c>
      <c r="G3875" s="37"/>
      <c r="H3875" s="40"/>
    </row>
    <row r="3876" spans="1:8" ht="17.25" thickBot="1">
      <c r="A3876" s="32"/>
      <c r="B3876" s="26"/>
      <c r="C3876" s="34"/>
      <c r="D3876" s="29" t="s">
        <v>79</v>
      </c>
      <c r="E3876" s="29" t="s">
        <v>79</v>
      </c>
      <c r="F3876" s="29" t="s">
        <v>79</v>
      </c>
      <c r="G3876" s="38"/>
      <c r="H3876" s="41"/>
    </row>
    <row r="3877" spans="1:8" ht="27">
      <c r="A3877" s="30" t="s">
        <v>1957</v>
      </c>
      <c r="B3877" s="24">
        <v>646.77</v>
      </c>
      <c r="C3877" s="34"/>
      <c r="D3877" s="27" t="s">
        <v>178</v>
      </c>
      <c r="E3877" s="27" t="s">
        <v>1383</v>
      </c>
      <c r="F3877" s="27" t="s">
        <v>82</v>
      </c>
      <c r="G3877" s="36" t="s">
        <v>79</v>
      </c>
      <c r="H3877" s="39"/>
    </row>
    <row r="3878" spans="1:8" ht="40.5">
      <c r="A3878" s="31"/>
      <c r="B3878" s="25" t="s">
        <v>1958</v>
      </c>
      <c r="C3878" s="34"/>
      <c r="D3878" s="28" t="s">
        <v>150</v>
      </c>
      <c r="E3878" s="28" t="s">
        <v>1911</v>
      </c>
      <c r="F3878" s="28" t="s">
        <v>83</v>
      </c>
      <c r="G3878" s="37"/>
      <c r="H3878" s="40"/>
    </row>
    <row r="3879" spans="1:8">
      <c r="A3879" s="31"/>
      <c r="B3879" s="25"/>
      <c r="C3879" s="34"/>
      <c r="D3879" s="28">
        <v>723.74</v>
      </c>
      <c r="E3879" s="28">
        <v>550.01</v>
      </c>
      <c r="F3879" s="28">
        <v>646.77</v>
      </c>
      <c r="G3879" s="37"/>
      <c r="H3879" s="40"/>
    </row>
    <row r="3880" spans="1:8" ht="17.25" thickBot="1">
      <c r="A3880" s="32"/>
      <c r="B3880" s="26"/>
      <c r="C3880" s="34"/>
      <c r="D3880" s="29" t="s">
        <v>79</v>
      </c>
      <c r="E3880" s="29" t="s">
        <v>79</v>
      </c>
      <c r="F3880" s="29" t="s">
        <v>79</v>
      </c>
      <c r="G3880" s="38"/>
      <c r="H3880" s="41"/>
    </row>
    <row r="3881" spans="1:8">
      <c r="A3881" s="30" t="s">
        <v>1959</v>
      </c>
      <c r="B3881" s="24">
        <v>646.54999999999995</v>
      </c>
      <c r="C3881" s="34"/>
      <c r="D3881" s="27" t="s">
        <v>667</v>
      </c>
      <c r="E3881" s="27" t="s">
        <v>463</v>
      </c>
      <c r="F3881" s="27" t="s">
        <v>82</v>
      </c>
      <c r="G3881" s="36" t="s">
        <v>79</v>
      </c>
      <c r="H3881" s="39"/>
    </row>
    <row r="3882" spans="1:8" ht="40.5">
      <c r="A3882" s="31"/>
      <c r="B3882" s="25" t="s">
        <v>1960</v>
      </c>
      <c r="C3882" s="34"/>
      <c r="D3882" s="28" t="s">
        <v>127</v>
      </c>
      <c r="E3882" s="28" t="s">
        <v>554</v>
      </c>
      <c r="F3882" s="28" t="s">
        <v>83</v>
      </c>
      <c r="G3882" s="37"/>
      <c r="H3882" s="40"/>
    </row>
    <row r="3883" spans="1:8">
      <c r="A3883" s="31"/>
      <c r="B3883" s="25"/>
      <c r="C3883" s="34"/>
      <c r="D3883" s="28">
        <v>861.46</v>
      </c>
      <c r="E3883" s="28">
        <v>646.54999999999995</v>
      </c>
      <c r="F3883" s="28">
        <v>646.54999999999995</v>
      </c>
      <c r="G3883" s="37"/>
      <c r="H3883" s="40"/>
    </row>
    <row r="3884" spans="1:8" ht="17.25" thickBot="1">
      <c r="A3884" s="32"/>
      <c r="B3884" s="26"/>
      <c r="C3884" s="34"/>
      <c r="D3884" s="29" t="s">
        <v>79</v>
      </c>
      <c r="E3884" s="29" t="s">
        <v>79</v>
      </c>
      <c r="F3884" s="29" t="s">
        <v>79</v>
      </c>
      <c r="G3884" s="38"/>
      <c r="H3884" s="41"/>
    </row>
    <row r="3885" spans="1:8" ht="27">
      <c r="A3885" s="30" t="s">
        <v>1961</v>
      </c>
      <c r="B3885" s="24">
        <v>646.39</v>
      </c>
      <c r="C3885" s="34"/>
      <c r="D3885" s="27" t="s">
        <v>178</v>
      </c>
      <c r="E3885" s="27" t="s">
        <v>102</v>
      </c>
      <c r="F3885" s="27" t="s">
        <v>82</v>
      </c>
      <c r="G3885" s="36" t="s">
        <v>79</v>
      </c>
      <c r="H3885" s="39"/>
    </row>
    <row r="3886" spans="1:8" ht="40.5">
      <c r="A3886" s="31"/>
      <c r="B3886" s="25" t="s">
        <v>1962</v>
      </c>
      <c r="C3886" s="34"/>
      <c r="D3886" s="28" t="s">
        <v>99</v>
      </c>
      <c r="E3886" s="28" t="s">
        <v>1676</v>
      </c>
      <c r="F3886" s="28" t="s">
        <v>83</v>
      </c>
      <c r="G3886" s="37"/>
      <c r="H3886" s="40"/>
    </row>
    <row r="3887" spans="1:8">
      <c r="A3887" s="31"/>
      <c r="B3887" s="25"/>
      <c r="C3887" s="34"/>
      <c r="D3887" s="28">
        <v>721.73</v>
      </c>
      <c r="E3887" s="28">
        <v>702.63</v>
      </c>
      <c r="F3887" s="28">
        <v>646.39</v>
      </c>
      <c r="G3887" s="37"/>
      <c r="H3887" s="40"/>
    </row>
    <row r="3888" spans="1:8" ht="17.25" thickBot="1">
      <c r="A3888" s="32"/>
      <c r="B3888" s="26"/>
      <c r="C3888" s="34"/>
      <c r="D3888" s="29" t="s">
        <v>79</v>
      </c>
      <c r="E3888" s="29" t="s">
        <v>79</v>
      </c>
      <c r="F3888" s="29" t="s">
        <v>79</v>
      </c>
      <c r="G3888" s="38"/>
      <c r="H3888" s="41"/>
    </row>
    <row r="3889" spans="1:8" ht="27">
      <c r="A3889" s="30" t="s">
        <v>1963</v>
      </c>
      <c r="B3889" s="24">
        <v>646.20000000000005</v>
      </c>
      <c r="C3889" s="34"/>
      <c r="D3889" s="27" t="s">
        <v>185</v>
      </c>
      <c r="E3889" s="27" t="s">
        <v>1583</v>
      </c>
      <c r="F3889" s="27" t="s">
        <v>463</v>
      </c>
      <c r="G3889" s="36" t="s">
        <v>79</v>
      </c>
      <c r="H3889" s="39"/>
    </row>
    <row r="3890" spans="1:8" ht="40.5">
      <c r="A3890" s="31"/>
      <c r="B3890" s="25" t="s">
        <v>1964</v>
      </c>
      <c r="C3890" s="34"/>
      <c r="D3890" s="28" t="s">
        <v>1328</v>
      </c>
      <c r="E3890" s="28" t="s">
        <v>1830</v>
      </c>
      <c r="F3890" s="28" t="s">
        <v>83</v>
      </c>
      <c r="G3890" s="37"/>
      <c r="H3890" s="40"/>
    </row>
    <row r="3891" spans="1:8">
      <c r="A3891" s="31"/>
      <c r="B3891" s="25"/>
      <c r="C3891" s="34"/>
      <c r="D3891" s="28">
        <v>721.57</v>
      </c>
      <c r="E3891" s="28">
        <v>697.68</v>
      </c>
      <c r="F3891" s="28">
        <v>646.20000000000005</v>
      </c>
      <c r="G3891" s="37"/>
      <c r="H3891" s="40"/>
    </row>
    <row r="3892" spans="1:8" ht="17.25" thickBot="1">
      <c r="A3892" s="32"/>
      <c r="B3892" s="26"/>
      <c r="C3892" s="34"/>
      <c r="D3892" s="29" t="s">
        <v>79</v>
      </c>
      <c r="E3892" s="29" t="s">
        <v>79</v>
      </c>
      <c r="F3892" s="29" t="s">
        <v>79</v>
      </c>
      <c r="G3892" s="38"/>
      <c r="H3892" s="41"/>
    </row>
    <row r="3893" spans="1:8" ht="27">
      <c r="A3893" s="30" t="s">
        <v>1965</v>
      </c>
      <c r="B3893" s="24">
        <v>646.12</v>
      </c>
      <c r="C3893" s="34"/>
      <c r="D3893" s="27" t="s">
        <v>1217</v>
      </c>
      <c r="E3893" s="27" t="s">
        <v>86</v>
      </c>
      <c r="F3893" s="27" t="s">
        <v>246</v>
      </c>
      <c r="G3893" s="36" t="s">
        <v>79</v>
      </c>
      <c r="H3893" s="39"/>
    </row>
    <row r="3894" spans="1:8" ht="40.5">
      <c r="A3894" s="31"/>
      <c r="B3894" s="25" t="s">
        <v>1966</v>
      </c>
      <c r="C3894" s="34"/>
      <c r="D3894" s="28" t="s">
        <v>1446</v>
      </c>
      <c r="E3894" s="28" t="s">
        <v>1492</v>
      </c>
      <c r="F3894" s="28" t="s">
        <v>83</v>
      </c>
      <c r="G3894" s="37"/>
      <c r="H3894" s="40"/>
    </row>
    <row r="3895" spans="1:8">
      <c r="A3895" s="31"/>
      <c r="B3895" s="25"/>
      <c r="C3895" s="34"/>
      <c r="D3895" s="28">
        <v>722.34</v>
      </c>
      <c r="E3895" s="28">
        <v>549.21</v>
      </c>
      <c r="F3895" s="28">
        <v>646.12</v>
      </c>
      <c r="G3895" s="37"/>
      <c r="H3895" s="40"/>
    </row>
    <row r="3896" spans="1:8" ht="17.25" thickBot="1">
      <c r="A3896" s="32"/>
      <c r="B3896" s="26"/>
      <c r="C3896" s="34"/>
      <c r="D3896" s="29" t="s">
        <v>79</v>
      </c>
      <c r="E3896" s="29" t="s">
        <v>79</v>
      </c>
      <c r="F3896" s="29" t="s">
        <v>79</v>
      </c>
      <c r="G3896" s="38"/>
      <c r="H3896" s="41"/>
    </row>
    <row r="3897" spans="1:8">
      <c r="A3897" s="30" t="s">
        <v>1967</v>
      </c>
      <c r="B3897" s="24">
        <v>645.83000000000004</v>
      </c>
      <c r="C3897" s="34"/>
      <c r="D3897" s="27" t="s">
        <v>86</v>
      </c>
      <c r="E3897" s="27" t="s">
        <v>644</v>
      </c>
      <c r="F3897" s="27" t="s">
        <v>246</v>
      </c>
      <c r="G3897" s="36" t="s">
        <v>79</v>
      </c>
      <c r="H3897" s="39"/>
    </row>
    <row r="3898" spans="1:8" ht="40.5">
      <c r="A3898" s="31"/>
      <c r="B3898" s="25" t="s">
        <v>1968</v>
      </c>
      <c r="C3898" s="34"/>
      <c r="D3898" s="28" t="s">
        <v>1536</v>
      </c>
      <c r="E3898" s="28" t="s">
        <v>1940</v>
      </c>
      <c r="F3898" s="28" t="s">
        <v>83</v>
      </c>
      <c r="G3898" s="37"/>
      <c r="H3898" s="40"/>
    </row>
    <row r="3899" spans="1:8">
      <c r="A3899" s="31"/>
      <c r="B3899" s="25"/>
      <c r="C3899" s="34"/>
      <c r="D3899" s="28">
        <v>553.39</v>
      </c>
      <c r="E3899" s="28">
        <v>553.39</v>
      </c>
      <c r="F3899" s="28">
        <v>645.83000000000004</v>
      </c>
      <c r="G3899" s="37"/>
      <c r="H3899" s="40"/>
    </row>
    <row r="3900" spans="1:8" ht="17.25" thickBot="1">
      <c r="A3900" s="32"/>
      <c r="B3900" s="26"/>
      <c r="C3900" s="34"/>
      <c r="D3900" s="29" t="s">
        <v>79</v>
      </c>
      <c r="E3900" s="29" t="s">
        <v>79</v>
      </c>
      <c r="F3900" s="29" t="s">
        <v>79</v>
      </c>
      <c r="G3900" s="38"/>
      <c r="H3900" s="41"/>
    </row>
    <row r="3901" spans="1:8" ht="27">
      <c r="A3901" s="30" t="s">
        <v>1969</v>
      </c>
      <c r="B3901" s="24">
        <v>645.79999999999995</v>
      </c>
      <c r="C3901" s="34"/>
      <c r="D3901" s="27" t="s">
        <v>185</v>
      </c>
      <c r="E3901" s="27" t="s">
        <v>178</v>
      </c>
      <c r="F3901" s="27" t="s">
        <v>82</v>
      </c>
      <c r="G3901" s="36" t="s">
        <v>79</v>
      </c>
      <c r="H3901" s="39"/>
    </row>
    <row r="3902" spans="1:8" ht="40.5">
      <c r="A3902" s="31"/>
      <c r="B3902" s="25" t="s">
        <v>1970</v>
      </c>
      <c r="C3902" s="34"/>
      <c r="D3902" s="28" t="s">
        <v>99</v>
      </c>
      <c r="E3902" s="28" t="s">
        <v>1886</v>
      </c>
      <c r="F3902" s="28" t="s">
        <v>83</v>
      </c>
      <c r="G3902" s="37"/>
      <c r="H3902" s="40"/>
    </row>
    <row r="3903" spans="1:8">
      <c r="A3903" s="31"/>
      <c r="B3903" s="25"/>
      <c r="C3903" s="34"/>
      <c r="D3903" s="28">
        <v>723.76</v>
      </c>
      <c r="E3903" s="28">
        <v>723.76</v>
      </c>
      <c r="F3903" s="28">
        <v>645.79999999999995</v>
      </c>
      <c r="G3903" s="37"/>
      <c r="H3903" s="40"/>
    </row>
    <row r="3904" spans="1:8" ht="17.25" thickBot="1">
      <c r="A3904" s="32"/>
      <c r="B3904" s="26"/>
      <c r="C3904" s="34"/>
      <c r="D3904" s="29" t="s">
        <v>79</v>
      </c>
      <c r="E3904" s="29" t="s">
        <v>79</v>
      </c>
      <c r="F3904" s="29" t="s">
        <v>79</v>
      </c>
      <c r="G3904" s="38"/>
      <c r="H3904" s="41"/>
    </row>
    <row r="3905" spans="1:8" ht="27">
      <c r="A3905" s="30" t="s">
        <v>1971</v>
      </c>
      <c r="B3905" s="24">
        <v>645.71</v>
      </c>
      <c r="C3905" s="34"/>
      <c r="D3905" s="27" t="s">
        <v>1882</v>
      </c>
      <c r="E3905" s="27" t="s">
        <v>594</v>
      </c>
      <c r="F3905" s="27" t="s">
        <v>82</v>
      </c>
      <c r="G3905" s="36" t="s">
        <v>79</v>
      </c>
      <c r="H3905" s="39"/>
    </row>
    <row r="3906" spans="1:8" ht="40.5">
      <c r="A3906" s="31"/>
      <c r="B3906" s="25" t="s">
        <v>1972</v>
      </c>
      <c r="C3906" s="34"/>
      <c r="D3906" s="28" t="s">
        <v>427</v>
      </c>
      <c r="E3906" s="28" t="s">
        <v>270</v>
      </c>
      <c r="F3906" s="28" t="s">
        <v>83</v>
      </c>
      <c r="G3906" s="37"/>
      <c r="H3906" s="40"/>
    </row>
    <row r="3907" spans="1:8">
      <c r="A3907" s="31"/>
      <c r="B3907" s="25"/>
      <c r="C3907" s="34"/>
      <c r="D3907" s="28">
        <v>930.75</v>
      </c>
      <c r="E3907" s="28">
        <v>198.33</v>
      </c>
      <c r="F3907" s="28">
        <v>645.71</v>
      </c>
      <c r="G3907" s="37"/>
      <c r="H3907" s="40"/>
    </row>
    <row r="3908" spans="1:8" ht="17.25" thickBot="1">
      <c r="A3908" s="32"/>
      <c r="B3908" s="26"/>
      <c r="C3908" s="34"/>
      <c r="D3908" s="29" t="s">
        <v>79</v>
      </c>
      <c r="E3908" s="29" t="s">
        <v>79</v>
      </c>
      <c r="F3908" s="29" t="s">
        <v>79</v>
      </c>
      <c r="G3908" s="38"/>
      <c r="H3908" s="41"/>
    </row>
    <row r="3909" spans="1:8" ht="27">
      <c r="A3909" s="30" t="s">
        <v>1973</v>
      </c>
      <c r="B3909" s="24">
        <v>645.45000000000005</v>
      </c>
      <c r="C3909" s="34"/>
      <c r="D3909" s="27" t="s">
        <v>185</v>
      </c>
      <c r="E3909" s="27" t="s">
        <v>1609</v>
      </c>
      <c r="F3909" s="27" t="s">
        <v>463</v>
      </c>
      <c r="G3909" s="36" t="s">
        <v>79</v>
      </c>
      <c r="H3909" s="39"/>
    </row>
    <row r="3910" spans="1:8" ht="40.5">
      <c r="A3910" s="31"/>
      <c r="B3910" s="25" t="s">
        <v>1974</v>
      </c>
      <c r="C3910" s="34"/>
      <c r="D3910" s="28" t="s">
        <v>99</v>
      </c>
      <c r="E3910" s="28" t="s">
        <v>1805</v>
      </c>
      <c r="F3910" s="28" t="s">
        <v>83</v>
      </c>
      <c r="G3910" s="37"/>
      <c r="H3910" s="40"/>
    </row>
    <row r="3911" spans="1:8">
      <c r="A3911" s="31"/>
      <c r="B3911" s="25"/>
      <c r="C3911" s="34"/>
      <c r="D3911" s="28">
        <v>723.48</v>
      </c>
      <c r="E3911" s="28">
        <v>747.13</v>
      </c>
      <c r="F3911" s="28">
        <v>645.45000000000005</v>
      </c>
      <c r="G3911" s="37"/>
      <c r="H3911" s="40"/>
    </row>
    <row r="3912" spans="1:8" ht="17.25" thickBot="1">
      <c r="A3912" s="32"/>
      <c r="B3912" s="26"/>
      <c r="C3912" s="34"/>
      <c r="D3912" s="29" t="s">
        <v>79</v>
      </c>
      <c r="E3912" s="29" t="s">
        <v>79</v>
      </c>
      <c r="F3912" s="29" t="s">
        <v>79</v>
      </c>
      <c r="G3912" s="38"/>
      <c r="H3912" s="41"/>
    </row>
    <row r="3913" spans="1:8">
      <c r="A3913" s="30" t="s">
        <v>1975</v>
      </c>
      <c r="B3913" s="24">
        <v>645.25</v>
      </c>
      <c r="C3913" s="34"/>
      <c r="D3913" s="27" t="s">
        <v>667</v>
      </c>
      <c r="E3913" s="27" t="s">
        <v>644</v>
      </c>
      <c r="F3913" s="27" t="s">
        <v>463</v>
      </c>
      <c r="G3913" s="36" t="s">
        <v>79</v>
      </c>
      <c r="H3913" s="39"/>
    </row>
    <row r="3914" spans="1:8" ht="40.5">
      <c r="A3914" s="31"/>
      <c r="B3914" s="25" t="s">
        <v>1976</v>
      </c>
      <c r="C3914" s="34"/>
      <c r="D3914" s="28" t="s">
        <v>427</v>
      </c>
      <c r="E3914" s="28" t="s">
        <v>1492</v>
      </c>
      <c r="F3914" s="28" t="s">
        <v>83</v>
      </c>
      <c r="G3914" s="37"/>
      <c r="H3914" s="40"/>
    </row>
    <row r="3915" spans="1:8">
      <c r="A3915" s="31"/>
      <c r="B3915" s="25"/>
      <c r="C3915" s="34"/>
      <c r="D3915" s="28">
        <v>866.42</v>
      </c>
      <c r="E3915" s="28">
        <v>554</v>
      </c>
      <c r="F3915" s="28">
        <v>645.25</v>
      </c>
      <c r="G3915" s="37"/>
      <c r="H3915" s="40"/>
    </row>
    <row r="3916" spans="1:8" ht="17.25" thickBot="1">
      <c r="A3916" s="32"/>
      <c r="B3916" s="26"/>
      <c r="C3916" s="34"/>
      <c r="D3916" s="29" t="s">
        <v>79</v>
      </c>
      <c r="E3916" s="29" t="s">
        <v>79</v>
      </c>
      <c r="F3916" s="29" t="s">
        <v>79</v>
      </c>
      <c r="G3916" s="38"/>
      <c r="H3916" s="41"/>
    </row>
    <row r="3917" spans="1:8" ht="27">
      <c r="A3917" s="30" t="s">
        <v>1977</v>
      </c>
      <c r="B3917" s="24">
        <v>645.24</v>
      </c>
      <c r="C3917" s="34"/>
      <c r="D3917" s="27" t="s">
        <v>178</v>
      </c>
      <c r="E3917" s="27" t="s">
        <v>1217</v>
      </c>
      <c r="F3917" s="27" t="s">
        <v>246</v>
      </c>
      <c r="G3917" s="36" t="s">
        <v>79</v>
      </c>
      <c r="H3917" s="39"/>
    </row>
    <row r="3918" spans="1:8" ht="40.5">
      <c r="A3918" s="31"/>
      <c r="B3918" s="25" t="s">
        <v>1978</v>
      </c>
      <c r="C3918" s="34"/>
      <c r="D3918" s="28" t="s">
        <v>1328</v>
      </c>
      <c r="E3918" s="28" t="s">
        <v>226</v>
      </c>
      <c r="F3918" s="28" t="s">
        <v>83</v>
      </c>
      <c r="G3918" s="37"/>
      <c r="H3918" s="40"/>
    </row>
    <row r="3919" spans="1:8">
      <c r="A3919" s="31"/>
      <c r="B3919" s="25"/>
      <c r="C3919" s="34"/>
      <c r="D3919" s="28">
        <v>721.54</v>
      </c>
      <c r="E3919" s="28">
        <v>721.54</v>
      </c>
      <c r="F3919" s="28">
        <v>645.24</v>
      </c>
      <c r="G3919" s="37"/>
      <c r="H3919" s="40"/>
    </row>
    <row r="3920" spans="1:8" ht="17.25" thickBot="1">
      <c r="A3920" s="32"/>
      <c r="B3920" s="26"/>
      <c r="C3920" s="34"/>
      <c r="D3920" s="29" t="s">
        <v>79</v>
      </c>
      <c r="E3920" s="29" t="s">
        <v>79</v>
      </c>
      <c r="F3920" s="29" t="s">
        <v>79</v>
      </c>
      <c r="G3920" s="38"/>
      <c r="H3920" s="41"/>
    </row>
    <row r="3921" spans="1:8" ht="27">
      <c r="A3921" s="30" t="s">
        <v>1979</v>
      </c>
      <c r="B3921" s="24">
        <v>645.21</v>
      </c>
      <c r="C3921" s="34"/>
      <c r="D3921" s="27" t="s">
        <v>543</v>
      </c>
      <c r="E3921" s="27" t="s">
        <v>1217</v>
      </c>
      <c r="F3921" s="27" t="s">
        <v>246</v>
      </c>
      <c r="G3921" s="36" t="s">
        <v>79</v>
      </c>
      <c r="H3921" s="39"/>
    </row>
    <row r="3922" spans="1:8" ht="40.5">
      <c r="A3922" s="31"/>
      <c r="B3922" s="25" t="s">
        <v>1980</v>
      </c>
      <c r="C3922" s="34"/>
      <c r="D3922" s="28" t="s">
        <v>544</v>
      </c>
      <c r="E3922" s="28" t="s">
        <v>1886</v>
      </c>
      <c r="F3922" s="28" t="s">
        <v>83</v>
      </c>
      <c r="G3922" s="37"/>
      <c r="H3922" s="40"/>
    </row>
    <row r="3923" spans="1:8">
      <c r="A3923" s="31"/>
      <c r="B3923" s="25"/>
      <c r="C3923" s="34"/>
      <c r="D3923" s="28">
        <v>938.87</v>
      </c>
      <c r="E3923" s="28">
        <v>721.51</v>
      </c>
      <c r="F3923" s="28">
        <v>645.21</v>
      </c>
      <c r="G3923" s="37"/>
      <c r="H3923" s="40"/>
    </row>
    <row r="3924" spans="1:8" ht="17.25" thickBot="1">
      <c r="A3924" s="32"/>
      <c r="B3924" s="26"/>
      <c r="C3924" s="34"/>
      <c r="D3924" s="29" t="s">
        <v>79</v>
      </c>
      <c r="E3924" s="29" t="s">
        <v>79</v>
      </c>
      <c r="F3924" s="29" t="s">
        <v>79</v>
      </c>
      <c r="G3924" s="38"/>
      <c r="H3924" s="41"/>
    </row>
    <row r="3925" spans="1:8">
      <c r="A3925" s="30" t="s">
        <v>1981</v>
      </c>
      <c r="B3925" s="24">
        <v>644.95000000000005</v>
      </c>
      <c r="C3925" s="34"/>
      <c r="D3925" s="27" t="s">
        <v>761</v>
      </c>
      <c r="E3925" s="27" t="s">
        <v>1790</v>
      </c>
      <c r="F3925" s="27" t="s">
        <v>246</v>
      </c>
      <c r="G3925" s="36" t="s">
        <v>79</v>
      </c>
      <c r="H3925" s="39"/>
    </row>
    <row r="3926" spans="1:8" ht="40.5">
      <c r="A3926" s="31"/>
      <c r="B3926" s="25" t="s">
        <v>1982</v>
      </c>
      <c r="C3926" s="34"/>
      <c r="D3926" s="28" t="s">
        <v>762</v>
      </c>
      <c r="E3926" s="28" t="s">
        <v>1791</v>
      </c>
      <c r="F3926" s="28" t="s">
        <v>83</v>
      </c>
      <c r="G3926" s="37"/>
      <c r="H3926" s="40"/>
    </row>
    <row r="3927" spans="1:8">
      <c r="A3927" s="31"/>
      <c r="B3927" s="25"/>
      <c r="C3927" s="34"/>
      <c r="D3927" s="28">
        <v>944.38</v>
      </c>
      <c r="E3927" s="28">
        <v>670.02</v>
      </c>
      <c r="F3927" s="28">
        <v>644.95000000000005</v>
      </c>
      <c r="G3927" s="37"/>
      <c r="H3927" s="40"/>
    </row>
    <row r="3928" spans="1:8" ht="17.25" thickBot="1">
      <c r="A3928" s="32"/>
      <c r="B3928" s="26"/>
      <c r="C3928" s="34"/>
      <c r="D3928" s="29" t="s">
        <v>79</v>
      </c>
      <c r="E3928" s="29" t="s">
        <v>79</v>
      </c>
      <c r="F3928" s="29" t="s">
        <v>79</v>
      </c>
      <c r="G3928" s="38"/>
      <c r="H3928" s="41"/>
    </row>
    <row r="3929" spans="1:8" ht="27">
      <c r="A3929" s="30" t="s">
        <v>1983</v>
      </c>
      <c r="B3929" s="24">
        <v>644.84</v>
      </c>
      <c r="C3929" s="34"/>
      <c r="D3929" s="27" t="s">
        <v>1406</v>
      </c>
      <c r="E3929" s="27" t="s">
        <v>1631</v>
      </c>
      <c r="F3929" s="27" t="s">
        <v>82</v>
      </c>
      <c r="G3929" s="36" t="s">
        <v>79</v>
      </c>
      <c r="H3929" s="39"/>
    </row>
    <row r="3930" spans="1:8" ht="40.5">
      <c r="A3930" s="31"/>
      <c r="B3930" s="25" t="s">
        <v>1984</v>
      </c>
      <c r="C3930" s="34"/>
      <c r="D3930" s="28" t="s">
        <v>1985</v>
      </c>
      <c r="E3930" s="28" t="s">
        <v>585</v>
      </c>
      <c r="F3930" s="28" t="s">
        <v>83</v>
      </c>
      <c r="G3930" s="37"/>
      <c r="H3930" s="40"/>
    </row>
    <row r="3931" spans="1:8">
      <c r="A3931" s="31"/>
      <c r="B3931" s="25"/>
      <c r="C3931" s="34"/>
      <c r="D3931" s="28">
        <v>362.69</v>
      </c>
      <c r="E3931" s="28">
        <v>866.55</v>
      </c>
      <c r="F3931" s="28">
        <v>644.84</v>
      </c>
      <c r="G3931" s="37"/>
      <c r="H3931" s="40"/>
    </row>
    <row r="3932" spans="1:8" ht="17.25" thickBot="1">
      <c r="A3932" s="32"/>
      <c r="B3932" s="26"/>
      <c r="C3932" s="34"/>
      <c r="D3932" s="29" t="s">
        <v>79</v>
      </c>
      <c r="E3932" s="29" t="s">
        <v>79</v>
      </c>
      <c r="F3932" s="29" t="s">
        <v>79</v>
      </c>
      <c r="G3932" s="38"/>
      <c r="H3932" s="41"/>
    </row>
    <row r="3933" spans="1:8" ht="27">
      <c r="A3933" s="30" t="s">
        <v>1986</v>
      </c>
      <c r="B3933" s="24">
        <v>644.78</v>
      </c>
      <c r="C3933" s="34"/>
      <c r="D3933" s="27" t="s">
        <v>719</v>
      </c>
      <c r="E3933" s="27" t="s">
        <v>104</v>
      </c>
      <c r="F3933" s="27" t="s">
        <v>82</v>
      </c>
      <c r="G3933" s="36" t="s">
        <v>79</v>
      </c>
      <c r="H3933" s="39"/>
    </row>
    <row r="3934" spans="1:8" ht="40.5">
      <c r="A3934" s="31"/>
      <c r="B3934" s="25" t="s">
        <v>1987</v>
      </c>
      <c r="C3934" s="34"/>
      <c r="D3934" s="28" t="s">
        <v>684</v>
      </c>
      <c r="E3934" s="28" t="s">
        <v>633</v>
      </c>
      <c r="F3934" s="28" t="s">
        <v>83</v>
      </c>
      <c r="G3934" s="37"/>
      <c r="H3934" s="40"/>
    </row>
    <row r="3935" spans="1:8">
      <c r="A3935" s="31"/>
      <c r="B3935" s="25"/>
      <c r="C3935" s="34"/>
      <c r="D3935" s="28">
        <v>353.48</v>
      </c>
      <c r="E3935" s="28">
        <v>628</v>
      </c>
      <c r="F3935" s="28">
        <v>644.78</v>
      </c>
      <c r="G3935" s="37"/>
      <c r="H3935" s="40"/>
    </row>
    <row r="3936" spans="1:8" ht="17.25" thickBot="1">
      <c r="A3936" s="32"/>
      <c r="B3936" s="26"/>
      <c r="C3936" s="34"/>
      <c r="D3936" s="29" t="s">
        <v>79</v>
      </c>
      <c r="E3936" s="29" t="s">
        <v>79</v>
      </c>
      <c r="F3936" s="29" t="s">
        <v>79</v>
      </c>
      <c r="G3936" s="38"/>
      <c r="H3936" s="41"/>
    </row>
    <row r="3937" spans="1:8" ht="27">
      <c r="A3937" s="30" t="s">
        <v>1988</v>
      </c>
      <c r="B3937" s="24">
        <v>644.63</v>
      </c>
      <c r="C3937" s="34"/>
      <c r="D3937" s="27" t="s">
        <v>288</v>
      </c>
      <c r="E3937" s="27" t="s">
        <v>97</v>
      </c>
      <c r="F3937" s="27" t="s">
        <v>82</v>
      </c>
      <c r="G3937" s="36" t="s">
        <v>79</v>
      </c>
      <c r="H3937" s="39"/>
    </row>
    <row r="3938" spans="1:8" ht="40.5">
      <c r="A3938" s="31"/>
      <c r="B3938" s="25" t="s">
        <v>1989</v>
      </c>
      <c r="C3938" s="34"/>
      <c r="D3938" s="28" t="s">
        <v>98</v>
      </c>
      <c r="E3938" s="28" t="s">
        <v>506</v>
      </c>
      <c r="F3938" s="28" t="s">
        <v>83</v>
      </c>
      <c r="G3938" s="37"/>
      <c r="H3938" s="40"/>
    </row>
    <row r="3939" spans="1:8">
      <c r="A3939" s="31"/>
      <c r="B3939" s="25"/>
      <c r="C3939" s="34"/>
      <c r="D3939" s="28">
        <v>935.81</v>
      </c>
      <c r="E3939" s="28">
        <v>941.44</v>
      </c>
      <c r="F3939" s="28">
        <v>644.63</v>
      </c>
      <c r="G3939" s="37"/>
      <c r="H3939" s="40"/>
    </row>
    <row r="3940" spans="1:8" ht="17.25" thickBot="1">
      <c r="A3940" s="32"/>
      <c r="B3940" s="26"/>
      <c r="C3940" s="34"/>
      <c r="D3940" s="29" t="s">
        <v>79</v>
      </c>
      <c r="E3940" s="29" t="s">
        <v>79</v>
      </c>
      <c r="F3940" s="29" t="s">
        <v>79</v>
      </c>
      <c r="G3940" s="38"/>
      <c r="H3940" s="41"/>
    </row>
    <row r="3941" spans="1:8" ht="27">
      <c r="A3941" s="30" t="s">
        <v>1990</v>
      </c>
      <c r="B3941" s="24">
        <v>644.58000000000004</v>
      </c>
      <c r="C3941" s="34"/>
      <c r="D3941" s="27" t="s">
        <v>543</v>
      </c>
      <c r="E3941" s="27" t="s">
        <v>1217</v>
      </c>
      <c r="F3941" s="27" t="s">
        <v>246</v>
      </c>
      <c r="G3941" s="36" t="s">
        <v>79</v>
      </c>
      <c r="H3941" s="39"/>
    </row>
    <row r="3942" spans="1:8" ht="40.5">
      <c r="A3942" s="31"/>
      <c r="B3942" s="25" t="s">
        <v>1991</v>
      </c>
      <c r="C3942" s="34"/>
      <c r="D3942" s="28" t="s">
        <v>1992</v>
      </c>
      <c r="E3942" s="28" t="s">
        <v>1993</v>
      </c>
      <c r="F3942" s="28" t="s">
        <v>83</v>
      </c>
      <c r="G3942" s="37"/>
      <c r="H3942" s="40"/>
    </row>
    <row r="3943" spans="1:8">
      <c r="A3943" s="31"/>
      <c r="B3943" s="25"/>
      <c r="C3943" s="34"/>
      <c r="D3943" s="28">
        <v>934.21</v>
      </c>
      <c r="E3943" s="28">
        <v>723.56</v>
      </c>
      <c r="F3943" s="28">
        <v>644.58000000000004</v>
      </c>
      <c r="G3943" s="37"/>
      <c r="H3943" s="40"/>
    </row>
    <row r="3944" spans="1:8" ht="17.25" thickBot="1">
      <c r="A3944" s="32"/>
      <c r="B3944" s="26"/>
      <c r="C3944" s="34"/>
      <c r="D3944" s="29" t="s">
        <v>79</v>
      </c>
      <c r="E3944" s="29" t="s">
        <v>79</v>
      </c>
      <c r="F3944" s="29" t="s">
        <v>79</v>
      </c>
      <c r="G3944" s="38"/>
      <c r="H3944" s="41"/>
    </row>
    <row r="3945" spans="1:8">
      <c r="A3945" s="30" t="s">
        <v>1994</v>
      </c>
      <c r="B3945" s="24">
        <v>644.20000000000005</v>
      </c>
      <c r="C3945" s="34"/>
      <c r="D3945" s="27" t="s">
        <v>234</v>
      </c>
      <c r="E3945" s="27" t="s">
        <v>80</v>
      </c>
      <c r="F3945" s="27" t="s">
        <v>82</v>
      </c>
      <c r="G3945" s="36" t="s">
        <v>79</v>
      </c>
      <c r="H3945" s="39"/>
    </row>
    <row r="3946" spans="1:8" ht="40.5">
      <c r="A3946" s="31"/>
      <c r="B3946" s="25" t="s">
        <v>1995</v>
      </c>
      <c r="C3946" s="34"/>
      <c r="D3946" s="28" t="s">
        <v>196</v>
      </c>
      <c r="E3946" s="28" t="s">
        <v>661</v>
      </c>
      <c r="F3946" s="28" t="s">
        <v>83</v>
      </c>
      <c r="G3946" s="37"/>
      <c r="H3946" s="40"/>
    </row>
    <row r="3947" spans="1:8">
      <c r="A3947" s="31"/>
      <c r="B3947" s="25"/>
      <c r="C3947" s="34"/>
      <c r="D3947" s="28">
        <v>722.49</v>
      </c>
      <c r="E3947" s="28">
        <v>722.49</v>
      </c>
      <c r="F3947" s="28">
        <v>644.20000000000005</v>
      </c>
      <c r="G3947" s="37"/>
      <c r="H3947" s="40"/>
    </row>
    <row r="3948" spans="1:8" ht="17.25" thickBot="1">
      <c r="A3948" s="32"/>
      <c r="B3948" s="26"/>
      <c r="C3948" s="34"/>
      <c r="D3948" s="29" t="s">
        <v>79</v>
      </c>
      <c r="E3948" s="29" t="s">
        <v>79</v>
      </c>
      <c r="F3948" s="29" t="s">
        <v>79</v>
      </c>
      <c r="G3948" s="38"/>
      <c r="H3948" s="41"/>
    </row>
    <row r="3949" spans="1:8">
      <c r="A3949" s="30" t="s">
        <v>1996</v>
      </c>
      <c r="B3949" s="24">
        <v>643.89</v>
      </c>
      <c r="C3949" s="34"/>
      <c r="D3949" s="27" t="s">
        <v>77</v>
      </c>
      <c r="E3949" s="27" t="s">
        <v>644</v>
      </c>
      <c r="F3949" s="27" t="s">
        <v>463</v>
      </c>
      <c r="G3949" s="36" t="s">
        <v>79</v>
      </c>
      <c r="H3949" s="39"/>
    </row>
    <row r="3950" spans="1:8" ht="40.5">
      <c r="A3950" s="31"/>
      <c r="B3950" s="25" t="s">
        <v>1997</v>
      </c>
      <c r="C3950" s="34"/>
      <c r="D3950" s="28" t="s">
        <v>193</v>
      </c>
      <c r="E3950" s="28" t="s">
        <v>1274</v>
      </c>
      <c r="F3950" s="28" t="s">
        <v>83</v>
      </c>
      <c r="G3950" s="37"/>
      <c r="H3950" s="40"/>
    </row>
    <row r="3951" spans="1:8">
      <c r="A3951" s="31"/>
      <c r="B3951" s="25"/>
      <c r="C3951" s="34"/>
      <c r="D3951" s="28">
        <v>368.06</v>
      </c>
      <c r="E3951" s="28">
        <v>552.88</v>
      </c>
      <c r="F3951" s="28">
        <v>643.89</v>
      </c>
      <c r="G3951" s="37"/>
      <c r="H3951" s="40"/>
    </row>
    <row r="3952" spans="1:8" ht="17.25" thickBot="1">
      <c r="A3952" s="32"/>
      <c r="B3952" s="26"/>
      <c r="C3952" s="34"/>
      <c r="D3952" s="29" t="s">
        <v>79</v>
      </c>
      <c r="E3952" s="29" t="s">
        <v>79</v>
      </c>
      <c r="F3952" s="29" t="s">
        <v>79</v>
      </c>
      <c r="G3952" s="38"/>
      <c r="H3952" s="41"/>
    </row>
    <row r="3953" spans="1:8">
      <c r="A3953" s="30" t="s">
        <v>1998</v>
      </c>
      <c r="B3953" s="24">
        <v>643.86</v>
      </c>
      <c r="C3953" s="34"/>
      <c r="D3953" s="27" t="s">
        <v>667</v>
      </c>
      <c r="E3953" s="27" t="s">
        <v>86</v>
      </c>
      <c r="F3953" s="27" t="s">
        <v>82</v>
      </c>
      <c r="G3953" s="36" t="s">
        <v>79</v>
      </c>
      <c r="H3953" s="39"/>
    </row>
    <row r="3954" spans="1:8" ht="40.5">
      <c r="A3954" s="31"/>
      <c r="B3954" s="25" t="s">
        <v>1999</v>
      </c>
      <c r="C3954" s="34"/>
      <c r="D3954" s="28" t="s">
        <v>371</v>
      </c>
      <c r="E3954" s="28" t="s">
        <v>1492</v>
      </c>
      <c r="F3954" s="28" t="s">
        <v>83</v>
      </c>
      <c r="G3954" s="37"/>
      <c r="H3954" s="40"/>
    </row>
    <row r="3955" spans="1:8">
      <c r="A3955" s="31"/>
      <c r="B3955" s="25"/>
      <c r="C3955" s="34"/>
      <c r="D3955" s="28">
        <v>865.27</v>
      </c>
      <c r="E3955" s="28">
        <v>553.12</v>
      </c>
      <c r="F3955" s="28">
        <v>643.86</v>
      </c>
      <c r="G3955" s="37"/>
      <c r="H3955" s="40"/>
    </row>
    <row r="3956" spans="1:8" ht="17.25" thickBot="1">
      <c r="A3956" s="32"/>
      <c r="B3956" s="26"/>
      <c r="C3956" s="34"/>
      <c r="D3956" s="29" t="s">
        <v>79</v>
      </c>
      <c r="E3956" s="29" t="s">
        <v>79</v>
      </c>
      <c r="F3956" s="29" t="s">
        <v>79</v>
      </c>
      <c r="G3956" s="38"/>
      <c r="H3956" s="41"/>
    </row>
    <row r="3957" spans="1:8">
      <c r="A3957" s="30" t="s">
        <v>2000</v>
      </c>
      <c r="B3957" s="24">
        <v>643.75</v>
      </c>
      <c r="C3957" s="34"/>
      <c r="D3957" s="27" t="s">
        <v>234</v>
      </c>
      <c r="E3957" s="27" t="s">
        <v>86</v>
      </c>
      <c r="F3957" s="27" t="s">
        <v>82</v>
      </c>
      <c r="G3957" s="36" t="s">
        <v>79</v>
      </c>
      <c r="H3957" s="39"/>
    </row>
    <row r="3958" spans="1:8" ht="40.5">
      <c r="A3958" s="31"/>
      <c r="B3958" s="25" t="s">
        <v>2001</v>
      </c>
      <c r="C3958" s="34"/>
      <c r="D3958" s="28" t="s">
        <v>196</v>
      </c>
      <c r="E3958" s="28" t="s">
        <v>1492</v>
      </c>
      <c r="F3958" s="28" t="s">
        <v>83</v>
      </c>
      <c r="G3958" s="37"/>
      <c r="H3958" s="40"/>
    </row>
    <row r="3959" spans="1:8">
      <c r="A3959" s="31"/>
      <c r="B3959" s="25"/>
      <c r="C3959" s="34"/>
      <c r="D3959" s="28">
        <v>722.04</v>
      </c>
      <c r="E3959" s="28">
        <v>545.79999999999995</v>
      </c>
      <c r="F3959" s="28">
        <v>643.75</v>
      </c>
      <c r="G3959" s="37"/>
      <c r="H3959" s="40"/>
    </row>
    <row r="3960" spans="1:8" ht="17.25" thickBot="1">
      <c r="A3960" s="32"/>
      <c r="B3960" s="26"/>
      <c r="C3960" s="34"/>
      <c r="D3960" s="29" t="s">
        <v>79</v>
      </c>
      <c r="E3960" s="29" t="s">
        <v>79</v>
      </c>
      <c r="F3960" s="29" t="s">
        <v>79</v>
      </c>
      <c r="G3960" s="38"/>
      <c r="H3960" s="41"/>
    </row>
    <row r="3961" spans="1:8">
      <c r="A3961" s="30" t="s">
        <v>2002</v>
      </c>
      <c r="B3961" s="24">
        <v>643.71</v>
      </c>
      <c r="C3961" s="34"/>
      <c r="D3961" s="27" t="s">
        <v>269</v>
      </c>
      <c r="E3961" s="27" t="s">
        <v>2004</v>
      </c>
      <c r="F3961" s="27" t="s">
        <v>82</v>
      </c>
      <c r="G3961" s="36" t="s">
        <v>79</v>
      </c>
      <c r="H3961" s="39"/>
    </row>
    <row r="3962" spans="1:8" ht="40.5">
      <c r="A3962" s="31"/>
      <c r="B3962" s="25" t="s">
        <v>2003</v>
      </c>
      <c r="C3962" s="34"/>
      <c r="D3962" s="28" t="s">
        <v>313</v>
      </c>
      <c r="E3962" s="28" t="s">
        <v>585</v>
      </c>
      <c r="F3962" s="28" t="s">
        <v>83</v>
      </c>
      <c r="G3962" s="37"/>
      <c r="H3962" s="40"/>
    </row>
    <row r="3963" spans="1:8">
      <c r="A3963" s="31"/>
      <c r="B3963" s="25"/>
      <c r="C3963" s="34"/>
      <c r="D3963" s="28">
        <v>869.16</v>
      </c>
      <c r="E3963" s="28">
        <v>515.83000000000004</v>
      </c>
      <c r="F3963" s="28">
        <v>643.71</v>
      </c>
      <c r="G3963" s="37"/>
      <c r="H3963" s="40"/>
    </row>
    <row r="3964" spans="1:8" ht="17.25" thickBot="1">
      <c r="A3964" s="32"/>
      <c r="B3964" s="26"/>
      <c r="C3964" s="34"/>
      <c r="D3964" s="29" t="s">
        <v>79</v>
      </c>
      <c r="E3964" s="29" t="s">
        <v>79</v>
      </c>
      <c r="F3964" s="29" t="s">
        <v>79</v>
      </c>
      <c r="G3964" s="38"/>
      <c r="H3964" s="41"/>
    </row>
    <row r="3965" spans="1:8">
      <c r="A3965" s="30" t="s">
        <v>2005</v>
      </c>
      <c r="B3965" s="24">
        <v>643.71</v>
      </c>
      <c r="C3965" s="34"/>
      <c r="D3965" s="27" t="s">
        <v>1221</v>
      </c>
      <c r="E3965" s="27" t="s">
        <v>644</v>
      </c>
      <c r="F3965" s="27" t="s">
        <v>463</v>
      </c>
      <c r="G3965" s="36" t="s">
        <v>79</v>
      </c>
      <c r="H3965" s="39"/>
    </row>
    <row r="3966" spans="1:8" ht="40.5">
      <c r="A3966" s="31"/>
      <c r="B3966" s="25" t="s">
        <v>2003</v>
      </c>
      <c r="C3966" s="34"/>
      <c r="D3966" s="28" t="s">
        <v>762</v>
      </c>
      <c r="E3966" s="28" t="s">
        <v>2006</v>
      </c>
      <c r="F3966" s="28" t="s">
        <v>83</v>
      </c>
      <c r="G3966" s="37"/>
      <c r="H3966" s="40"/>
    </row>
    <row r="3967" spans="1:8">
      <c r="A3967" s="31"/>
      <c r="B3967" s="25"/>
      <c r="C3967" s="34"/>
      <c r="D3967" s="28">
        <v>954.19</v>
      </c>
      <c r="E3967" s="28">
        <v>552.69000000000005</v>
      </c>
      <c r="F3967" s="28">
        <v>643.71</v>
      </c>
      <c r="G3967" s="37"/>
      <c r="H3967" s="40"/>
    </row>
    <row r="3968" spans="1:8" ht="17.25" thickBot="1">
      <c r="A3968" s="32"/>
      <c r="B3968" s="26"/>
      <c r="C3968" s="34"/>
      <c r="D3968" s="29" t="s">
        <v>79</v>
      </c>
      <c r="E3968" s="29" t="s">
        <v>79</v>
      </c>
      <c r="F3968" s="29" t="s">
        <v>79</v>
      </c>
      <c r="G3968" s="38"/>
      <c r="H3968" s="41"/>
    </row>
    <row r="3969" spans="1:8">
      <c r="A3969" s="30" t="s">
        <v>2007</v>
      </c>
      <c r="B3969" s="24">
        <v>643.54999999999995</v>
      </c>
      <c r="C3969" s="34"/>
      <c r="D3969" s="36" t="s">
        <v>79</v>
      </c>
      <c r="E3969" s="36" t="s">
        <v>79</v>
      </c>
      <c r="F3969" s="27" t="s">
        <v>246</v>
      </c>
      <c r="G3969" s="36" t="s">
        <v>79</v>
      </c>
      <c r="H3969" s="39"/>
    </row>
    <row r="3970" spans="1:8" ht="40.5">
      <c r="A3970" s="31"/>
      <c r="B3970" s="25" t="s">
        <v>2008</v>
      </c>
      <c r="C3970" s="34"/>
      <c r="D3970" s="37"/>
      <c r="E3970" s="37"/>
      <c r="F3970" s="28" t="s">
        <v>83</v>
      </c>
      <c r="G3970" s="37"/>
      <c r="H3970" s="40"/>
    </row>
    <row r="3971" spans="1:8">
      <c r="A3971" s="31"/>
      <c r="B3971" s="25"/>
      <c r="C3971" s="34"/>
      <c r="D3971" s="37"/>
      <c r="E3971" s="37"/>
      <c r="F3971" s="28">
        <v>643.54999999999995</v>
      </c>
      <c r="G3971" s="37"/>
      <c r="H3971" s="40"/>
    </row>
    <row r="3972" spans="1:8" ht="17.25" thickBot="1">
      <c r="A3972" s="32"/>
      <c r="B3972" s="26"/>
      <c r="C3972" s="34"/>
      <c r="D3972" s="38"/>
      <c r="E3972" s="38"/>
      <c r="F3972" s="29" t="s">
        <v>79</v>
      </c>
      <c r="G3972" s="38"/>
      <c r="H3972" s="41"/>
    </row>
    <row r="3973" spans="1:8" ht="27">
      <c r="A3973" s="30" t="s">
        <v>2009</v>
      </c>
      <c r="B3973" s="24">
        <v>643.53</v>
      </c>
      <c r="C3973" s="34"/>
      <c r="D3973" s="27" t="s">
        <v>1668</v>
      </c>
      <c r="E3973" s="27" t="s">
        <v>2012</v>
      </c>
      <c r="F3973" s="27" t="s">
        <v>246</v>
      </c>
      <c r="G3973" s="36" t="s">
        <v>79</v>
      </c>
      <c r="H3973" s="39"/>
    </row>
    <row r="3974" spans="1:8" ht="40.5">
      <c r="A3974" s="31"/>
      <c r="B3974" s="25" t="s">
        <v>2010</v>
      </c>
      <c r="C3974" s="34"/>
      <c r="D3974" s="28" t="s">
        <v>2011</v>
      </c>
      <c r="E3974" s="28" t="s">
        <v>2013</v>
      </c>
      <c r="F3974" s="28" t="s">
        <v>83</v>
      </c>
      <c r="G3974" s="37"/>
      <c r="H3974" s="40"/>
    </row>
    <row r="3975" spans="1:8">
      <c r="A3975" s="31"/>
      <c r="B3975" s="25"/>
      <c r="C3975" s="34"/>
      <c r="D3975" s="28">
        <v>692.26</v>
      </c>
      <c r="E3975" s="28">
        <v>946.05</v>
      </c>
      <c r="F3975" s="28">
        <v>643.53</v>
      </c>
      <c r="G3975" s="37"/>
      <c r="H3975" s="40"/>
    </row>
    <row r="3976" spans="1:8" ht="17.25" thickBot="1">
      <c r="A3976" s="32"/>
      <c r="B3976" s="26"/>
      <c r="C3976" s="34"/>
      <c r="D3976" s="29" t="s">
        <v>79</v>
      </c>
      <c r="E3976" s="29" t="s">
        <v>79</v>
      </c>
      <c r="F3976" s="29" t="s">
        <v>79</v>
      </c>
      <c r="G3976" s="38"/>
      <c r="H3976" s="41"/>
    </row>
    <row r="3977" spans="1:8">
      <c r="A3977" s="30" t="s">
        <v>2009</v>
      </c>
      <c r="B3977" s="24">
        <v>643.53</v>
      </c>
      <c r="C3977" s="34"/>
      <c r="D3977" s="27" t="s">
        <v>102</v>
      </c>
      <c r="E3977" s="27" t="s">
        <v>486</v>
      </c>
      <c r="F3977" s="27" t="s">
        <v>82</v>
      </c>
      <c r="G3977" s="36" t="s">
        <v>79</v>
      </c>
      <c r="H3977" s="39"/>
    </row>
    <row r="3978" spans="1:8" ht="40.5">
      <c r="A3978" s="31"/>
      <c r="B3978" s="25" t="s">
        <v>2010</v>
      </c>
      <c r="C3978" s="34"/>
      <c r="D3978" s="28" t="s">
        <v>1735</v>
      </c>
      <c r="E3978" s="28" t="s">
        <v>2014</v>
      </c>
      <c r="F3978" s="28" t="s">
        <v>83</v>
      </c>
      <c r="G3978" s="37"/>
      <c r="H3978" s="40"/>
    </row>
    <row r="3979" spans="1:8">
      <c r="A3979" s="31"/>
      <c r="B3979" s="25"/>
      <c r="C3979" s="34"/>
      <c r="D3979" s="28">
        <v>699.91</v>
      </c>
      <c r="E3979" s="28">
        <v>705.12</v>
      </c>
      <c r="F3979" s="28">
        <v>643.53</v>
      </c>
      <c r="G3979" s="37"/>
      <c r="H3979" s="40"/>
    </row>
    <row r="3980" spans="1:8" ht="17.25" thickBot="1">
      <c r="A3980" s="32"/>
      <c r="B3980" s="26"/>
      <c r="C3980" s="34"/>
      <c r="D3980" s="29" t="s">
        <v>79</v>
      </c>
      <c r="E3980" s="29" t="s">
        <v>79</v>
      </c>
      <c r="F3980" s="29" t="s">
        <v>79</v>
      </c>
      <c r="G3980" s="38"/>
      <c r="H3980" s="41"/>
    </row>
    <row r="3981" spans="1:8">
      <c r="A3981" s="30" t="s">
        <v>2015</v>
      </c>
      <c r="B3981" s="24">
        <v>643.36</v>
      </c>
      <c r="C3981" s="34"/>
      <c r="D3981" s="27" t="s">
        <v>86</v>
      </c>
      <c r="E3981" s="27" t="s">
        <v>644</v>
      </c>
      <c r="F3981" s="27" t="s">
        <v>246</v>
      </c>
      <c r="G3981" s="36" t="s">
        <v>79</v>
      </c>
      <c r="H3981" s="39"/>
    </row>
    <row r="3982" spans="1:8" ht="40.5">
      <c r="A3982" s="31"/>
      <c r="B3982" s="25" t="s">
        <v>2016</v>
      </c>
      <c r="C3982" s="34"/>
      <c r="D3982" s="28" t="s">
        <v>1438</v>
      </c>
      <c r="E3982" s="28" t="s">
        <v>2006</v>
      </c>
      <c r="F3982" s="28" t="s">
        <v>83</v>
      </c>
      <c r="G3982" s="37"/>
      <c r="H3982" s="40"/>
    </row>
    <row r="3983" spans="1:8">
      <c r="A3983" s="31"/>
      <c r="B3983" s="25"/>
      <c r="C3983" s="34"/>
      <c r="D3983" s="28">
        <v>552.15</v>
      </c>
      <c r="E3983" s="28">
        <v>552.15</v>
      </c>
      <c r="F3983" s="28">
        <v>643.36</v>
      </c>
      <c r="G3983" s="37"/>
      <c r="H3983" s="40"/>
    </row>
    <row r="3984" spans="1:8" ht="17.25" thickBot="1">
      <c r="A3984" s="32"/>
      <c r="B3984" s="26"/>
      <c r="C3984" s="34"/>
      <c r="D3984" s="29" t="s">
        <v>79</v>
      </c>
      <c r="E3984" s="29" t="s">
        <v>79</v>
      </c>
      <c r="F3984" s="29" t="s">
        <v>79</v>
      </c>
      <c r="G3984" s="38"/>
      <c r="H3984" s="41"/>
    </row>
    <row r="3985" spans="1:8">
      <c r="A3985" s="30" t="s">
        <v>2017</v>
      </c>
      <c r="B3985" s="24">
        <v>643.35</v>
      </c>
      <c r="C3985" s="34"/>
      <c r="D3985" s="27" t="s">
        <v>1383</v>
      </c>
      <c r="E3985" s="27" t="s">
        <v>463</v>
      </c>
      <c r="F3985" s="27" t="s">
        <v>82</v>
      </c>
      <c r="G3985" s="36" t="s">
        <v>79</v>
      </c>
      <c r="H3985" s="39"/>
    </row>
    <row r="3986" spans="1:8" ht="40.5">
      <c r="A3986" s="31"/>
      <c r="B3986" s="25" t="s">
        <v>2018</v>
      </c>
      <c r="C3986" s="34"/>
      <c r="D3986" s="28" t="s">
        <v>1852</v>
      </c>
      <c r="E3986" s="28" t="s">
        <v>554</v>
      </c>
      <c r="F3986" s="28" t="s">
        <v>83</v>
      </c>
      <c r="G3986" s="37"/>
      <c r="H3986" s="40"/>
    </row>
    <row r="3987" spans="1:8">
      <c r="A3987" s="31"/>
      <c r="B3987" s="25"/>
      <c r="C3987" s="34"/>
      <c r="D3987" s="28">
        <v>550.77</v>
      </c>
      <c r="E3987" s="28">
        <v>643.35</v>
      </c>
      <c r="F3987" s="28">
        <v>643.35</v>
      </c>
      <c r="G3987" s="37"/>
      <c r="H3987" s="40"/>
    </row>
    <row r="3988" spans="1:8" ht="17.25" thickBot="1">
      <c r="A3988" s="32"/>
      <c r="B3988" s="26"/>
      <c r="C3988" s="34"/>
      <c r="D3988" s="29" t="s">
        <v>79</v>
      </c>
      <c r="E3988" s="29" t="s">
        <v>79</v>
      </c>
      <c r="F3988" s="29" t="s">
        <v>79</v>
      </c>
      <c r="G3988" s="38"/>
      <c r="H3988" s="41"/>
    </row>
    <row r="3989" spans="1:8" ht="27">
      <c r="A3989" s="30" t="s">
        <v>2019</v>
      </c>
      <c r="B3989" s="24">
        <v>643.33000000000004</v>
      </c>
      <c r="C3989" s="34"/>
      <c r="D3989" s="27" t="s">
        <v>719</v>
      </c>
      <c r="E3989" s="27" t="s">
        <v>1165</v>
      </c>
      <c r="F3989" s="27" t="s">
        <v>82</v>
      </c>
      <c r="G3989" s="36" t="s">
        <v>79</v>
      </c>
      <c r="H3989" s="39"/>
    </row>
    <row r="3990" spans="1:8" ht="40.5">
      <c r="A3990" s="31"/>
      <c r="B3990" s="25" t="s">
        <v>2020</v>
      </c>
      <c r="C3990" s="34"/>
      <c r="D3990" s="28" t="s">
        <v>2021</v>
      </c>
      <c r="E3990" s="28" t="s">
        <v>440</v>
      </c>
      <c r="F3990" s="28" t="s">
        <v>83</v>
      </c>
      <c r="G3990" s="37"/>
      <c r="H3990" s="40"/>
    </row>
    <row r="3991" spans="1:8">
      <c r="A3991" s="31"/>
      <c r="B3991" s="25"/>
      <c r="C3991" s="34"/>
      <c r="D3991" s="28">
        <v>364.92</v>
      </c>
      <c r="E3991" s="28">
        <v>689.24</v>
      </c>
      <c r="F3991" s="28">
        <v>643.33000000000004</v>
      </c>
      <c r="G3991" s="37"/>
      <c r="H3991" s="40"/>
    </row>
    <row r="3992" spans="1:8" ht="17.25" thickBot="1">
      <c r="A3992" s="32"/>
      <c r="B3992" s="26"/>
      <c r="C3992" s="34"/>
      <c r="D3992" s="29" t="s">
        <v>79</v>
      </c>
      <c r="E3992" s="29" t="s">
        <v>79</v>
      </c>
      <c r="F3992" s="29" t="s">
        <v>79</v>
      </c>
      <c r="G3992" s="38"/>
      <c r="H3992" s="41"/>
    </row>
    <row r="3993" spans="1:8">
      <c r="A3993" s="30" t="s">
        <v>2022</v>
      </c>
      <c r="B3993" s="24">
        <v>643.21</v>
      </c>
      <c r="C3993" s="34"/>
      <c r="D3993" s="27" t="s">
        <v>102</v>
      </c>
      <c r="E3993" s="27" t="s">
        <v>141</v>
      </c>
      <c r="F3993" s="27" t="s">
        <v>82</v>
      </c>
      <c r="G3993" s="36" t="s">
        <v>79</v>
      </c>
      <c r="H3993" s="39"/>
    </row>
    <row r="3994" spans="1:8" ht="40.5">
      <c r="A3994" s="31"/>
      <c r="B3994" s="25" t="s">
        <v>2023</v>
      </c>
      <c r="C3994" s="34"/>
      <c r="D3994" s="28" t="s">
        <v>1735</v>
      </c>
      <c r="E3994" s="28" t="s">
        <v>1676</v>
      </c>
      <c r="F3994" s="28" t="s">
        <v>83</v>
      </c>
      <c r="G3994" s="37"/>
      <c r="H3994" s="40"/>
    </row>
    <row r="3995" spans="1:8">
      <c r="A3995" s="31"/>
      <c r="B3995" s="25"/>
      <c r="C3995" s="34"/>
      <c r="D3995" s="28">
        <v>699.55</v>
      </c>
      <c r="E3995" s="28">
        <v>699.55</v>
      </c>
      <c r="F3995" s="28">
        <v>643.21</v>
      </c>
      <c r="G3995" s="37"/>
      <c r="H3995" s="40"/>
    </row>
    <row r="3996" spans="1:8" ht="17.25" thickBot="1">
      <c r="A3996" s="32"/>
      <c r="B3996" s="26"/>
      <c r="C3996" s="34"/>
      <c r="D3996" s="29" t="s">
        <v>79</v>
      </c>
      <c r="E3996" s="29" t="s">
        <v>79</v>
      </c>
      <c r="F3996" s="29" t="s">
        <v>79</v>
      </c>
      <c r="G3996" s="38"/>
      <c r="H3996" s="41"/>
    </row>
    <row r="3997" spans="1:8">
      <c r="A3997" s="30" t="s">
        <v>2024</v>
      </c>
      <c r="B3997" s="24">
        <v>643.20000000000005</v>
      </c>
      <c r="C3997" s="34"/>
      <c r="D3997" s="27" t="s">
        <v>2026</v>
      </c>
      <c r="E3997" s="27" t="s">
        <v>1566</v>
      </c>
      <c r="F3997" s="27" t="s">
        <v>82</v>
      </c>
      <c r="G3997" s="36" t="s">
        <v>79</v>
      </c>
      <c r="H3997" s="39"/>
    </row>
    <row r="3998" spans="1:8" ht="40.5">
      <c r="A3998" s="31"/>
      <c r="B3998" s="25" t="s">
        <v>2025</v>
      </c>
      <c r="C3998" s="34"/>
      <c r="D3998" s="28" t="s">
        <v>2027</v>
      </c>
      <c r="E3998" s="28" t="s">
        <v>585</v>
      </c>
      <c r="F3998" s="28" t="s">
        <v>83</v>
      </c>
      <c r="G3998" s="37"/>
      <c r="H3998" s="40"/>
    </row>
    <row r="3999" spans="1:8">
      <c r="A3999" s="31"/>
      <c r="B3999" s="25"/>
      <c r="C3999" s="34"/>
      <c r="D3999" s="28">
        <v>933.2</v>
      </c>
      <c r="E3999" s="28">
        <v>682.62</v>
      </c>
      <c r="F3999" s="28">
        <v>643.20000000000005</v>
      </c>
      <c r="G3999" s="37"/>
      <c r="H3999" s="40"/>
    </row>
    <row r="4000" spans="1:8" ht="17.25" thickBot="1">
      <c r="A4000" s="32"/>
      <c r="B4000" s="26"/>
      <c r="C4000" s="35"/>
      <c r="D4000" s="29" t="s">
        <v>79</v>
      </c>
      <c r="E4000" s="29" t="s">
        <v>79</v>
      </c>
      <c r="F4000" s="29" t="s">
        <v>79</v>
      </c>
      <c r="G4000" s="38"/>
      <c r="H4000" s="41"/>
    </row>
    <row r="4001" spans="1:8" ht="27">
      <c r="A4001" s="30" t="s">
        <v>2028</v>
      </c>
      <c r="B4001" s="24">
        <v>642.70000000000005</v>
      </c>
      <c r="C4001" s="33" t="s">
        <v>76</v>
      </c>
      <c r="D4001" s="27" t="s">
        <v>86</v>
      </c>
      <c r="E4001" s="27" t="s">
        <v>185</v>
      </c>
      <c r="F4001" s="27" t="s">
        <v>82</v>
      </c>
      <c r="G4001" s="36" t="s">
        <v>79</v>
      </c>
      <c r="H4001" s="39"/>
    </row>
    <row r="4002" spans="1:8" ht="40.5">
      <c r="A4002" s="31"/>
      <c r="B4002" s="25" t="s">
        <v>2029</v>
      </c>
      <c r="C4002" s="34"/>
      <c r="D4002" s="28" t="s">
        <v>883</v>
      </c>
      <c r="E4002" s="28" t="s">
        <v>294</v>
      </c>
      <c r="F4002" s="28" t="s">
        <v>83</v>
      </c>
      <c r="G4002" s="37"/>
      <c r="H4002" s="40"/>
    </row>
    <row r="4003" spans="1:8">
      <c r="A4003" s="31"/>
      <c r="B4003" s="25"/>
      <c r="C4003" s="34"/>
      <c r="D4003" s="28">
        <v>550.83000000000004</v>
      </c>
      <c r="E4003" s="28">
        <v>712.51</v>
      </c>
      <c r="F4003" s="28">
        <v>642.70000000000005</v>
      </c>
      <c r="G4003" s="37"/>
      <c r="H4003" s="40"/>
    </row>
    <row r="4004" spans="1:8" ht="17.25" thickBot="1">
      <c r="A4004" s="32"/>
      <c r="B4004" s="26"/>
      <c r="C4004" s="34"/>
      <c r="D4004" s="29" t="s">
        <v>79</v>
      </c>
      <c r="E4004" s="29" t="s">
        <v>79</v>
      </c>
      <c r="F4004" s="29" t="s">
        <v>79</v>
      </c>
      <c r="G4004" s="38"/>
      <c r="H4004" s="41"/>
    </row>
    <row r="4005" spans="1:8">
      <c r="A4005" s="30" t="s">
        <v>2030</v>
      </c>
      <c r="B4005" s="24">
        <v>642.55999999999995</v>
      </c>
      <c r="C4005" s="34"/>
      <c r="D4005" s="27" t="s">
        <v>667</v>
      </c>
      <c r="E4005" s="27" t="s">
        <v>2032</v>
      </c>
      <c r="F4005" s="27" t="s">
        <v>463</v>
      </c>
      <c r="G4005" s="36" t="s">
        <v>79</v>
      </c>
      <c r="H4005" s="39"/>
    </row>
    <row r="4006" spans="1:8" ht="40.5">
      <c r="A4006" s="31"/>
      <c r="B4006" s="25" t="s">
        <v>2031</v>
      </c>
      <c r="C4006" s="34"/>
      <c r="D4006" s="28" t="s">
        <v>427</v>
      </c>
      <c r="E4006" s="28" t="s">
        <v>440</v>
      </c>
      <c r="F4006" s="28" t="s">
        <v>83</v>
      </c>
      <c r="G4006" s="37"/>
      <c r="H4006" s="40"/>
    </row>
    <row r="4007" spans="1:8">
      <c r="A4007" s="31"/>
      <c r="B4007" s="25"/>
      <c r="C4007" s="34"/>
      <c r="D4007" s="28">
        <v>866.53</v>
      </c>
      <c r="E4007" s="28">
        <v>639.63</v>
      </c>
      <c r="F4007" s="28">
        <v>642.55999999999995</v>
      </c>
      <c r="G4007" s="37"/>
      <c r="H4007" s="40"/>
    </row>
    <row r="4008" spans="1:8" ht="17.25" thickBot="1">
      <c r="A4008" s="32"/>
      <c r="B4008" s="26"/>
      <c r="C4008" s="34"/>
      <c r="D4008" s="29" t="s">
        <v>79</v>
      </c>
      <c r="E4008" s="29" t="s">
        <v>79</v>
      </c>
      <c r="F4008" s="29" t="s">
        <v>79</v>
      </c>
      <c r="G4008" s="38"/>
      <c r="H4008" s="41"/>
    </row>
    <row r="4009" spans="1:8" ht="27">
      <c r="A4009" s="30" t="s">
        <v>2033</v>
      </c>
      <c r="B4009" s="24">
        <v>642.49</v>
      </c>
      <c r="C4009" s="34"/>
      <c r="D4009" s="27" t="s">
        <v>467</v>
      </c>
      <c r="E4009" s="27" t="s">
        <v>119</v>
      </c>
      <c r="F4009" s="27" t="s">
        <v>463</v>
      </c>
      <c r="G4009" s="36" t="s">
        <v>79</v>
      </c>
      <c r="H4009" s="39"/>
    </row>
    <row r="4010" spans="1:8" ht="40.5">
      <c r="A4010" s="31"/>
      <c r="B4010" s="25" t="s">
        <v>2034</v>
      </c>
      <c r="C4010" s="34"/>
      <c r="D4010" s="28" t="s">
        <v>468</v>
      </c>
      <c r="E4010" s="28" t="s">
        <v>127</v>
      </c>
      <c r="F4010" s="28" t="s">
        <v>83</v>
      </c>
      <c r="G4010" s="37"/>
      <c r="H4010" s="40"/>
    </row>
    <row r="4011" spans="1:8">
      <c r="A4011" s="31"/>
      <c r="B4011" s="25"/>
      <c r="C4011" s="34"/>
      <c r="D4011" s="28">
        <v>931.43</v>
      </c>
      <c r="E4011" s="28">
        <v>622.91999999999996</v>
      </c>
      <c r="F4011" s="28">
        <v>642.49</v>
      </c>
      <c r="G4011" s="37"/>
      <c r="H4011" s="40"/>
    </row>
    <row r="4012" spans="1:8" ht="17.25" thickBot="1">
      <c r="A4012" s="32"/>
      <c r="B4012" s="26"/>
      <c r="C4012" s="34"/>
      <c r="D4012" s="29" t="s">
        <v>79</v>
      </c>
      <c r="E4012" s="29" t="s">
        <v>79</v>
      </c>
      <c r="F4012" s="29" t="s">
        <v>79</v>
      </c>
      <c r="G4012" s="38"/>
      <c r="H4012" s="41"/>
    </row>
    <row r="4013" spans="1:8">
      <c r="A4013" s="30" t="s">
        <v>2035</v>
      </c>
      <c r="B4013" s="24">
        <v>642.4</v>
      </c>
      <c r="C4013" s="34"/>
      <c r="D4013" s="27" t="s">
        <v>141</v>
      </c>
      <c r="E4013" s="27" t="s">
        <v>1383</v>
      </c>
      <c r="F4013" s="27" t="s">
        <v>82</v>
      </c>
      <c r="G4013" s="36" t="s">
        <v>79</v>
      </c>
      <c r="H4013" s="39"/>
    </row>
    <row r="4014" spans="1:8" ht="40.5">
      <c r="A4014" s="31"/>
      <c r="B4014" s="25" t="s">
        <v>2036</v>
      </c>
      <c r="C4014" s="34"/>
      <c r="D4014" s="28" t="s">
        <v>1735</v>
      </c>
      <c r="E4014" s="28" t="s">
        <v>2037</v>
      </c>
      <c r="F4014" s="28" t="s">
        <v>83</v>
      </c>
      <c r="G4014" s="37"/>
      <c r="H4014" s="40"/>
    </row>
    <row r="4015" spans="1:8">
      <c r="A4015" s="31"/>
      <c r="B4015" s="25"/>
      <c r="C4015" s="34"/>
      <c r="D4015" s="28">
        <v>700.22</v>
      </c>
      <c r="E4015" s="28">
        <v>551.6</v>
      </c>
      <c r="F4015" s="28">
        <v>642.4</v>
      </c>
      <c r="G4015" s="37"/>
      <c r="H4015" s="40"/>
    </row>
    <row r="4016" spans="1:8" ht="17.25" thickBot="1">
      <c r="A4016" s="32"/>
      <c r="B4016" s="26"/>
      <c r="C4016" s="34"/>
      <c r="D4016" s="29" t="s">
        <v>79</v>
      </c>
      <c r="E4016" s="29" t="s">
        <v>79</v>
      </c>
      <c r="F4016" s="29" t="s">
        <v>79</v>
      </c>
      <c r="G4016" s="38"/>
      <c r="H4016" s="41"/>
    </row>
    <row r="4017" spans="1:8">
      <c r="A4017" s="30" t="s">
        <v>2038</v>
      </c>
      <c r="B4017" s="24">
        <v>642.4</v>
      </c>
      <c r="C4017" s="34"/>
      <c r="D4017" s="27" t="s">
        <v>327</v>
      </c>
      <c r="E4017" s="27" t="s">
        <v>486</v>
      </c>
      <c r="F4017" s="27" t="s">
        <v>82</v>
      </c>
      <c r="G4017" s="36" t="s">
        <v>79</v>
      </c>
      <c r="H4017" s="39"/>
    </row>
    <row r="4018" spans="1:8" ht="40.5">
      <c r="A4018" s="31"/>
      <c r="B4018" s="25" t="s">
        <v>2036</v>
      </c>
      <c r="C4018" s="34"/>
      <c r="D4018" s="28" t="s">
        <v>487</v>
      </c>
      <c r="E4018" s="28" t="s">
        <v>2039</v>
      </c>
      <c r="F4018" s="28" t="s">
        <v>83</v>
      </c>
      <c r="G4018" s="37"/>
      <c r="H4018" s="40"/>
    </row>
    <row r="4019" spans="1:8">
      <c r="A4019" s="31"/>
      <c r="B4019" s="25"/>
      <c r="C4019" s="34"/>
      <c r="D4019" s="28">
        <v>704.8</v>
      </c>
      <c r="E4019" s="28">
        <v>704.8</v>
      </c>
      <c r="F4019" s="28">
        <v>642.4</v>
      </c>
      <c r="G4019" s="37"/>
      <c r="H4019" s="40"/>
    </row>
    <row r="4020" spans="1:8" ht="17.25" thickBot="1">
      <c r="A4020" s="32"/>
      <c r="B4020" s="26"/>
      <c r="C4020" s="34"/>
      <c r="D4020" s="29" t="s">
        <v>79</v>
      </c>
      <c r="E4020" s="29" t="s">
        <v>79</v>
      </c>
      <c r="F4020" s="29" t="s">
        <v>79</v>
      </c>
      <c r="G4020" s="38"/>
      <c r="H4020" s="41"/>
    </row>
    <row r="4021" spans="1:8">
      <c r="A4021" s="30" t="s">
        <v>2040</v>
      </c>
      <c r="B4021" s="24">
        <v>642.12</v>
      </c>
      <c r="C4021" s="34"/>
      <c r="D4021" s="27" t="s">
        <v>327</v>
      </c>
      <c r="E4021" s="27" t="s">
        <v>141</v>
      </c>
      <c r="F4021" s="27" t="s">
        <v>82</v>
      </c>
      <c r="G4021" s="36" t="s">
        <v>79</v>
      </c>
      <c r="H4021" s="39"/>
    </row>
    <row r="4022" spans="1:8" ht="40.5">
      <c r="A4022" s="31"/>
      <c r="B4022" s="25" t="s">
        <v>2041</v>
      </c>
      <c r="C4022" s="34"/>
      <c r="D4022" s="28" t="s">
        <v>487</v>
      </c>
      <c r="E4022" s="28" t="s">
        <v>1676</v>
      </c>
      <c r="F4022" s="28" t="s">
        <v>83</v>
      </c>
      <c r="G4022" s="37"/>
      <c r="H4022" s="40"/>
    </row>
    <row r="4023" spans="1:8">
      <c r="A4023" s="31"/>
      <c r="B4023" s="25"/>
      <c r="C4023" s="34"/>
      <c r="D4023" s="28">
        <v>710.89</v>
      </c>
      <c r="E4023" s="28">
        <v>698.69</v>
      </c>
      <c r="F4023" s="28">
        <v>642.12</v>
      </c>
      <c r="G4023" s="37"/>
      <c r="H4023" s="40"/>
    </row>
    <row r="4024" spans="1:8" ht="17.25" thickBot="1">
      <c r="A4024" s="32"/>
      <c r="B4024" s="26"/>
      <c r="C4024" s="34"/>
      <c r="D4024" s="29" t="s">
        <v>79</v>
      </c>
      <c r="E4024" s="29" t="s">
        <v>79</v>
      </c>
      <c r="F4024" s="29" t="s">
        <v>79</v>
      </c>
      <c r="G4024" s="38"/>
      <c r="H4024" s="41"/>
    </row>
    <row r="4025" spans="1:8">
      <c r="A4025" s="30" t="s">
        <v>2042</v>
      </c>
      <c r="B4025" s="24">
        <v>642.03</v>
      </c>
      <c r="C4025" s="34"/>
      <c r="D4025" s="27" t="s">
        <v>1383</v>
      </c>
      <c r="E4025" s="27" t="s">
        <v>2044</v>
      </c>
      <c r="F4025" s="27" t="s">
        <v>82</v>
      </c>
      <c r="G4025" s="36" t="s">
        <v>79</v>
      </c>
      <c r="H4025" s="39"/>
    </row>
    <row r="4026" spans="1:8" ht="40.5">
      <c r="A4026" s="31"/>
      <c r="B4026" s="25" t="s">
        <v>2043</v>
      </c>
      <c r="C4026" s="34"/>
      <c r="D4026" s="28" t="s">
        <v>1775</v>
      </c>
      <c r="E4026" s="28" t="s">
        <v>2045</v>
      </c>
      <c r="F4026" s="28" t="s">
        <v>83</v>
      </c>
      <c r="G4026" s="37"/>
      <c r="H4026" s="40"/>
    </row>
    <row r="4027" spans="1:8">
      <c r="A4027" s="31"/>
      <c r="B4027" s="25"/>
      <c r="C4027" s="34"/>
      <c r="D4027" s="28">
        <v>551.29999999999995</v>
      </c>
      <c r="E4027" s="28">
        <v>915</v>
      </c>
      <c r="F4027" s="28">
        <v>642.03</v>
      </c>
      <c r="G4027" s="37"/>
      <c r="H4027" s="40"/>
    </row>
    <row r="4028" spans="1:8" ht="17.25" thickBot="1">
      <c r="A4028" s="32"/>
      <c r="B4028" s="26"/>
      <c r="C4028" s="34"/>
      <c r="D4028" s="29" t="s">
        <v>79</v>
      </c>
      <c r="E4028" s="29" t="s">
        <v>79</v>
      </c>
      <c r="F4028" s="29" t="s">
        <v>79</v>
      </c>
      <c r="G4028" s="38"/>
      <c r="H4028" s="41"/>
    </row>
    <row r="4029" spans="1:8" ht="27">
      <c r="A4029" s="30" t="s">
        <v>2046</v>
      </c>
      <c r="B4029" s="24">
        <v>642</v>
      </c>
      <c r="C4029" s="34"/>
      <c r="D4029" s="27" t="s">
        <v>77</v>
      </c>
      <c r="E4029" s="27" t="s">
        <v>93</v>
      </c>
      <c r="F4029" s="27" t="s">
        <v>82</v>
      </c>
      <c r="G4029" s="36" t="s">
        <v>79</v>
      </c>
      <c r="H4029" s="39"/>
    </row>
    <row r="4030" spans="1:8" ht="40.5">
      <c r="A4030" s="31"/>
      <c r="B4030" s="25" t="s">
        <v>2047</v>
      </c>
      <c r="C4030" s="34"/>
      <c r="D4030" s="28" t="s">
        <v>2048</v>
      </c>
      <c r="E4030" s="28" t="s">
        <v>371</v>
      </c>
      <c r="F4030" s="28" t="s">
        <v>83</v>
      </c>
      <c r="G4030" s="37"/>
      <c r="H4030" s="40"/>
    </row>
    <row r="4031" spans="1:8">
      <c r="A4031" s="31"/>
      <c r="B4031" s="25"/>
      <c r="C4031" s="34"/>
      <c r="D4031" s="28">
        <v>366.58</v>
      </c>
      <c r="E4031" s="28">
        <v>699.86</v>
      </c>
      <c r="F4031" s="28">
        <v>642</v>
      </c>
      <c r="G4031" s="37"/>
      <c r="H4031" s="40"/>
    </row>
    <row r="4032" spans="1:8" ht="17.25" thickBot="1">
      <c r="A4032" s="32"/>
      <c r="B4032" s="26"/>
      <c r="C4032" s="34"/>
      <c r="D4032" s="29" t="s">
        <v>79</v>
      </c>
      <c r="E4032" s="29" t="s">
        <v>79</v>
      </c>
      <c r="F4032" s="29" t="s">
        <v>79</v>
      </c>
      <c r="G4032" s="38"/>
      <c r="H4032" s="41"/>
    </row>
    <row r="4033" spans="1:8">
      <c r="A4033" s="30" t="s">
        <v>2049</v>
      </c>
      <c r="B4033" s="24">
        <v>641.99</v>
      </c>
      <c r="C4033" s="34"/>
      <c r="D4033" s="27" t="s">
        <v>86</v>
      </c>
      <c r="E4033" s="27" t="s">
        <v>1566</v>
      </c>
      <c r="F4033" s="27" t="s">
        <v>82</v>
      </c>
      <c r="G4033" s="36" t="s">
        <v>79</v>
      </c>
      <c r="H4033" s="39"/>
    </row>
    <row r="4034" spans="1:8" ht="40.5">
      <c r="A4034" s="31"/>
      <c r="B4034" s="25" t="s">
        <v>2050</v>
      </c>
      <c r="C4034" s="34"/>
      <c r="D4034" s="28" t="s">
        <v>2051</v>
      </c>
      <c r="E4034" s="28" t="s">
        <v>585</v>
      </c>
      <c r="F4034" s="28" t="s">
        <v>83</v>
      </c>
      <c r="G4034" s="37"/>
      <c r="H4034" s="40"/>
    </row>
    <row r="4035" spans="1:8">
      <c r="A4035" s="31"/>
      <c r="B4035" s="25"/>
      <c r="C4035" s="34"/>
      <c r="D4035" s="28">
        <v>546.25</v>
      </c>
      <c r="E4035" s="28">
        <v>684.71</v>
      </c>
      <c r="F4035" s="28">
        <v>641.99</v>
      </c>
      <c r="G4035" s="37"/>
      <c r="H4035" s="40"/>
    </row>
    <row r="4036" spans="1:8" ht="17.25" thickBot="1">
      <c r="A4036" s="32"/>
      <c r="B4036" s="26"/>
      <c r="C4036" s="34"/>
      <c r="D4036" s="29" t="s">
        <v>79</v>
      </c>
      <c r="E4036" s="29" t="s">
        <v>79</v>
      </c>
      <c r="F4036" s="29" t="s">
        <v>79</v>
      </c>
      <c r="G4036" s="38"/>
      <c r="H4036" s="41"/>
    </row>
    <row r="4037" spans="1:8" ht="27">
      <c r="A4037" s="30" t="s">
        <v>2052</v>
      </c>
      <c r="B4037" s="24">
        <v>641.96</v>
      </c>
      <c r="C4037" s="34"/>
      <c r="D4037" s="27" t="s">
        <v>1249</v>
      </c>
      <c r="E4037" s="27" t="s">
        <v>1609</v>
      </c>
      <c r="F4037" s="27" t="s">
        <v>463</v>
      </c>
      <c r="G4037" s="36" t="s">
        <v>79</v>
      </c>
      <c r="H4037" s="39"/>
    </row>
    <row r="4038" spans="1:8" ht="40.5">
      <c r="A4038" s="31"/>
      <c r="B4038" s="25" t="s">
        <v>2053</v>
      </c>
      <c r="C4038" s="34"/>
      <c r="D4038" s="28" t="s">
        <v>746</v>
      </c>
      <c r="E4038" s="28" t="s">
        <v>1805</v>
      </c>
      <c r="F4038" s="28" t="s">
        <v>83</v>
      </c>
      <c r="G4038" s="37"/>
      <c r="H4038" s="40"/>
    </row>
    <row r="4039" spans="1:8">
      <c r="A4039" s="31"/>
      <c r="B4039" s="25"/>
      <c r="C4039" s="34"/>
      <c r="D4039" s="28">
        <v>929.71</v>
      </c>
      <c r="E4039" s="28">
        <v>744.44</v>
      </c>
      <c r="F4039" s="28">
        <v>641.96</v>
      </c>
      <c r="G4039" s="37"/>
      <c r="H4039" s="40"/>
    </row>
    <row r="4040" spans="1:8" ht="17.25" thickBot="1">
      <c r="A4040" s="32"/>
      <c r="B4040" s="26"/>
      <c r="C4040" s="34"/>
      <c r="D4040" s="29" t="s">
        <v>79</v>
      </c>
      <c r="E4040" s="29" t="s">
        <v>79</v>
      </c>
      <c r="F4040" s="29" t="s">
        <v>79</v>
      </c>
      <c r="G4040" s="38"/>
      <c r="H4040" s="41"/>
    </row>
    <row r="4041" spans="1:8">
      <c r="A4041" s="30" t="s">
        <v>2054</v>
      </c>
      <c r="B4041" s="24">
        <v>641.70000000000005</v>
      </c>
      <c r="C4041" s="34"/>
      <c r="D4041" s="27" t="s">
        <v>86</v>
      </c>
      <c r="E4041" s="27" t="s">
        <v>1383</v>
      </c>
      <c r="F4041" s="27" t="s">
        <v>82</v>
      </c>
      <c r="G4041" s="36" t="s">
        <v>79</v>
      </c>
      <c r="H4041" s="39"/>
    </row>
    <row r="4042" spans="1:8" ht="40.5">
      <c r="A4042" s="31"/>
      <c r="B4042" s="25" t="s">
        <v>2055</v>
      </c>
      <c r="C4042" s="34"/>
      <c r="D4042" s="28" t="s">
        <v>1438</v>
      </c>
      <c r="E4042" s="28" t="s">
        <v>2006</v>
      </c>
      <c r="F4042" s="28" t="s">
        <v>83</v>
      </c>
      <c r="G4042" s="37"/>
      <c r="H4042" s="40"/>
    </row>
    <row r="4043" spans="1:8">
      <c r="A4043" s="31"/>
      <c r="B4043" s="25"/>
      <c r="C4043" s="34"/>
      <c r="D4043" s="28">
        <v>550.94000000000005</v>
      </c>
      <c r="E4043" s="28">
        <v>550.94000000000005</v>
      </c>
      <c r="F4043" s="28">
        <v>641.70000000000005</v>
      </c>
      <c r="G4043" s="37"/>
      <c r="H4043" s="40"/>
    </row>
    <row r="4044" spans="1:8" ht="17.25" thickBot="1">
      <c r="A4044" s="32"/>
      <c r="B4044" s="26"/>
      <c r="C4044" s="34"/>
      <c r="D4044" s="29" t="s">
        <v>79</v>
      </c>
      <c r="E4044" s="29" t="s">
        <v>79</v>
      </c>
      <c r="F4044" s="29" t="s">
        <v>79</v>
      </c>
      <c r="G4044" s="38"/>
      <c r="H4044" s="41"/>
    </row>
    <row r="4045" spans="1:8" ht="27">
      <c r="A4045" s="30" t="s">
        <v>2056</v>
      </c>
      <c r="B4045" s="24">
        <v>641.65</v>
      </c>
      <c r="C4045" s="34"/>
      <c r="D4045" s="27" t="s">
        <v>1882</v>
      </c>
      <c r="E4045" s="27" t="s">
        <v>1731</v>
      </c>
      <c r="F4045" s="27" t="s">
        <v>246</v>
      </c>
      <c r="G4045" s="36" t="s">
        <v>79</v>
      </c>
      <c r="H4045" s="39"/>
    </row>
    <row r="4046" spans="1:8" ht="40.5">
      <c r="A4046" s="31"/>
      <c r="B4046" s="25" t="s">
        <v>2057</v>
      </c>
      <c r="C4046" s="34"/>
      <c r="D4046" s="28" t="s">
        <v>427</v>
      </c>
      <c r="E4046" s="28" t="s">
        <v>1840</v>
      </c>
      <c r="F4046" s="28" t="s">
        <v>83</v>
      </c>
      <c r="G4046" s="37"/>
      <c r="H4046" s="40"/>
    </row>
    <row r="4047" spans="1:8">
      <c r="A4047" s="31"/>
      <c r="B4047" s="25"/>
      <c r="C4047" s="34"/>
      <c r="D4047" s="28">
        <v>923.85</v>
      </c>
      <c r="E4047" s="28">
        <v>922.3</v>
      </c>
      <c r="F4047" s="28">
        <v>641.65</v>
      </c>
      <c r="G4047" s="37"/>
      <c r="H4047" s="40"/>
    </row>
    <row r="4048" spans="1:8" ht="17.25" thickBot="1">
      <c r="A4048" s="32"/>
      <c r="B4048" s="26"/>
      <c r="C4048" s="34"/>
      <c r="D4048" s="29" t="s">
        <v>79</v>
      </c>
      <c r="E4048" s="29" t="s">
        <v>79</v>
      </c>
      <c r="F4048" s="29" t="s">
        <v>79</v>
      </c>
      <c r="G4048" s="38"/>
      <c r="H4048" s="41"/>
    </row>
    <row r="4049" spans="1:8" ht="27">
      <c r="A4049" s="30" t="s">
        <v>2058</v>
      </c>
      <c r="B4049" s="24">
        <v>641.55999999999995</v>
      </c>
      <c r="C4049" s="34"/>
      <c r="D4049" s="27" t="s">
        <v>77</v>
      </c>
      <c r="E4049" s="27" t="s">
        <v>93</v>
      </c>
      <c r="F4049" s="27" t="s">
        <v>82</v>
      </c>
      <c r="G4049" s="36" t="s">
        <v>79</v>
      </c>
      <c r="H4049" s="39"/>
    </row>
    <row r="4050" spans="1:8" ht="40.5">
      <c r="A4050" s="31"/>
      <c r="B4050" s="25" t="s">
        <v>2059</v>
      </c>
      <c r="C4050" s="34"/>
      <c r="D4050" s="28" t="s">
        <v>225</v>
      </c>
      <c r="E4050" s="28" t="s">
        <v>371</v>
      </c>
      <c r="F4050" s="28" t="s">
        <v>83</v>
      </c>
      <c r="G4050" s="37"/>
      <c r="H4050" s="40"/>
    </row>
    <row r="4051" spans="1:8">
      <c r="A4051" s="31"/>
      <c r="B4051" s="25"/>
      <c r="C4051" s="34"/>
      <c r="D4051" s="28">
        <v>368</v>
      </c>
      <c r="E4051" s="28">
        <v>700.1</v>
      </c>
      <c r="F4051" s="28">
        <v>641.55999999999995</v>
      </c>
      <c r="G4051" s="37"/>
      <c r="H4051" s="40"/>
    </row>
    <row r="4052" spans="1:8" ht="17.25" thickBot="1">
      <c r="A4052" s="32"/>
      <c r="B4052" s="26"/>
      <c r="C4052" s="34"/>
      <c r="D4052" s="29" t="s">
        <v>79</v>
      </c>
      <c r="E4052" s="29" t="s">
        <v>79</v>
      </c>
      <c r="F4052" s="29" t="s">
        <v>79</v>
      </c>
      <c r="G4052" s="38"/>
      <c r="H4052" s="41"/>
    </row>
    <row r="4053" spans="1:8">
      <c r="A4053" s="30" t="s">
        <v>2060</v>
      </c>
      <c r="B4053" s="24">
        <v>641.54999999999995</v>
      </c>
      <c r="C4053" s="34"/>
      <c r="D4053" s="27" t="s">
        <v>1383</v>
      </c>
      <c r="E4053" s="27" t="s">
        <v>86</v>
      </c>
      <c r="F4053" s="27" t="s">
        <v>82</v>
      </c>
      <c r="G4053" s="36" t="s">
        <v>79</v>
      </c>
      <c r="H4053" s="39"/>
    </row>
    <row r="4054" spans="1:8" ht="40.5">
      <c r="A4054" s="31"/>
      <c r="B4054" s="25" t="s">
        <v>2061</v>
      </c>
      <c r="C4054" s="34"/>
      <c r="D4054" s="28" t="s">
        <v>460</v>
      </c>
      <c r="E4054" s="28" t="s">
        <v>1659</v>
      </c>
      <c r="F4054" s="28" t="s">
        <v>83</v>
      </c>
      <c r="G4054" s="37"/>
      <c r="H4054" s="40"/>
    </row>
    <row r="4055" spans="1:8">
      <c r="A4055" s="31"/>
      <c r="B4055" s="25"/>
      <c r="C4055" s="34"/>
      <c r="D4055" s="28">
        <v>544.79999999999995</v>
      </c>
      <c r="E4055" s="28">
        <v>544.79999999999995</v>
      </c>
      <c r="F4055" s="28">
        <v>641.54999999999995</v>
      </c>
      <c r="G4055" s="37"/>
      <c r="H4055" s="40"/>
    </row>
    <row r="4056" spans="1:8" ht="17.25" thickBot="1">
      <c r="A4056" s="32"/>
      <c r="B4056" s="26"/>
      <c r="C4056" s="34"/>
      <c r="D4056" s="29" t="s">
        <v>79</v>
      </c>
      <c r="E4056" s="29" t="s">
        <v>79</v>
      </c>
      <c r="F4056" s="29" t="s">
        <v>79</v>
      </c>
      <c r="G4056" s="38"/>
      <c r="H4056" s="41"/>
    </row>
    <row r="4057" spans="1:8" ht="27">
      <c r="A4057" s="30" t="s">
        <v>2062</v>
      </c>
      <c r="B4057" s="24">
        <v>641.44000000000005</v>
      </c>
      <c r="C4057" s="34"/>
      <c r="D4057" s="27" t="s">
        <v>280</v>
      </c>
      <c r="E4057" s="27" t="s">
        <v>721</v>
      </c>
      <c r="F4057" s="27" t="s">
        <v>246</v>
      </c>
      <c r="G4057" s="36" t="s">
        <v>79</v>
      </c>
      <c r="H4057" s="39"/>
    </row>
    <row r="4058" spans="1:8" ht="40.5">
      <c r="A4058" s="31"/>
      <c r="B4058" s="25" t="s">
        <v>2063</v>
      </c>
      <c r="C4058" s="34"/>
      <c r="D4058" s="28" t="s">
        <v>2048</v>
      </c>
      <c r="E4058" s="28" t="s">
        <v>404</v>
      </c>
      <c r="F4058" s="28" t="s">
        <v>83</v>
      </c>
      <c r="G4058" s="37"/>
      <c r="H4058" s="40"/>
    </row>
    <row r="4059" spans="1:8">
      <c r="A4059" s="31"/>
      <c r="B4059" s="25"/>
      <c r="C4059" s="34"/>
      <c r="D4059" s="28">
        <v>369.24</v>
      </c>
      <c r="E4059" s="28">
        <v>624.75</v>
      </c>
      <c r="F4059" s="28">
        <v>641.44000000000005</v>
      </c>
      <c r="G4059" s="37"/>
      <c r="H4059" s="40"/>
    </row>
    <row r="4060" spans="1:8" ht="17.25" thickBot="1">
      <c r="A4060" s="32"/>
      <c r="B4060" s="26"/>
      <c r="C4060" s="34"/>
      <c r="D4060" s="29" t="s">
        <v>79</v>
      </c>
      <c r="E4060" s="29" t="s">
        <v>79</v>
      </c>
      <c r="F4060" s="29" t="s">
        <v>79</v>
      </c>
      <c r="G4060" s="38"/>
      <c r="H4060" s="41"/>
    </row>
    <row r="4061" spans="1:8" ht="27">
      <c r="A4061" s="30" t="s">
        <v>2064</v>
      </c>
      <c r="B4061" s="24">
        <v>641.32000000000005</v>
      </c>
      <c r="C4061" s="34"/>
      <c r="D4061" s="27" t="s">
        <v>1249</v>
      </c>
      <c r="E4061" s="27" t="s">
        <v>2066</v>
      </c>
      <c r="F4061" s="27" t="s">
        <v>82</v>
      </c>
      <c r="G4061" s="36" t="s">
        <v>79</v>
      </c>
      <c r="H4061" s="39"/>
    </row>
    <row r="4062" spans="1:8" ht="40.5">
      <c r="A4062" s="31"/>
      <c r="B4062" s="25" t="s">
        <v>2065</v>
      </c>
      <c r="C4062" s="34"/>
      <c r="D4062" s="28" t="s">
        <v>1992</v>
      </c>
      <c r="E4062" s="28" t="s">
        <v>440</v>
      </c>
      <c r="F4062" s="28" t="s">
        <v>83</v>
      </c>
      <c r="G4062" s="37"/>
      <c r="H4062" s="40"/>
    </row>
    <row r="4063" spans="1:8">
      <c r="A4063" s="31"/>
      <c r="B4063" s="25"/>
      <c r="C4063" s="34"/>
      <c r="D4063" s="28">
        <v>934.1</v>
      </c>
      <c r="E4063" s="28">
        <v>793.21</v>
      </c>
      <c r="F4063" s="28">
        <v>641.32000000000005</v>
      </c>
      <c r="G4063" s="37"/>
      <c r="H4063" s="40"/>
    </row>
    <row r="4064" spans="1:8" ht="17.25" thickBot="1">
      <c r="A4064" s="32"/>
      <c r="B4064" s="26"/>
      <c r="C4064" s="34"/>
      <c r="D4064" s="29" t="s">
        <v>79</v>
      </c>
      <c r="E4064" s="29" t="s">
        <v>79</v>
      </c>
      <c r="F4064" s="29" t="s">
        <v>79</v>
      </c>
      <c r="G4064" s="38"/>
      <c r="H4064" s="41"/>
    </row>
    <row r="4065" spans="1:8" ht="27">
      <c r="A4065" s="30" t="s">
        <v>2067</v>
      </c>
      <c r="B4065" s="24">
        <v>641.28</v>
      </c>
      <c r="C4065" s="34"/>
      <c r="D4065" s="27" t="s">
        <v>2069</v>
      </c>
      <c r="E4065" s="27" t="s">
        <v>86</v>
      </c>
      <c r="F4065" s="27" t="s">
        <v>82</v>
      </c>
      <c r="G4065" s="36" t="s">
        <v>79</v>
      </c>
      <c r="H4065" s="39"/>
    </row>
    <row r="4066" spans="1:8" ht="40.5">
      <c r="A4066" s="31"/>
      <c r="B4066" s="25" t="s">
        <v>2068</v>
      </c>
      <c r="C4066" s="34"/>
      <c r="D4066" s="28" t="s">
        <v>2070</v>
      </c>
      <c r="E4066" s="28" t="s">
        <v>1492</v>
      </c>
      <c r="F4066" s="28" t="s">
        <v>83</v>
      </c>
      <c r="G4066" s="37"/>
      <c r="H4066" s="40"/>
    </row>
    <row r="4067" spans="1:8">
      <c r="A4067" s="31"/>
      <c r="B4067" s="25"/>
      <c r="C4067" s="34"/>
      <c r="D4067" s="28">
        <v>693.65</v>
      </c>
      <c r="E4067" s="28">
        <v>550.1</v>
      </c>
      <c r="F4067" s="28">
        <v>641.28</v>
      </c>
      <c r="G4067" s="37"/>
      <c r="H4067" s="40"/>
    </row>
    <row r="4068" spans="1:8" ht="17.25" thickBot="1">
      <c r="A4068" s="32"/>
      <c r="B4068" s="26"/>
      <c r="C4068" s="34"/>
      <c r="D4068" s="29" t="s">
        <v>79</v>
      </c>
      <c r="E4068" s="29" t="s">
        <v>79</v>
      </c>
      <c r="F4068" s="29" t="s">
        <v>79</v>
      </c>
      <c r="G4068" s="38"/>
      <c r="H4068" s="41"/>
    </row>
    <row r="4069" spans="1:8" ht="27">
      <c r="A4069" s="30" t="s">
        <v>2071</v>
      </c>
      <c r="B4069" s="24">
        <v>641.27</v>
      </c>
      <c r="C4069" s="34"/>
      <c r="D4069" s="27" t="s">
        <v>185</v>
      </c>
      <c r="E4069" s="27" t="s">
        <v>1668</v>
      </c>
      <c r="F4069" s="27" t="s">
        <v>82</v>
      </c>
      <c r="G4069" s="36" t="s">
        <v>79</v>
      </c>
      <c r="H4069" s="39"/>
    </row>
    <row r="4070" spans="1:8" ht="40.5">
      <c r="A4070" s="31"/>
      <c r="B4070" s="25" t="s">
        <v>2072</v>
      </c>
      <c r="C4070" s="34"/>
      <c r="D4070" s="28" t="s">
        <v>1446</v>
      </c>
      <c r="E4070" s="28" t="s">
        <v>1830</v>
      </c>
      <c r="F4070" s="28" t="s">
        <v>83</v>
      </c>
      <c r="G4070" s="37"/>
      <c r="H4070" s="40"/>
    </row>
    <row r="4071" spans="1:8">
      <c r="A4071" s="31"/>
      <c r="B4071" s="25"/>
      <c r="C4071" s="34"/>
      <c r="D4071" s="28">
        <v>719.73</v>
      </c>
      <c r="E4071" s="28">
        <v>691.06</v>
      </c>
      <c r="F4071" s="28">
        <v>641.27</v>
      </c>
      <c r="G4071" s="37"/>
      <c r="H4071" s="40"/>
    </row>
    <row r="4072" spans="1:8" ht="17.25" thickBot="1">
      <c r="A4072" s="32"/>
      <c r="B4072" s="26"/>
      <c r="C4072" s="34"/>
      <c r="D4072" s="29" t="s">
        <v>79</v>
      </c>
      <c r="E4072" s="29" t="s">
        <v>79</v>
      </c>
      <c r="F4072" s="29" t="s">
        <v>79</v>
      </c>
      <c r="G4072" s="38"/>
      <c r="H4072" s="41"/>
    </row>
    <row r="4073" spans="1:8">
      <c r="A4073" s="30" t="s">
        <v>2073</v>
      </c>
      <c r="B4073" s="24">
        <v>641.27</v>
      </c>
      <c r="C4073" s="34"/>
      <c r="D4073" s="27" t="s">
        <v>667</v>
      </c>
      <c r="E4073" s="27" t="s">
        <v>644</v>
      </c>
      <c r="F4073" s="27" t="s">
        <v>463</v>
      </c>
      <c r="G4073" s="36" t="s">
        <v>79</v>
      </c>
      <c r="H4073" s="39"/>
    </row>
    <row r="4074" spans="1:8" ht="40.5">
      <c r="A4074" s="31"/>
      <c r="B4074" s="25" t="s">
        <v>2072</v>
      </c>
      <c r="C4074" s="34"/>
      <c r="D4074" s="28" t="s">
        <v>270</v>
      </c>
      <c r="E4074" s="28" t="s">
        <v>1274</v>
      </c>
      <c r="F4074" s="28" t="s">
        <v>83</v>
      </c>
      <c r="G4074" s="37"/>
      <c r="H4074" s="40"/>
    </row>
    <row r="4075" spans="1:8">
      <c r="A4075" s="31"/>
      <c r="B4075" s="25"/>
      <c r="C4075" s="34"/>
      <c r="D4075" s="28">
        <v>868.3</v>
      </c>
      <c r="E4075" s="28">
        <v>551.64</v>
      </c>
      <c r="F4075" s="28">
        <v>641.27</v>
      </c>
      <c r="G4075" s="37"/>
      <c r="H4075" s="40"/>
    </row>
    <row r="4076" spans="1:8" ht="17.25" thickBot="1">
      <c r="A4076" s="32"/>
      <c r="B4076" s="26"/>
      <c r="C4076" s="34"/>
      <c r="D4076" s="29" t="s">
        <v>79</v>
      </c>
      <c r="E4076" s="29" t="s">
        <v>79</v>
      </c>
      <c r="F4076" s="29" t="s">
        <v>79</v>
      </c>
      <c r="G4076" s="38"/>
      <c r="H4076" s="41"/>
    </row>
    <row r="4077" spans="1:8">
      <c r="A4077" s="30" t="s">
        <v>2074</v>
      </c>
      <c r="B4077" s="24">
        <v>641.19000000000005</v>
      </c>
      <c r="C4077" s="34"/>
      <c r="D4077" s="27" t="s">
        <v>667</v>
      </c>
      <c r="E4077" s="27" t="s">
        <v>1209</v>
      </c>
      <c r="F4077" s="27" t="s">
        <v>463</v>
      </c>
      <c r="G4077" s="36" t="s">
        <v>79</v>
      </c>
      <c r="H4077" s="39"/>
    </row>
    <row r="4078" spans="1:8" ht="40.5">
      <c r="A4078" s="31"/>
      <c r="B4078" s="25" t="s">
        <v>2075</v>
      </c>
      <c r="C4078" s="34"/>
      <c r="D4078" s="28" t="s">
        <v>270</v>
      </c>
      <c r="E4078" s="28" t="s">
        <v>1210</v>
      </c>
      <c r="F4078" s="28" t="s">
        <v>83</v>
      </c>
      <c r="G4078" s="37"/>
      <c r="H4078" s="40"/>
    </row>
    <row r="4079" spans="1:8">
      <c r="A4079" s="31"/>
      <c r="B4079" s="25"/>
      <c r="C4079" s="34"/>
      <c r="D4079" s="28">
        <v>865.39</v>
      </c>
      <c r="E4079" s="28">
        <v>698.88</v>
      </c>
      <c r="F4079" s="28">
        <v>641.19000000000005</v>
      </c>
      <c r="G4079" s="37"/>
      <c r="H4079" s="40"/>
    </row>
    <row r="4080" spans="1:8" ht="17.25" thickBot="1">
      <c r="A4080" s="32"/>
      <c r="B4080" s="26"/>
      <c r="C4080" s="34"/>
      <c r="D4080" s="29" t="s">
        <v>79</v>
      </c>
      <c r="E4080" s="29" t="s">
        <v>79</v>
      </c>
      <c r="F4080" s="29" t="s">
        <v>79</v>
      </c>
      <c r="G4080" s="38"/>
      <c r="H4080" s="41"/>
    </row>
    <row r="4081" spans="1:8" ht="27">
      <c r="A4081" s="30" t="s">
        <v>2076</v>
      </c>
      <c r="B4081" s="24">
        <v>641.15</v>
      </c>
      <c r="C4081" s="34"/>
      <c r="D4081" s="27" t="s">
        <v>2012</v>
      </c>
      <c r="E4081" s="27" t="s">
        <v>1882</v>
      </c>
      <c r="F4081" s="27" t="s">
        <v>246</v>
      </c>
      <c r="G4081" s="36" t="s">
        <v>79</v>
      </c>
      <c r="H4081" s="39"/>
    </row>
    <row r="4082" spans="1:8" ht="40.5">
      <c r="A4082" s="31"/>
      <c r="B4082" s="25" t="s">
        <v>2077</v>
      </c>
      <c r="C4082" s="34"/>
      <c r="D4082" s="28" t="s">
        <v>2078</v>
      </c>
      <c r="E4082" s="28" t="s">
        <v>1883</v>
      </c>
      <c r="F4082" s="28" t="s">
        <v>83</v>
      </c>
      <c r="G4082" s="37"/>
      <c r="H4082" s="40"/>
    </row>
    <row r="4083" spans="1:8">
      <c r="A4083" s="31"/>
      <c r="B4083" s="25"/>
      <c r="C4083" s="34"/>
      <c r="D4083" s="28">
        <v>943.61</v>
      </c>
      <c r="E4083" s="28">
        <v>922.63</v>
      </c>
      <c r="F4083" s="28">
        <v>641.15</v>
      </c>
      <c r="G4083" s="37"/>
      <c r="H4083" s="40"/>
    </row>
    <row r="4084" spans="1:8" ht="17.25" thickBot="1">
      <c r="A4084" s="32"/>
      <c r="B4084" s="26"/>
      <c r="C4084" s="34"/>
      <c r="D4084" s="29" t="s">
        <v>79</v>
      </c>
      <c r="E4084" s="29" t="s">
        <v>79</v>
      </c>
      <c r="F4084" s="29" t="s">
        <v>79</v>
      </c>
      <c r="G4084" s="38"/>
      <c r="H4084" s="41"/>
    </row>
    <row r="4085" spans="1:8" ht="27">
      <c r="A4085" s="30" t="s">
        <v>2079</v>
      </c>
      <c r="B4085" s="24">
        <v>641.03</v>
      </c>
      <c r="C4085" s="34"/>
      <c r="D4085" s="27" t="s">
        <v>1583</v>
      </c>
      <c r="E4085" s="27" t="s">
        <v>1668</v>
      </c>
      <c r="F4085" s="27" t="s">
        <v>246</v>
      </c>
      <c r="G4085" s="36" t="s">
        <v>79</v>
      </c>
      <c r="H4085" s="39"/>
    </row>
    <row r="4086" spans="1:8" ht="40.5">
      <c r="A4086" s="31"/>
      <c r="B4086" s="25" t="s">
        <v>2080</v>
      </c>
      <c r="C4086" s="34"/>
      <c r="D4086" s="28" t="s">
        <v>2070</v>
      </c>
      <c r="E4086" s="28" t="s">
        <v>1830</v>
      </c>
      <c r="F4086" s="28" t="s">
        <v>83</v>
      </c>
      <c r="G4086" s="37"/>
      <c r="H4086" s="40"/>
    </row>
    <row r="4087" spans="1:8">
      <c r="A4087" s="31"/>
      <c r="B4087" s="25"/>
      <c r="C4087" s="34"/>
      <c r="D4087" s="28">
        <v>693.68</v>
      </c>
      <c r="E4087" s="28">
        <v>693.68</v>
      </c>
      <c r="F4087" s="28">
        <v>641.03</v>
      </c>
      <c r="G4087" s="37"/>
      <c r="H4087" s="40"/>
    </row>
    <row r="4088" spans="1:8" ht="17.25" thickBot="1">
      <c r="A4088" s="32"/>
      <c r="B4088" s="26"/>
      <c r="C4088" s="34"/>
      <c r="D4088" s="29" t="s">
        <v>79</v>
      </c>
      <c r="E4088" s="29" t="s">
        <v>79</v>
      </c>
      <c r="F4088" s="29" t="s">
        <v>79</v>
      </c>
      <c r="G4088" s="38"/>
      <c r="H4088" s="41"/>
    </row>
    <row r="4089" spans="1:8">
      <c r="A4089" s="30" t="s">
        <v>2081</v>
      </c>
      <c r="B4089" s="24">
        <v>641.03</v>
      </c>
      <c r="C4089" s="34"/>
      <c r="D4089" s="27" t="s">
        <v>667</v>
      </c>
      <c r="E4089" s="27" t="s">
        <v>463</v>
      </c>
      <c r="F4089" s="27" t="s">
        <v>82</v>
      </c>
      <c r="G4089" s="36" t="s">
        <v>79</v>
      </c>
      <c r="H4089" s="39"/>
    </row>
    <row r="4090" spans="1:8" ht="40.5">
      <c r="A4090" s="31"/>
      <c r="B4090" s="25" t="s">
        <v>2080</v>
      </c>
      <c r="C4090" s="34"/>
      <c r="D4090" s="28" t="s">
        <v>127</v>
      </c>
      <c r="E4090" s="28" t="s">
        <v>554</v>
      </c>
      <c r="F4090" s="28" t="s">
        <v>83</v>
      </c>
      <c r="G4090" s="37"/>
      <c r="H4090" s="40"/>
    </row>
    <row r="4091" spans="1:8">
      <c r="A4091" s="31"/>
      <c r="B4091" s="25"/>
      <c r="C4091" s="34"/>
      <c r="D4091" s="28">
        <v>861.63</v>
      </c>
      <c r="E4091" s="28">
        <v>641.03</v>
      </c>
      <c r="F4091" s="28">
        <v>641.03</v>
      </c>
      <c r="G4091" s="37"/>
      <c r="H4091" s="40"/>
    </row>
    <row r="4092" spans="1:8" ht="17.25" thickBot="1">
      <c r="A4092" s="32"/>
      <c r="B4092" s="26"/>
      <c r="C4092" s="34"/>
      <c r="D4092" s="29" t="s">
        <v>79</v>
      </c>
      <c r="E4092" s="29" t="s">
        <v>79</v>
      </c>
      <c r="F4092" s="29" t="s">
        <v>79</v>
      </c>
      <c r="G4092" s="38"/>
      <c r="H4092" s="41"/>
    </row>
    <row r="4093" spans="1:8" ht="27">
      <c r="A4093" s="30" t="s">
        <v>2082</v>
      </c>
      <c r="B4093" s="24">
        <v>641.03</v>
      </c>
      <c r="C4093" s="34"/>
      <c r="D4093" s="27" t="s">
        <v>1694</v>
      </c>
      <c r="E4093" s="27" t="s">
        <v>463</v>
      </c>
      <c r="F4093" s="27" t="s">
        <v>246</v>
      </c>
      <c r="G4093" s="36" t="s">
        <v>79</v>
      </c>
      <c r="H4093" s="39"/>
    </row>
    <row r="4094" spans="1:8" ht="40.5">
      <c r="A4094" s="31"/>
      <c r="B4094" s="25" t="s">
        <v>2080</v>
      </c>
      <c r="C4094" s="34"/>
      <c r="D4094" s="28" t="s">
        <v>1881</v>
      </c>
      <c r="E4094" s="28" t="s">
        <v>554</v>
      </c>
      <c r="F4094" s="28" t="s">
        <v>83</v>
      </c>
      <c r="G4094" s="37"/>
      <c r="H4094" s="40"/>
    </row>
    <row r="4095" spans="1:8">
      <c r="A4095" s="31"/>
      <c r="B4095" s="25"/>
      <c r="C4095" s="34"/>
      <c r="D4095" s="28">
        <v>935.18</v>
      </c>
      <c r="E4095" s="28">
        <v>641.03</v>
      </c>
      <c r="F4095" s="28">
        <v>641.03</v>
      </c>
      <c r="G4095" s="37"/>
      <c r="H4095" s="40"/>
    </row>
    <row r="4096" spans="1:8" ht="17.25" thickBot="1">
      <c r="A4096" s="32"/>
      <c r="B4096" s="26"/>
      <c r="C4096" s="34"/>
      <c r="D4096" s="29" t="s">
        <v>79</v>
      </c>
      <c r="E4096" s="29" t="s">
        <v>79</v>
      </c>
      <c r="F4096" s="29" t="s">
        <v>79</v>
      </c>
      <c r="G4096" s="38"/>
      <c r="H4096" s="41"/>
    </row>
    <row r="4097" spans="1:8">
      <c r="A4097" s="30" t="s">
        <v>2083</v>
      </c>
      <c r="B4097" s="24">
        <v>640.95000000000005</v>
      </c>
      <c r="C4097" s="34"/>
      <c r="D4097" s="27" t="s">
        <v>667</v>
      </c>
      <c r="E4097" s="27" t="s">
        <v>86</v>
      </c>
      <c r="F4097" s="27" t="s">
        <v>82</v>
      </c>
      <c r="G4097" s="36" t="s">
        <v>79</v>
      </c>
      <c r="H4097" s="39"/>
    </row>
    <row r="4098" spans="1:8" ht="40.5">
      <c r="A4098" s="31"/>
      <c r="B4098" s="25" t="s">
        <v>2084</v>
      </c>
      <c r="C4098" s="34"/>
      <c r="D4098" s="28" t="s">
        <v>371</v>
      </c>
      <c r="E4098" s="28" t="s">
        <v>1776</v>
      </c>
      <c r="F4098" s="28" t="s">
        <v>83</v>
      </c>
      <c r="G4098" s="37"/>
      <c r="H4098" s="40"/>
    </row>
    <row r="4099" spans="1:8">
      <c r="A4099" s="31"/>
      <c r="B4099" s="25"/>
      <c r="C4099" s="34"/>
      <c r="D4099" s="28">
        <v>867.28</v>
      </c>
      <c r="E4099" s="28">
        <v>551.79999999999995</v>
      </c>
      <c r="F4099" s="28">
        <v>640.95000000000005</v>
      </c>
      <c r="G4099" s="37"/>
      <c r="H4099" s="40"/>
    </row>
    <row r="4100" spans="1:8" ht="17.25" thickBot="1">
      <c r="A4100" s="32"/>
      <c r="B4100" s="26"/>
      <c r="C4100" s="34"/>
      <c r="D4100" s="29" t="s">
        <v>79</v>
      </c>
      <c r="E4100" s="29" t="s">
        <v>79</v>
      </c>
      <c r="F4100" s="29" t="s">
        <v>79</v>
      </c>
      <c r="G4100" s="38"/>
      <c r="H4100" s="41"/>
    </row>
    <row r="4101" spans="1:8">
      <c r="A4101" s="30" t="s">
        <v>2085</v>
      </c>
      <c r="B4101" s="24">
        <v>640.92999999999995</v>
      </c>
      <c r="C4101" s="34"/>
      <c r="D4101" s="27" t="s">
        <v>486</v>
      </c>
      <c r="E4101" s="27" t="s">
        <v>102</v>
      </c>
      <c r="F4101" s="27" t="s">
        <v>82</v>
      </c>
      <c r="G4101" s="36" t="s">
        <v>79</v>
      </c>
      <c r="H4101" s="39"/>
    </row>
    <row r="4102" spans="1:8" ht="40.5">
      <c r="A4102" s="31"/>
      <c r="B4102" s="25" t="s">
        <v>2086</v>
      </c>
      <c r="C4102" s="34"/>
      <c r="D4102" s="28" t="s">
        <v>487</v>
      </c>
      <c r="E4102" s="28" t="s">
        <v>2087</v>
      </c>
      <c r="F4102" s="28" t="s">
        <v>83</v>
      </c>
      <c r="G4102" s="37"/>
      <c r="H4102" s="40"/>
    </row>
    <row r="4103" spans="1:8">
      <c r="A4103" s="31"/>
      <c r="B4103" s="25"/>
      <c r="C4103" s="34"/>
      <c r="D4103" s="28">
        <v>706.23</v>
      </c>
      <c r="E4103" s="28">
        <v>699.66</v>
      </c>
      <c r="F4103" s="28">
        <v>640.92999999999995</v>
      </c>
      <c r="G4103" s="37"/>
      <c r="H4103" s="40"/>
    </row>
    <row r="4104" spans="1:8" ht="17.25" thickBot="1">
      <c r="A4104" s="32"/>
      <c r="B4104" s="26"/>
      <c r="C4104" s="34"/>
      <c r="D4104" s="29" t="s">
        <v>79</v>
      </c>
      <c r="E4104" s="29" t="s">
        <v>79</v>
      </c>
      <c r="F4104" s="29" t="s">
        <v>79</v>
      </c>
      <c r="G4104" s="38"/>
      <c r="H4104" s="41"/>
    </row>
    <row r="4105" spans="1:8">
      <c r="A4105" s="30" t="s">
        <v>2088</v>
      </c>
      <c r="B4105" s="24">
        <v>640.54999999999995</v>
      </c>
      <c r="C4105" s="34"/>
      <c r="D4105" s="27" t="s">
        <v>102</v>
      </c>
      <c r="E4105" s="27" t="s">
        <v>1145</v>
      </c>
      <c r="F4105" s="27" t="s">
        <v>463</v>
      </c>
      <c r="G4105" s="36" t="s">
        <v>79</v>
      </c>
      <c r="H4105" s="39"/>
    </row>
    <row r="4106" spans="1:8" ht="40.5">
      <c r="A4106" s="31"/>
      <c r="B4106" s="25" t="s">
        <v>2089</v>
      </c>
      <c r="C4106" s="34"/>
      <c r="D4106" s="28" t="s">
        <v>2090</v>
      </c>
      <c r="E4106" s="28" t="s">
        <v>1861</v>
      </c>
      <c r="F4106" s="28" t="s">
        <v>83</v>
      </c>
      <c r="G4106" s="37"/>
      <c r="H4106" s="40"/>
    </row>
    <row r="4107" spans="1:8">
      <c r="A4107" s="31"/>
      <c r="B4107" s="25"/>
      <c r="C4107" s="34"/>
      <c r="D4107" s="28">
        <v>697.56</v>
      </c>
      <c r="E4107" s="28">
        <v>703.66</v>
      </c>
      <c r="F4107" s="28">
        <v>640.54999999999995</v>
      </c>
      <c r="G4107" s="37"/>
      <c r="H4107" s="40"/>
    </row>
    <row r="4108" spans="1:8" ht="17.25" thickBot="1">
      <c r="A4108" s="32"/>
      <c r="B4108" s="26"/>
      <c r="C4108" s="34"/>
      <c r="D4108" s="29" t="s">
        <v>79</v>
      </c>
      <c r="E4108" s="29" t="s">
        <v>79</v>
      </c>
      <c r="F4108" s="29" t="s">
        <v>79</v>
      </c>
      <c r="G4108" s="38"/>
      <c r="H4108" s="41"/>
    </row>
    <row r="4109" spans="1:8">
      <c r="A4109" s="30" t="s">
        <v>2091</v>
      </c>
      <c r="B4109" s="24">
        <v>640.54</v>
      </c>
      <c r="C4109" s="34"/>
      <c r="D4109" s="27" t="s">
        <v>1383</v>
      </c>
      <c r="E4109" s="27" t="s">
        <v>86</v>
      </c>
      <c r="F4109" s="27" t="s">
        <v>82</v>
      </c>
      <c r="G4109" s="36" t="s">
        <v>79</v>
      </c>
      <c r="H4109" s="39"/>
    </row>
    <row r="4110" spans="1:8" ht="40.5">
      <c r="A4110" s="31"/>
      <c r="B4110" s="25" t="s">
        <v>2092</v>
      </c>
      <c r="C4110" s="34"/>
      <c r="D4110" s="28" t="s">
        <v>1852</v>
      </c>
      <c r="E4110" s="28" t="s">
        <v>2093</v>
      </c>
      <c r="F4110" s="28" t="s">
        <v>83</v>
      </c>
      <c r="G4110" s="37"/>
      <c r="H4110" s="40"/>
    </row>
    <row r="4111" spans="1:8">
      <c r="A4111" s="31"/>
      <c r="B4111" s="25"/>
      <c r="C4111" s="34"/>
      <c r="D4111" s="28">
        <v>549.91</v>
      </c>
      <c r="E4111" s="28">
        <v>549.91</v>
      </c>
      <c r="F4111" s="28">
        <v>640.54</v>
      </c>
      <c r="G4111" s="37"/>
      <c r="H4111" s="40"/>
    </row>
    <row r="4112" spans="1:8" ht="17.25" thickBot="1">
      <c r="A4112" s="32"/>
      <c r="B4112" s="26"/>
      <c r="C4112" s="34"/>
      <c r="D4112" s="29" t="s">
        <v>79</v>
      </c>
      <c r="E4112" s="29" t="s">
        <v>79</v>
      </c>
      <c r="F4112" s="29" t="s">
        <v>79</v>
      </c>
      <c r="G4112" s="38"/>
      <c r="H4112" s="41"/>
    </row>
    <row r="4113" spans="1:8" ht="27">
      <c r="A4113" s="30" t="s">
        <v>2094</v>
      </c>
      <c r="B4113" s="24">
        <v>640.54</v>
      </c>
      <c r="C4113" s="34"/>
      <c r="D4113" s="27" t="s">
        <v>178</v>
      </c>
      <c r="E4113" s="27" t="s">
        <v>2095</v>
      </c>
      <c r="F4113" s="27" t="s">
        <v>246</v>
      </c>
      <c r="G4113" s="36" t="s">
        <v>79</v>
      </c>
      <c r="H4113" s="39"/>
    </row>
    <row r="4114" spans="1:8" ht="40.5">
      <c r="A4114" s="31"/>
      <c r="B4114" s="25" t="s">
        <v>2092</v>
      </c>
      <c r="C4114" s="34"/>
      <c r="D4114" s="28" t="s">
        <v>1328</v>
      </c>
      <c r="E4114" s="28" t="s">
        <v>2096</v>
      </c>
      <c r="F4114" s="28" t="s">
        <v>83</v>
      </c>
      <c r="G4114" s="37"/>
      <c r="H4114" s="40"/>
    </row>
    <row r="4115" spans="1:8">
      <c r="A4115" s="31"/>
      <c r="B4115" s="25"/>
      <c r="C4115" s="34"/>
      <c r="D4115" s="28">
        <v>717.44</v>
      </c>
      <c r="E4115" s="28">
        <v>466.47</v>
      </c>
      <c r="F4115" s="28">
        <v>640.54</v>
      </c>
      <c r="G4115" s="37"/>
      <c r="H4115" s="40"/>
    </row>
    <row r="4116" spans="1:8" ht="17.25" thickBot="1">
      <c r="A4116" s="32"/>
      <c r="B4116" s="26"/>
      <c r="C4116" s="34"/>
      <c r="D4116" s="29" t="s">
        <v>79</v>
      </c>
      <c r="E4116" s="29" t="s">
        <v>79</v>
      </c>
      <c r="F4116" s="29" t="s">
        <v>79</v>
      </c>
      <c r="G4116" s="38"/>
      <c r="H4116" s="41"/>
    </row>
    <row r="4117" spans="1:8">
      <c r="A4117" s="30" t="s">
        <v>2097</v>
      </c>
      <c r="B4117" s="24">
        <v>640.52</v>
      </c>
      <c r="C4117" s="34"/>
      <c r="D4117" s="27" t="s">
        <v>1383</v>
      </c>
      <c r="E4117" s="27" t="s">
        <v>86</v>
      </c>
      <c r="F4117" s="27" t="s">
        <v>82</v>
      </c>
      <c r="G4117" s="36" t="s">
        <v>79</v>
      </c>
      <c r="H4117" s="39"/>
    </row>
    <row r="4118" spans="1:8" ht="40.5">
      <c r="A4118" s="31"/>
      <c r="B4118" s="25" t="s">
        <v>2098</v>
      </c>
      <c r="C4118" s="34"/>
      <c r="D4118" s="28" t="s">
        <v>1852</v>
      </c>
      <c r="E4118" s="28" t="s">
        <v>2099</v>
      </c>
      <c r="F4118" s="28" t="s">
        <v>83</v>
      </c>
      <c r="G4118" s="37"/>
      <c r="H4118" s="40"/>
    </row>
    <row r="4119" spans="1:8">
      <c r="A4119" s="31"/>
      <c r="B4119" s="25"/>
      <c r="C4119" s="34"/>
      <c r="D4119" s="28">
        <v>550.78</v>
      </c>
      <c r="E4119" s="28">
        <v>550.78</v>
      </c>
      <c r="F4119" s="28">
        <v>640.52</v>
      </c>
      <c r="G4119" s="37"/>
      <c r="H4119" s="40"/>
    </row>
    <row r="4120" spans="1:8" ht="17.25" thickBot="1">
      <c r="A4120" s="32"/>
      <c r="B4120" s="26"/>
      <c r="C4120" s="34"/>
      <c r="D4120" s="29" t="s">
        <v>79</v>
      </c>
      <c r="E4120" s="29" t="s">
        <v>79</v>
      </c>
      <c r="F4120" s="29" t="s">
        <v>79</v>
      </c>
      <c r="G4120" s="38"/>
      <c r="H4120" s="41"/>
    </row>
    <row r="4121" spans="1:8" ht="27">
      <c r="A4121" s="30" t="s">
        <v>2100</v>
      </c>
      <c r="B4121" s="24">
        <v>640.4</v>
      </c>
      <c r="C4121" s="34"/>
      <c r="D4121" s="27" t="s">
        <v>185</v>
      </c>
      <c r="E4121" s="27" t="s">
        <v>178</v>
      </c>
      <c r="F4121" s="27" t="s">
        <v>82</v>
      </c>
      <c r="G4121" s="36" t="s">
        <v>79</v>
      </c>
      <c r="H4121" s="39"/>
    </row>
    <row r="4122" spans="1:8" ht="40.5">
      <c r="A4122" s="31"/>
      <c r="B4122" s="25" t="s">
        <v>2101</v>
      </c>
      <c r="C4122" s="34"/>
      <c r="D4122" s="28" t="s">
        <v>1446</v>
      </c>
      <c r="E4122" s="28" t="s">
        <v>1886</v>
      </c>
      <c r="F4122" s="28" t="s">
        <v>83</v>
      </c>
      <c r="G4122" s="37"/>
      <c r="H4122" s="40"/>
    </row>
    <row r="4123" spans="1:8">
      <c r="A4123" s="31"/>
      <c r="B4123" s="25"/>
      <c r="C4123" s="34"/>
      <c r="D4123" s="28">
        <v>718.07</v>
      </c>
      <c r="E4123" s="28">
        <v>718.07</v>
      </c>
      <c r="F4123" s="28">
        <v>640.4</v>
      </c>
      <c r="G4123" s="37"/>
      <c r="H4123" s="40"/>
    </row>
    <row r="4124" spans="1:8" ht="17.25" thickBot="1">
      <c r="A4124" s="32"/>
      <c r="B4124" s="26"/>
      <c r="C4124" s="34"/>
      <c r="D4124" s="29" t="s">
        <v>79</v>
      </c>
      <c r="E4124" s="29" t="s">
        <v>79</v>
      </c>
      <c r="F4124" s="29" t="s">
        <v>79</v>
      </c>
      <c r="G4124" s="38"/>
      <c r="H4124" s="41"/>
    </row>
    <row r="4125" spans="1:8" ht="27">
      <c r="A4125" s="30" t="s">
        <v>2102</v>
      </c>
      <c r="B4125" s="24">
        <v>640.15</v>
      </c>
      <c r="C4125" s="34"/>
      <c r="D4125" s="27" t="s">
        <v>77</v>
      </c>
      <c r="E4125" s="27" t="s">
        <v>104</v>
      </c>
      <c r="F4125" s="27" t="s">
        <v>82</v>
      </c>
      <c r="G4125" s="36" t="s">
        <v>79</v>
      </c>
      <c r="H4125" s="39"/>
    </row>
    <row r="4126" spans="1:8" ht="40.5">
      <c r="A4126" s="31"/>
      <c r="B4126" s="25" t="s">
        <v>2103</v>
      </c>
      <c r="C4126" s="34"/>
      <c r="D4126" s="28" t="s">
        <v>257</v>
      </c>
      <c r="E4126" s="28" t="s">
        <v>154</v>
      </c>
      <c r="F4126" s="28" t="s">
        <v>83</v>
      </c>
      <c r="G4126" s="37"/>
      <c r="H4126" s="40"/>
    </row>
    <row r="4127" spans="1:8">
      <c r="A4127" s="31"/>
      <c r="B4127" s="25"/>
      <c r="C4127" s="34"/>
      <c r="D4127" s="28">
        <v>366.68</v>
      </c>
      <c r="E4127" s="28">
        <v>622.16999999999996</v>
      </c>
      <c r="F4127" s="28">
        <v>640.15</v>
      </c>
      <c r="G4127" s="37"/>
      <c r="H4127" s="40"/>
    </row>
    <row r="4128" spans="1:8" ht="17.25" thickBot="1">
      <c r="A4128" s="32"/>
      <c r="B4128" s="26"/>
      <c r="C4128" s="34"/>
      <c r="D4128" s="29" t="s">
        <v>79</v>
      </c>
      <c r="E4128" s="29" t="s">
        <v>79</v>
      </c>
      <c r="F4128" s="29" t="s">
        <v>79</v>
      </c>
      <c r="G4128" s="38"/>
      <c r="H4128" s="41"/>
    </row>
    <row r="4129" spans="1:8">
      <c r="A4129" s="30" t="s">
        <v>2104</v>
      </c>
      <c r="B4129" s="24">
        <v>640.09</v>
      </c>
      <c r="C4129" s="34"/>
      <c r="D4129" s="27" t="s">
        <v>1661</v>
      </c>
      <c r="E4129" s="27" t="s">
        <v>2106</v>
      </c>
      <c r="F4129" s="27" t="s">
        <v>82</v>
      </c>
      <c r="G4129" s="36" t="s">
        <v>79</v>
      </c>
      <c r="H4129" s="39"/>
    </row>
    <row r="4130" spans="1:8" ht="40.5">
      <c r="A4130" s="31"/>
      <c r="B4130" s="25" t="s">
        <v>2105</v>
      </c>
      <c r="C4130" s="34"/>
      <c r="D4130" s="28" t="s">
        <v>115</v>
      </c>
      <c r="E4130" s="28" t="s">
        <v>313</v>
      </c>
      <c r="F4130" s="28" t="s">
        <v>83</v>
      </c>
      <c r="G4130" s="37"/>
      <c r="H4130" s="40"/>
    </row>
    <row r="4131" spans="1:8">
      <c r="A4131" s="31"/>
      <c r="B4131" s="25"/>
      <c r="C4131" s="34"/>
      <c r="D4131" s="28">
        <v>745.26</v>
      </c>
      <c r="E4131" s="28">
        <v>745.26</v>
      </c>
      <c r="F4131" s="28">
        <v>640.09</v>
      </c>
      <c r="G4131" s="37"/>
      <c r="H4131" s="40"/>
    </row>
    <row r="4132" spans="1:8" ht="17.25" thickBot="1">
      <c r="A4132" s="32"/>
      <c r="B4132" s="26"/>
      <c r="C4132" s="34"/>
      <c r="D4132" s="29" t="s">
        <v>79</v>
      </c>
      <c r="E4132" s="29" t="s">
        <v>79</v>
      </c>
      <c r="F4132" s="29" t="s">
        <v>79</v>
      </c>
      <c r="G4132" s="38"/>
      <c r="H4132" s="41"/>
    </row>
    <row r="4133" spans="1:8" ht="27">
      <c r="A4133" s="30" t="s">
        <v>2107</v>
      </c>
      <c r="B4133" s="24">
        <v>639.79</v>
      </c>
      <c r="C4133" s="34"/>
      <c r="D4133" s="27" t="s">
        <v>102</v>
      </c>
      <c r="E4133" s="27" t="s">
        <v>178</v>
      </c>
      <c r="F4133" s="27" t="s">
        <v>82</v>
      </c>
      <c r="G4133" s="36" t="s">
        <v>79</v>
      </c>
      <c r="H4133" s="39"/>
    </row>
    <row r="4134" spans="1:8" ht="40.5">
      <c r="A4134" s="31"/>
      <c r="B4134" s="25" t="s">
        <v>2108</v>
      </c>
      <c r="C4134" s="34"/>
      <c r="D4134" s="28" t="s">
        <v>1735</v>
      </c>
      <c r="E4134" s="28" t="s">
        <v>1715</v>
      </c>
      <c r="F4134" s="28" t="s">
        <v>83</v>
      </c>
      <c r="G4134" s="37"/>
      <c r="H4134" s="40"/>
    </row>
    <row r="4135" spans="1:8">
      <c r="A4135" s="31"/>
      <c r="B4135" s="25"/>
      <c r="C4135" s="34"/>
      <c r="D4135" s="28">
        <v>697.47</v>
      </c>
      <c r="E4135" s="28">
        <v>719.44</v>
      </c>
      <c r="F4135" s="28">
        <v>639.79</v>
      </c>
      <c r="G4135" s="37"/>
      <c r="H4135" s="40"/>
    </row>
    <row r="4136" spans="1:8" ht="17.25" thickBot="1">
      <c r="A4136" s="32"/>
      <c r="B4136" s="26"/>
      <c r="C4136" s="34"/>
      <c r="D4136" s="29" t="s">
        <v>79</v>
      </c>
      <c r="E4136" s="29" t="s">
        <v>79</v>
      </c>
      <c r="F4136" s="29" t="s">
        <v>79</v>
      </c>
      <c r="G4136" s="38"/>
      <c r="H4136" s="41"/>
    </row>
    <row r="4137" spans="1:8" ht="27">
      <c r="A4137" s="30" t="s">
        <v>2109</v>
      </c>
      <c r="B4137" s="24">
        <v>639.46</v>
      </c>
      <c r="C4137" s="34"/>
      <c r="D4137" s="27" t="s">
        <v>467</v>
      </c>
      <c r="E4137" s="27" t="s">
        <v>463</v>
      </c>
      <c r="F4137" s="27" t="s">
        <v>246</v>
      </c>
      <c r="G4137" s="36" t="s">
        <v>79</v>
      </c>
      <c r="H4137" s="39"/>
    </row>
    <row r="4138" spans="1:8" ht="40.5">
      <c r="A4138" s="31"/>
      <c r="B4138" s="25" t="s">
        <v>2110</v>
      </c>
      <c r="C4138" s="34"/>
      <c r="D4138" s="28" t="s">
        <v>199</v>
      </c>
      <c r="E4138" s="28" t="s">
        <v>554</v>
      </c>
      <c r="F4138" s="28" t="s">
        <v>83</v>
      </c>
      <c r="G4138" s="37"/>
      <c r="H4138" s="40"/>
    </row>
    <row r="4139" spans="1:8">
      <c r="A4139" s="31"/>
      <c r="B4139" s="25"/>
      <c r="C4139" s="34"/>
      <c r="D4139" s="28">
        <v>927.53</v>
      </c>
      <c r="E4139" s="28">
        <v>639.46</v>
      </c>
      <c r="F4139" s="28">
        <v>639.46</v>
      </c>
      <c r="G4139" s="37"/>
      <c r="H4139" s="40"/>
    </row>
    <row r="4140" spans="1:8" ht="17.25" thickBot="1">
      <c r="A4140" s="32"/>
      <c r="B4140" s="26"/>
      <c r="C4140" s="34"/>
      <c r="D4140" s="29" t="s">
        <v>79</v>
      </c>
      <c r="E4140" s="29" t="s">
        <v>79</v>
      </c>
      <c r="F4140" s="29" t="s">
        <v>79</v>
      </c>
      <c r="G4140" s="38"/>
      <c r="H4140" s="41"/>
    </row>
    <row r="4141" spans="1:8" ht="27">
      <c r="A4141" s="30" t="s">
        <v>2111</v>
      </c>
      <c r="B4141" s="24">
        <v>639.45000000000005</v>
      </c>
      <c r="C4141" s="34"/>
      <c r="D4141" s="27" t="s">
        <v>97</v>
      </c>
      <c r="E4141" s="27" t="s">
        <v>88</v>
      </c>
      <c r="F4141" s="27" t="s">
        <v>82</v>
      </c>
      <c r="G4141" s="36" t="s">
        <v>79</v>
      </c>
      <c r="H4141" s="39"/>
    </row>
    <row r="4142" spans="1:8" ht="40.5">
      <c r="A4142" s="31"/>
      <c r="B4142" s="25" t="s">
        <v>2112</v>
      </c>
      <c r="C4142" s="34"/>
      <c r="D4142" s="28" t="s">
        <v>199</v>
      </c>
      <c r="E4142" s="28" t="s">
        <v>180</v>
      </c>
      <c r="F4142" s="28" t="s">
        <v>83</v>
      </c>
      <c r="G4142" s="37"/>
      <c r="H4142" s="40"/>
    </row>
    <row r="4143" spans="1:8">
      <c r="A4143" s="31"/>
      <c r="B4143" s="25"/>
      <c r="C4143" s="34"/>
      <c r="D4143" s="28">
        <v>920.7</v>
      </c>
      <c r="E4143" s="28">
        <v>692.68</v>
      </c>
      <c r="F4143" s="28">
        <v>639.45000000000005</v>
      </c>
      <c r="G4143" s="37"/>
      <c r="H4143" s="40"/>
    </row>
    <row r="4144" spans="1:8" ht="17.25" thickBot="1">
      <c r="A4144" s="32"/>
      <c r="B4144" s="26"/>
      <c r="C4144" s="34"/>
      <c r="D4144" s="29" t="s">
        <v>79</v>
      </c>
      <c r="E4144" s="29" t="s">
        <v>79</v>
      </c>
      <c r="F4144" s="29" t="s">
        <v>79</v>
      </c>
      <c r="G4144" s="38"/>
      <c r="H4144" s="41"/>
    </row>
    <row r="4145" spans="1:8" ht="27">
      <c r="A4145" s="30" t="s">
        <v>2113</v>
      </c>
      <c r="B4145" s="24">
        <v>639.41</v>
      </c>
      <c r="C4145" s="34"/>
      <c r="D4145" s="27" t="s">
        <v>543</v>
      </c>
      <c r="E4145" s="27" t="s">
        <v>1217</v>
      </c>
      <c r="F4145" s="27" t="s">
        <v>246</v>
      </c>
      <c r="G4145" s="36" t="s">
        <v>79</v>
      </c>
      <c r="H4145" s="39"/>
    </row>
    <row r="4146" spans="1:8" ht="40.5">
      <c r="A4146" s="31"/>
      <c r="B4146" s="25" t="s">
        <v>2114</v>
      </c>
      <c r="C4146" s="34"/>
      <c r="D4146" s="28" t="s">
        <v>1520</v>
      </c>
      <c r="E4146" s="28" t="s">
        <v>1752</v>
      </c>
      <c r="F4146" s="28" t="s">
        <v>83</v>
      </c>
      <c r="G4146" s="37"/>
      <c r="H4146" s="40"/>
    </row>
    <row r="4147" spans="1:8">
      <c r="A4147" s="31"/>
      <c r="B4147" s="25"/>
      <c r="C4147" s="34"/>
      <c r="D4147" s="28">
        <v>930.96</v>
      </c>
      <c r="E4147" s="28">
        <v>718.28</v>
      </c>
      <c r="F4147" s="28">
        <v>639.41</v>
      </c>
      <c r="G4147" s="37"/>
      <c r="H4147" s="40"/>
    </row>
    <row r="4148" spans="1:8" ht="17.25" thickBot="1">
      <c r="A4148" s="32"/>
      <c r="B4148" s="26"/>
      <c r="C4148" s="34"/>
      <c r="D4148" s="29" t="s">
        <v>79</v>
      </c>
      <c r="E4148" s="29" t="s">
        <v>79</v>
      </c>
      <c r="F4148" s="29" t="s">
        <v>79</v>
      </c>
      <c r="G4148" s="38"/>
      <c r="H4148" s="41"/>
    </row>
    <row r="4149" spans="1:8" ht="27">
      <c r="A4149" s="30" t="s">
        <v>2115</v>
      </c>
      <c r="B4149" s="24">
        <v>639.37</v>
      </c>
      <c r="C4149" s="34"/>
      <c r="D4149" s="27" t="s">
        <v>97</v>
      </c>
      <c r="E4149" s="27" t="s">
        <v>88</v>
      </c>
      <c r="F4149" s="27" t="s">
        <v>82</v>
      </c>
      <c r="G4149" s="36" t="s">
        <v>79</v>
      </c>
      <c r="H4149" s="39"/>
    </row>
    <row r="4150" spans="1:8" ht="40.5">
      <c r="A4150" s="31"/>
      <c r="B4150" s="25" t="s">
        <v>2116</v>
      </c>
      <c r="C4150" s="34"/>
      <c r="D4150" s="28" t="s">
        <v>115</v>
      </c>
      <c r="E4150" s="28" t="s">
        <v>2117</v>
      </c>
      <c r="F4150" s="28" t="s">
        <v>83</v>
      </c>
      <c r="G4150" s="37"/>
      <c r="H4150" s="40"/>
    </row>
    <row r="4151" spans="1:8">
      <c r="A4151" s="31"/>
      <c r="B4151" s="25"/>
      <c r="C4151" s="34"/>
      <c r="D4151" s="28">
        <v>921.52</v>
      </c>
      <c r="E4151" s="28">
        <v>692.13</v>
      </c>
      <c r="F4151" s="28">
        <v>639.37</v>
      </c>
      <c r="G4151" s="37"/>
      <c r="H4151" s="40"/>
    </row>
    <row r="4152" spans="1:8" ht="17.25" thickBot="1">
      <c r="A4152" s="32"/>
      <c r="B4152" s="26"/>
      <c r="C4152" s="34"/>
      <c r="D4152" s="29" t="s">
        <v>79</v>
      </c>
      <c r="E4152" s="29" t="s">
        <v>79</v>
      </c>
      <c r="F4152" s="29" t="s">
        <v>79</v>
      </c>
      <c r="G4152" s="38"/>
      <c r="H4152" s="41"/>
    </row>
    <row r="4153" spans="1:8" ht="27">
      <c r="A4153" s="30" t="s">
        <v>2118</v>
      </c>
      <c r="B4153" s="24">
        <v>639.20000000000005</v>
      </c>
      <c r="C4153" s="34"/>
      <c r="D4153" s="27" t="s">
        <v>719</v>
      </c>
      <c r="E4153" s="27" t="s">
        <v>486</v>
      </c>
      <c r="F4153" s="27" t="s">
        <v>82</v>
      </c>
      <c r="G4153" s="36" t="s">
        <v>79</v>
      </c>
      <c r="H4153" s="39"/>
    </row>
    <row r="4154" spans="1:8" ht="40.5">
      <c r="A4154" s="31"/>
      <c r="B4154" s="25" t="s">
        <v>2119</v>
      </c>
      <c r="C4154" s="34"/>
      <c r="D4154" s="28" t="s">
        <v>684</v>
      </c>
      <c r="E4154" s="28" t="s">
        <v>2120</v>
      </c>
      <c r="F4154" s="28" t="s">
        <v>83</v>
      </c>
      <c r="G4154" s="37"/>
      <c r="H4154" s="40"/>
    </row>
    <row r="4155" spans="1:8">
      <c r="A4155" s="31"/>
      <c r="B4155" s="25"/>
      <c r="C4155" s="34"/>
      <c r="D4155" s="28">
        <v>344.26</v>
      </c>
      <c r="E4155" s="28">
        <v>699.97</v>
      </c>
      <c r="F4155" s="28">
        <v>639.20000000000005</v>
      </c>
      <c r="G4155" s="37"/>
      <c r="H4155" s="40"/>
    </row>
    <row r="4156" spans="1:8" ht="17.25" thickBot="1">
      <c r="A4156" s="32"/>
      <c r="B4156" s="26"/>
      <c r="C4156" s="34"/>
      <c r="D4156" s="29" t="s">
        <v>79</v>
      </c>
      <c r="E4156" s="29" t="s">
        <v>79</v>
      </c>
      <c r="F4156" s="29" t="s">
        <v>79</v>
      </c>
      <c r="G4156" s="38"/>
      <c r="H4156" s="41"/>
    </row>
    <row r="4157" spans="1:8" ht="27">
      <c r="A4157" s="30" t="s">
        <v>2121</v>
      </c>
      <c r="B4157" s="24">
        <v>638.94000000000005</v>
      </c>
      <c r="C4157" s="34"/>
      <c r="D4157" s="27" t="s">
        <v>2123</v>
      </c>
      <c r="E4157" s="27" t="s">
        <v>80</v>
      </c>
      <c r="F4157" s="27" t="s">
        <v>82</v>
      </c>
      <c r="G4157" s="36" t="s">
        <v>79</v>
      </c>
      <c r="H4157" s="39"/>
    </row>
    <row r="4158" spans="1:8" ht="40.5">
      <c r="A4158" s="31"/>
      <c r="B4158" s="25" t="s">
        <v>2122</v>
      </c>
      <c r="C4158" s="34"/>
      <c r="D4158" s="28" t="s">
        <v>2124</v>
      </c>
      <c r="E4158" s="28" t="s">
        <v>448</v>
      </c>
      <c r="F4158" s="28" t="s">
        <v>83</v>
      </c>
      <c r="G4158" s="37"/>
      <c r="H4158" s="40"/>
    </row>
    <row r="4159" spans="1:8">
      <c r="A4159" s="31"/>
      <c r="B4159" s="25"/>
      <c r="C4159" s="34"/>
      <c r="D4159" s="28">
        <v>935.37</v>
      </c>
      <c r="E4159" s="28">
        <v>717.2</v>
      </c>
      <c r="F4159" s="28">
        <v>638.94000000000005</v>
      </c>
      <c r="G4159" s="37"/>
      <c r="H4159" s="40"/>
    </row>
    <row r="4160" spans="1:8" ht="17.25" thickBot="1">
      <c r="A4160" s="32"/>
      <c r="B4160" s="26"/>
      <c r="C4160" s="34"/>
      <c r="D4160" s="29" t="s">
        <v>79</v>
      </c>
      <c r="E4160" s="29" t="s">
        <v>79</v>
      </c>
      <c r="F4160" s="29" t="s">
        <v>79</v>
      </c>
      <c r="G4160" s="38"/>
      <c r="H4160" s="41"/>
    </row>
    <row r="4161" spans="1:8" ht="27">
      <c r="A4161" s="30" t="s">
        <v>2125</v>
      </c>
      <c r="B4161" s="24">
        <v>638.86</v>
      </c>
      <c r="C4161" s="34"/>
      <c r="D4161" s="27" t="s">
        <v>269</v>
      </c>
      <c r="E4161" s="27" t="s">
        <v>288</v>
      </c>
      <c r="F4161" s="27" t="s">
        <v>82</v>
      </c>
      <c r="G4161" s="36" t="s">
        <v>79</v>
      </c>
      <c r="H4161" s="39"/>
    </row>
    <row r="4162" spans="1:8" ht="40.5">
      <c r="A4162" s="31"/>
      <c r="B4162" s="25" t="s">
        <v>2126</v>
      </c>
      <c r="C4162" s="34"/>
      <c r="D4162" s="28" t="s">
        <v>313</v>
      </c>
      <c r="E4162" s="28" t="s">
        <v>108</v>
      </c>
      <c r="F4162" s="28" t="s">
        <v>83</v>
      </c>
      <c r="G4162" s="37"/>
      <c r="H4162" s="40"/>
    </row>
    <row r="4163" spans="1:8">
      <c r="A4163" s="31"/>
      <c r="B4163" s="25"/>
      <c r="C4163" s="34"/>
      <c r="D4163" s="28">
        <v>865.93</v>
      </c>
      <c r="E4163" s="28">
        <v>929.89</v>
      </c>
      <c r="F4163" s="28">
        <v>638.86</v>
      </c>
      <c r="G4163" s="37"/>
      <c r="H4163" s="40"/>
    </row>
    <row r="4164" spans="1:8" ht="17.25" thickBot="1">
      <c r="A4164" s="32"/>
      <c r="B4164" s="26"/>
      <c r="C4164" s="34"/>
      <c r="D4164" s="29" t="s">
        <v>79</v>
      </c>
      <c r="E4164" s="29" t="s">
        <v>79</v>
      </c>
      <c r="F4164" s="29" t="s">
        <v>79</v>
      </c>
      <c r="G4164" s="38"/>
      <c r="H4164" s="41"/>
    </row>
    <row r="4165" spans="1:8">
      <c r="A4165" s="30" t="s">
        <v>2127</v>
      </c>
      <c r="B4165" s="24">
        <v>638.75</v>
      </c>
      <c r="C4165" s="34"/>
      <c r="D4165" s="27" t="s">
        <v>102</v>
      </c>
      <c r="E4165" s="27" t="s">
        <v>141</v>
      </c>
      <c r="F4165" s="27" t="s">
        <v>82</v>
      </c>
      <c r="G4165" s="36" t="s">
        <v>79</v>
      </c>
      <c r="H4165" s="39"/>
    </row>
    <row r="4166" spans="1:8" ht="40.5">
      <c r="A4166" s="31"/>
      <c r="B4166" s="25" t="s">
        <v>2128</v>
      </c>
      <c r="C4166" s="34"/>
      <c r="D4166" s="28" t="s">
        <v>2129</v>
      </c>
      <c r="E4166" s="28" t="s">
        <v>2087</v>
      </c>
      <c r="F4166" s="28" t="s">
        <v>83</v>
      </c>
      <c r="G4166" s="37"/>
      <c r="H4166" s="40"/>
    </row>
    <row r="4167" spans="1:8">
      <c r="A4167" s="31"/>
      <c r="B4167" s="25"/>
      <c r="C4167" s="34"/>
      <c r="D4167" s="28">
        <v>695.52</v>
      </c>
      <c r="E4167" s="28">
        <v>695.52</v>
      </c>
      <c r="F4167" s="28">
        <v>638.75</v>
      </c>
      <c r="G4167" s="37"/>
      <c r="H4167" s="40"/>
    </row>
    <row r="4168" spans="1:8" ht="17.25" thickBot="1">
      <c r="A4168" s="32"/>
      <c r="B4168" s="26"/>
      <c r="C4168" s="34"/>
      <c r="D4168" s="29" t="s">
        <v>79</v>
      </c>
      <c r="E4168" s="29" t="s">
        <v>79</v>
      </c>
      <c r="F4168" s="29" t="s">
        <v>79</v>
      </c>
      <c r="G4168" s="38"/>
      <c r="H4168" s="41"/>
    </row>
    <row r="4169" spans="1:8" ht="27">
      <c r="A4169" s="30" t="s">
        <v>2130</v>
      </c>
      <c r="B4169" s="24">
        <v>638.72</v>
      </c>
      <c r="C4169" s="34"/>
      <c r="D4169" s="27" t="s">
        <v>1880</v>
      </c>
      <c r="E4169" s="27" t="s">
        <v>2026</v>
      </c>
      <c r="F4169" s="27" t="s">
        <v>82</v>
      </c>
      <c r="G4169" s="36" t="s">
        <v>79</v>
      </c>
      <c r="H4169" s="39"/>
    </row>
    <row r="4170" spans="1:8" ht="40.5">
      <c r="A4170" s="31"/>
      <c r="B4170" s="25" t="s">
        <v>2131</v>
      </c>
      <c r="C4170" s="34"/>
      <c r="D4170" s="28" t="s">
        <v>427</v>
      </c>
      <c r="E4170" s="28" t="s">
        <v>1840</v>
      </c>
      <c r="F4170" s="28" t="s">
        <v>83</v>
      </c>
      <c r="G4170" s="37"/>
      <c r="H4170" s="40"/>
    </row>
    <row r="4171" spans="1:8">
      <c r="A4171" s="31"/>
      <c r="B4171" s="25"/>
      <c r="C4171" s="34"/>
      <c r="D4171" s="28">
        <v>939.62</v>
      </c>
      <c r="E4171" s="28">
        <v>923.7</v>
      </c>
      <c r="F4171" s="28">
        <v>638.72</v>
      </c>
      <c r="G4171" s="37"/>
      <c r="H4171" s="40"/>
    </row>
    <row r="4172" spans="1:8" ht="17.25" thickBot="1">
      <c r="A4172" s="32"/>
      <c r="B4172" s="26"/>
      <c r="C4172" s="34"/>
      <c r="D4172" s="29" t="s">
        <v>79</v>
      </c>
      <c r="E4172" s="29" t="s">
        <v>79</v>
      </c>
      <c r="F4172" s="29" t="s">
        <v>79</v>
      </c>
      <c r="G4172" s="38"/>
      <c r="H4172" s="41"/>
    </row>
    <row r="4173" spans="1:8" ht="27">
      <c r="A4173" s="30" t="s">
        <v>2132</v>
      </c>
      <c r="B4173" s="24">
        <v>638.70000000000005</v>
      </c>
      <c r="C4173" s="34"/>
      <c r="D4173" s="27" t="s">
        <v>1668</v>
      </c>
      <c r="E4173" s="27" t="s">
        <v>185</v>
      </c>
      <c r="F4173" s="27" t="s">
        <v>82</v>
      </c>
      <c r="G4173" s="36" t="s">
        <v>79</v>
      </c>
      <c r="H4173" s="39"/>
    </row>
    <row r="4174" spans="1:8" ht="40.5">
      <c r="A4174" s="31"/>
      <c r="B4174" s="25" t="s">
        <v>2133</v>
      </c>
      <c r="C4174" s="34"/>
      <c r="D4174" s="28" t="s">
        <v>1669</v>
      </c>
      <c r="E4174" s="28" t="s">
        <v>1993</v>
      </c>
      <c r="F4174" s="28" t="s">
        <v>83</v>
      </c>
      <c r="G4174" s="37"/>
      <c r="H4174" s="40"/>
    </row>
    <row r="4175" spans="1:8">
      <c r="A4175" s="31"/>
      <c r="B4175" s="25"/>
      <c r="C4175" s="34"/>
      <c r="D4175" s="28">
        <v>691.7</v>
      </c>
      <c r="E4175" s="28">
        <v>718.4</v>
      </c>
      <c r="F4175" s="28">
        <v>638.70000000000005</v>
      </c>
      <c r="G4175" s="37"/>
      <c r="H4175" s="40"/>
    </row>
    <row r="4176" spans="1:8" ht="17.25" thickBot="1">
      <c r="A4176" s="32"/>
      <c r="B4176" s="26"/>
      <c r="C4176" s="34"/>
      <c r="D4176" s="29" t="s">
        <v>79</v>
      </c>
      <c r="E4176" s="29" t="s">
        <v>79</v>
      </c>
      <c r="F4176" s="29" t="s">
        <v>79</v>
      </c>
      <c r="G4176" s="38"/>
      <c r="H4176" s="41"/>
    </row>
    <row r="4177" spans="1:8" ht="27">
      <c r="A4177" s="30" t="s">
        <v>2134</v>
      </c>
      <c r="B4177" s="24">
        <v>638.58000000000004</v>
      </c>
      <c r="C4177" s="34"/>
      <c r="D4177" s="27" t="s">
        <v>1217</v>
      </c>
      <c r="E4177" s="27" t="s">
        <v>246</v>
      </c>
      <c r="F4177" s="27" t="s">
        <v>463</v>
      </c>
      <c r="G4177" s="36" t="s">
        <v>79</v>
      </c>
      <c r="H4177" s="39"/>
    </row>
    <row r="4178" spans="1:8" ht="40.5">
      <c r="A4178" s="31"/>
      <c r="B4178" s="25" t="s">
        <v>2135</v>
      </c>
      <c r="C4178" s="34"/>
      <c r="D4178" s="28" t="s">
        <v>1446</v>
      </c>
      <c r="E4178" s="28" t="s">
        <v>967</v>
      </c>
      <c r="F4178" s="28" t="s">
        <v>83</v>
      </c>
      <c r="G4178" s="37"/>
      <c r="H4178" s="40"/>
    </row>
    <row r="4179" spans="1:8">
      <c r="A4179" s="31"/>
      <c r="B4179" s="25"/>
      <c r="C4179" s="34"/>
      <c r="D4179" s="28">
        <v>714.48</v>
      </c>
      <c r="E4179" s="28">
        <v>638.58000000000004</v>
      </c>
      <c r="F4179" s="28">
        <v>638.58000000000004</v>
      </c>
      <c r="G4179" s="37"/>
      <c r="H4179" s="40"/>
    </row>
    <row r="4180" spans="1:8" ht="17.25" thickBot="1">
      <c r="A4180" s="32"/>
      <c r="B4180" s="26"/>
      <c r="C4180" s="34"/>
      <c r="D4180" s="29" t="s">
        <v>79</v>
      </c>
      <c r="E4180" s="29" t="s">
        <v>79</v>
      </c>
      <c r="F4180" s="29" t="s">
        <v>79</v>
      </c>
      <c r="G4180" s="38"/>
      <c r="H4180" s="41"/>
    </row>
    <row r="4181" spans="1:8" ht="27">
      <c r="A4181" s="30" t="s">
        <v>2136</v>
      </c>
      <c r="B4181" s="24">
        <v>638.55999999999995</v>
      </c>
      <c r="C4181" s="34"/>
      <c r="D4181" s="27" t="s">
        <v>178</v>
      </c>
      <c r="E4181" s="27" t="s">
        <v>1731</v>
      </c>
      <c r="F4181" s="27" t="s">
        <v>246</v>
      </c>
      <c r="G4181" s="36" t="s">
        <v>79</v>
      </c>
      <c r="H4181" s="39"/>
    </row>
    <row r="4182" spans="1:8" ht="40.5">
      <c r="A4182" s="31"/>
      <c r="B4182" s="25" t="s">
        <v>2137</v>
      </c>
      <c r="C4182" s="34"/>
      <c r="D4182" s="28" t="s">
        <v>150</v>
      </c>
      <c r="E4182" s="28" t="s">
        <v>2138</v>
      </c>
      <c r="F4182" s="28" t="s">
        <v>83</v>
      </c>
      <c r="G4182" s="37"/>
      <c r="H4182" s="40"/>
    </row>
    <row r="4183" spans="1:8">
      <c r="A4183" s="31"/>
      <c r="B4183" s="25"/>
      <c r="C4183" s="34"/>
      <c r="D4183" s="28">
        <v>713.17</v>
      </c>
      <c r="E4183" s="28">
        <v>918.2</v>
      </c>
      <c r="F4183" s="28">
        <v>638.55999999999995</v>
      </c>
      <c r="G4183" s="37"/>
      <c r="H4183" s="40"/>
    </row>
    <row r="4184" spans="1:8" ht="17.25" thickBot="1">
      <c r="A4184" s="32"/>
      <c r="B4184" s="26"/>
      <c r="C4184" s="34"/>
      <c r="D4184" s="29" t="s">
        <v>79</v>
      </c>
      <c r="E4184" s="29" t="s">
        <v>79</v>
      </c>
      <c r="F4184" s="29" t="s">
        <v>79</v>
      </c>
      <c r="G4184" s="38"/>
      <c r="H4184" s="41"/>
    </row>
    <row r="4185" spans="1:8" ht="27">
      <c r="A4185" s="30" t="s">
        <v>2139</v>
      </c>
      <c r="B4185" s="24">
        <v>638.49</v>
      </c>
      <c r="C4185" s="34"/>
      <c r="D4185" s="27" t="s">
        <v>77</v>
      </c>
      <c r="E4185" s="27" t="s">
        <v>104</v>
      </c>
      <c r="F4185" s="27" t="s">
        <v>82</v>
      </c>
      <c r="G4185" s="36" t="s">
        <v>79</v>
      </c>
      <c r="H4185" s="39"/>
    </row>
    <row r="4186" spans="1:8" ht="40.5">
      <c r="A4186" s="31"/>
      <c r="B4186" s="25" t="s">
        <v>2140</v>
      </c>
      <c r="C4186" s="34"/>
      <c r="D4186" s="28" t="s">
        <v>2048</v>
      </c>
      <c r="E4186" s="28" t="s">
        <v>154</v>
      </c>
      <c r="F4186" s="28" t="s">
        <v>83</v>
      </c>
      <c r="G4186" s="37"/>
      <c r="H4186" s="40"/>
    </row>
    <row r="4187" spans="1:8">
      <c r="A4187" s="31"/>
      <c r="B4187" s="25"/>
      <c r="C4187" s="34"/>
      <c r="D4187" s="28">
        <v>367.18</v>
      </c>
      <c r="E4187" s="28">
        <v>621.58000000000004</v>
      </c>
      <c r="F4187" s="28">
        <v>638.49</v>
      </c>
      <c r="G4187" s="37"/>
      <c r="H4187" s="40"/>
    </row>
    <row r="4188" spans="1:8" ht="17.25" thickBot="1">
      <c r="A4188" s="32"/>
      <c r="B4188" s="26"/>
      <c r="C4188" s="34"/>
      <c r="D4188" s="29" t="s">
        <v>79</v>
      </c>
      <c r="E4188" s="29" t="s">
        <v>79</v>
      </c>
      <c r="F4188" s="29" t="s">
        <v>79</v>
      </c>
      <c r="G4188" s="38"/>
      <c r="H4188" s="41"/>
    </row>
    <row r="4189" spans="1:8" ht="27">
      <c r="A4189" s="30" t="s">
        <v>2141</v>
      </c>
      <c r="B4189" s="24">
        <v>638.37</v>
      </c>
      <c r="C4189" s="34"/>
      <c r="D4189" s="27" t="s">
        <v>1217</v>
      </c>
      <c r="E4189" s="27" t="s">
        <v>178</v>
      </c>
      <c r="F4189" s="27" t="s">
        <v>246</v>
      </c>
      <c r="G4189" s="36" t="s">
        <v>79</v>
      </c>
      <c r="H4189" s="39"/>
    </row>
    <row r="4190" spans="1:8" ht="40.5">
      <c r="A4190" s="31"/>
      <c r="B4190" s="25" t="s">
        <v>2142</v>
      </c>
      <c r="C4190" s="34"/>
      <c r="D4190" s="28" t="s">
        <v>108</v>
      </c>
      <c r="E4190" s="28" t="s">
        <v>1886</v>
      </c>
      <c r="F4190" s="28" t="s">
        <v>83</v>
      </c>
      <c r="G4190" s="37"/>
      <c r="H4190" s="40"/>
    </row>
    <row r="4191" spans="1:8">
      <c r="A4191" s="31"/>
      <c r="B4191" s="25"/>
      <c r="C4191" s="34"/>
      <c r="D4191" s="28">
        <v>713.75</v>
      </c>
      <c r="E4191" s="28">
        <v>713.75</v>
      </c>
      <c r="F4191" s="28">
        <v>638.37</v>
      </c>
      <c r="G4191" s="37"/>
      <c r="H4191" s="40"/>
    </row>
    <row r="4192" spans="1:8" ht="17.25" thickBot="1">
      <c r="A4192" s="32"/>
      <c r="B4192" s="26"/>
      <c r="C4192" s="34"/>
      <c r="D4192" s="29" t="s">
        <v>79</v>
      </c>
      <c r="E4192" s="29" t="s">
        <v>79</v>
      </c>
      <c r="F4192" s="29" t="s">
        <v>79</v>
      </c>
      <c r="G4192" s="38"/>
      <c r="H4192" s="41"/>
    </row>
    <row r="4193" spans="1:8" ht="27">
      <c r="A4193" s="30" t="s">
        <v>2143</v>
      </c>
      <c r="B4193" s="24">
        <v>638.03</v>
      </c>
      <c r="C4193" s="34"/>
      <c r="D4193" s="27" t="s">
        <v>1880</v>
      </c>
      <c r="E4193" s="27" t="s">
        <v>1731</v>
      </c>
      <c r="F4193" s="27" t="s">
        <v>463</v>
      </c>
      <c r="G4193" s="36" t="s">
        <v>79</v>
      </c>
      <c r="H4193" s="39"/>
    </row>
    <row r="4194" spans="1:8" ht="40.5">
      <c r="A4194" s="31"/>
      <c r="B4194" s="25" t="s">
        <v>2144</v>
      </c>
      <c r="C4194" s="34"/>
      <c r="D4194" s="28" t="s">
        <v>2145</v>
      </c>
      <c r="E4194" s="28" t="s">
        <v>2146</v>
      </c>
      <c r="F4194" s="28" t="s">
        <v>83</v>
      </c>
      <c r="G4194" s="37"/>
      <c r="H4194" s="40"/>
    </row>
    <row r="4195" spans="1:8">
      <c r="A4195" s="31"/>
      <c r="B4195" s="25"/>
      <c r="C4195" s="34"/>
      <c r="D4195" s="28">
        <v>928.06</v>
      </c>
      <c r="E4195" s="28">
        <v>914.9</v>
      </c>
      <c r="F4195" s="28">
        <v>638.03</v>
      </c>
      <c r="G4195" s="37"/>
      <c r="H4195" s="40"/>
    </row>
    <row r="4196" spans="1:8" ht="17.25" thickBot="1">
      <c r="A4196" s="32"/>
      <c r="B4196" s="26"/>
      <c r="C4196" s="34"/>
      <c r="D4196" s="29" t="s">
        <v>79</v>
      </c>
      <c r="E4196" s="29" t="s">
        <v>79</v>
      </c>
      <c r="F4196" s="29" t="s">
        <v>79</v>
      </c>
      <c r="G4196" s="38"/>
      <c r="H4196" s="41"/>
    </row>
    <row r="4197" spans="1:8" ht="27">
      <c r="A4197" s="30" t="s">
        <v>2147</v>
      </c>
      <c r="B4197" s="24">
        <v>637.98</v>
      </c>
      <c r="C4197" s="34"/>
      <c r="D4197" s="27" t="s">
        <v>178</v>
      </c>
      <c r="E4197" s="27" t="s">
        <v>1383</v>
      </c>
      <c r="F4197" s="27" t="s">
        <v>82</v>
      </c>
      <c r="G4197" s="36" t="s">
        <v>79</v>
      </c>
      <c r="H4197" s="39"/>
    </row>
    <row r="4198" spans="1:8" ht="40.5">
      <c r="A4198" s="31"/>
      <c r="B4198" s="25" t="s">
        <v>2148</v>
      </c>
      <c r="C4198" s="34"/>
      <c r="D4198" s="28" t="s">
        <v>1446</v>
      </c>
      <c r="E4198" s="28" t="s">
        <v>1492</v>
      </c>
      <c r="F4198" s="28" t="s">
        <v>83</v>
      </c>
      <c r="G4198" s="37"/>
      <c r="H4198" s="40"/>
    </row>
    <row r="4199" spans="1:8">
      <c r="A4199" s="31"/>
      <c r="B4199" s="25"/>
      <c r="C4199" s="34"/>
      <c r="D4199" s="28">
        <v>717.26</v>
      </c>
      <c r="E4199" s="28">
        <v>549.16</v>
      </c>
      <c r="F4199" s="28">
        <v>637.98</v>
      </c>
      <c r="G4199" s="37"/>
      <c r="H4199" s="40"/>
    </row>
    <row r="4200" spans="1:8" ht="17.25" thickBot="1">
      <c r="A4200" s="32"/>
      <c r="B4200" s="26"/>
      <c r="C4200" s="34"/>
      <c r="D4200" s="29" t="s">
        <v>79</v>
      </c>
      <c r="E4200" s="29" t="s">
        <v>79</v>
      </c>
      <c r="F4200" s="29" t="s">
        <v>79</v>
      </c>
      <c r="G4200" s="38"/>
      <c r="H4200" s="41"/>
    </row>
    <row r="4201" spans="1:8">
      <c r="A4201" s="30" t="s">
        <v>2149</v>
      </c>
      <c r="B4201" s="24">
        <v>637.83000000000004</v>
      </c>
      <c r="C4201" s="34"/>
      <c r="D4201" s="27" t="s">
        <v>327</v>
      </c>
      <c r="E4201" s="27" t="s">
        <v>141</v>
      </c>
      <c r="F4201" s="27" t="s">
        <v>82</v>
      </c>
      <c r="G4201" s="36" t="s">
        <v>79</v>
      </c>
      <c r="H4201" s="39"/>
    </row>
    <row r="4202" spans="1:8" ht="40.5">
      <c r="A4202" s="31"/>
      <c r="B4202" s="25" t="s">
        <v>2150</v>
      </c>
      <c r="C4202" s="34"/>
      <c r="D4202" s="28" t="s">
        <v>2151</v>
      </c>
      <c r="E4202" s="28" t="s">
        <v>2087</v>
      </c>
      <c r="F4202" s="28" t="s">
        <v>83</v>
      </c>
      <c r="G4202" s="37"/>
      <c r="H4202" s="40"/>
    </row>
    <row r="4203" spans="1:8">
      <c r="A4203" s="31"/>
      <c r="B4203" s="25"/>
      <c r="C4203" s="34"/>
      <c r="D4203" s="28">
        <v>702.12</v>
      </c>
      <c r="E4203" s="28">
        <v>697.86</v>
      </c>
      <c r="F4203" s="28">
        <v>637.83000000000004</v>
      </c>
      <c r="G4203" s="37"/>
      <c r="H4203" s="40"/>
    </row>
    <row r="4204" spans="1:8" ht="17.25" thickBot="1">
      <c r="A4204" s="32"/>
      <c r="B4204" s="26"/>
      <c r="C4204" s="34"/>
      <c r="D4204" s="29" t="s">
        <v>79</v>
      </c>
      <c r="E4204" s="29" t="s">
        <v>79</v>
      </c>
      <c r="F4204" s="29" t="s">
        <v>79</v>
      </c>
      <c r="G4204" s="38"/>
      <c r="H4204" s="41"/>
    </row>
    <row r="4205" spans="1:8">
      <c r="A4205" s="30" t="s">
        <v>2152</v>
      </c>
      <c r="B4205" s="24">
        <v>637.46</v>
      </c>
      <c r="C4205" s="34"/>
      <c r="D4205" s="27" t="s">
        <v>1209</v>
      </c>
      <c r="E4205" s="27" t="s">
        <v>486</v>
      </c>
      <c r="F4205" s="27" t="s">
        <v>246</v>
      </c>
      <c r="G4205" s="36" t="s">
        <v>79</v>
      </c>
      <c r="H4205" s="39"/>
    </row>
    <row r="4206" spans="1:8" ht="40.5">
      <c r="A4206" s="31"/>
      <c r="B4206" s="25" t="s">
        <v>2153</v>
      </c>
      <c r="C4206" s="34"/>
      <c r="D4206" s="28" t="s">
        <v>2090</v>
      </c>
      <c r="E4206" s="28" t="s">
        <v>1847</v>
      </c>
      <c r="F4206" s="28" t="s">
        <v>83</v>
      </c>
      <c r="G4206" s="37"/>
      <c r="H4206" s="40"/>
    </row>
    <row r="4207" spans="1:8">
      <c r="A4207" s="31"/>
      <c r="B4207" s="25"/>
      <c r="C4207" s="34"/>
      <c r="D4207" s="28">
        <v>696.7</v>
      </c>
      <c r="E4207" s="28">
        <v>704.6</v>
      </c>
      <c r="F4207" s="28">
        <v>637.46</v>
      </c>
      <c r="G4207" s="37"/>
      <c r="H4207" s="40"/>
    </row>
    <row r="4208" spans="1:8" ht="17.25" thickBot="1">
      <c r="A4208" s="32"/>
      <c r="B4208" s="26"/>
      <c r="C4208" s="34"/>
      <c r="D4208" s="29" t="s">
        <v>79</v>
      </c>
      <c r="E4208" s="29" t="s">
        <v>79</v>
      </c>
      <c r="F4208" s="29" t="s">
        <v>79</v>
      </c>
      <c r="G4208" s="38"/>
      <c r="H4208" s="41"/>
    </row>
    <row r="4209" spans="1:8" ht="27">
      <c r="A4209" s="30" t="s">
        <v>2154</v>
      </c>
      <c r="B4209" s="24">
        <v>637.45000000000005</v>
      </c>
      <c r="C4209" s="34"/>
      <c r="D4209" s="27" t="s">
        <v>185</v>
      </c>
      <c r="E4209" s="27" t="s">
        <v>486</v>
      </c>
      <c r="F4209" s="27" t="s">
        <v>82</v>
      </c>
      <c r="G4209" s="36" t="s">
        <v>79</v>
      </c>
      <c r="H4209" s="39"/>
    </row>
    <row r="4210" spans="1:8" ht="40.5">
      <c r="A4210" s="31"/>
      <c r="B4210" s="25" t="s">
        <v>2155</v>
      </c>
      <c r="C4210" s="34"/>
      <c r="D4210" s="28" t="s">
        <v>108</v>
      </c>
      <c r="E4210" s="28" t="s">
        <v>1847</v>
      </c>
      <c r="F4210" s="28" t="s">
        <v>83</v>
      </c>
      <c r="G4210" s="37"/>
      <c r="H4210" s="40"/>
    </row>
    <row r="4211" spans="1:8">
      <c r="A4211" s="31"/>
      <c r="B4211" s="25"/>
      <c r="C4211" s="34"/>
      <c r="D4211" s="28">
        <v>714.58</v>
      </c>
      <c r="E4211" s="28">
        <v>699.83</v>
      </c>
      <c r="F4211" s="28">
        <v>637.45000000000005</v>
      </c>
      <c r="G4211" s="37"/>
      <c r="H4211" s="40"/>
    </row>
    <row r="4212" spans="1:8" ht="17.25" thickBot="1">
      <c r="A4212" s="32"/>
      <c r="B4212" s="26"/>
      <c r="C4212" s="34"/>
      <c r="D4212" s="29" t="s">
        <v>79</v>
      </c>
      <c r="E4212" s="29" t="s">
        <v>79</v>
      </c>
      <c r="F4212" s="29" t="s">
        <v>79</v>
      </c>
      <c r="G4212" s="38"/>
      <c r="H4212" s="41"/>
    </row>
    <row r="4213" spans="1:8" ht="27">
      <c r="A4213" s="30" t="s">
        <v>2156</v>
      </c>
      <c r="B4213" s="24">
        <v>636.95000000000005</v>
      </c>
      <c r="C4213" s="34"/>
      <c r="D4213" s="27" t="s">
        <v>185</v>
      </c>
      <c r="E4213" s="27" t="s">
        <v>86</v>
      </c>
      <c r="F4213" s="27" t="s">
        <v>82</v>
      </c>
      <c r="G4213" s="36" t="s">
        <v>79</v>
      </c>
      <c r="H4213" s="39"/>
    </row>
    <row r="4214" spans="1:8" ht="40.5">
      <c r="A4214" s="31"/>
      <c r="B4214" s="25" t="s">
        <v>2157</v>
      </c>
      <c r="C4214" s="34"/>
      <c r="D4214" s="28" t="s">
        <v>108</v>
      </c>
      <c r="E4214" s="28" t="s">
        <v>1274</v>
      </c>
      <c r="F4214" s="28" t="s">
        <v>83</v>
      </c>
      <c r="G4214" s="37"/>
      <c r="H4214" s="40"/>
    </row>
    <row r="4215" spans="1:8">
      <c r="A4215" s="31"/>
      <c r="B4215" s="25"/>
      <c r="C4215" s="34"/>
      <c r="D4215" s="28">
        <v>715.02</v>
      </c>
      <c r="E4215" s="28">
        <v>547.79999999999995</v>
      </c>
      <c r="F4215" s="28">
        <v>636.95000000000005</v>
      </c>
      <c r="G4215" s="37"/>
      <c r="H4215" s="40"/>
    </row>
    <row r="4216" spans="1:8" ht="17.25" thickBot="1">
      <c r="A4216" s="32"/>
      <c r="B4216" s="26"/>
      <c r="C4216" s="34"/>
      <c r="D4216" s="29" t="s">
        <v>79</v>
      </c>
      <c r="E4216" s="29" t="s">
        <v>79</v>
      </c>
      <c r="F4216" s="29" t="s">
        <v>79</v>
      </c>
      <c r="G4216" s="38"/>
      <c r="H4216" s="41"/>
    </row>
    <row r="4217" spans="1:8" ht="27">
      <c r="A4217" s="30" t="s">
        <v>2158</v>
      </c>
      <c r="B4217" s="24">
        <v>636.74</v>
      </c>
      <c r="C4217" s="34"/>
      <c r="D4217" s="27" t="s">
        <v>178</v>
      </c>
      <c r="E4217" s="27" t="s">
        <v>1217</v>
      </c>
      <c r="F4217" s="27" t="s">
        <v>246</v>
      </c>
      <c r="G4217" s="36" t="s">
        <v>79</v>
      </c>
      <c r="H4217" s="39"/>
    </row>
    <row r="4218" spans="1:8" ht="40.5">
      <c r="A4218" s="31"/>
      <c r="B4218" s="25" t="s">
        <v>2159</v>
      </c>
      <c r="C4218" s="34"/>
      <c r="D4218" s="28" t="s">
        <v>1328</v>
      </c>
      <c r="E4218" s="28" t="s">
        <v>294</v>
      </c>
      <c r="F4218" s="28" t="s">
        <v>83</v>
      </c>
      <c r="G4218" s="37"/>
      <c r="H4218" s="40"/>
    </row>
    <row r="4219" spans="1:8">
      <c r="A4219" s="31"/>
      <c r="B4219" s="25"/>
      <c r="C4219" s="34"/>
      <c r="D4219" s="28">
        <v>714.71</v>
      </c>
      <c r="E4219" s="28">
        <v>714.71</v>
      </c>
      <c r="F4219" s="28">
        <v>636.74</v>
      </c>
      <c r="G4219" s="37"/>
      <c r="H4219" s="40"/>
    </row>
    <row r="4220" spans="1:8" ht="17.25" thickBot="1">
      <c r="A4220" s="32"/>
      <c r="B4220" s="26"/>
      <c r="C4220" s="34"/>
      <c r="D4220" s="29" t="s">
        <v>79</v>
      </c>
      <c r="E4220" s="29" t="s">
        <v>79</v>
      </c>
      <c r="F4220" s="29" t="s">
        <v>79</v>
      </c>
      <c r="G4220" s="38"/>
      <c r="H4220" s="41"/>
    </row>
    <row r="4221" spans="1:8">
      <c r="A4221" s="30" t="s">
        <v>2160</v>
      </c>
      <c r="B4221" s="24">
        <v>636.21</v>
      </c>
      <c r="C4221" s="34"/>
      <c r="D4221" s="27" t="s">
        <v>102</v>
      </c>
      <c r="E4221" s="27" t="s">
        <v>141</v>
      </c>
      <c r="F4221" s="27" t="s">
        <v>82</v>
      </c>
      <c r="G4221" s="36" t="s">
        <v>79</v>
      </c>
      <c r="H4221" s="39"/>
    </row>
    <row r="4222" spans="1:8" ht="40.5">
      <c r="A4222" s="31"/>
      <c r="B4222" s="25" t="s">
        <v>2161</v>
      </c>
      <c r="C4222" s="34"/>
      <c r="D4222" s="28" t="s">
        <v>1735</v>
      </c>
      <c r="E4222" s="28" t="s">
        <v>1210</v>
      </c>
      <c r="F4222" s="28" t="s">
        <v>83</v>
      </c>
      <c r="G4222" s="37"/>
      <c r="H4222" s="40"/>
    </row>
    <row r="4223" spans="1:8">
      <c r="A4223" s="31"/>
      <c r="B4223" s="25"/>
      <c r="C4223" s="34"/>
      <c r="D4223" s="28">
        <v>695.19</v>
      </c>
      <c r="E4223" s="28">
        <v>695.19</v>
      </c>
      <c r="F4223" s="28">
        <v>636.21</v>
      </c>
      <c r="G4223" s="37"/>
      <c r="H4223" s="40"/>
    </row>
    <row r="4224" spans="1:8" ht="17.25" thickBot="1">
      <c r="A4224" s="32"/>
      <c r="B4224" s="26"/>
      <c r="C4224" s="34"/>
      <c r="D4224" s="29" t="s">
        <v>79</v>
      </c>
      <c r="E4224" s="29" t="s">
        <v>79</v>
      </c>
      <c r="F4224" s="29" t="s">
        <v>79</v>
      </c>
      <c r="G4224" s="38"/>
      <c r="H4224" s="41"/>
    </row>
    <row r="4225" spans="1:8">
      <c r="A4225" s="30" t="s">
        <v>2162</v>
      </c>
      <c r="B4225" s="24">
        <v>635.80999999999995</v>
      </c>
      <c r="C4225" s="34"/>
      <c r="D4225" s="27" t="s">
        <v>77</v>
      </c>
      <c r="E4225" s="27" t="s">
        <v>1661</v>
      </c>
      <c r="F4225" s="27" t="s">
        <v>82</v>
      </c>
      <c r="G4225" s="36" t="s">
        <v>79</v>
      </c>
      <c r="H4225" s="39"/>
    </row>
    <row r="4226" spans="1:8" ht="40.5">
      <c r="A4226" s="31"/>
      <c r="B4226" s="25" t="s">
        <v>2163</v>
      </c>
      <c r="C4226" s="34"/>
      <c r="D4226" s="28" t="s">
        <v>160</v>
      </c>
      <c r="E4226" s="28" t="s">
        <v>1805</v>
      </c>
      <c r="F4226" s="28" t="s">
        <v>83</v>
      </c>
      <c r="G4226" s="37"/>
      <c r="H4226" s="40"/>
    </row>
    <row r="4227" spans="1:8">
      <c r="A4227" s="31"/>
      <c r="B4227" s="25"/>
      <c r="C4227" s="34"/>
      <c r="D4227" s="28">
        <v>364.36</v>
      </c>
      <c r="E4227" s="28">
        <v>744.29</v>
      </c>
      <c r="F4227" s="28">
        <v>635.80999999999995</v>
      </c>
      <c r="G4227" s="37"/>
      <c r="H4227" s="40"/>
    </row>
    <row r="4228" spans="1:8" ht="17.25" thickBot="1">
      <c r="A4228" s="32"/>
      <c r="B4228" s="26"/>
      <c r="C4228" s="34"/>
      <c r="D4228" s="29" t="s">
        <v>79</v>
      </c>
      <c r="E4228" s="29" t="s">
        <v>79</v>
      </c>
      <c r="F4228" s="29" t="s">
        <v>79</v>
      </c>
      <c r="G4228" s="38"/>
      <c r="H4228" s="41"/>
    </row>
    <row r="4229" spans="1:8">
      <c r="A4229" s="30" t="s">
        <v>2164</v>
      </c>
      <c r="B4229" s="24">
        <v>635.25</v>
      </c>
      <c r="C4229" s="34"/>
      <c r="D4229" s="27" t="s">
        <v>77</v>
      </c>
      <c r="E4229" s="27" t="s">
        <v>80</v>
      </c>
      <c r="F4229" s="27" t="s">
        <v>82</v>
      </c>
      <c r="G4229" s="36" t="s">
        <v>79</v>
      </c>
      <c r="H4229" s="39"/>
    </row>
    <row r="4230" spans="1:8" ht="40.5">
      <c r="A4230" s="31"/>
      <c r="B4230" s="25" t="s">
        <v>2165</v>
      </c>
      <c r="C4230" s="34"/>
      <c r="D4230" s="28" t="s">
        <v>313</v>
      </c>
      <c r="E4230" s="28" t="s">
        <v>448</v>
      </c>
      <c r="F4230" s="28" t="s">
        <v>83</v>
      </c>
      <c r="G4230" s="37"/>
      <c r="H4230" s="40"/>
    </row>
    <row r="4231" spans="1:8">
      <c r="A4231" s="31"/>
      <c r="B4231" s="25"/>
      <c r="C4231" s="34"/>
      <c r="D4231" s="28">
        <v>362.7</v>
      </c>
      <c r="E4231" s="28">
        <v>713.75</v>
      </c>
      <c r="F4231" s="28">
        <v>635.25</v>
      </c>
      <c r="G4231" s="37"/>
      <c r="H4231" s="40"/>
    </row>
    <row r="4232" spans="1:8" ht="17.25" thickBot="1">
      <c r="A4232" s="32"/>
      <c r="B4232" s="26"/>
      <c r="C4232" s="34"/>
      <c r="D4232" s="29" t="s">
        <v>79</v>
      </c>
      <c r="E4232" s="29" t="s">
        <v>79</v>
      </c>
      <c r="F4232" s="29" t="s">
        <v>79</v>
      </c>
      <c r="G4232" s="38"/>
      <c r="H4232" s="41"/>
    </row>
    <row r="4233" spans="1:8">
      <c r="A4233" s="30" t="s">
        <v>2166</v>
      </c>
      <c r="B4233" s="24">
        <v>635.19000000000005</v>
      </c>
      <c r="C4233" s="34"/>
      <c r="D4233" s="27" t="s">
        <v>1221</v>
      </c>
      <c r="E4233" s="27" t="s">
        <v>463</v>
      </c>
      <c r="F4233" s="27" t="s">
        <v>82</v>
      </c>
      <c r="G4233" s="36" t="s">
        <v>79</v>
      </c>
      <c r="H4233" s="39"/>
    </row>
    <row r="4234" spans="1:8" ht="40.5">
      <c r="A4234" s="31"/>
      <c r="B4234" s="25" t="s">
        <v>2167</v>
      </c>
      <c r="C4234" s="34"/>
      <c r="D4234" s="28" t="s">
        <v>762</v>
      </c>
      <c r="E4234" s="28" t="s">
        <v>554</v>
      </c>
      <c r="F4234" s="28" t="s">
        <v>83</v>
      </c>
      <c r="G4234" s="37"/>
      <c r="H4234" s="40"/>
    </row>
    <row r="4235" spans="1:8">
      <c r="A4235" s="31"/>
      <c r="B4235" s="25"/>
      <c r="C4235" s="34"/>
      <c r="D4235" s="28">
        <v>942.94</v>
      </c>
      <c r="E4235" s="28">
        <v>635.19000000000005</v>
      </c>
      <c r="F4235" s="28">
        <v>635.19000000000005</v>
      </c>
      <c r="G4235" s="37"/>
      <c r="H4235" s="40"/>
    </row>
    <row r="4236" spans="1:8" ht="17.25" thickBot="1">
      <c r="A4236" s="32"/>
      <c r="B4236" s="26"/>
      <c r="C4236" s="34"/>
      <c r="D4236" s="29" t="s">
        <v>79</v>
      </c>
      <c r="E4236" s="29" t="s">
        <v>79</v>
      </c>
      <c r="F4236" s="29" t="s">
        <v>79</v>
      </c>
      <c r="G4236" s="38"/>
      <c r="H4236" s="41"/>
    </row>
    <row r="4237" spans="1:8" ht="27">
      <c r="A4237" s="30" t="s">
        <v>2168</v>
      </c>
      <c r="B4237" s="24">
        <v>635.1</v>
      </c>
      <c r="C4237" s="34"/>
      <c r="D4237" s="27" t="s">
        <v>1731</v>
      </c>
      <c r="E4237" s="27" t="s">
        <v>178</v>
      </c>
      <c r="F4237" s="27" t="s">
        <v>246</v>
      </c>
      <c r="G4237" s="36" t="s">
        <v>79</v>
      </c>
      <c r="H4237" s="39"/>
    </row>
    <row r="4238" spans="1:8" ht="40.5">
      <c r="A4238" s="31"/>
      <c r="B4238" s="25" t="s">
        <v>2169</v>
      </c>
      <c r="C4238" s="34"/>
      <c r="D4238" s="28" t="s">
        <v>2170</v>
      </c>
      <c r="E4238" s="28" t="s">
        <v>1993</v>
      </c>
      <c r="F4238" s="28" t="s">
        <v>83</v>
      </c>
      <c r="G4238" s="37"/>
      <c r="H4238" s="40"/>
    </row>
    <row r="4239" spans="1:8">
      <c r="A4239" s="31"/>
      <c r="B4239" s="25"/>
      <c r="C4239" s="34"/>
      <c r="D4239" s="28">
        <v>887.1</v>
      </c>
      <c r="E4239" s="28">
        <v>712.92</v>
      </c>
      <c r="F4239" s="28">
        <v>635.1</v>
      </c>
      <c r="G4239" s="37"/>
      <c r="H4239" s="40"/>
    </row>
    <row r="4240" spans="1:8" ht="17.25" thickBot="1">
      <c r="A4240" s="32"/>
      <c r="B4240" s="26"/>
      <c r="C4240" s="34"/>
      <c r="D4240" s="29" t="s">
        <v>79</v>
      </c>
      <c r="E4240" s="29" t="s">
        <v>79</v>
      </c>
      <c r="F4240" s="29" t="s">
        <v>79</v>
      </c>
      <c r="G4240" s="38"/>
      <c r="H4240" s="41"/>
    </row>
    <row r="4241" spans="1:8">
      <c r="A4241" s="30" t="s">
        <v>2171</v>
      </c>
      <c r="B4241" s="24">
        <v>634.61</v>
      </c>
      <c r="C4241" s="34"/>
      <c r="D4241" s="27" t="s">
        <v>667</v>
      </c>
      <c r="E4241" s="27" t="s">
        <v>644</v>
      </c>
      <c r="F4241" s="27" t="s">
        <v>463</v>
      </c>
      <c r="G4241" s="36" t="s">
        <v>79</v>
      </c>
      <c r="H4241" s="39"/>
    </row>
    <row r="4242" spans="1:8" ht="40.5">
      <c r="A4242" s="31"/>
      <c r="B4242" s="25" t="s">
        <v>2172</v>
      </c>
      <c r="C4242" s="34"/>
      <c r="D4242" s="28" t="s">
        <v>427</v>
      </c>
      <c r="E4242" s="28" t="s">
        <v>1688</v>
      </c>
      <c r="F4242" s="28" t="s">
        <v>83</v>
      </c>
      <c r="G4242" s="37"/>
      <c r="H4242" s="40"/>
    </row>
    <row r="4243" spans="1:8">
      <c r="A4243" s="31"/>
      <c r="B4243" s="25"/>
      <c r="C4243" s="34"/>
      <c r="D4243" s="28">
        <v>863.08</v>
      </c>
      <c r="E4243" s="28">
        <v>543.49</v>
      </c>
      <c r="F4243" s="28">
        <v>634.61</v>
      </c>
      <c r="G4243" s="37"/>
      <c r="H4243" s="40"/>
    </row>
    <row r="4244" spans="1:8" ht="17.25" thickBot="1">
      <c r="A4244" s="32"/>
      <c r="B4244" s="26"/>
      <c r="C4244" s="34"/>
      <c r="D4244" s="29" t="s">
        <v>79</v>
      </c>
      <c r="E4244" s="29" t="s">
        <v>79</v>
      </c>
      <c r="F4244" s="29" t="s">
        <v>79</v>
      </c>
      <c r="G4244" s="38"/>
      <c r="H4244" s="41"/>
    </row>
    <row r="4245" spans="1:8" ht="27">
      <c r="A4245" s="30" t="s">
        <v>2173</v>
      </c>
      <c r="B4245" s="24">
        <v>634.28</v>
      </c>
      <c r="C4245" s="34"/>
      <c r="D4245" s="27" t="s">
        <v>2175</v>
      </c>
      <c r="E4245" s="27" t="s">
        <v>2176</v>
      </c>
      <c r="F4245" s="27" t="s">
        <v>246</v>
      </c>
      <c r="G4245" s="36" t="s">
        <v>79</v>
      </c>
      <c r="H4245" s="39"/>
    </row>
    <row r="4246" spans="1:8" ht="40.5">
      <c r="A4246" s="31"/>
      <c r="B4246" s="25" t="s">
        <v>2174</v>
      </c>
      <c r="C4246" s="34"/>
      <c r="D4246" s="28" t="s">
        <v>2078</v>
      </c>
      <c r="E4246" s="28" t="s">
        <v>427</v>
      </c>
      <c r="F4246" s="28" t="s">
        <v>83</v>
      </c>
      <c r="G4246" s="37"/>
      <c r="H4246" s="40"/>
    </row>
    <row r="4247" spans="1:8">
      <c r="A4247" s="31"/>
      <c r="B4247" s="25"/>
      <c r="C4247" s="34"/>
      <c r="D4247" s="28">
        <v>933.38</v>
      </c>
      <c r="E4247" s="28">
        <v>896.74</v>
      </c>
      <c r="F4247" s="28">
        <v>634.28</v>
      </c>
      <c r="G4247" s="37"/>
      <c r="H4247" s="40"/>
    </row>
    <row r="4248" spans="1:8" ht="17.25" thickBot="1">
      <c r="A4248" s="32"/>
      <c r="B4248" s="26"/>
      <c r="C4248" s="34"/>
      <c r="D4248" s="29" t="s">
        <v>79</v>
      </c>
      <c r="E4248" s="29" t="s">
        <v>79</v>
      </c>
      <c r="F4248" s="29" t="s">
        <v>79</v>
      </c>
      <c r="G4248" s="38"/>
      <c r="H4248" s="41"/>
    </row>
    <row r="4249" spans="1:8" ht="27">
      <c r="A4249" s="30" t="s">
        <v>2177</v>
      </c>
      <c r="B4249" s="24">
        <v>634.25</v>
      </c>
      <c r="C4249" s="34"/>
      <c r="D4249" s="27" t="s">
        <v>1694</v>
      </c>
      <c r="E4249" s="27" t="s">
        <v>2026</v>
      </c>
      <c r="F4249" s="27" t="s">
        <v>246</v>
      </c>
      <c r="G4249" s="36" t="s">
        <v>79</v>
      </c>
      <c r="H4249" s="39"/>
    </row>
    <row r="4250" spans="1:8" ht="40.5">
      <c r="A4250" s="31"/>
      <c r="B4250" s="25" t="s">
        <v>2178</v>
      </c>
      <c r="C4250" s="34"/>
      <c r="D4250" s="28" t="s">
        <v>1148</v>
      </c>
      <c r="E4250" s="28" t="s">
        <v>2179</v>
      </c>
      <c r="F4250" s="28" t="s">
        <v>83</v>
      </c>
      <c r="G4250" s="37"/>
      <c r="H4250" s="40"/>
    </row>
    <row r="4251" spans="1:8">
      <c r="A4251" s="31"/>
      <c r="B4251" s="25"/>
      <c r="C4251" s="34"/>
      <c r="D4251" s="28">
        <v>936.65</v>
      </c>
      <c r="E4251" s="28">
        <v>899.7</v>
      </c>
      <c r="F4251" s="28">
        <v>634.25</v>
      </c>
      <c r="G4251" s="37"/>
      <c r="H4251" s="40"/>
    </row>
    <row r="4252" spans="1:8" ht="17.25" thickBot="1">
      <c r="A4252" s="32"/>
      <c r="B4252" s="26"/>
      <c r="C4252" s="34"/>
      <c r="D4252" s="29" t="s">
        <v>79</v>
      </c>
      <c r="E4252" s="29" t="s">
        <v>79</v>
      </c>
      <c r="F4252" s="29" t="s">
        <v>79</v>
      </c>
      <c r="G4252" s="38"/>
      <c r="H4252" s="41"/>
    </row>
    <row r="4253" spans="1:8">
      <c r="A4253" s="30" t="s">
        <v>2180</v>
      </c>
      <c r="B4253" s="24">
        <v>634.03</v>
      </c>
      <c r="C4253" s="34"/>
      <c r="D4253" s="27" t="s">
        <v>2026</v>
      </c>
      <c r="E4253" s="27" t="s">
        <v>644</v>
      </c>
      <c r="F4253" s="27" t="s">
        <v>246</v>
      </c>
      <c r="G4253" s="36" t="s">
        <v>79</v>
      </c>
      <c r="H4253" s="39"/>
    </row>
    <row r="4254" spans="1:8" ht="40.5">
      <c r="A4254" s="31"/>
      <c r="B4254" s="25" t="s">
        <v>2181</v>
      </c>
      <c r="C4254" s="34"/>
      <c r="D4254" s="28" t="s">
        <v>2027</v>
      </c>
      <c r="E4254" s="28" t="s">
        <v>2093</v>
      </c>
      <c r="F4254" s="28" t="s">
        <v>83</v>
      </c>
      <c r="G4254" s="37"/>
      <c r="H4254" s="40"/>
    </row>
    <row r="4255" spans="1:8">
      <c r="A4255" s="31"/>
      <c r="B4255" s="25"/>
      <c r="C4255" s="34"/>
      <c r="D4255" s="28">
        <v>921.6</v>
      </c>
      <c r="E4255" s="28">
        <v>547.16</v>
      </c>
      <c r="F4255" s="28">
        <v>634.03</v>
      </c>
      <c r="G4255" s="37"/>
      <c r="H4255" s="40"/>
    </row>
    <row r="4256" spans="1:8" ht="17.25" thickBot="1">
      <c r="A4256" s="32"/>
      <c r="B4256" s="26"/>
      <c r="C4256" s="34"/>
      <c r="D4256" s="29" t="s">
        <v>79</v>
      </c>
      <c r="E4256" s="29" t="s">
        <v>79</v>
      </c>
      <c r="F4256" s="29" t="s">
        <v>79</v>
      </c>
      <c r="G4256" s="38"/>
      <c r="H4256" s="41"/>
    </row>
    <row r="4257" spans="1:8">
      <c r="A4257" s="30" t="s">
        <v>2182</v>
      </c>
      <c r="B4257" s="24">
        <v>634</v>
      </c>
      <c r="C4257" s="34"/>
      <c r="D4257" s="27" t="s">
        <v>234</v>
      </c>
      <c r="E4257" s="27" t="s">
        <v>463</v>
      </c>
      <c r="F4257" s="27" t="s">
        <v>82</v>
      </c>
      <c r="G4257" s="36" t="s">
        <v>79</v>
      </c>
      <c r="H4257" s="39"/>
    </row>
    <row r="4258" spans="1:8" ht="40.5">
      <c r="A4258" s="31"/>
      <c r="B4258" s="25" t="s">
        <v>2183</v>
      </c>
      <c r="C4258" s="34"/>
      <c r="D4258" s="28" t="s">
        <v>196</v>
      </c>
      <c r="E4258" s="28" t="s">
        <v>554</v>
      </c>
      <c r="F4258" s="28" t="s">
        <v>83</v>
      </c>
      <c r="G4258" s="37"/>
      <c r="H4258" s="40"/>
    </row>
    <row r="4259" spans="1:8">
      <c r="A4259" s="31"/>
      <c r="B4259" s="25"/>
      <c r="C4259" s="34"/>
      <c r="D4259" s="28">
        <v>712.5</v>
      </c>
      <c r="E4259" s="28">
        <v>634</v>
      </c>
      <c r="F4259" s="28">
        <v>634</v>
      </c>
      <c r="G4259" s="37"/>
      <c r="H4259" s="40"/>
    </row>
    <row r="4260" spans="1:8" ht="17.25" thickBot="1">
      <c r="A4260" s="32"/>
      <c r="B4260" s="26"/>
      <c r="C4260" s="34"/>
      <c r="D4260" s="29" t="s">
        <v>79</v>
      </c>
      <c r="E4260" s="29" t="s">
        <v>79</v>
      </c>
      <c r="F4260" s="29" t="s">
        <v>79</v>
      </c>
      <c r="G4260" s="38"/>
      <c r="H4260" s="41"/>
    </row>
    <row r="4261" spans="1:8">
      <c r="A4261" s="30" t="s">
        <v>2184</v>
      </c>
      <c r="B4261" s="24">
        <v>633.72</v>
      </c>
      <c r="C4261" s="34"/>
      <c r="D4261" s="27" t="s">
        <v>102</v>
      </c>
      <c r="E4261" s="27" t="s">
        <v>141</v>
      </c>
      <c r="F4261" s="27" t="s">
        <v>82</v>
      </c>
      <c r="G4261" s="36" t="s">
        <v>79</v>
      </c>
      <c r="H4261" s="39"/>
    </row>
    <row r="4262" spans="1:8" ht="40.5">
      <c r="A4262" s="31"/>
      <c r="B4262" s="25" t="s">
        <v>2185</v>
      </c>
      <c r="C4262" s="34"/>
      <c r="D4262" s="28" t="s">
        <v>2186</v>
      </c>
      <c r="E4262" s="28" t="s">
        <v>2187</v>
      </c>
      <c r="F4262" s="28" t="s">
        <v>83</v>
      </c>
      <c r="G4262" s="37"/>
      <c r="H4262" s="40"/>
    </row>
    <row r="4263" spans="1:8">
      <c r="A4263" s="31"/>
      <c r="B4263" s="25"/>
      <c r="C4263" s="34"/>
      <c r="D4263" s="28">
        <v>691.63</v>
      </c>
      <c r="E4263" s="28">
        <v>691.63</v>
      </c>
      <c r="F4263" s="28">
        <v>633.72</v>
      </c>
      <c r="G4263" s="37"/>
      <c r="H4263" s="40"/>
    </row>
    <row r="4264" spans="1:8" ht="17.25" thickBot="1">
      <c r="A4264" s="32"/>
      <c r="B4264" s="26"/>
      <c r="C4264" s="34"/>
      <c r="D4264" s="29" t="s">
        <v>79</v>
      </c>
      <c r="E4264" s="29" t="s">
        <v>79</v>
      </c>
      <c r="F4264" s="29" t="s">
        <v>79</v>
      </c>
      <c r="G4264" s="38"/>
      <c r="H4264" s="41"/>
    </row>
    <row r="4265" spans="1:8">
      <c r="A4265" s="30" t="s">
        <v>2188</v>
      </c>
      <c r="B4265" s="24">
        <v>633.66</v>
      </c>
      <c r="C4265" s="34"/>
      <c r="D4265" s="27" t="s">
        <v>141</v>
      </c>
      <c r="E4265" s="27" t="s">
        <v>327</v>
      </c>
      <c r="F4265" s="27" t="s">
        <v>82</v>
      </c>
      <c r="G4265" s="36" t="s">
        <v>79</v>
      </c>
      <c r="H4265" s="39"/>
    </row>
    <row r="4266" spans="1:8" ht="40.5">
      <c r="A4266" s="31"/>
      <c r="B4266" s="25" t="s">
        <v>2189</v>
      </c>
      <c r="C4266" s="34"/>
      <c r="D4266" s="28" t="s">
        <v>2090</v>
      </c>
      <c r="E4266" s="28" t="s">
        <v>2190</v>
      </c>
      <c r="F4266" s="28" t="s">
        <v>83</v>
      </c>
      <c r="G4266" s="37"/>
      <c r="H4266" s="40"/>
    </row>
    <row r="4267" spans="1:8">
      <c r="A4267" s="31"/>
      <c r="B4267" s="25"/>
      <c r="C4267" s="34"/>
      <c r="D4267" s="28">
        <v>692.66</v>
      </c>
      <c r="E4267" s="28">
        <v>697.34</v>
      </c>
      <c r="F4267" s="28">
        <v>633.66</v>
      </c>
      <c r="G4267" s="37"/>
      <c r="H4267" s="40"/>
    </row>
    <row r="4268" spans="1:8" ht="17.25" thickBot="1">
      <c r="A4268" s="32"/>
      <c r="B4268" s="26"/>
      <c r="C4268" s="34"/>
      <c r="D4268" s="29" t="s">
        <v>79</v>
      </c>
      <c r="E4268" s="29" t="s">
        <v>79</v>
      </c>
      <c r="F4268" s="29" t="s">
        <v>79</v>
      </c>
      <c r="G4268" s="38"/>
      <c r="H4268" s="41"/>
    </row>
    <row r="4269" spans="1:8" ht="27">
      <c r="A4269" s="30" t="s">
        <v>2191</v>
      </c>
      <c r="B4269" s="24">
        <v>633.54</v>
      </c>
      <c r="C4269" s="34"/>
      <c r="D4269" s="27" t="s">
        <v>1249</v>
      </c>
      <c r="E4269" s="27" t="s">
        <v>463</v>
      </c>
      <c r="F4269" s="27" t="s">
        <v>82</v>
      </c>
      <c r="G4269" s="36" t="s">
        <v>79</v>
      </c>
      <c r="H4269" s="39"/>
    </row>
    <row r="4270" spans="1:8" ht="40.5">
      <c r="A4270" s="31"/>
      <c r="B4270" s="25" t="s">
        <v>2192</v>
      </c>
      <c r="C4270" s="34"/>
      <c r="D4270" s="28" t="s">
        <v>468</v>
      </c>
      <c r="E4270" s="28" t="s">
        <v>554</v>
      </c>
      <c r="F4270" s="28" t="s">
        <v>83</v>
      </c>
      <c r="G4270" s="37"/>
      <c r="H4270" s="40"/>
    </row>
    <row r="4271" spans="1:8">
      <c r="A4271" s="31"/>
      <c r="B4271" s="25"/>
      <c r="C4271" s="34"/>
      <c r="D4271" s="28">
        <v>919.37</v>
      </c>
      <c r="E4271" s="28">
        <v>633.54</v>
      </c>
      <c r="F4271" s="28">
        <v>633.54</v>
      </c>
      <c r="G4271" s="37"/>
      <c r="H4271" s="40"/>
    </row>
    <row r="4272" spans="1:8" ht="17.25" thickBot="1">
      <c r="A4272" s="32"/>
      <c r="B4272" s="26"/>
      <c r="C4272" s="34"/>
      <c r="D4272" s="29" t="s">
        <v>79</v>
      </c>
      <c r="E4272" s="29" t="s">
        <v>79</v>
      </c>
      <c r="F4272" s="29" t="s">
        <v>79</v>
      </c>
      <c r="G4272" s="38"/>
      <c r="H4272" s="41"/>
    </row>
    <row r="4273" spans="1:8">
      <c r="A4273" s="30" t="s">
        <v>2193</v>
      </c>
      <c r="B4273" s="24">
        <v>633.14</v>
      </c>
      <c r="C4273" s="34"/>
      <c r="D4273" s="27" t="s">
        <v>80</v>
      </c>
      <c r="E4273" s="27" t="s">
        <v>234</v>
      </c>
      <c r="F4273" s="27" t="s">
        <v>82</v>
      </c>
      <c r="G4273" s="36" t="s">
        <v>79</v>
      </c>
      <c r="H4273" s="39"/>
    </row>
    <row r="4274" spans="1:8" ht="40.5">
      <c r="A4274" s="31"/>
      <c r="B4274" s="25" t="s">
        <v>2194</v>
      </c>
      <c r="C4274" s="34"/>
      <c r="D4274" s="28" t="s">
        <v>196</v>
      </c>
      <c r="E4274" s="28" t="s">
        <v>448</v>
      </c>
      <c r="F4274" s="28" t="s">
        <v>83</v>
      </c>
      <c r="G4274" s="37"/>
      <c r="H4274" s="40"/>
    </row>
    <row r="4275" spans="1:8">
      <c r="A4275" s="31"/>
      <c r="B4275" s="25"/>
      <c r="C4275" s="34"/>
      <c r="D4275" s="28">
        <v>711.4</v>
      </c>
      <c r="E4275" s="28">
        <v>711.4</v>
      </c>
      <c r="F4275" s="28">
        <v>633.14</v>
      </c>
      <c r="G4275" s="37"/>
      <c r="H4275" s="40"/>
    </row>
    <row r="4276" spans="1:8" ht="17.25" thickBot="1">
      <c r="A4276" s="32"/>
      <c r="B4276" s="26"/>
      <c r="C4276" s="34"/>
      <c r="D4276" s="29" t="s">
        <v>79</v>
      </c>
      <c r="E4276" s="29" t="s">
        <v>79</v>
      </c>
      <c r="F4276" s="29" t="s">
        <v>79</v>
      </c>
      <c r="G4276" s="38"/>
      <c r="H4276" s="41"/>
    </row>
    <row r="4277" spans="1:8">
      <c r="A4277" s="30" t="s">
        <v>2195</v>
      </c>
      <c r="B4277" s="24">
        <v>632.70000000000005</v>
      </c>
      <c r="C4277" s="34"/>
      <c r="D4277" s="27" t="s">
        <v>2106</v>
      </c>
      <c r="E4277" s="27" t="s">
        <v>1928</v>
      </c>
      <c r="F4277" s="27" t="s">
        <v>463</v>
      </c>
      <c r="G4277" s="36" t="s">
        <v>79</v>
      </c>
      <c r="H4277" s="39"/>
    </row>
    <row r="4278" spans="1:8" ht="40.5">
      <c r="A4278" s="31"/>
      <c r="B4278" s="25" t="s">
        <v>2196</v>
      </c>
      <c r="C4278" s="34"/>
      <c r="D4278" s="28" t="s">
        <v>2197</v>
      </c>
      <c r="E4278" s="28" t="s">
        <v>832</v>
      </c>
      <c r="F4278" s="28" t="s">
        <v>83</v>
      </c>
      <c r="G4278" s="37"/>
      <c r="H4278" s="40"/>
    </row>
    <row r="4279" spans="1:8">
      <c r="A4279" s="31"/>
      <c r="B4279" s="25"/>
      <c r="C4279" s="34"/>
      <c r="D4279" s="28">
        <v>741.52</v>
      </c>
      <c r="E4279" s="28">
        <v>890.5</v>
      </c>
      <c r="F4279" s="28">
        <v>632.70000000000005</v>
      </c>
      <c r="G4279" s="37"/>
      <c r="H4279" s="40"/>
    </row>
    <row r="4280" spans="1:8" ht="17.25" thickBot="1">
      <c r="A4280" s="32"/>
      <c r="B4280" s="26"/>
      <c r="C4280" s="34"/>
      <c r="D4280" s="29" t="s">
        <v>79</v>
      </c>
      <c r="E4280" s="29" t="s">
        <v>79</v>
      </c>
      <c r="F4280" s="29" t="s">
        <v>79</v>
      </c>
      <c r="G4280" s="38"/>
      <c r="H4280" s="41"/>
    </row>
    <row r="4281" spans="1:8" ht="27">
      <c r="A4281" s="30" t="s">
        <v>2198</v>
      </c>
      <c r="B4281" s="24">
        <v>632.49</v>
      </c>
      <c r="C4281" s="34"/>
      <c r="D4281" s="27" t="s">
        <v>288</v>
      </c>
      <c r="E4281" s="27" t="s">
        <v>1217</v>
      </c>
      <c r="F4281" s="27" t="s">
        <v>463</v>
      </c>
      <c r="G4281" s="36" t="s">
        <v>79</v>
      </c>
      <c r="H4281" s="39"/>
    </row>
    <row r="4282" spans="1:8" ht="40.5">
      <c r="A4282" s="31"/>
      <c r="B4282" s="25" t="s">
        <v>2199</v>
      </c>
      <c r="C4282" s="34"/>
      <c r="D4282" s="28" t="s">
        <v>115</v>
      </c>
      <c r="E4282" s="28" t="s">
        <v>1715</v>
      </c>
      <c r="F4282" s="28" t="s">
        <v>83</v>
      </c>
      <c r="G4282" s="37"/>
      <c r="H4282" s="40"/>
    </row>
    <row r="4283" spans="1:8">
      <c r="A4283" s="31"/>
      <c r="B4283" s="25"/>
      <c r="C4283" s="34"/>
      <c r="D4283" s="28">
        <v>912.28</v>
      </c>
      <c r="E4283" s="28">
        <v>713.13</v>
      </c>
      <c r="F4283" s="28">
        <v>632.49</v>
      </c>
      <c r="G4283" s="37"/>
      <c r="H4283" s="40"/>
    </row>
    <row r="4284" spans="1:8" ht="17.25" thickBot="1">
      <c r="A4284" s="32"/>
      <c r="B4284" s="26"/>
      <c r="C4284" s="34"/>
      <c r="D4284" s="29" t="s">
        <v>79</v>
      </c>
      <c r="E4284" s="29" t="s">
        <v>79</v>
      </c>
      <c r="F4284" s="29" t="s">
        <v>79</v>
      </c>
      <c r="G4284" s="38"/>
      <c r="H4284" s="41"/>
    </row>
    <row r="4285" spans="1:8">
      <c r="A4285" s="30" t="s">
        <v>2200</v>
      </c>
      <c r="B4285" s="24">
        <v>631.94000000000005</v>
      </c>
      <c r="C4285" s="34"/>
      <c r="D4285" s="27" t="s">
        <v>102</v>
      </c>
      <c r="E4285" s="27" t="s">
        <v>1209</v>
      </c>
      <c r="F4285" s="27" t="s">
        <v>463</v>
      </c>
      <c r="G4285" s="36" t="s">
        <v>79</v>
      </c>
      <c r="H4285" s="39"/>
    </row>
    <row r="4286" spans="1:8" ht="40.5">
      <c r="A4286" s="31"/>
      <c r="B4286" s="25" t="s">
        <v>2201</v>
      </c>
      <c r="C4286" s="34"/>
      <c r="D4286" s="28" t="s">
        <v>2202</v>
      </c>
      <c r="E4286" s="28" t="s">
        <v>1210</v>
      </c>
      <c r="F4286" s="28" t="s">
        <v>83</v>
      </c>
      <c r="G4286" s="37"/>
      <c r="H4286" s="40"/>
    </row>
    <row r="4287" spans="1:8">
      <c r="A4287" s="31"/>
      <c r="B4287" s="25"/>
      <c r="C4287" s="34"/>
      <c r="D4287" s="28">
        <v>622.9</v>
      </c>
      <c r="E4287" s="28">
        <v>691.04</v>
      </c>
      <c r="F4287" s="28">
        <v>631.94000000000005</v>
      </c>
      <c r="G4287" s="37"/>
      <c r="H4287" s="40"/>
    </row>
    <row r="4288" spans="1:8" ht="17.25" thickBot="1">
      <c r="A4288" s="32"/>
      <c r="B4288" s="26"/>
      <c r="C4288" s="34"/>
      <c r="D4288" s="29" t="s">
        <v>79</v>
      </c>
      <c r="E4288" s="29" t="s">
        <v>79</v>
      </c>
      <c r="F4288" s="29" t="s">
        <v>79</v>
      </c>
      <c r="G4288" s="38"/>
      <c r="H4288" s="41"/>
    </row>
    <row r="4289" spans="1:8">
      <c r="A4289" s="30" t="s">
        <v>2203</v>
      </c>
      <c r="B4289" s="24">
        <v>631.52</v>
      </c>
      <c r="C4289" s="34"/>
      <c r="D4289" s="27" t="s">
        <v>86</v>
      </c>
      <c r="E4289" s="27" t="s">
        <v>644</v>
      </c>
      <c r="F4289" s="27" t="s">
        <v>246</v>
      </c>
      <c r="G4289" s="36" t="s">
        <v>79</v>
      </c>
      <c r="H4289" s="39"/>
    </row>
    <row r="4290" spans="1:8" ht="40.5">
      <c r="A4290" s="31"/>
      <c r="B4290" s="25" t="s">
        <v>2204</v>
      </c>
      <c r="C4290" s="34"/>
      <c r="D4290" s="28" t="s">
        <v>1927</v>
      </c>
      <c r="E4290" s="28" t="s">
        <v>2205</v>
      </c>
      <c r="F4290" s="28" t="s">
        <v>83</v>
      </c>
      <c r="G4290" s="37"/>
      <c r="H4290" s="40"/>
    </row>
    <row r="4291" spans="1:8">
      <c r="A4291" s="31"/>
      <c r="B4291" s="25"/>
      <c r="C4291" s="34"/>
      <c r="D4291" s="28">
        <v>544.44000000000005</v>
      </c>
      <c r="E4291" s="28">
        <v>544.44000000000005</v>
      </c>
      <c r="F4291" s="28">
        <v>631.52</v>
      </c>
      <c r="G4291" s="37"/>
      <c r="H4291" s="40"/>
    </row>
    <row r="4292" spans="1:8" ht="17.25" thickBot="1">
      <c r="A4292" s="32"/>
      <c r="B4292" s="26"/>
      <c r="C4292" s="34"/>
      <c r="D4292" s="29" t="s">
        <v>79</v>
      </c>
      <c r="E4292" s="29" t="s">
        <v>79</v>
      </c>
      <c r="F4292" s="29" t="s">
        <v>79</v>
      </c>
      <c r="G4292" s="38"/>
      <c r="H4292" s="41"/>
    </row>
    <row r="4293" spans="1:8">
      <c r="A4293" s="30" t="s">
        <v>2206</v>
      </c>
      <c r="B4293" s="24">
        <v>631.25</v>
      </c>
      <c r="C4293" s="34"/>
      <c r="D4293" s="27" t="s">
        <v>667</v>
      </c>
      <c r="E4293" s="27" t="s">
        <v>80</v>
      </c>
      <c r="F4293" s="27" t="s">
        <v>82</v>
      </c>
      <c r="G4293" s="36" t="s">
        <v>79</v>
      </c>
      <c r="H4293" s="39"/>
    </row>
    <row r="4294" spans="1:8" ht="40.5">
      <c r="A4294" s="31"/>
      <c r="B4294" s="25" t="s">
        <v>2207</v>
      </c>
      <c r="C4294" s="34"/>
      <c r="D4294" s="28" t="s">
        <v>538</v>
      </c>
      <c r="E4294" s="28" t="s">
        <v>661</v>
      </c>
      <c r="F4294" s="28" t="s">
        <v>83</v>
      </c>
      <c r="G4294" s="37"/>
      <c r="H4294" s="40"/>
    </row>
    <row r="4295" spans="1:8">
      <c r="A4295" s="31"/>
      <c r="B4295" s="25"/>
      <c r="C4295" s="34"/>
      <c r="D4295" s="28">
        <v>852.14</v>
      </c>
      <c r="E4295" s="28">
        <v>709.75</v>
      </c>
      <c r="F4295" s="28">
        <v>631.25</v>
      </c>
      <c r="G4295" s="37"/>
      <c r="H4295" s="40"/>
    </row>
    <row r="4296" spans="1:8" ht="17.25" thickBot="1">
      <c r="A4296" s="32"/>
      <c r="B4296" s="26"/>
      <c r="C4296" s="34"/>
      <c r="D4296" s="29" t="s">
        <v>79</v>
      </c>
      <c r="E4296" s="29" t="s">
        <v>79</v>
      </c>
      <c r="F4296" s="29" t="s">
        <v>79</v>
      </c>
      <c r="G4296" s="38"/>
      <c r="H4296" s="41"/>
    </row>
    <row r="4297" spans="1:8">
      <c r="A4297" s="30" t="s">
        <v>2208</v>
      </c>
      <c r="B4297" s="24">
        <v>631.20000000000005</v>
      </c>
      <c r="C4297" s="34"/>
      <c r="D4297" s="27" t="s">
        <v>1145</v>
      </c>
      <c r="E4297" s="27" t="s">
        <v>486</v>
      </c>
      <c r="F4297" s="27" t="s">
        <v>246</v>
      </c>
      <c r="G4297" s="36" t="s">
        <v>79</v>
      </c>
      <c r="H4297" s="39"/>
    </row>
    <row r="4298" spans="1:8" ht="40.5">
      <c r="A4298" s="31"/>
      <c r="B4298" s="25" t="s">
        <v>2209</v>
      </c>
      <c r="C4298" s="34"/>
      <c r="D4298" s="28" t="s">
        <v>487</v>
      </c>
      <c r="E4298" s="28" t="s">
        <v>1395</v>
      </c>
      <c r="F4298" s="28" t="s">
        <v>83</v>
      </c>
      <c r="G4298" s="37"/>
      <c r="H4298" s="40"/>
    </row>
    <row r="4299" spans="1:8">
      <c r="A4299" s="31"/>
      <c r="B4299" s="25"/>
      <c r="C4299" s="34"/>
      <c r="D4299" s="28">
        <v>698.4</v>
      </c>
      <c r="E4299" s="28">
        <v>698.4</v>
      </c>
      <c r="F4299" s="28">
        <v>631.20000000000005</v>
      </c>
      <c r="G4299" s="37"/>
      <c r="H4299" s="40"/>
    </row>
    <row r="4300" spans="1:8" ht="17.25" thickBot="1">
      <c r="A4300" s="32"/>
      <c r="B4300" s="26"/>
      <c r="C4300" s="34"/>
      <c r="D4300" s="29" t="s">
        <v>79</v>
      </c>
      <c r="E4300" s="29" t="s">
        <v>79</v>
      </c>
      <c r="F4300" s="29" t="s">
        <v>79</v>
      </c>
      <c r="G4300" s="38"/>
      <c r="H4300" s="41"/>
    </row>
    <row r="4301" spans="1:8" ht="27">
      <c r="A4301" s="30" t="s">
        <v>2210</v>
      </c>
      <c r="B4301" s="24">
        <v>630.24</v>
      </c>
      <c r="C4301" s="34"/>
      <c r="D4301" s="27" t="s">
        <v>1668</v>
      </c>
      <c r="E4301" s="27" t="s">
        <v>2213</v>
      </c>
      <c r="F4301" s="27" t="s">
        <v>82</v>
      </c>
      <c r="G4301" s="36" t="s">
        <v>79</v>
      </c>
      <c r="H4301" s="39"/>
    </row>
    <row r="4302" spans="1:8" ht="40.5">
      <c r="A4302" s="31"/>
      <c r="B4302" s="25" t="s">
        <v>2211</v>
      </c>
      <c r="C4302" s="34"/>
      <c r="D4302" s="28" t="s">
        <v>2212</v>
      </c>
      <c r="E4302" s="28" t="s">
        <v>2214</v>
      </c>
      <c r="F4302" s="28" t="s">
        <v>83</v>
      </c>
      <c r="G4302" s="37"/>
      <c r="H4302" s="40"/>
    </row>
    <row r="4303" spans="1:8">
      <c r="A4303" s="31"/>
      <c r="B4303" s="25"/>
      <c r="C4303" s="34"/>
      <c r="D4303" s="28">
        <v>681.15</v>
      </c>
      <c r="E4303" s="28">
        <v>918.32</v>
      </c>
      <c r="F4303" s="28">
        <v>630.24</v>
      </c>
      <c r="G4303" s="37"/>
      <c r="H4303" s="40"/>
    </row>
    <row r="4304" spans="1:8" ht="17.25" thickBot="1">
      <c r="A4304" s="32"/>
      <c r="B4304" s="26"/>
      <c r="C4304" s="34"/>
      <c r="D4304" s="29" t="s">
        <v>79</v>
      </c>
      <c r="E4304" s="29" t="s">
        <v>79</v>
      </c>
      <c r="F4304" s="29" t="s">
        <v>79</v>
      </c>
      <c r="G4304" s="38"/>
      <c r="H4304" s="41"/>
    </row>
    <row r="4305" spans="1:8">
      <c r="A4305" s="30" t="s">
        <v>2215</v>
      </c>
      <c r="B4305" s="24">
        <v>629.86</v>
      </c>
      <c r="C4305" s="34"/>
      <c r="D4305" s="27" t="s">
        <v>102</v>
      </c>
      <c r="E4305" s="27" t="s">
        <v>141</v>
      </c>
      <c r="F4305" s="27" t="s">
        <v>82</v>
      </c>
      <c r="G4305" s="36" t="s">
        <v>79</v>
      </c>
      <c r="H4305" s="39"/>
    </row>
    <row r="4306" spans="1:8" ht="40.5">
      <c r="A4306" s="31"/>
      <c r="B4306" s="25" t="s">
        <v>2216</v>
      </c>
      <c r="C4306" s="34"/>
      <c r="D4306" s="28" t="s">
        <v>2217</v>
      </c>
      <c r="E4306" s="28" t="s">
        <v>2218</v>
      </c>
      <c r="F4306" s="28" t="s">
        <v>83</v>
      </c>
      <c r="G4306" s="37"/>
      <c r="H4306" s="40"/>
    </row>
    <row r="4307" spans="1:8">
      <c r="A4307" s="31"/>
      <c r="B4307" s="25"/>
      <c r="C4307" s="34"/>
      <c r="D4307" s="28">
        <v>688.55</v>
      </c>
      <c r="E4307" s="28">
        <v>688.55</v>
      </c>
      <c r="F4307" s="28">
        <v>629.86</v>
      </c>
      <c r="G4307" s="37"/>
      <c r="H4307" s="40"/>
    </row>
    <row r="4308" spans="1:8" ht="17.25" thickBot="1">
      <c r="A4308" s="32"/>
      <c r="B4308" s="26"/>
      <c r="C4308" s="34"/>
      <c r="D4308" s="29" t="s">
        <v>79</v>
      </c>
      <c r="E4308" s="29" t="s">
        <v>79</v>
      </c>
      <c r="F4308" s="29" t="s">
        <v>79</v>
      </c>
      <c r="G4308" s="38"/>
      <c r="H4308" s="41"/>
    </row>
    <row r="4309" spans="1:8">
      <c r="A4309" s="30" t="s">
        <v>2219</v>
      </c>
      <c r="B4309" s="24">
        <v>629.49</v>
      </c>
      <c r="C4309" s="34"/>
      <c r="D4309" s="27" t="s">
        <v>1578</v>
      </c>
      <c r="E4309" s="27" t="s">
        <v>234</v>
      </c>
      <c r="F4309" s="27" t="s">
        <v>463</v>
      </c>
      <c r="G4309" s="36" t="s">
        <v>79</v>
      </c>
      <c r="H4309" s="39"/>
    </row>
    <row r="4310" spans="1:8" ht="40.5">
      <c r="A4310" s="31"/>
      <c r="B4310" s="25" t="s">
        <v>2220</v>
      </c>
      <c r="C4310" s="34"/>
      <c r="D4310" s="28" t="s">
        <v>762</v>
      </c>
      <c r="E4310" s="28" t="s">
        <v>925</v>
      </c>
      <c r="F4310" s="28" t="s">
        <v>83</v>
      </c>
      <c r="G4310" s="37"/>
      <c r="H4310" s="40"/>
    </row>
    <row r="4311" spans="1:8">
      <c r="A4311" s="31"/>
      <c r="B4311" s="25"/>
      <c r="C4311" s="34"/>
      <c r="D4311" s="28">
        <v>935.51</v>
      </c>
      <c r="E4311" s="28">
        <v>709.49</v>
      </c>
      <c r="F4311" s="28">
        <v>629.49</v>
      </c>
      <c r="G4311" s="37"/>
      <c r="H4311" s="40"/>
    </row>
    <row r="4312" spans="1:8" ht="17.25" thickBot="1">
      <c r="A4312" s="32"/>
      <c r="B4312" s="26"/>
      <c r="C4312" s="34"/>
      <c r="D4312" s="29" t="s">
        <v>79</v>
      </c>
      <c r="E4312" s="29" t="s">
        <v>79</v>
      </c>
      <c r="F4312" s="29" t="s">
        <v>79</v>
      </c>
      <c r="G4312" s="38"/>
      <c r="H4312" s="41"/>
    </row>
    <row r="4313" spans="1:8" ht="27">
      <c r="A4313" s="30" t="s">
        <v>2221</v>
      </c>
      <c r="B4313" s="24">
        <v>628.38</v>
      </c>
      <c r="C4313" s="34"/>
      <c r="D4313" s="27" t="s">
        <v>1731</v>
      </c>
      <c r="E4313" s="27" t="s">
        <v>119</v>
      </c>
      <c r="F4313" s="27" t="s">
        <v>463</v>
      </c>
      <c r="G4313" s="36" t="s">
        <v>79</v>
      </c>
      <c r="H4313" s="39"/>
    </row>
    <row r="4314" spans="1:8" ht="40.5">
      <c r="A4314" s="31"/>
      <c r="B4314" s="25" t="s">
        <v>2222</v>
      </c>
      <c r="C4314" s="34"/>
      <c r="D4314" s="28" t="s">
        <v>2223</v>
      </c>
      <c r="E4314" s="28" t="s">
        <v>154</v>
      </c>
      <c r="F4314" s="28" t="s">
        <v>83</v>
      </c>
      <c r="G4314" s="37"/>
      <c r="H4314" s="40"/>
    </row>
    <row r="4315" spans="1:8">
      <c r="A4315" s="31"/>
      <c r="B4315" s="25"/>
      <c r="C4315" s="34"/>
      <c r="D4315" s="28">
        <v>888.2</v>
      </c>
      <c r="E4315" s="28">
        <v>608.23</v>
      </c>
      <c r="F4315" s="28">
        <v>628.38</v>
      </c>
      <c r="G4315" s="37"/>
      <c r="H4315" s="40"/>
    </row>
    <row r="4316" spans="1:8" ht="17.25" thickBot="1">
      <c r="A4316" s="32"/>
      <c r="B4316" s="26"/>
      <c r="C4316" s="34"/>
      <c r="D4316" s="29" t="s">
        <v>79</v>
      </c>
      <c r="E4316" s="29" t="s">
        <v>79</v>
      </c>
      <c r="F4316" s="29" t="s">
        <v>79</v>
      </c>
      <c r="G4316" s="38"/>
      <c r="H4316" s="41"/>
    </row>
    <row r="4317" spans="1:8">
      <c r="A4317" s="30" t="s">
        <v>2224</v>
      </c>
      <c r="B4317" s="24">
        <v>626.53</v>
      </c>
      <c r="C4317" s="34"/>
      <c r="D4317" s="27" t="s">
        <v>1145</v>
      </c>
      <c r="E4317" s="27" t="s">
        <v>327</v>
      </c>
      <c r="F4317" s="27" t="s">
        <v>463</v>
      </c>
      <c r="G4317" s="36" t="s">
        <v>79</v>
      </c>
      <c r="H4317" s="39"/>
    </row>
    <row r="4318" spans="1:8" ht="40.5">
      <c r="A4318" s="31"/>
      <c r="B4318" s="25" t="s">
        <v>2225</v>
      </c>
      <c r="C4318" s="34"/>
      <c r="D4318" s="28" t="s">
        <v>2226</v>
      </c>
      <c r="E4318" s="28" t="s">
        <v>2039</v>
      </c>
      <c r="F4318" s="28" t="s">
        <v>83</v>
      </c>
      <c r="G4318" s="37"/>
      <c r="H4318" s="40"/>
    </row>
    <row r="4319" spans="1:8">
      <c r="A4319" s="31"/>
      <c r="B4319" s="25"/>
      <c r="C4319" s="34"/>
      <c r="D4319" s="28">
        <v>691.23</v>
      </c>
      <c r="E4319" s="28">
        <v>691.23</v>
      </c>
      <c r="F4319" s="28">
        <v>626.53</v>
      </c>
      <c r="G4319" s="37"/>
      <c r="H4319" s="40"/>
    </row>
    <row r="4320" spans="1:8" ht="17.25" thickBot="1">
      <c r="A4320" s="32"/>
      <c r="B4320" s="26"/>
      <c r="C4320" s="34"/>
      <c r="D4320" s="29" t="s">
        <v>79</v>
      </c>
      <c r="E4320" s="29" t="s">
        <v>79</v>
      </c>
      <c r="F4320" s="29" t="s">
        <v>79</v>
      </c>
      <c r="G4320" s="38"/>
      <c r="H4320" s="41"/>
    </row>
    <row r="4321" spans="1:8">
      <c r="A4321" s="30" t="s">
        <v>2227</v>
      </c>
      <c r="B4321" s="24">
        <v>625.28</v>
      </c>
      <c r="C4321" s="34"/>
      <c r="D4321" s="27" t="s">
        <v>2229</v>
      </c>
      <c r="E4321" s="27" t="s">
        <v>788</v>
      </c>
      <c r="F4321" s="27" t="s">
        <v>246</v>
      </c>
      <c r="G4321" s="36" t="s">
        <v>79</v>
      </c>
      <c r="H4321" s="39"/>
    </row>
    <row r="4322" spans="1:8" ht="40.5">
      <c r="A4322" s="31"/>
      <c r="B4322" s="25" t="s">
        <v>2228</v>
      </c>
      <c r="C4322" s="34"/>
      <c r="D4322" s="28" t="s">
        <v>2230</v>
      </c>
      <c r="E4322" s="28" t="s">
        <v>2231</v>
      </c>
      <c r="F4322" s="28" t="s">
        <v>83</v>
      </c>
      <c r="G4322" s="37"/>
      <c r="H4322" s="40"/>
    </row>
    <row r="4323" spans="1:8">
      <c r="A4323" s="31"/>
      <c r="B4323" s="25"/>
      <c r="C4323" s="34"/>
      <c r="D4323" s="28">
        <v>727.85</v>
      </c>
      <c r="E4323" s="28">
        <v>189.8</v>
      </c>
      <c r="F4323" s="28">
        <v>625.28</v>
      </c>
      <c r="G4323" s="37"/>
      <c r="H4323" s="40"/>
    </row>
    <row r="4324" spans="1:8" ht="17.25" thickBot="1">
      <c r="A4324" s="32"/>
      <c r="B4324" s="26"/>
      <c r="C4324" s="34"/>
      <c r="D4324" s="29" t="s">
        <v>79</v>
      </c>
      <c r="E4324" s="29" t="s">
        <v>79</v>
      </c>
      <c r="F4324" s="29" t="s">
        <v>79</v>
      </c>
      <c r="G4324" s="38"/>
      <c r="H4324" s="41"/>
    </row>
    <row r="4325" spans="1:8" ht="27">
      <c r="A4325" s="30" t="s">
        <v>2232</v>
      </c>
      <c r="B4325" s="24">
        <v>624.98</v>
      </c>
      <c r="C4325" s="34"/>
      <c r="D4325" s="27" t="s">
        <v>80</v>
      </c>
      <c r="E4325" s="27" t="s">
        <v>88</v>
      </c>
      <c r="F4325" s="27" t="s">
        <v>82</v>
      </c>
      <c r="G4325" s="36" t="s">
        <v>79</v>
      </c>
      <c r="H4325" s="39"/>
    </row>
    <row r="4326" spans="1:8" ht="40.5">
      <c r="A4326" s="31"/>
      <c r="B4326" s="25" t="s">
        <v>2233</v>
      </c>
      <c r="C4326" s="34"/>
      <c r="D4326" s="28" t="s">
        <v>827</v>
      </c>
      <c r="E4326" s="28" t="s">
        <v>2117</v>
      </c>
      <c r="F4326" s="28" t="s">
        <v>83</v>
      </c>
      <c r="G4326" s="37"/>
      <c r="H4326" s="40"/>
    </row>
    <row r="4327" spans="1:8">
      <c r="A4327" s="31"/>
      <c r="B4327" s="25"/>
      <c r="C4327" s="34"/>
      <c r="D4327" s="28">
        <v>703.23</v>
      </c>
      <c r="E4327" s="28">
        <v>682.23</v>
      </c>
      <c r="F4327" s="28">
        <v>624.98</v>
      </c>
      <c r="G4327" s="37"/>
      <c r="H4327" s="40"/>
    </row>
    <row r="4328" spans="1:8" ht="17.25" thickBot="1">
      <c r="A4328" s="32"/>
      <c r="B4328" s="26"/>
      <c r="C4328" s="34"/>
      <c r="D4328" s="29" t="s">
        <v>79</v>
      </c>
      <c r="E4328" s="29" t="s">
        <v>79</v>
      </c>
      <c r="F4328" s="29" t="s">
        <v>79</v>
      </c>
      <c r="G4328" s="38"/>
      <c r="H4328" s="41"/>
    </row>
    <row r="4329" spans="1:8">
      <c r="A4329" s="30" t="s">
        <v>2234</v>
      </c>
      <c r="B4329" s="24">
        <v>624.25</v>
      </c>
      <c r="C4329" s="34"/>
      <c r="D4329" s="27" t="s">
        <v>141</v>
      </c>
      <c r="E4329" s="27" t="s">
        <v>2237</v>
      </c>
      <c r="F4329" s="27" t="s">
        <v>82</v>
      </c>
      <c r="G4329" s="36" t="s">
        <v>79</v>
      </c>
      <c r="H4329" s="39"/>
    </row>
    <row r="4330" spans="1:8" ht="40.5">
      <c r="A4330" s="31"/>
      <c r="B4330" s="25" t="s">
        <v>2235</v>
      </c>
      <c r="C4330" s="34"/>
      <c r="D4330" s="28" t="s">
        <v>2236</v>
      </c>
      <c r="E4330" s="28" t="s">
        <v>2238</v>
      </c>
      <c r="F4330" s="28" t="s">
        <v>83</v>
      </c>
      <c r="G4330" s="37"/>
      <c r="H4330" s="40"/>
    </row>
    <row r="4331" spans="1:8">
      <c r="A4331" s="31"/>
      <c r="B4331" s="25"/>
      <c r="C4331" s="34"/>
      <c r="D4331" s="28">
        <v>685.02</v>
      </c>
      <c r="E4331" s="28">
        <v>577.25</v>
      </c>
      <c r="F4331" s="28">
        <v>624.25</v>
      </c>
      <c r="G4331" s="37"/>
      <c r="H4331" s="40"/>
    </row>
    <row r="4332" spans="1:8" ht="17.25" thickBot="1">
      <c r="A4332" s="32"/>
      <c r="B4332" s="26"/>
      <c r="C4332" s="34"/>
      <c r="D4332" s="29" t="s">
        <v>79</v>
      </c>
      <c r="E4332" s="29" t="s">
        <v>79</v>
      </c>
      <c r="F4332" s="29" t="s">
        <v>79</v>
      </c>
      <c r="G4332" s="38"/>
      <c r="H4332" s="41"/>
    </row>
    <row r="4333" spans="1:8" ht="27">
      <c r="A4333" s="30" t="s">
        <v>2239</v>
      </c>
      <c r="B4333" s="24">
        <v>624.24</v>
      </c>
      <c r="C4333" s="34"/>
      <c r="D4333" s="27" t="s">
        <v>178</v>
      </c>
      <c r="E4333" s="27" t="s">
        <v>1694</v>
      </c>
      <c r="F4333" s="27" t="s">
        <v>246</v>
      </c>
      <c r="G4333" s="36" t="s">
        <v>79</v>
      </c>
      <c r="H4333" s="39"/>
    </row>
    <row r="4334" spans="1:8" ht="40.5">
      <c r="A4334" s="31"/>
      <c r="B4334" s="25" t="s">
        <v>2240</v>
      </c>
      <c r="C4334" s="34"/>
      <c r="D4334" s="28" t="s">
        <v>99</v>
      </c>
      <c r="E4334" s="28" t="s">
        <v>1695</v>
      </c>
      <c r="F4334" s="28" t="s">
        <v>83</v>
      </c>
      <c r="G4334" s="37"/>
      <c r="H4334" s="40"/>
    </row>
    <row r="4335" spans="1:8">
      <c r="A4335" s="31"/>
      <c r="B4335" s="25"/>
      <c r="C4335" s="34"/>
      <c r="D4335" s="28">
        <v>704.58</v>
      </c>
      <c r="E4335" s="28">
        <v>908.5</v>
      </c>
      <c r="F4335" s="28">
        <v>624.24</v>
      </c>
      <c r="G4335" s="37"/>
      <c r="H4335" s="40"/>
    </row>
    <row r="4336" spans="1:8" ht="17.25" thickBot="1">
      <c r="A4336" s="32"/>
      <c r="B4336" s="26"/>
      <c r="C4336" s="34"/>
      <c r="D4336" s="29" t="s">
        <v>79</v>
      </c>
      <c r="E4336" s="29" t="s">
        <v>79</v>
      </c>
      <c r="F4336" s="29" t="s">
        <v>79</v>
      </c>
      <c r="G4336" s="38"/>
      <c r="H4336" s="41"/>
    </row>
    <row r="4337" spans="1:8" ht="27">
      <c r="A4337" s="30" t="s">
        <v>2241</v>
      </c>
      <c r="B4337" s="24">
        <v>623.6</v>
      </c>
      <c r="C4337" s="34"/>
      <c r="D4337" s="27" t="s">
        <v>269</v>
      </c>
      <c r="E4337" s="27" t="s">
        <v>185</v>
      </c>
      <c r="F4337" s="27" t="s">
        <v>82</v>
      </c>
      <c r="G4337" s="36" t="s">
        <v>79</v>
      </c>
      <c r="H4337" s="39"/>
    </row>
    <row r="4338" spans="1:8" ht="40.5">
      <c r="A4338" s="31"/>
      <c r="B4338" s="25" t="s">
        <v>2242</v>
      </c>
      <c r="C4338" s="34"/>
      <c r="D4338" s="28" t="s">
        <v>270</v>
      </c>
      <c r="E4338" s="28" t="s">
        <v>1886</v>
      </c>
      <c r="F4338" s="28" t="s">
        <v>83</v>
      </c>
      <c r="G4338" s="37"/>
      <c r="H4338" s="40"/>
    </row>
    <row r="4339" spans="1:8">
      <c r="A4339" s="31"/>
      <c r="B4339" s="25"/>
      <c r="C4339" s="34"/>
      <c r="D4339" s="28">
        <v>845.73</v>
      </c>
      <c r="E4339" s="28">
        <v>704.28</v>
      </c>
      <c r="F4339" s="28">
        <v>623.6</v>
      </c>
      <c r="G4339" s="37"/>
      <c r="H4339" s="40"/>
    </row>
    <row r="4340" spans="1:8" ht="17.25" thickBot="1">
      <c r="A4340" s="32"/>
      <c r="B4340" s="26"/>
      <c r="C4340" s="34"/>
      <c r="D4340" s="29" t="s">
        <v>79</v>
      </c>
      <c r="E4340" s="29" t="s">
        <v>79</v>
      </c>
      <c r="F4340" s="29" t="s">
        <v>79</v>
      </c>
      <c r="G4340" s="38"/>
      <c r="H4340" s="41"/>
    </row>
    <row r="4341" spans="1:8" ht="27">
      <c r="A4341" s="30" t="s">
        <v>2243</v>
      </c>
      <c r="B4341" s="24">
        <v>622.78</v>
      </c>
      <c r="C4341" s="34"/>
      <c r="D4341" s="27" t="s">
        <v>97</v>
      </c>
      <c r="E4341" s="27" t="s">
        <v>88</v>
      </c>
      <c r="F4341" s="27" t="s">
        <v>82</v>
      </c>
      <c r="G4341" s="36" t="s">
        <v>79</v>
      </c>
      <c r="H4341" s="39"/>
    </row>
    <row r="4342" spans="1:8" ht="40.5">
      <c r="A4342" s="31"/>
      <c r="B4342" s="25" t="s">
        <v>2244</v>
      </c>
      <c r="C4342" s="34"/>
      <c r="D4342" s="28" t="s">
        <v>199</v>
      </c>
      <c r="E4342" s="28" t="s">
        <v>226</v>
      </c>
      <c r="F4342" s="28" t="s">
        <v>83</v>
      </c>
      <c r="G4342" s="37"/>
      <c r="H4342" s="40"/>
    </row>
    <row r="4343" spans="1:8">
      <c r="A4343" s="31"/>
      <c r="B4343" s="25"/>
      <c r="C4343" s="34"/>
      <c r="D4343" s="28">
        <v>901.49</v>
      </c>
      <c r="E4343" s="28">
        <v>684.26</v>
      </c>
      <c r="F4343" s="28">
        <v>622.78</v>
      </c>
      <c r="G4343" s="37"/>
      <c r="H4343" s="40"/>
    </row>
    <row r="4344" spans="1:8" ht="17.25" thickBot="1">
      <c r="A4344" s="32"/>
      <c r="B4344" s="26"/>
      <c r="C4344" s="34"/>
      <c r="D4344" s="29" t="s">
        <v>79</v>
      </c>
      <c r="E4344" s="29" t="s">
        <v>79</v>
      </c>
      <c r="F4344" s="29" t="s">
        <v>79</v>
      </c>
      <c r="G4344" s="38"/>
      <c r="H4344" s="41"/>
    </row>
    <row r="4345" spans="1:8" ht="27">
      <c r="A4345" s="30" t="s">
        <v>2245</v>
      </c>
      <c r="B4345" s="24">
        <v>622.16</v>
      </c>
      <c r="C4345" s="34"/>
      <c r="D4345" s="27" t="s">
        <v>2247</v>
      </c>
      <c r="E4345" s="27" t="s">
        <v>86</v>
      </c>
      <c r="F4345" s="27" t="s">
        <v>82</v>
      </c>
      <c r="G4345" s="36" t="s">
        <v>79</v>
      </c>
      <c r="H4345" s="39"/>
    </row>
    <row r="4346" spans="1:8" ht="40.5">
      <c r="A4346" s="31"/>
      <c r="B4346" s="25" t="s">
        <v>2246</v>
      </c>
      <c r="C4346" s="34"/>
      <c r="D4346" s="28" t="s">
        <v>1705</v>
      </c>
      <c r="E4346" s="28" t="s">
        <v>1274</v>
      </c>
      <c r="F4346" s="28" t="s">
        <v>83</v>
      </c>
      <c r="G4346" s="37"/>
      <c r="H4346" s="40"/>
    </row>
    <row r="4347" spans="1:8">
      <c r="A4347" s="31"/>
      <c r="B4347" s="25"/>
      <c r="C4347" s="34"/>
      <c r="D4347" s="28">
        <v>628.29999999999995</v>
      </c>
      <c r="E4347" s="28">
        <v>540.29</v>
      </c>
      <c r="F4347" s="28">
        <v>622.16</v>
      </c>
      <c r="G4347" s="37"/>
      <c r="H4347" s="40"/>
    </row>
    <row r="4348" spans="1:8" ht="17.25" thickBot="1">
      <c r="A4348" s="32"/>
      <c r="B4348" s="26"/>
      <c r="C4348" s="34"/>
      <c r="D4348" s="29" t="s">
        <v>79</v>
      </c>
      <c r="E4348" s="29" t="s">
        <v>79</v>
      </c>
      <c r="F4348" s="29" t="s">
        <v>79</v>
      </c>
      <c r="G4348" s="38"/>
      <c r="H4348" s="41"/>
    </row>
    <row r="4349" spans="1:8" ht="27">
      <c r="A4349" s="30" t="s">
        <v>2248</v>
      </c>
      <c r="B4349" s="24">
        <v>619.29999999999995</v>
      </c>
      <c r="C4349" s="34"/>
      <c r="D4349" s="36" t="s">
        <v>79</v>
      </c>
      <c r="E4349" s="27" t="s">
        <v>88</v>
      </c>
      <c r="F4349" s="27" t="s">
        <v>463</v>
      </c>
      <c r="G4349" s="36" t="s">
        <v>79</v>
      </c>
      <c r="H4349" s="39"/>
    </row>
    <row r="4350" spans="1:8" ht="40.5">
      <c r="A4350" s="31"/>
      <c r="B4350" s="25" t="s">
        <v>2249</v>
      </c>
      <c r="C4350" s="34"/>
      <c r="D4350" s="37"/>
      <c r="E4350" s="28" t="s">
        <v>226</v>
      </c>
      <c r="F4350" s="28" t="s">
        <v>83</v>
      </c>
      <c r="G4350" s="37"/>
      <c r="H4350" s="40"/>
    </row>
    <row r="4351" spans="1:8">
      <c r="A4351" s="31"/>
      <c r="B4351" s="25"/>
      <c r="C4351" s="34"/>
      <c r="D4351" s="37"/>
      <c r="E4351" s="28">
        <v>676.41</v>
      </c>
      <c r="F4351" s="28">
        <v>619.29999999999995</v>
      </c>
      <c r="G4351" s="37"/>
      <c r="H4351" s="40"/>
    </row>
    <row r="4352" spans="1:8" ht="17.25" thickBot="1">
      <c r="A4352" s="32"/>
      <c r="B4352" s="26"/>
      <c r="C4352" s="34"/>
      <c r="D4352" s="38"/>
      <c r="E4352" s="29" t="s">
        <v>79</v>
      </c>
      <c r="F4352" s="29" t="s">
        <v>79</v>
      </c>
      <c r="G4352" s="38"/>
      <c r="H4352" s="41"/>
    </row>
    <row r="4353" spans="1:8">
      <c r="A4353" s="30" t="s">
        <v>2250</v>
      </c>
      <c r="B4353" s="24">
        <v>619.28</v>
      </c>
      <c r="C4353" s="34"/>
      <c r="D4353" s="27" t="s">
        <v>2252</v>
      </c>
      <c r="E4353" s="27" t="s">
        <v>102</v>
      </c>
      <c r="F4353" s="27" t="s">
        <v>463</v>
      </c>
      <c r="G4353" s="36" t="s">
        <v>79</v>
      </c>
      <c r="H4353" s="39"/>
    </row>
    <row r="4354" spans="1:8" ht="40.5">
      <c r="A4354" s="31"/>
      <c r="B4354" s="25" t="s">
        <v>2251</v>
      </c>
      <c r="C4354" s="34"/>
      <c r="D4354" s="28" t="s">
        <v>1148</v>
      </c>
      <c r="E4354" s="28" t="s">
        <v>2253</v>
      </c>
      <c r="F4354" s="28" t="s">
        <v>83</v>
      </c>
      <c r="G4354" s="37"/>
      <c r="H4354" s="40"/>
    </row>
    <row r="4355" spans="1:8">
      <c r="A4355" s="31"/>
      <c r="B4355" s="25"/>
      <c r="C4355" s="34"/>
      <c r="D4355" s="28">
        <v>977.11</v>
      </c>
      <c r="E4355" s="28">
        <v>680.25</v>
      </c>
      <c r="F4355" s="28">
        <v>619.28</v>
      </c>
      <c r="G4355" s="37"/>
      <c r="H4355" s="40"/>
    </row>
    <row r="4356" spans="1:8" ht="17.25" thickBot="1">
      <c r="A4356" s="32"/>
      <c r="B4356" s="26"/>
      <c r="C4356" s="34"/>
      <c r="D4356" s="29" t="s">
        <v>79</v>
      </c>
      <c r="E4356" s="29" t="s">
        <v>79</v>
      </c>
      <c r="F4356" s="29" t="s">
        <v>79</v>
      </c>
      <c r="G4356" s="38"/>
      <c r="H4356" s="41"/>
    </row>
    <row r="4357" spans="1:8" ht="27">
      <c r="A4357" s="30" t="s">
        <v>2254</v>
      </c>
      <c r="B4357" s="24">
        <v>619.03</v>
      </c>
      <c r="C4357" s="34"/>
      <c r="D4357" s="27" t="s">
        <v>1668</v>
      </c>
      <c r="E4357" s="27" t="s">
        <v>2256</v>
      </c>
      <c r="F4357" s="27" t="s">
        <v>246</v>
      </c>
      <c r="G4357" s="36" t="s">
        <v>79</v>
      </c>
      <c r="H4357" s="39"/>
    </row>
    <row r="4358" spans="1:8" ht="40.5">
      <c r="A4358" s="31"/>
      <c r="B4358" s="25" t="s">
        <v>2255</v>
      </c>
      <c r="C4358" s="34"/>
      <c r="D4358" s="28" t="s">
        <v>1669</v>
      </c>
      <c r="E4358" s="28" t="s">
        <v>2257</v>
      </c>
      <c r="F4358" s="28" t="s">
        <v>83</v>
      </c>
      <c r="G4358" s="37"/>
      <c r="H4358" s="40"/>
    </row>
    <row r="4359" spans="1:8">
      <c r="A4359" s="31"/>
      <c r="B4359" s="25"/>
      <c r="C4359" s="34"/>
      <c r="D4359" s="28">
        <v>672.91</v>
      </c>
      <c r="E4359" s="28">
        <v>432.51</v>
      </c>
      <c r="F4359" s="28">
        <v>619.03</v>
      </c>
      <c r="G4359" s="37"/>
      <c r="H4359" s="40"/>
    </row>
    <row r="4360" spans="1:8" ht="17.25" thickBot="1">
      <c r="A4360" s="32"/>
      <c r="B4360" s="26"/>
      <c r="C4360" s="34"/>
      <c r="D4360" s="29" t="s">
        <v>79</v>
      </c>
      <c r="E4360" s="29" t="s">
        <v>79</v>
      </c>
      <c r="F4360" s="29" t="s">
        <v>79</v>
      </c>
      <c r="G4360" s="38"/>
      <c r="H4360" s="41"/>
    </row>
    <row r="4361" spans="1:8" ht="27">
      <c r="A4361" s="30" t="s">
        <v>2258</v>
      </c>
      <c r="B4361" s="24">
        <v>618.34</v>
      </c>
      <c r="C4361" s="34"/>
      <c r="D4361" s="27" t="s">
        <v>288</v>
      </c>
      <c r="E4361" s="27" t="s">
        <v>2066</v>
      </c>
      <c r="F4361" s="27" t="s">
        <v>82</v>
      </c>
      <c r="G4361" s="36" t="s">
        <v>79</v>
      </c>
      <c r="H4361" s="39"/>
    </row>
    <row r="4362" spans="1:8" ht="40.5">
      <c r="A4362" s="31"/>
      <c r="B4362" s="25" t="s">
        <v>2259</v>
      </c>
      <c r="C4362" s="34"/>
      <c r="D4362" s="28" t="s">
        <v>168</v>
      </c>
      <c r="E4362" s="28" t="s">
        <v>585</v>
      </c>
      <c r="F4362" s="28" t="s">
        <v>83</v>
      </c>
      <c r="G4362" s="37"/>
      <c r="H4362" s="40"/>
    </row>
    <row r="4363" spans="1:8">
      <c r="A4363" s="31"/>
      <c r="B4363" s="25"/>
      <c r="C4363" s="34"/>
      <c r="D4363" s="28">
        <v>893.79</v>
      </c>
      <c r="E4363" s="28">
        <v>774.17</v>
      </c>
      <c r="F4363" s="28">
        <v>618.34</v>
      </c>
      <c r="G4363" s="37"/>
      <c r="H4363" s="40"/>
    </row>
    <row r="4364" spans="1:8" ht="17.25" thickBot="1">
      <c r="A4364" s="32"/>
      <c r="B4364" s="26"/>
      <c r="C4364" s="34"/>
      <c r="D4364" s="29" t="s">
        <v>79</v>
      </c>
      <c r="E4364" s="29" t="s">
        <v>79</v>
      </c>
      <c r="F4364" s="29" t="s">
        <v>79</v>
      </c>
      <c r="G4364" s="38"/>
      <c r="H4364" s="41"/>
    </row>
    <row r="4365" spans="1:8">
      <c r="A4365" s="30" t="s">
        <v>2260</v>
      </c>
      <c r="B4365" s="24">
        <v>618.28</v>
      </c>
      <c r="C4365" s="34"/>
      <c r="D4365" s="27" t="s">
        <v>1151</v>
      </c>
      <c r="E4365" s="27" t="s">
        <v>327</v>
      </c>
      <c r="F4365" s="27" t="s">
        <v>82</v>
      </c>
      <c r="G4365" s="36" t="s">
        <v>79</v>
      </c>
      <c r="H4365" s="39"/>
    </row>
    <row r="4366" spans="1:8" ht="40.5">
      <c r="A4366" s="31"/>
      <c r="B4366" s="25" t="s">
        <v>2261</v>
      </c>
      <c r="C4366" s="34"/>
      <c r="D4366" s="28" t="s">
        <v>2262</v>
      </c>
      <c r="E4366" s="28" t="s">
        <v>2263</v>
      </c>
      <c r="F4366" s="28" t="s">
        <v>83</v>
      </c>
      <c r="G4366" s="37"/>
      <c r="H4366" s="40"/>
    </row>
    <row r="4367" spans="1:8">
      <c r="A4367" s="31"/>
      <c r="B4367" s="25"/>
      <c r="C4367" s="34"/>
      <c r="D4367" s="28">
        <v>917.31</v>
      </c>
      <c r="E4367" s="28">
        <v>689.08</v>
      </c>
      <c r="F4367" s="28">
        <v>618.28</v>
      </c>
      <c r="G4367" s="37"/>
      <c r="H4367" s="40"/>
    </row>
    <row r="4368" spans="1:8" ht="17.25" thickBot="1">
      <c r="A4368" s="32"/>
      <c r="B4368" s="26"/>
      <c r="C4368" s="34"/>
      <c r="D4368" s="29" t="s">
        <v>79</v>
      </c>
      <c r="E4368" s="29" t="s">
        <v>79</v>
      </c>
      <c r="F4368" s="29" t="s">
        <v>79</v>
      </c>
      <c r="G4368" s="38"/>
      <c r="H4368" s="41"/>
    </row>
    <row r="4369" spans="1:8" ht="27">
      <c r="A4369" s="30" t="s">
        <v>2264</v>
      </c>
      <c r="B4369" s="24">
        <v>617.51</v>
      </c>
      <c r="C4369" s="34"/>
      <c r="D4369" s="27" t="s">
        <v>246</v>
      </c>
      <c r="E4369" s="27" t="s">
        <v>2267</v>
      </c>
      <c r="F4369" s="27" t="s">
        <v>82</v>
      </c>
      <c r="G4369" s="36" t="s">
        <v>79</v>
      </c>
      <c r="H4369" s="39"/>
    </row>
    <row r="4370" spans="1:8" ht="54">
      <c r="A4370" s="31"/>
      <c r="B4370" s="25" t="s">
        <v>2265</v>
      </c>
      <c r="C4370" s="34"/>
      <c r="D4370" s="28" t="s">
        <v>2266</v>
      </c>
      <c r="E4370" s="28" t="s">
        <v>2268</v>
      </c>
      <c r="F4370" s="28" t="s">
        <v>83</v>
      </c>
      <c r="G4370" s="37"/>
      <c r="H4370" s="40"/>
    </row>
    <row r="4371" spans="1:8">
      <c r="A4371" s="31"/>
      <c r="B4371" s="25"/>
      <c r="C4371" s="34"/>
      <c r="D4371" s="28">
        <v>617.51</v>
      </c>
      <c r="E4371" s="28">
        <v>450.5</v>
      </c>
      <c r="F4371" s="28">
        <v>617.51</v>
      </c>
      <c r="G4371" s="37"/>
      <c r="H4371" s="40"/>
    </row>
    <row r="4372" spans="1:8" ht="17.25" thickBot="1">
      <c r="A4372" s="32"/>
      <c r="B4372" s="26"/>
      <c r="C4372" s="34"/>
      <c r="D4372" s="29" t="s">
        <v>79</v>
      </c>
      <c r="E4372" s="29" t="s">
        <v>79</v>
      </c>
      <c r="F4372" s="29" t="s">
        <v>79</v>
      </c>
      <c r="G4372" s="38"/>
      <c r="H4372" s="41"/>
    </row>
    <row r="4373" spans="1:8" ht="27">
      <c r="A4373" s="30" t="s">
        <v>2269</v>
      </c>
      <c r="B4373" s="24">
        <v>617.20000000000005</v>
      </c>
      <c r="C4373" s="34"/>
      <c r="D4373" s="27" t="s">
        <v>2271</v>
      </c>
      <c r="E4373" s="27" t="s">
        <v>2273</v>
      </c>
      <c r="F4373" s="27" t="s">
        <v>463</v>
      </c>
      <c r="G4373" s="36" t="s">
        <v>79</v>
      </c>
      <c r="H4373" s="39"/>
    </row>
    <row r="4374" spans="1:8" ht="54">
      <c r="A4374" s="31"/>
      <c r="B4374" s="25" t="s">
        <v>2270</v>
      </c>
      <c r="C4374" s="34"/>
      <c r="D4374" s="28" t="s">
        <v>2272</v>
      </c>
      <c r="E4374" s="28" t="s">
        <v>2268</v>
      </c>
      <c r="F4374" s="28" t="s">
        <v>83</v>
      </c>
      <c r="G4374" s="37"/>
      <c r="H4374" s="40"/>
    </row>
    <row r="4375" spans="1:8">
      <c r="A4375" s="31"/>
      <c r="B4375" s="25"/>
      <c r="C4375" s="34"/>
      <c r="D4375" s="28">
        <v>451.83</v>
      </c>
      <c r="E4375" s="28">
        <v>453.69</v>
      </c>
      <c r="F4375" s="28">
        <v>617.20000000000005</v>
      </c>
      <c r="G4375" s="37"/>
      <c r="H4375" s="40"/>
    </row>
    <row r="4376" spans="1:8" ht="17.25" thickBot="1">
      <c r="A4376" s="32"/>
      <c r="B4376" s="26"/>
      <c r="C4376" s="34"/>
      <c r="D4376" s="29" t="s">
        <v>79</v>
      </c>
      <c r="E4376" s="29" t="s">
        <v>79</v>
      </c>
      <c r="F4376" s="29" t="s">
        <v>79</v>
      </c>
      <c r="G4376" s="38"/>
      <c r="H4376" s="41"/>
    </row>
    <row r="4377" spans="1:8">
      <c r="A4377" s="30" t="s">
        <v>2274</v>
      </c>
      <c r="B4377" s="24">
        <v>615.95000000000005</v>
      </c>
      <c r="C4377" s="34"/>
      <c r="D4377" s="27" t="s">
        <v>234</v>
      </c>
      <c r="E4377" s="27" t="s">
        <v>80</v>
      </c>
      <c r="F4377" s="27" t="s">
        <v>82</v>
      </c>
      <c r="G4377" s="36" t="s">
        <v>79</v>
      </c>
      <c r="H4377" s="39"/>
    </row>
    <row r="4378" spans="1:8" ht="40.5">
      <c r="A4378" s="31"/>
      <c r="B4378" s="25" t="s">
        <v>2275</v>
      </c>
      <c r="C4378" s="34"/>
      <c r="D4378" s="28" t="s">
        <v>196</v>
      </c>
      <c r="E4378" s="28" t="s">
        <v>448</v>
      </c>
      <c r="F4378" s="28" t="s">
        <v>83</v>
      </c>
      <c r="G4378" s="37"/>
      <c r="H4378" s="40"/>
    </row>
    <row r="4379" spans="1:8">
      <c r="A4379" s="31"/>
      <c r="B4379" s="25"/>
      <c r="C4379" s="34"/>
      <c r="D4379" s="28">
        <v>694.45</v>
      </c>
      <c r="E4379" s="28">
        <v>694.45</v>
      </c>
      <c r="F4379" s="28">
        <v>615.95000000000005</v>
      </c>
      <c r="G4379" s="37"/>
      <c r="H4379" s="40"/>
    </row>
    <row r="4380" spans="1:8" ht="17.25" thickBot="1">
      <c r="A4380" s="32"/>
      <c r="B4380" s="26"/>
      <c r="C4380" s="34"/>
      <c r="D4380" s="29" t="s">
        <v>79</v>
      </c>
      <c r="E4380" s="29" t="s">
        <v>79</v>
      </c>
      <c r="F4380" s="29" t="s">
        <v>79</v>
      </c>
      <c r="G4380" s="38"/>
      <c r="H4380" s="41"/>
    </row>
    <row r="4381" spans="1:8" ht="27">
      <c r="A4381" s="30" t="s">
        <v>2276</v>
      </c>
      <c r="B4381" s="24">
        <v>614.54999999999995</v>
      </c>
      <c r="C4381" s="34"/>
      <c r="D4381" s="27" t="s">
        <v>141</v>
      </c>
      <c r="E4381" s="27" t="s">
        <v>2278</v>
      </c>
      <c r="F4381" s="27" t="s">
        <v>82</v>
      </c>
      <c r="G4381" s="36" t="s">
        <v>79</v>
      </c>
      <c r="H4381" s="39"/>
    </row>
    <row r="4382" spans="1:8" ht="40.5">
      <c r="A4382" s="31"/>
      <c r="B4382" s="25" t="s">
        <v>2277</v>
      </c>
      <c r="C4382" s="34"/>
      <c r="D4382" s="28" t="s">
        <v>2217</v>
      </c>
      <c r="E4382" s="28" t="s">
        <v>2279</v>
      </c>
      <c r="F4382" s="28" t="s">
        <v>83</v>
      </c>
      <c r="G4382" s="37"/>
      <c r="H4382" s="40"/>
    </row>
    <row r="4383" spans="1:8">
      <c r="A4383" s="31"/>
      <c r="B4383" s="25"/>
      <c r="C4383" s="34"/>
      <c r="D4383" s="28">
        <v>674.27</v>
      </c>
      <c r="E4383" s="28">
        <v>694.93</v>
      </c>
      <c r="F4383" s="28">
        <v>614.54999999999995</v>
      </c>
      <c r="G4383" s="37"/>
      <c r="H4383" s="40"/>
    </row>
    <row r="4384" spans="1:8" ht="17.25" thickBot="1">
      <c r="A4384" s="32"/>
      <c r="B4384" s="26"/>
      <c r="C4384" s="34"/>
      <c r="D4384" s="29" t="s">
        <v>79</v>
      </c>
      <c r="E4384" s="29" t="s">
        <v>79</v>
      </c>
      <c r="F4384" s="29" t="s">
        <v>79</v>
      </c>
      <c r="G4384" s="38"/>
      <c r="H4384" s="41"/>
    </row>
    <row r="4385" spans="1:8">
      <c r="A4385" s="30" t="s">
        <v>2280</v>
      </c>
      <c r="B4385" s="24">
        <v>613.44000000000005</v>
      </c>
      <c r="C4385" s="34"/>
      <c r="D4385" s="27" t="s">
        <v>141</v>
      </c>
      <c r="E4385" s="27" t="s">
        <v>102</v>
      </c>
      <c r="F4385" s="27" t="s">
        <v>82</v>
      </c>
      <c r="G4385" s="36" t="s">
        <v>79</v>
      </c>
      <c r="H4385" s="39"/>
    </row>
    <row r="4386" spans="1:8" ht="40.5">
      <c r="A4386" s="31"/>
      <c r="B4386" s="25" t="s">
        <v>2281</v>
      </c>
      <c r="C4386" s="34"/>
      <c r="D4386" s="28" t="s">
        <v>2236</v>
      </c>
      <c r="E4386" s="28" t="s">
        <v>2187</v>
      </c>
      <c r="F4386" s="28" t="s">
        <v>83</v>
      </c>
      <c r="G4386" s="37"/>
      <c r="H4386" s="40"/>
    </row>
    <row r="4387" spans="1:8">
      <c r="A4387" s="31"/>
      <c r="B4387" s="25"/>
      <c r="C4387" s="34"/>
      <c r="D4387" s="28">
        <v>677.68</v>
      </c>
      <c r="E4387" s="28">
        <v>677.68</v>
      </c>
      <c r="F4387" s="28">
        <v>613.44000000000005</v>
      </c>
      <c r="G4387" s="37"/>
      <c r="H4387" s="40"/>
    </row>
    <row r="4388" spans="1:8" ht="17.25" thickBot="1">
      <c r="A4388" s="32"/>
      <c r="B4388" s="26"/>
      <c r="C4388" s="34"/>
      <c r="D4388" s="29" t="s">
        <v>79</v>
      </c>
      <c r="E4388" s="29" t="s">
        <v>79</v>
      </c>
      <c r="F4388" s="29" t="s">
        <v>79</v>
      </c>
      <c r="G4388" s="38"/>
      <c r="H4388" s="41"/>
    </row>
    <row r="4389" spans="1:8">
      <c r="A4389" s="30" t="s">
        <v>2282</v>
      </c>
      <c r="B4389" s="24">
        <v>613.16</v>
      </c>
      <c r="C4389" s="34"/>
      <c r="D4389" s="27" t="s">
        <v>234</v>
      </c>
      <c r="E4389" s="27" t="s">
        <v>644</v>
      </c>
      <c r="F4389" s="27" t="s">
        <v>463</v>
      </c>
      <c r="G4389" s="36" t="s">
        <v>79</v>
      </c>
      <c r="H4389" s="39"/>
    </row>
    <row r="4390" spans="1:8" ht="40.5">
      <c r="A4390" s="31"/>
      <c r="B4390" s="25" t="s">
        <v>2283</v>
      </c>
      <c r="C4390" s="34"/>
      <c r="D4390" s="28" t="s">
        <v>196</v>
      </c>
      <c r="E4390" s="28" t="s">
        <v>2006</v>
      </c>
      <c r="F4390" s="28" t="s">
        <v>83</v>
      </c>
      <c r="G4390" s="37"/>
      <c r="H4390" s="40"/>
    </row>
    <row r="4391" spans="1:8">
      <c r="A4391" s="31"/>
      <c r="B4391" s="25"/>
      <c r="C4391" s="34"/>
      <c r="D4391" s="28">
        <v>693.16</v>
      </c>
      <c r="E4391" s="28">
        <v>533.69000000000005</v>
      </c>
      <c r="F4391" s="28">
        <v>613.16</v>
      </c>
      <c r="G4391" s="37"/>
      <c r="H4391" s="40"/>
    </row>
    <row r="4392" spans="1:8" ht="17.25" thickBot="1">
      <c r="A4392" s="32"/>
      <c r="B4392" s="26"/>
      <c r="C4392" s="34"/>
      <c r="D4392" s="29" t="s">
        <v>79</v>
      </c>
      <c r="E4392" s="29" t="s">
        <v>79</v>
      </c>
      <c r="F4392" s="29" t="s">
        <v>79</v>
      </c>
      <c r="G4392" s="38"/>
      <c r="H4392" s="41"/>
    </row>
    <row r="4393" spans="1:8">
      <c r="A4393" s="30" t="s">
        <v>2284</v>
      </c>
      <c r="B4393" s="24">
        <v>611.45000000000005</v>
      </c>
      <c r="C4393" s="34"/>
      <c r="D4393" s="27" t="s">
        <v>77</v>
      </c>
      <c r="E4393" s="27" t="s">
        <v>82</v>
      </c>
      <c r="F4393" s="27" t="s">
        <v>463</v>
      </c>
      <c r="G4393" s="36" t="s">
        <v>79</v>
      </c>
      <c r="H4393" s="39"/>
    </row>
    <row r="4394" spans="1:8" ht="40.5">
      <c r="A4394" s="31"/>
      <c r="B4394" s="25" t="s">
        <v>2285</v>
      </c>
      <c r="C4394" s="34"/>
      <c r="D4394" s="28" t="s">
        <v>1140</v>
      </c>
      <c r="E4394" s="28" t="s">
        <v>554</v>
      </c>
      <c r="F4394" s="28" t="s">
        <v>83</v>
      </c>
      <c r="G4394" s="37"/>
      <c r="H4394" s="40"/>
    </row>
    <row r="4395" spans="1:8">
      <c r="A4395" s="31"/>
      <c r="B4395" s="25"/>
      <c r="C4395" s="34"/>
      <c r="D4395" s="28">
        <v>348.76</v>
      </c>
      <c r="E4395" s="28">
        <v>611.45000000000005</v>
      </c>
      <c r="F4395" s="28">
        <v>611.45000000000005</v>
      </c>
      <c r="G4395" s="37"/>
      <c r="H4395" s="40"/>
    </row>
    <row r="4396" spans="1:8" ht="17.25" thickBot="1">
      <c r="A4396" s="32"/>
      <c r="B4396" s="26"/>
      <c r="C4396" s="34"/>
      <c r="D4396" s="29" t="s">
        <v>79</v>
      </c>
      <c r="E4396" s="29" t="s">
        <v>79</v>
      </c>
      <c r="F4396" s="29" t="s">
        <v>79</v>
      </c>
      <c r="G4396" s="38"/>
      <c r="H4396" s="41"/>
    </row>
    <row r="4397" spans="1:8">
      <c r="A4397" s="30" t="s">
        <v>2286</v>
      </c>
      <c r="B4397" s="24">
        <v>608.86</v>
      </c>
      <c r="C4397" s="34"/>
      <c r="D4397" s="27" t="s">
        <v>102</v>
      </c>
      <c r="E4397" s="27" t="s">
        <v>2252</v>
      </c>
      <c r="F4397" s="27" t="s">
        <v>463</v>
      </c>
      <c r="G4397" s="36" t="s">
        <v>79</v>
      </c>
      <c r="H4397" s="39"/>
    </row>
    <row r="4398" spans="1:8" ht="40.5">
      <c r="A4398" s="31"/>
      <c r="B4398" s="25" t="s">
        <v>2287</v>
      </c>
      <c r="C4398" s="34"/>
      <c r="D4398" s="28" t="s">
        <v>2288</v>
      </c>
      <c r="E4398" s="28" t="s">
        <v>2289</v>
      </c>
      <c r="F4398" s="28" t="s">
        <v>83</v>
      </c>
      <c r="G4398" s="37"/>
      <c r="H4398" s="40"/>
    </row>
    <row r="4399" spans="1:8">
      <c r="A4399" s="31"/>
      <c r="B4399" s="25"/>
      <c r="C4399" s="34"/>
      <c r="D4399" s="28">
        <v>673.61</v>
      </c>
      <c r="E4399" s="28">
        <v>978.2</v>
      </c>
      <c r="F4399" s="28">
        <v>608.86</v>
      </c>
      <c r="G4399" s="37"/>
      <c r="H4399" s="40"/>
    </row>
    <row r="4400" spans="1:8" ht="17.25" thickBot="1">
      <c r="A4400" s="32"/>
      <c r="B4400" s="26"/>
      <c r="C4400" s="35"/>
      <c r="D4400" s="29" t="s">
        <v>79</v>
      </c>
      <c r="E4400" s="29" t="s">
        <v>79</v>
      </c>
      <c r="F4400" s="29" t="s">
        <v>79</v>
      </c>
      <c r="G4400" s="38"/>
      <c r="H4400" s="41"/>
    </row>
    <row r="4401" spans="1:8">
      <c r="A4401" s="30" t="s">
        <v>2294</v>
      </c>
      <c r="B4401" s="24">
        <v>598.01</v>
      </c>
      <c r="C4401" s="33" t="s">
        <v>76</v>
      </c>
      <c r="D4401" s="27" t="s">
        <v>1145</v>
      </c>
      <c r="E4401" s="27" t="s">
        <v>486</v>
      </c>
      <c r="F4401" s="27" t="s">
        <v>246</v>
      </c>
      <c r="G4401" s="36" t="s">
        <v>79</v>
      </c>
      <c r="H4401" s="39"/>
    </row>
    <row r="4402" spans="1:8" ht="40.5">
      <c r="A4402" s="31"/>
      <c r="B4402" s="25" t="s">
        <v>2295</v>
      </c>
      <c r="C4402" s="34"/>
      <c r="D4402" s="28" t="s">
        <v>2290</v>
      </c>
      <c r="E4402" s="28" t="s">
        <v>2291</v>
      </c>
      <c r="F4402" s="28" t="s">
        <v>83</v>
      </c>
      <c r="G4402" s="37"/>
      <c r="H4402" s="40"/>
    </row>
    <row r="4403" spans="1:8">
      <c r="A4403" s="31"/>
      <c r="B4403" s="25"/>
      <c r="C4403" s="34"/>
      <c r="D4403" s="28">
        <v>674.21</v>
      </c>
      <c r="E4403" s="28">
        <v>674.21</v>
      </c>
      <c r="F4403" s="28">
        <v>598.01</v>
      </c>
      <c r="G4403" s="37"/>
      <c r="H4403" s="40"/>
    </row>
    <row r="4404" spans="1:8" ht="17.25" thickBot="1">
      <c r="A4404" s="32"/>
      <c r="B4404" s="26"/>
      <c r="C4404" s="34"/>
      <c r="D4404" s="29" t="s">
        <v>79</v>
      </c>
      <c r="E4404" s="29" t="s">
        <v>79</v>
      </c>
      <c r="F4404" s="29" t="s">
        <v>79</v>
      </c>
      <c r="G4404" s="38"/>
      <c r="H4404" s="41"/>
    </row>
    <row r="4405" spans="1:8">
      <c r="A4405" s="30" t="s">
        <v>2296</v>
      </c>
      <c r="B4405" s="24">
        <v>597.72</v>
      </c>
      <c r="C4405" s="34"/>
      <c r="D4405" s="27" t="s">
        <v>1607</v>
      </c>
      <c r="E4405" s="27" t="s">
        <v>1383</v>
      </c>
      <c r="F4405" s="27" t="s">
        <v>463</v>
      </c>
      <c r="G4405" s="36" t="s">
        <v>79</v>
      </c>
      <c r="H4405" s="39"/>
    </row>
    <row r="4406" spans="1:8" ht="40.5">
      <c r="A4406" s="31"/>
      <c r="B4406" s="25" t="s">
        <v>2297</v>
      </c>
      <c r="C4406" s="34"/>
      <c r="D4406" s="28" t="s">
        <v>294</v>
      </c>
      <c r="E4406" s="28" t="s">
        <v>2292</v>
      </c>
      <c r="F4406" s="28" t="s">
        <v>83</v>
      </c>
      <c r="G4406" s="37"/>
      <c r="H4406" s="40"/>
    </row>
    <row r="4407" spans="1:8">
      <c r="A4407" s="31"/>
      <c r="B4407" s="25"/>
      <c r="C4407" s="34"/>
      <c r="D4407" s="28">
        <v>182.36</v>
      </c>
      <c r="E4407" s="28">
        <v>596.53</v>
      </c>
      <c r="F4407" s="28">
        <v>597.72</v>
      </c>
      <c r="G4407" s="37"/>
      <c r="H4407" s="40"/>
    </row>
    <row r="4408" spans="1:8" ht="17.25" thickBot="1">
      <c r="A4408" s="32"/>
      <c r="B4408" s="26"/>
      <c r="C4408" s="34"/>
      <c r="D4408" s="29" t="s">
        <v>79</v>
      </c>
      <c r="E4408" s="29" t="s">
        <v>79</v>
      </c>
      <c r="F4408" s="29" t="s">
        <v>79</v>
      </c>
      <c r="G4408" s="38"/>
      <c r="H4408" s="41"/>
    </row>
    <row r="4409" spans="1:8" ht="27">
      <c r="A4409" s="30" t="s">
        <v>2298</v>
      </c>
      <c r="B4409" s="24">
        <v>597.45000000000005</v>
      </c>
      <c r="C4409" s="34"/>
      <c r="D4409" s="27" t="s">
        <v>2300</v>
      </c>
      <c r="E4409" s="27" t="s">
        <v>88</v>
      </c>
      <c r="F4409" s="27" t="s">
        <v>463</v>
      </c>
      <c r="G4409" s="36" t="s">
        <v>79</v>
      </c>
      <c r="H4409" s="39"/>
    </row>
    <row r="4410" spans="1:8" ht="40.5">
      <c r="A4410" s="31"/>
      <c r="B4410" s="25" t="s">
        <v>2299</v>
      </c>
      <c r="C4410" s="34"/>
      <c r="D4410" s="28" t="s">
        <v>2293</v>
      </c>
      <c r="E4410" s="28" t="s">
        <v>401</v>
      </c>
      <c r="F4410" s="28" t="s">
        <v>83</v>
      </c>
      <c r="G4410" s="37"/>
      <c r="H4410" s="40"/>
    </row>
    <row r="4411" spans="1:8">
      <c r="A4411" s="31"/>
      <c r="B4411" s="25"/>
      <c r="C4411" s="34"/>
      <c r="D4411" s="28">
        <v>889.5</v>
      </c>
      <c r="E4411" s="28">
        <v>657.24</v>
      </c>
      <c r="F4411" s="28">
        <v>597.45000000000005</v>
      </c>
      <c r="G4411" s="37"/>
      <c r="H4411" s="40"/>
    </row>
    <row r="4412" spans="1:8" ht="17.25" thickBot="1">
      <c r="A4412" s="32"/>
      <c r="B4412" s="26"/>
      <c r="C4412" s="34"/>
      <c r="D4412" s="29" t="s">
        <v>79</v>
      </c>
      <c r="E4412" s="29" t="s">
        <v>79</v>
      </c>
      <c r="F4412" s="29" t="s">
        <v>79</v>
      </c>
      <c r="G4412" s="38"/>
      <c r="H4412" s="41"/>
    </row>
    <row r="4413" spans="1:8">
      <c r="A4413" s="30" t="s">
        <v>2301</v>
      </c>
      <c r="B4413" s="24">
        <v>595.52</v>
      </c>
      <c r="C4413" s="34"/>
      <c r="D4413" s="27" t="s">
        <v>2303</v>
      </c>
      <c r="E4413" s="27" t="s">
        <v>2304</v>
      </c>
      <c r="F4413" s="27" t="s">
        <v>82</v>
      </c>
      <c r="G4413" s="36" t="s">
        <v>79</v>
      </c>
      <c r="H4413" s="39"/>
    </row>
    <row r="4414" spans="1:8" ht="40.5">
      <c r="A4414" s="31"/>
      <c r="B4414" s="25" t="s">
        <v>2302</v>
      </c>
      <c r="C4414" s="34"/>
      <c r="D4414" s="28" t="s">
        <v>313</v>
      </c>
      <c r="E4414" s="28" t="s">
        <v>427</v>
      </c>
      <c r="F4414" s="28" t="s">
        <v>83</v>
      </c>
      <c r="G4414" s="37"/>
      <c r="H4414" s="40"/>
    </row>
    <row r="4415" spans="1:8">
      <c r="A4415" s="31"/>
      <c r="B4415" s="25"/>
      <c r="C4415" s="34"/>
      <c r="D4415" s="28">
        <v>397.75</v>
      </c>
      <c r="E4415" s="28">
        <v>397.75</v>
      </c>
      <c r="F4415" s="28">
        <v>595.52</v>
      </c>
      <c r="G4415" s="37"/>
      <c r="H4415" s="40"/>
    </row>
    <row r="4416" spans="1:8" ht="17.25" thickBot="1">
      <c r="A4416" s="32"/>
      <c r="B4416" s="26"/>
      <c r="C4416" s="34"/>
      <c r="D4416" s="29" t="s">
        <v>79</v>
      </c>
      <c r="E4416" s="29" t="s">
        <v>79</v>
      </c>
      <c r="F4416" s="29" t="s">
        <v>79</v>
      </c>
      <c r="G4416" s="38"/>
      <c r="H4416" s="41"/>
    </row>
    <row r="4417" spans="1:8" ht="27">
      <c r="A4417" s="30" t="s">
        <v>2305</v>
      </c>
      <c r="B4417" s="24">
        <v>561.92999999999995</v>
      </c>
      <c r="C4417" s="34"/>
      <c r="D4417" s="27" t="s">
        <v>467</v>
      </c>
      <c r="E4417" s="27" t="s">
        <v>543</v>
      </c>
      <c r="F4417" s="27" t="s">
        <v>246</v>
      </c>
      <c r="G4417" s="36" t="s">
        <v>79</v>
      </c>
      <c r="H4417" s="39"/>
    </row>
    <row r="4418" spans="1:8" ht="40.5">
      <c r="A4418" s="31"/>
      <c r="B4418" s="25" t="s">
        <v>2306</v>
      </c>
      <c r="C4418" s="34"/>
      <c r="D4418" s="28" t="s">
        <v>1309</v>
      </c>
      <c r="E4418" s="28" t="s">
        <v>1474</v>
      </c>
      <c r="F4418" s="28" t="s">
        <v>83</v>
      </c>
      <c r="G4418" s="37"/>
      <c r="H4418" s="40"/>
    </row>
    <row r="4419" spans="1:8">
      <c r="A4419" s="31"/>
      <c r="B4419" s="25"/>
      <c r="C4419" s="34"/>
      <c r="D4419" s="28">
        <v>829.5</v>
      </c>
      <c r="E4419" s="28">
        <v>849.47</v>
      </c>
      <c r="F4419" s="28">
        <v>561.92999999999995</v>
      </c>
      <c r="G4419" s="37"/>
      <c r="H4419" s="40"/>
    </row>
    <row r="4420" spans="1:8" ht="17.25" thickBot="1">
      <c r="A4420" s="32"/>
      <c r="B4420" s="26"/>
      <c r="C4420" s="34"/>
      <c r="D4420" s="29" t="s">
        <v>79</v>
      </c>
      <c r="E4420" s="29" t="s">
        <v>79</v>
      </c>
      <c r="F4420" s="29" t="s">
        <v>79</v>
      </c>
      <c r="G4420" s="38"/>
      <c r="H4420" s="41"/>
    </row>
    <row r="4421" spans="1:8" ht="27">
      <c r="A4421" s="30" t="s">
        <v>2307</v>
      </c>
      <c r="B4421" s="24">
        <v>559.37</v>
      </c>
      <c r="C4421" s="34"/>
      <c r="D4421" s="27" t="s">
        <v>1217</v>
      </c>
      <c r="E4421" s="27" t="s">
        <v>2044</v>
      </c>
      <c r="F4421" s="27" t="s">
        <v>246</v>
      </c>
      <c r="G4421" s="36" t="s">
        <v>79</v>
      </c>
      <c r="H4421" s="39"/>
    </row>
    <row r="4422" spans="1:8" ht="40.5">
      <c r="A4422" s="31"/>
      <c r="B4422" s="25" t="s">
        <v>2308</v>
      </c>
      <c r="C4422" s="34"/>
      <c r="D4422" s="28" t="s">
        <v>150</v>
      </c>
      <c r="E4422" s="28" t="s">
        <v>180</v>
      </c>
      <c r="F4422" s="28" t="s">
        <v>83</v>
      </c>
      <c r="G4422" s="37"/>
      <c r="H4422" s="40"/>
    </row>
    <row r="4423" spans="1:8">
      <c r="A4423" s="31"/>
      <c r="B4423" s="25"/>
      <c r="C4423" s="34"/>
      <c r="D4423" s="28">
        <v>656.32</v>
      </c>
      <c r="E4423" s="28">
        <v>623.5</v>
      </c>
      <c r="F4423" s="28">
        <v>559.37</v>
      </c>
      <c r="G4423" s="37"/>
      <c r="H4423" s="40"/>
    </row>
    <row r="4424" spans="1:8" ht="17.25" thickBot="1">
      <c r="A4424" s="32"/>
      <c r="B4424" s="26"/>
      <c r="C4424" s="34"/>
      <c r="D4424" s="29" t="s">
        <v>79</v>
      </c>
      <c r="E4424" s="29" t="s">
        <v>79</v>
      </c>
      <c r="F4424" s="29" t="s">
        <v>79</v>
      </c>
      <c r="G4424" s="38"/>
      <c r="H4424" s="41"/>
    </row>
    <row r="4425" spans="1:8" ht="27">
      <c r="A4425" s="30" t="s">
        <v>2309</v>
      </c>
      <c r="B4425" s="24">
        <v>526.55999999999995</v>
      </c>
      <c r="C4425" s="34"/>
      <c r="D4425" s="27" t="s">
        <v>234</v>
      </c>
      <c r="E4425" s="27" t="s">
        <v>104</v>
      </c>
      <c r="F4425" s="27" t="s">
        <v>82</v>
      </c>
      <c r="G4425" s="36" t="s">
        <v>79</v>
      </c>
      <c r="H4425" s="39"/>
    </row>
    <row r="4426" spans="1:8" ht="40.5">
      <c r="A4426" s="31"/>
      <c r="B4426" s="25" t="s">
        <v>2310</v>
      </c>
      <c r="C4426" s="34"/>
      <c r="D4426" s="28" t="s">
        <v>167</v>
      </c>
      <c r="E4426" s="28" t="s">
        <v>168</v>
      </c>
      <c r="F4426" s="28" t="s">
        <v>83</v>
      </c>
      <c r="G4426" s="37"/>
      <c r="H4426" s="40"/>
    </row>
    <row r="4427" spans="1:8">
      <c r="A4427" s="31"/>
      <c r="B4427" s="25"/>
      <c r="C4427" s="34"/>
      <c r="D4427" s="28">
        <v>601.55999999999995</v>
      </c>
      <c r="E4427" s="28">
        <v>505.5</v>
      </c>
      <c r="F4427" s="28">
        <v>526.55999999999995</v>
      </c>
      <c r="G4427" s="37"/>
      <c r="H4427" s="40"/>
    </row>
    <row r="4428" spans="1:8" ht="17.25" thickBot="1">
      <c r="A4428" s="32"/>
      <c r="B4428" s="26"/>
      <c r="C4428" s="34"/>
      <c r="D4428" s="29" t="s">
        <v>79</v>
      </c>
      <c r="E4428" s="29" t="s">
        <v>79</v>
      </c>
      <c r="F4428" s="29" t="s">
        <v>79</v>
      </c>
      <c r="G4428" s="38"/>
      <c r="H4428" s="41"/>
    </row>
    <row r="4429" spans="1:8">
      <c r="A4429" s="30" t="s">
        <v>2311</v>
      </c>
      <c r="B4429" s="24">
        <v>478.67</v>
      </c>
      <c r="C4429" s="34"/>
      <c r="D4429" s="27" t="s">
        <v>2237</v>
      </c>
      <c r="E4429" s="27" t="s">
        <v>141</v>
      </c>
      <c r="F4429" s="27" t="s">
        <v>82</v>
      </c>
      <c r="G4429" s="36" t="s">
        <v>79</v>
      </c>
      <c r="H4429" s="39"/>
    </row>
    <row r="4430" spans="1:8" ht="40.5">
      <c r="A4430" s="31"/>
      <c r="B4430" s="25" t="s">
        <v>2312</v>
      </c>
      <c r="C4430" s="34"/>
      <c r="D4430" s="28" t="s">
        <v>199</v>
      </c>
      <c r="E4430" s="28" t="s">
        <v>2187</v>
      </c>
      <c r="F4430" s="28" t="s">
        <v>83</v>
      </c>
      <c r="G4430" s="37"/>
      <c r="H4430" s="40"/>
    </row>
    <row r="4431" spans="1:8">
      <c r="A4431" s="31"/>
      <c r="B4431" s="25"/>
      <c r="C4431" s="34"/>
      <c r="D4431" s="28">
        <v>454.91</v>
      </c>
      <c r="E4431" s="28">
        <v>565.59</v>
      </c>
      <c r="F4431" s="28">
        <v>478.67</v>
      </c>
      <c r="G4431" s="37"/>
      <c r="H4431" s="40"/>
    </row>
    <row r="4432" spans="1:8" ht="17.25" thickBot="1">
      <c r="A4432" s="32"/>
      <c r="B4432" s="26"/>
      <c r="C4432" s="35"/>
      <c r="D4432" s="29" t="s">
        <v>79</v>
      </c>
      <c r="E4432" s="29" t="s">
        <v>79</v>
      </c>
      <c r="F4432" s="29" t="s">
        <v>79</v>
      </c>
      <c r="G4432" s="38"/>
      <c r="H4432" s="41"/>
    </row>
    <row r="4433" spans="1:1">
      <c r="A4433" s="42"/>
    </row>
  </sheetData>
  <mergeCells count="3343">
    <mergeCell ref="A4429:A4432"/>
    <mergeCell ref="G4429:G4432"/>
    <mergeCell ref="H4429:H4432"/>
    <mergeCell ref="A4421:A4424"/>
    <mergeCell ref="G4421:G4424"/>
    <mergeCell ref="H4421:H4424"/>
    <mergeCell ref="A4425:A4428"/>
    <mergeCell ref="G4425:G4428"/>
    <mergeCell ref="H4425:H4428"/>
    <mergeCell ref="A4413:A4416"/>
    <mergeCell ref="G4413:G4416"/>
    <mergeCell ref="H4413:H4416"/>
    <mergeCell ref="A4417:A4420"/>
    <mergeCell ref="G4417:G4420"/>
    <mergeCell ref="H4417:H4420"/>
    <mergeCell ref="A4401:A4404"/>
    <mergeCell ref="C4401:C4432"/>
    <mergeCell ref="G4401:G4404"/>
    <mergeCell ref="H4401:H4404"/>
    <mergeCell ref="A4405:A4408"/>
    <mergeCell ref="G4405:G4408"/>
    <mergeCell ref="H4405:H4408"/>
    <mergeCell ref="A4409:A4412"/>
    <mergeCell ref="G4409:G4412"/>
    <mergeCell ref="H4409:H4412"/>
    <mergeCell ref="A4393:A4396"/>
    <mergeCell ref="G4393:G4396"/>
    <mergeCell ref="H4393:H4396"/>
    <mergeCell ref="A4397:A4400"/>
    <mergeCell ref="G4397:G4400"/>
    <mergeCell ref="H4397:H4400"/>
    <mergeCell ref="A4385:A4388"/>
    <mergeCell ref="G4385:G4388"/>
    <mergeCell ref="H4385:H4388"/>
    <mergeCell ref="A4389:A4392"/>
    <mergeCell ref="G4389:G4392"/>
    <mergeCell ref="H4389:H4392"/>
    <mergeCell ref="A4377:A4380"/>
    <mergeCell ref="G4377:G4380"/>
    <mergeCell ref="H4377:H4380"/>
    <mergeCell ref="A4381:A4384"/>
    <mergeCell ref="G4381:G4384"/>
    <mergeCell ref="H4381:H4384"/>
    <mergeCell ref="A4369:A4372"/>
    <mergeCell ref="G4369:G4372"/>
    <mergeCell ref="H4369:H4372"/>
    <mergeCell ref="A4373:A4376"/>
    <mergeCell ref="G4373:G4376"/>
    <mergeCell ref="H4373:H4376"/>
    <mergeCell ref="A4361:A4364"/>
    <mergeCell ref="G4361:G4364"/>
    <mergeCell ref="H4361:H4364"/>
    <mergeCell ref="A4365:A4368"/>
    <mergeCell ref="G4365:G4368"/>
    <mergeCell ref="H4365:H4368"/>
    <mergeCell ref="A4353:A4356"/>
    <mergeCell ref="G4353:G4356"/>
    <mergeCell ref="H4353:H4356"/>
    <mergeCell ref="A4357:A4360"/>
    <mergeCell ref="G4357:G4360"/>
    <mergeCell ref="H4357:H4360"/>
    <mergeCell ref="A4345:A4348"/>
    <mergeCell ref="G4345:G4348"/>
    <mergeCell ref="H4345:H4348"/>
    <mergeCell ref="A4349:A4352"/>
    <mergeCell ref="D4349:D4352"/>
    <mergeCell ref="G4349:G4352"/>
    <mergeCell ref="H4349:H4352"/>
    <mergeCell ref="A4337:A4340"/>
    <mergeCell ref="G4337:G4340"/>
    <mergeCell ref="H4337:H4340"/>
    <mergeCell ref="A4341:A4344"/>
    <mergeCell ref="G4341:G4344"/>
    <mergeCell ref="H4341:H4344"/>
    <mergeCell ref="A4329:A4332"/>
    <mergeCell ref="G4329:G4332"/>
    <mergeCell ref="H4329:H4332"/>
    <mergeCell ref="A4333:A4336"/>
    <mergeCell ref="G4333:G4336"/>
    <mergeCell ref="H4333:H4336"/>
    <mergeCell ref="A4321:A4324"/>
    <mergeCell ref="G4321:G4324"/>
    <mergeCell ref="H4321:H4324"/>
    <mergeCell ref="A4325:A4328"/>
    <mergeCell ref="G4325:G4328"/>
    <mergeCell ref="H4325:H4328"/>
    <mergeCell ref="A4313:A4316"/>
    <mergeCell ref="G4313:G4316"/>
    <mergeCell ref="H4313:H4316"/>
    <mergeCell ref="A4317:A4320"/>
    <mergeCell ref="G4317:G4320"/>
    <mergeCell ref="H4317:H4320"/>
    <mergeCell ref="A4305:A4308"/>
    <mergeCell ref="G4305:G4308"/>
    <mergeCell ref="H4305:H4308"/>
    <mergeCell ref="A4309:A4312"/>
    <mergeCell ref="G4309:G4312"/>
    <mergeCell ref="H4309:H4312"/>
    <mergeCell ref="A4297:A4300"/>
    <mergeCell ref="G4297:G4300"/>
    <mergeCell ref="H4297:H4300"/>
    <mergeCell ref="A4301:A4304"/>
    <mergeCell ref="G4301:G4304"/>
    <mergeCell ref="H4301:H4304"/>
    <mergeCell ref="A4289:A4292"/>
    <mergeCell ref="G4289:G4292"/>
    <mergeCell ref="H4289:H4292"/>
    <mergeCell ref="A4293:A4296"/>
    <mergeCell ref="G4293:G4296"/>
    <mergeCell ref="H4293:H4296"/>
    <mergeCell ref="A4281:A4284"/>
    <mergeCell ref="G4281:G4284"/>
    <mergeCell ref="H4281:H4284"/>
    <mergeCell ref="A4285:A4288"/>
    <mergeCell ref="G4285:G4288"/>
    <mergeCell ref="H4285:H4288"/>
    <mergeCell ref="A4273:A4276"/>
    <mergeCell ref="G4273:G4276"/>
    <mergeCell ref="H4273:H4276"/>
    <mergeCell ref="A4277:A4280"/>
    <mergeCell ref="G4277:G4280"/>
    <mergeCell ref="H4277:H4280"/>
    <mergeCell ref="A4265:A4268"/>
    <mergeCell ref="G4265:G4268"/>
    <mergeCell ref="H4265:H4268"/>
    <mergeCell ref="A4269:A4272"/>
    <mergeCell ref="G4269:G4272"/>
    <mergeCell ref="H4269:H4272"/>
    <mergeCell ref="A4257:A4260"/>
    <mergeCell ref="G4257:G4260"/>
    <mergeCell ref="H4257:H4260"/>
    <mergeCell ref="A4261:A4264"/>
    <mergeCell ref="G4261:G4264"/>
    <mergeCell ref="H4261:H4264"/>
    <mergeCell ref="A4249:A4252"/>
    <mergeCell ref="G4249:G4252"/>
    <mergeCell ref="H4249:H4252"/>
    <mergeCell ref="A4253:A4256"/>
    <mergeCell ref="G4253:G4256"/>
    <mergeCell ref="H4253:H4256"/>
    <mergeCell ref="A4241:A4244"/>
    <mergeCell ref="G4241:G4244"/>
    <mergeCell ref="H4241:H4244"/>
    <mergeCell ref="A4245:A4248"/>
    <mergeCell ref="G4245:G4248"/>
    <mergeCell ref="H4245:H4248"/>
    <mergeCell ref="A4233:A4236"/>
    <mergeCell ref="G4233:G4236"/>
    <mergeCell ref="H4233:H4236"/>
    <mergeCell ref="A4237:A4240"/>
    <mergeCell ref="G4237:G4240"/>
    <mergeCell ref="H4237:H4240"/>
    <mergeCell ref="A4225:A4228"/>
    <mergeCell ref="G4225:G4228"/>
    <mergeCell ref="H4225:H4228"/>
    <mergeCell ref="A4229:A4232"/>
    <mergeCell ref="G4229:G4232"/>
    <mergeCell ref="H4229:H4232"/>
    <mergeCell ref="A4217:A4220"/>
    <mergeCell ref="G4217:G4220"/>
    <mergeCell ref="H4217:H4220"/>
    <mergeCell ref="A4221:A4224"/>
    <mergeCell ref="G4221:G4224"/>
    <mergeCell ref="H4221:H4224"/>
    <mergeCell ref="A4209:A4212"/>
    <mergeCell ref="G4209:G4212"/>
    <mergeCell ref="H4209:H4212"/>
    <mergeCell ref="A4213:A4216"/>
    <mergeCell ref="G4213:G4216"/>
    <mergeCell ref="H4213:H4216"/>
    <mergeCell ref="A4201:A4204"/>
    <mergeCell ref="G4201:G4204"/>
    <mergeCell ref="H4201:H4204"/>
    <mergeCell ref="A4205:A4208"/>
    <mergeCell ref="G4205:G4208"/>
    <mergeCell ref="H4205:H4208"/>
    <mergeCell ref="A4193:A4196"/>
    <mergeCell ref="G4193:G4196"/>
    <mergeCell ref="H4193:H4196"/>
    <mergeCell ref="A4197:A4200"/>
    <mergeCell ref="G4197:G4200"/>
    <mergeCell ref="H4197:H4200"/>
    <mergeCell ref="A4185:A4188"/>
    <mergeCell ref="G4185:G4188"/>
    <mergeCell ref="H4185:H4188"/>
    <mergeCell ref="A4189:A4192"/>
    <mergeCell ref="G4189:G4192"/>
    <mergeCell ref="H4189:H4192"/>
    <mergeCell ref="A4177:A4180"/>
    <mergeCell ref="G4177:G4180"/>
    <mergeCell ref="H4177:H4180"/>
    <mergeCell ref="A4181:A4184"/>
    <mergeCell ref="G4181:G4184"/>
    <mergeCell ref="H4181:H4184"/>
    <mergeCell ref="A4169:A4172"/>
    <mergeCell ref="G4169:G4172"/>
    <mergeCell ref="H4169:H4172"/>
    <mergeCell ref="A4173:A4176"/>
    <mergeCell ref="G4173:G4176"/>
    <mergeCell ref="H4173:H4176"/>
    <mergeCell ref="A4161:A4164"/>
    <mergeCell ref="G4161:G4164"/>
    <mergeCell ref="H4161:H4164"/>
    <mergeCell ref="A4165:A4168"/>
    <mergeCell ref="G4165:G4168"/>
    <mergeCell ref="H4165:H4168"/>
    <mergeCell ref="A4153:A4156"/>
    <mergeCell ref="G4153:G4156"/>
    <mergeCell ref="H4153:H4156"/>
    <mergeCell ref="A4157:A4160"/>
    <mergeCell ref="G4157:G4160"/>
    <mergeCell ref="H4157:H4160"/>
    <mergeCell ref="A4145:A4148"/>
    <mergeCell ref="G4145:G4148"/>
    <mergeCell ref="H4145:H4148"/>
    <mergeCell ref="A4149:A4152"/>
    <mergeCell ref="G4149:G4152"/>
    <mergeCell ref="H4149:H4152"/>
    <mergeCell ref="A4137:A4140"/>
    <mergeCell ref="G4137:G4140"/>
    <mergeCell ref="H4137:H4140"/>
    <mergeCell ref="A4141:A4144"/>
    <mergeCell ref="G4141:G4144"/>
    <mergeCell ref="H4141:H4144"/>
    <mergeCell ref="A4129:A4132"/>
    <mergeCell ref="G4129:G4132"/>
    <mergeCell ref="H4129:H4132"/>
    <mergeCell ref="A4133:A4136"/>
    <mergeCell ref="G4133:G4136"/>
    <mergeCell ref="H4133:H4136"/>
    <mergeCell ref="A4121:A4124"/>
    <mergeCell ref="G4121:G4124"/>
    <mergeCell ref="H4121:H4124"/>
    <mergeCell ref="A4125:A4128"/>
    <mergeCell ref="G4125:G4128"/>
    <mergeCell ref="H4125:H4128"/>
    <mergeCell ref="A4113:A4116"/>
    <mergeCell ref="G4113:G4116"/>
    <mergeCell ref="H4113:H4116"/>
    <mergeCell ref="A4117:A4120"/>
    <mergeCell ref="G4117:G4120"/>
    <mergeCell ref="H4117:H4120"/>
    <mergeCell ref="A4105:A4108"/>
    <mergeCell ref="G4105:G4108"/>
    <mergeCell ref="H4105:H4108"/>
    <mergeCell ref="A4109:A4112"/>
    <mergeCell ref="G4109:G4112"/>
    <mergeCell ref="H4109:H4112"/>
    <mergeCell ref="A4097:A4100"/>
    <mergeCell ref="G4097:G4100"/>
    <mergeCell ref="H4097:H4100"/>
    <mergeCell ref="A4101:A4104"/>
    <mergeCell ref="G4101:G4104"/>
    <mergeCell ref="H4101:H4104"/>
    <mergeCell ref="A4089:A4092"/>
    <mergeCell ref="G4089:G4092"/>
    <mergeCell ref="H4089:H4092"/>
    <mergeCell ref="A4093:A4096"/>
    <mergeCell ref="G4093:G4096"/>
    <mergeCell ref="H4093:H4096"/>
    <mergeCell ref="A4081:A4084"/>
    <mergeCell ref="G4081:G4084"/>
    <mergeCell ref="H4081:H4084"/>
    <mergeCell ref="A4085:A4088"/>
    <mergeCell ref="G4085:G4088"/>
    <mergeCell ref="H4085:H4088"/>
    <mergeCell ref="A4073:A4076"/>
    <mergeCell ref="G4073:G4076"/>
    <mergeCell ref="H4073:H4076"/>
    <mergeCell ref="A4077:A4080"/>
    <mergeCell ref="G4077:G4080"/>
    <mergeCell ref="H4077:H4080"/>
    <mergeCell ref="A4065:A4068"/>
    <mergeCell ref="G4065:G4068"/>
    <mergeCell ref="H4065:H4068"/>
    <mergeCell ref="A4069:A4072"/>
    <mergeCell ref="G4069:G4072"/>
    <mergeCell ref="H4069:H4072"/>
    <mergeCell ref="A4057:A4060"/>
    <mergeCell ref="G4057:G4060"/>
    <mergeCell ref="H4057:H4060"/>
    <mergeCell ref="A4061:A4064"/>
    <mergeCell ref="G4061:G4064"/>
    <mergeCell ref="H4061:H4064"/>
    <mergeCell ref="A4049:A4052"/>
    <mergeCell ref="G4049:G4052"/>
    <mergeCell ref="H4049:H4052"/>
    <mergeCell ref="A4053:A4056"/>
    <mergeCell ref="G4053:G4056"/>
    <mergeCell ref="H4053:H4056"/>
    <mergeCell ref="A4041:A4044"/>
    <mergeCell ref="G4041:G4044"/>
    <mergeCell ref="H4041:H4044"/>
    <mergeCell ref="A4045:A4048"/>
    <mergeCell ref="G4045:G4048"/>
    <mergeCell ref="H4045:H4048"/>
    <mergeCell ref="A4033:A4036"/>
    <mergeCell ref="G4033:G4036"/>
    <mergeCell ref="H4033:H4036"/>
    <mergeCell ref="A4037:A4040"/>
    <mergeCell ref="G4037:G4040"/>
    <mergeCell ref="H4037:H4040"/>
    <mergeCell ref="A4025:A4028"/>
    <mergeCell ref="G4025:G4028"/>
    <mergeCell ref="H4025:H4028"/>
    <mergeCell ref="A4029:A4032"/>
    <mergeCell ref="G4029:G4032"/>
    <mergeCell ref="H4029:H4032"/>
    <mergeCell ref="A4017:A4020"/>
    <mergeCell ref="G4017:G4020"/>
    <mergeCell ref="H4017:H4020"/>
    <mergeCell ref="A4021:A4024"/>
    <mergeCell ref="G4021:G4024"/>
    <mergeCell ref="H4021:H4024"/>
    <mergeCell ref="A4009:A4012"/>
    <mergeCell ref="G4009:G4012"/>
    <mergeCell ref="H4009:H4012"/>
    <mergeCell ref="A4013:A4016"/>
    <mergeCell ref="G4013:G4016"/>
    <mergeCell ref="H4013:H4016"/>
    <mergeCell ref="A3997:A4000"/>
    <mergeCell ref="G3997:G4000"/>
    <mergeCell ref="H3997:H4000"/>
    <mergeCell ref="A4001:A4004"/>
    <mergeCell ref="C4001:C4400"/>
    <mergeCell ref="G4001:G4004"/>
    <mergeCell ref="H4001:H4004"/>
    <mergeCell ref="A4005:A4008"/>
    <mergeCell ref="G4005:G4008"/>
    <mergeCell ref="H4005:H4008"/>
    <mergeCell ref="A3989:A3992"/>
    <mergeCell ref="G3989:G3992"/>
    <mergeCell ref="H3989:H3992"/>
    <mergeCell ref="A3993:A3996"/>
    <mergeCell ref="G3993:G3996"/>
    <mergeCell ref="H3993:H3996"/>
    <mergeCell ref="A3981:A3984"/>
    <mergeCell ref="G3981:G3984"/>
    <mergeCell ref="H3981:H3984"/>
    <mergeCell ref="A3985:A3988"/>
    <mergeCell ref="G3985:G3988"/>
    <mergeCell ref="H3985:H3988"/>
    <mergeCell ref="A3973:A3976"/>
    <mergeCell ref="G3973:G3976"/>
    <mergeCell ref="H3973:H3976"/>
    <mergeCell ref="A3977:A3980"/>
    <mergeCell ref="G3977:G3980"/>
    <mergeCell ref="H3977:H3980"/>
    <mergeCell ref="A3965:A3968"/>
    <mergeCell ref="G3965:G3968"/>
    <mergeCell ref="H3965:H3968"/>
    <mergeCell ref="A3969:A3972"/>
    <mergeCell ref="D3969:D3972"/>
    <mergeCell ref="E3969:E3972"/>
    <mergeCell ref="G3969:G3972"/>
    <mergeCell ref="H3969:H3972"/>
    <mergeCell ref="A3957:A3960"/>
    <mergeCell ref="G3957:G3960"/>
    <mergeCell ref="H3957:H3960"/>
    <mergeCell ref="A3961:A3964"/>
    <mergeCell ref="G3961:G3964"/>
    <mergeCell ref="H3961:H3964"/>
    <mergeCell ref="A3949:A3952"/>
    <mergeCell ref="G3949:G3952"/>
    <mergeCell ref="H3949:H3952"/>
    <mergeCell ref="A3953:A3956"/>
    <mergeCell ref="G3953:G3956"/>
    <mergeCell ref="H3953:H3956"/>
    <mergeCell ref="A3941:A3944"/>
    <mergeCell ref="G3941:G3944"/>
    <mergeCell ref="H3941:H3944"/>
    <mergeCell ref="A3945:A3948"/>
    <mergeCell ref="G3945:G3948"/>
    <mergeCell ref="H3945:H3948"/>
    <mergeCell ref="A3933:A3936"/>
    <mergeCell ref="G3933:G3936"/>
    <mergeCell ref="H3933:H3936"/>
    <mergeCell ref="A3937:A3940"/>
    <mergeCell ref="G3937:G3940"/>
    <mergeCell ref="H3937:H3940"/>
    <mergeCell ref="A3925:A3928"/>
    <mergeCell ref="G3925:G3928"/>
    <mergeCell ref="H3925:H3928"/>
    <mergeCell ref="A3929:A3932"/>
    <mergeCell ref="G3929:G3932"/>
    <mergeCell ref="H3929:H3932"/>
    <mergeCell ref="A3917:A3920"/>
    <mergeCell ref="G3917:G3920"/>
    <mergeCell ref="H3917:H3920"/>
    <mergeCell ref="A3921:A3924"/>
    <mergeCell ref="G3921:G3924"/>
    <mergeCell ref="H3921:H3924"/>
    <mergeCell ref="A3909:A3912"/>
    <mergeCell ref="G3909:G3912"/>
    <mergeCell ref="H3909:H3912"/>
    <mergeCell ref="A3913:A3916"/>
    <mergeCell ref="G3913:G3916"/>
    <mergeCell ref="H3913:H3916"/>
    <mergeCell ref="A3901:A3904"/>
    <mergeCell ref="G3901:G3904"/>
    <mergeCell ref="H3901:H3904"/>
    <mergeCell ref="A3905:A3908"/>
    <mergeCell ref="G3905:G3908"/>
    <mergeCell ref="H3905:H3908"/>
    <mergeCell ref="A3893:A3896"/>
    <mergeCell ref="G3893:G3896"/>
    <mergeCell ref="H3893:H3896"/>
    <mergeCell ref="A3897:A3900"/>
    <mergeCell ref="G3897:G3900"/>
    <mergeCell ref="H3897:H3900"/>
    <mergeCell ref="A3885:A3888"/>
    <mergeCell ref="G3885:G3888"/>
    <mergeCell ref="H3885:H3888"/>
    <mergeCell ref="A3889:A3892"/>
    <mergeCell ref="G3889:G3892"/>
    <mergeCell ref="H3889:H3892"/>
    <mergeCell ref="A3877:A3880"/>
    <mergeCell ref="G3877:G3880"/>
    <mergeCell ref="H3877:H3880"/>
    <mergeCell ref="A3881:A3884"/>
    <mergeCell ref="G3881:G3884"/>
    <mergeCell ref="H3881:H3884"/>
    <mergeCell ref="A3869:A3872"/>
    <mergeCell ref="G3869:G3872"/>
    <mergeCell ref="H3869:H3872"/>
    <mergeCell ref="A3873:A3876"/>
    <mergeCell ref="G3873:G3876"/>
    <mergeCell ref="H3873:H3876"/>
    <mergeCell ref="A3861:A3864"/>
    <mergeCell ref="G3861:G3864"/>
    <mergeCell ref="H3861:H3864"/>
    <mergeCell ref="A3865:A3868"/>
    <mergeCell ref="G3865:G3868"/>
    <mergeCell ref="H3865:H3868"/>
    <mergeCell ref="A3853:A3856"/>
    <mergeCell ref="G3853:G3856"/>
    <mergeCell ref="H3853:H3856"/>
    <mergeCell ref="A3857:A3860"/>
    <mergeCell ref="G3857:G3860"/>
    <mergeCell ref="H3857:H3860"/>
    <mergeCell ref="A3845:A3848"/>
    <mergeCell ref="G3845:G3848"/>
    <mergeCell ref="H3845:H3848"/>
    <mergeCell ref="A3849:A3852"/>
    <mergeCell ref="G3849:G3852"/>
    <mergeCell ref="H3849:H3852"/>
    <mergeCell ref="A3837:A3840"/>
    <mergeCell ref="G3837:G3840"/>
    <mergeCell ref="H3837:H3840"/>
    <mergeCell ref="A3841:A3844"/>
    <mergeCell ref="G3841:G3844"/>
    <mergeCell ref="H3841:H3844"/>
    <mergeCell ref="A3829:A3832"/>
    <mergeCell ref="G3829:G3832"/>
    <mergeCell ref="H3829:H3832"/>
    <mergeCell ref="A3833:A3836"/>
    <mergeCell ref="G3833:G3836"/>
    <mergeCell ref="H3833:H3836"/>
    <mergeCell ref="A3821:A3824"/>
    <mergeCell ref="G3821:G3824"/>
    <mergeCell ref="H3821:H3824"/>
    <mergeCell ref="A3825:A3828"/>
    <mergeCell ref="G3825:G3828"/>
    <mergeCell ref="H3825:H3828"/>
    <mergeCell ref="A3813:A3816"/>
    <mergeCell ref="G3813:G3816"/>
    <mergeCell ref="H3813:H3816"/>
    <mergeCell ref="A3817:A3820"/>
    <mergeCell ref="G3817:G3820"/>
    <mergeCell ref="H3817:H3820"/>
    <mergeCell ref="A3805:A3808"/>
    <mergeCell ref="G3805:G3808"/>
    <mergeCell ref="H3805:H3808"/>
    <mergeCell ref="A3809:A3812"/>
    <mergeCell ref="G3809:G3812"/>
    <mergeCell ref="H3809:H3812"/>
    <mergeCell ref="A3797:A3800"/>
    <mergeCell ref="G3797:G3800"/>
    <mergeCell ref="H3797:H3800"/>
    <mergeCell ref="A3801:A3804"/>
    <mergeCell ref="G3801:G3804"/>
    <mergeCell ref="H3801:H3804"/>
    <mergeCell ref="A3789:A3792"/>
    <mergeCell ref="G3789:G3792"/>
    <mergeCell ref="H3789:H3792"/>
    <mergeCell ref="A3793:A3796"/>
    <mergeCell ref="G3793:G3796"/>
    <mergeCell ref="H3793:H3796"/>
    <mergeCell ref="A3781:A3784"/>
    <mergeCell ref="G3781:G3784"/>
    <mergeCell ref="H3781:H3784"/>
    <mergeCell ref="A3785:A3788"/>
    <mergeCell ref="G3785:G3788"/>
    <mergeCell ref="H3785:H3788"/>
    <mergeCell ref="A3773:A3776"/>
    <mergeCell ref="G3773:G3776"/>
    <mergeCell ref="H3773:H3776"/>
    <mergeCell ref="A3777:A3780"/>
    <mergeCell ref="G3777:G3780"/>
    <mergeCell ref="H3777:H3780"/>
    <mergeCell ref="A3765:A3768"/>
    <mergeCell ref="G3765:G3768"/>
    <mergeCell ref="H3765:H3768"/>
    <mergeCell ref="A3769:A3772"/>
    <mergeCell ref="G3769:G3772"/>
    <mergeCell ref="H3769:H3772"/>
    <mergeCell ref="A3757:A3760"/>
    <mergeCell ref="G3757:G3760"/>
    <mergeCell ref="H3757:H3760"/>
    <mergeCell ref="A3761:A3764"/>
    <mergeCell ref="G3761:G3764"/>
    <mergeCell ref="H3761:H3764"/>
    <mergeCell ref="A3749:A3752"/>
    <mergeCell ref="G3749:G3752"/>
    <mergeCell ref="H3749:H3752"/>
    <mergeCell ref="A3753:A3756"/>
    <mergeCell ref="G3753:G3756"/>
    <mergeCell ref="H3753:H3756"/>
    <mergeCell ref="A3741:A3744"/>
    <mergeCell ref="G3741:G3744"/>
    <mergeCell ref="H3741:H3744"/>
    <mergeCell ref="A3745:A3748"/>
    <mergeCell ref="G3745:G3748"/>
    <mergeCell ref="H3745:H3748"/>
    <mergeCell ref="A3733:A3736"/>
    <mergeCell ref="G3733:G3736"/>
    <mergeCell ref="H3733:H3736"/>
    <mergeCell ref="A3737:A3740"/>
    <mergeCell ref="G3737:G3740"/>
    <mergeCell ref="H3737:H3740"/>
    <mergeCell ref="A3725:A3728"/>
    <mergeCell ref="G3725:G3728"/>
    <mergeCell ref="H3725:H3728"/>
    <mergeCell ref="A3729:A3732"/>
    <mergeCell ref="G3729:G3732"/>
    <mergeCell ref="H3729:H3732"/>
    <mergeCell ref="A3717:A3720"/>
    <mergeCell ref="G3717:G3720"/>
    <mergeCell ref="H3717:H3720"/>
    <mergeCell ref="A3721:A3724"/>
    <mergeCell ref="G3721:G3724"/>
    <mergeCell ref="H3721:H3724"/>
    <mergeCell ref="A3709:A3712"/>
    <mergeCell ref="G3709:G3712"/>
    <mergeCell ref="H3709:H3712"/>
    <mergeCell ref="A3713:A3716"/>
    <mergeCell ref="G3713:G3716"/>
    <mergeCell ref="H3713:H3716"/>
    <mergeCell ref="A3701:A3704"/>
    <mergeCell ref="G3701:G3704"/>
    <mergeCell ref="H3701:H3704"/>
    <mergeCell ref="A3705:A3708"/>
    <mergeCell ref="G3705:G3708"/>
    <mergeCell ref="H3705:H3708"/>
    <mergeCell ref="A3693:A3696"/>
    <mergeCell ref="G3693:G3696"/>
    <mergeCell ref="H3693:H3696"/>
    <mergeCell ref="A3697:A3700"/>
    <mergeCell ref="G3697:G3700"/>
    <mergeCell ref="H3697:H3700"/>
    <mergeCell ref="A3685:A3688"/>
    <mergeCell ref="G3685:G3688"/>
    <mergeCell ref="H3685:H3688"/>
    <mergeCell ref="A3689:A3692"/>
    <mergeCell ref="G3689:G3692"/>
    <mergeCell ref="H3689:H3692"/>
    <mergeCell ref="A3677:A3680"/>
    <mergeCell ref="G3677:G3680"/>
    <mergeCell ref="H3677:H3680"/>
    <mergeCell ref="A3681:A3684"/>
    <mergeCell ref="G3681:G3684"/>
    <mergeCell ref="H3681:H3684"/>
    <mergeCell ref="A3669:A3672"/>
    <mergeCell ref="G3669:G3672"/>
    <mergeCell ref="H3669:H3672"/>
    <mergeCell ref="A3673:A3676"/>
    <mergeCell ref="G3673:G3676"/>
    <mergeCell ref="H3673:H3676"/>
    <mergeCell ref="A3661:A3664"/>
    <mergeCell ref="G3661:G3664"/>
    <mergeCell ref="H3661:H3664"/>
    <mergeCell ref="A3665:A3668"/>
    <mergeCell ref="G3665:G3668"/>
    <mergeCell ref="H3665:H3668"/>
    <mergeCell ref="A3653:A3656"/>
    <mergeCell ref="G3653:G3656"/>
    <mergeCell ref="H3653:H3656"/>
    <mergeCell ref="A3657:A3660"/>
    <mergeCell ref="G3657:G3660"/>
    <mergeCell ref="H3657:H3660"/>
    <mergeCell ref="A3645:A3648"/>
    <mergeCell ref="G3645:G3648"/>
    <mergeCell ref="H3645:H3648"/>
    <mergeCell ref="A3649:A3652"/>
    <mergeCell ref="G3649:G3652"/>
    <mergeCell ref="H3649:H3652"/>
    <mergeCell ref="A3637:A3640"/>
    <mergeCell ref="G3637:G3640"/>
    <mergeCell ref="H3637:H3640"/>
    <mergeCell ref="A3641:A3644"/>
    <mergeCell ref="G3641:G3644"/>
    <mergeCell ref="H3641:H3644"/>
    <mergeCell ref="A3629:A3632"/>
    <mergeCell ref="G3629:G3632"/>
    <mergeCell ref="H3629:H3632"/>
    <mergeCell ref="A3633:A3636"/>
    <mergeCell ref="G3633:G3636"/>
    <mergeCell ref="H3633:H3636"/>
    <mergeCell ref="A3621:A3624"/>
    <mergeCell ref="G3621:G3624"/>
    <mergeCell ref="H3621:H3624"/>
    <mergeCell ref="A3625:A3628"/>
    <mergeCell ref="G3625:G3628"/>
    <mergeCell ref="H3625:H3628"/>
    <mergeCell ref="A3613:A3616"/>
    <mergeCell ref="G3613:G3616"/>
    <mergeCell ref="H3613:H3616"/>
    <mergeCell ref="A3617:A3620"/>
    <mergeCell ref="G3617:G3620"/>
    <mergeCell ref="H3617:H3620"/>
    <mergeCell ref="A3601:A3604"/>
    <mergeCell ref="C3601:C4000"/>
    <mergeCell ref="G3601:G3604"/>
    <mergeCell ref="H3601:H3604"/>
    <mergeCell ref="A3605:A3608"/>
    <mergeCell ref="G3605:G3608"/>
    <mergeCell ref="H3605:H3608"/>
    <mergeCell ref="A3609:A3612"/>
    <mergeCell ref="G3609:G3612"/>
    <mergeCell ref="H3609:H3612"/>
    <mergeCell ref="A3593:A3596"/>
    <mergeCell ref="G3593:G3596"/>
    <mergeCell ref="H3593:H3596"/>
    <mergeCell ref="A3597:A3600"/>
    <mergeCell ref="G3597:G3600"/>
    <mergeCell ref="H3597:H3600"/>
    <mergeCell ref="A3585:A3588"/>
    <mergeCell ref="G3585:G3588"/>
    <mergeCell ref="H3585:H3588"/>
    <mergeCell ref="A3589:A3592"/>
    <mergeCell ref="G3589:G3592"/>
    <mergeCell ref="H3589:H3592"/>
    <mergeCell ref="A3577:A3580"/>
    <mergeCell ref="G3577:G3580"/>
    <mergeCell ref="H3577:H3580"/>
    <mergeCell ref="A3581:A3584"/>
    <mergeCell ref="G3581:G3584"/>
    <mergeCell ref="H3581:H3584"/>
    <mergeCell ref="A3569:A3572"/>
    <mergeCell ref="G3569:G3572"/>
    <mergeCell ref="H3569:H3572"/>
    <mergeCell ref="A3573:A3576"/>
    <mergeCell ref="G3573:G3576"/>
    <mergeCell ref="H3573:H3576"/>
    <mergeCell ref="A3561:A3564"/>
    <mergeCell ref="G3561:G3564"/>
    <mergeCell ref="H3561:H3564"/>
    <mergeCell ref="A3565:A3568"/>
    <mergeCell ref="G3565:G3568"/>
    <mergeCell ref="H3565:H3568"/>
    <mergeCell ref="A3553:A3556"/>
    <mergeCell ref="G3553:G3556"/>
    <mergeCell ref="H3553:H3556"/>
    <mergeCell ref="A3557:A3560"/>
    <mergeCell ref="G3557:G3560"/>
    <mergeCell ref="H3557:H3560"/>
    <mergeCell ref="A3545:A3548"/>
    <mergeCell ref="G3545:G3548"/>
    <mergeCell ref="H3545:H3548"/>
    <mergeCell ref="A3549:A3552"/>
    <mergeCell ref="G3549:G3552"/>
    <mergeCell ref="H3549:H3552"/>
    <mergeCell ref="A3537:A3540"/>
    <mergeCell ref="G3537:G3540"/>
    <mergeCell ref="H3537:H3540"/>
    <mergeCell ref="A3541:A3544"/>
    <mergeCell ref="G3541:G3544"/>
    <mergeCell ref="H3541:H3544"/>
    <mergeCell ref="A3529:A3532"/>
    <mergeCell ref="G3529:G3532"/>
    <mergeCell ref="H3529:H3532"/>
    <mergeCell ref="A3533:A3536"/>
    <mergeCell ref="G3533:G3536"/>
    <mergeCell ref="H3533:H3536"/>
    <mergeCell ref="A3521:A3524"/>
    <mergeCell ref="G3521:G3524"/>
    <mergeCell ref="H3521:H3524"/>
    <mergeCell ref="A3525:A3528"/>
    <mergeCell ref="G3525:G3528"/>
    <mergeCell ref="H3525:H3528"/>
    <mergeCell ref="A3513:A3516"/>
    <mergeCell ref="G3513:G3516"/>
    <mergeCell ref="H3513:H3516"/>
    <mergeCell ref="A3517:A3520"/>
    <mergeCell ref="G3517:G3520"/>
    <mergeCell ref="H3517:H3520"/>
    <mergeCell ref="A3505:A3508"/>
    <mergeCell ref="G3505:G3508"/>
    <mergeCell ref="H3505:H3508"/>
    <mergeCell ref="A3509:A3512"/>
    <mergeCell ref="G3509:G3512"/>
    <mergeCell ref="H3509:H3512"/>
    <mergeCell ref="A3497:A3500"/>
    <mergeCell ref="G3497:G3500"/>
    <mergeCell ref="H3497:H3500"/>
    <mergeCell ref="A3501:A3504"/>
    <mergeCell ref="G3501:G3504"/>
    <mergeCell ref="H3501:H3504"/>
    <mergeCell ref="A3489:A3492"/>
    <mergeCell ref="G3489:G3492"/>
    <mergeCell ref="H3489:H3492"/>
    <mergeCell ref="A3493:A3496"/>
    <mergeCell ref="G3493:G3496"/>
    <mergeCell ref="H3493:H3496"/>
    <mergeCell ref="A3481:A3484"/>
    <mergeCell ref="G3481:G3484"/>
    <mergeCell ref="H3481:H3484"/>
    <mergeCell ref="A3485:A3488"/>
    <mergeCell ref="G3485:G3488"/>
    <mergeCell ref="H3485:H3488"/>
    <mergeCell ref="A3473:A3476"/>
    <mergeCell ref="G3473:G3476"/>
    <mergeCell ref="H3473:H3476"/>
    <mergeCell ref="A3477:A3480"/>
    <mergeCell ref="G3477:G3480"/>
    <mergeCell ref="H3477:H3480"/>
    <mergeCell ref="A3465:A3468"/>
    <mergeCell ref="G3465:G3468"/>
    <mergeCell ref="H3465:H3468"/>
    <mergeCell ref="A3469:A3472"/>
    <mergeCell ref="G3469:G3472"/>
    <mergeCell ref="H3469:H3472"/>
    <mergeCell ref="A3457:A3460"/>
    <mergeCell ref="G3457:G3460"/>
    <mergeCell ref="H3457:H3460"/>
    <mergeCell ref="A3461:A3464"/>
    <mergeCell ref="G3461:G3464"/>
    <mergeCell ref="H3461:H3464"/>
    <mergeCell ref="A3449:A3452"/>
    <mergeCell ref="G3449:G3452"/>
    <mergeCell ref="H3449:H3452"/>
    <mergeCell ref="A3453:A3456"/>
    <mergeCell ref="G3453:G3456"/>
    <mergeCell ref="H3453:H3456"/>
    <mergeCell ref="A3441:A3444"/>
    <mergeCell ref="G3441:G3444"/>
    <mergeCell ref="H3441:H3444"/>
    <mergeCell ref="A3445:A3448"/>
    <mergeCell ref="G3445:G3448"/>
    <mergeCell ref="H3445:H3448"/>
    <mergeCell ref="A3433:A3436"/>
    <mergeCell ref="G3433:G3436"/>
    <mergeCell ref="H3433:H3436"/>
    <mergeCell ref="A3437:A3440"/>
    <mergeCell ref="G3437:G3440"/>
    <mergeCell ref="H3437:H3440"/>
    <mergeCell ref="A3425:A3428"/>
    <mergeCell ref="G3425:G3428"/>
    <mergeCell ref="H3425:H3428"/>
    <mergeCell ref="A3429:A3432"/>
    <mergeCell ref="G3429:G3432"/>
    <mergeCell ref="H3429:H3432"/>
    <mergeCell ref="A3417:A3420"/>
    <mergeCell ref="G3417:G3420"/>
    <mergeCell ref="H3417:H3420"/>
    <mergeCell ref="A3421:A3424"/>
    <mergeCell ref="G3421:G3424"/>
    <mergeCell ref="H3421:H3424"/>
    <mergeCell ref="A3409:A3412"/>
    <mergeCell ref="G3409:G3412"/>
    <mergeCell ref="H3409:H3412"/>
    <mergeCell ref="A3413:A3416"/>
    <mergeCell ref="G3413:G3416"/>
    <mergeCell ref="H3413:H3416"/>
    <mergeCell ref="A3401:A3404"/>
    <mergeCell ref="G3401:G3404"/>
    <mergeCell ref="H3401:H3404"/>
    <mergeCell ref="A3405:A3408"/>
    <mergeCell ref="G3405:G3408"/>
    <mergeCell ref="H3405:H3408"/>
    <mergeCell ref="A3393:A3396"/>
    <mergeCell ref="G3393:G3396"/>
    <mergeCell ref="H3393:H3396"/>
    <mergeCell ref="A3397:A3400"/>
    <mergeCell ref="G3397:G3400"/>
    <mergeCell ref="H3397:H3400"/>
    <mergeCell ref="A3385:A3388"/>
    <mergeCell ref="G3385:G3388"/>
    <mergeCell ref="H3385:H3388"/>
    <mergeCell ref="A3389:A3392"/>
    <mergeCell ref="G3389:G3392"/>
    <mergeCell ref="H3389:H3392"/>
    <mergeCell ref="A3377:A3380"/>
    <mergeCell ref="G3377:G3380"/>
    <mergeCell ref="H3377:H3380"/>
    <mergeCell ref="A3381:A3384"/>
    <mergeCell ref="G3381:G3384"/>
    <mergeCell ref="H3381:H3384"/>
    <mergeCell ref="A3369:A3372"/>
    <mergeCell ref="G3369:G3372"/>
    <mergeCell ref="H3369:H3372"/>
    <mergeCell ref="A3373:A3376"/>
    <mergeCell ref="G3373:G3376"/>
    <mergeCell ref="H3373:H3376"/>
    <mergeCell ref="A3361:A3364"/>
    <mergeCell ref="G3361:G3364"/>
    <mergeCell ref="H3361:H3364"/>
    <mergeCell ref="A3365:A3368"/>
    <mergeCell ref="G3365:G3368"/>
    <mergeCell ref="H3365:H3368"/>
    <mergeCell ref="A3353:A3356"/>
    <mergeCell ref="G3353:G3356"/>
    <mergeCell ref="H3353:H3356"/>
    <mergeCell ref="A3357:A3360"/>
    <mergeCell ref="G3357:G3360"/>
    <mergeCell ref="H3357:H3360"/>
    <mergeCell ref="A3345:A3348"/>
    <mergeCell ref="G3345:G3348"/>
    <mergeCell ref="H3345:H3348"/>
    <mergeCell ref="A3349:A3352"/>
    <mergeCell ref="G3349:G3352"/>
    <mergeCell ref="H3349:H3352"/>
    <mergeCell ref="A3337:A3340"/>
    <mergeCell ref="G3337:G3340"/>
    <mergeCell ref="H3337:H3340"/>
    <mergeCell ref="A3341:A3344"/>
    <mergeCell ref="G3341:G3344"/>
    <mergeCell ref="H3341:H3344"/>
    <mergeCell ref="A3329:A3332"/>
    <mergeCell ref="G3329:G3332"/>
    <mergeCell ref="H3329:H3332"/>
    <mergeCell ref="A3333:A3336"/>
    <mergeCell ref="G3333:G3336"/>
    <mergeCell ref="H3333:H3336"/>
    <mergeCell ref="A3321:A3324"/>
    <mergeCell ref="G3321:G3324"/>
    <mergeCell ref="H3321:H3324"/>
    <mergeCell ref="A3325:A3328"/>
    <mergeCell ref="G3325:G3328"/>
    <mergeCell ref="H3325:H3328"/>
    <mergeCell ref="A3313:A3316"/>
    <mergeCell ref="G3313:G3316"/>
    <mergeCell ref="H3313:H3316"/>
    <mergeCell ref="A3317:A3320"/>
    <mergeCell ref="G3317:G3320"/>
    <mergeCell ref="H3317:H3320"/>
    <mergeCell ref="A3305:A3308"/>
    <mergeCell ref="G3305:G3308"/>
    <mergeCell ref="H3305:H3308"/>
    <mergeCell ref="A3309:A3312"/>
    <mergeCell ref="G3309:G3312"/>
    <mergeCell ref="H3309:H3312"/>
    <mergeCell ref="A3297:A3300"/>
    <mergeCell ref="G3297:G3300"/>
    <mergeCell ref="H3297:H3300"/>
    <mergeCell ref="A3301:A3304"/>
    <mergeCell ref="G3301:G3304"/>
    <mergeCell ref="H3301:H3304"/>
    <mergeCell ref="A3289:A3292"/>
    <mergeCell ref="G3289:G3292"/>
    <mergeCell ref="H3289:H3292"/>
    <mergeCell ref="A3293:A3296"/>
    <mergeCell ref="G3293:G3296"/>
    <mergeCell ref="H3293:H3296"/>
    <mergeCell ref="A3281:A3284"/>
    <mergeCell ref="G3281:G3284"/>
    <mergeCell ref="H3281:H3284"/>
    <mergeCell ref="A3285:A3288"/>
    <mergeCell ref="G3285:G3288"/>
    <mergeCell ref="H3285:H3288"/>
    <mergeCell ref="A3273:A3276"/>
    <mergeCell ref="E3273:E3276"/>
    <mergeCell ref="G3273:G3276"/>
    <mergeCell ref="H3273:H3276"/>
    <mergeCell ref="A3277:A3280"/>
    <mergeCell ref="G3277:G3280"/>
    <mergeCell ref="H3277:H3280"/>
    <mergeCell ref="A3265:A3268"/>
    <mergeCell ref="G3265:G3268"/>
    <mergeCell ref="H3265:H3268"/>
    <mergeCell ref="A3269:A3272"/>
    <mergeCell ref="G3269:G3272"/>
    <mergeCell ref="H3269:H3272"/>
    <mergeCell ref="A3257:A3260"/>
    <mergeCell ref="G3257:G3260"/>
    <mergeCell ref="H3257:H3260"/>
    <mergeCell ref="A3261:A3264"/>
    <mergeCell ref="G3261:G3264"/>
    <mergeCell ref="H3261:H3264"/>
    <mergeCell ref="A3249:A3252"/>
    <mergeCell ref="G3249:G3252"/>
    <mergeCell ref="H3249:H3252"/>
    <mergeCell ref="A3253:A3256"/>
    <mergeCell ref="G3253:G3256"/>
    <mergeCell ref="H3253:H3256"/>
    <mergeCell ref="A3241:A3244"/>
    <mergeCell ref="G3241:G3244"/>
    <mergeCell ref="H3241:H3244"/>
    <mergeCell ref="A3245:A3248"/>
    <mergeCell ref="G3245:G3248"/>
    <mergeCell ref="H3245:H3248"/>
    <mergeCell ref="A3233:A3236"/>
    <mergeCell ref="G3233:G3236"/>
    <mergeCell ref="H3233:H3236"/>
    <mergeCell ref="A3237:A3240"/>
    <mergeCell ref="G3237:G3240"/>
    <mergeCell ref="H3237:H3240"/>
    <mergeCell ref="A3225:A3228"/>
    <mergeCell ref="G3225:G3228"/>
    <mergeCell ref="H3225:H3228"/>
    <mergeCell ref="A3229:A3232"/>
    <mergeCell ref="G3229:G3232"/>
    <mergeCell ref="H3229:H3232"/>
    <mergeCell ref="A3217:A3220"/>
    <mergeCell ref="G3217:G3220"/>
    <mergeCell ref="H3217:H3220"/>
    <mergeCell ref="A3221:A3224"/>
    <mergeCell ref="G3221:G3224"/>
    <mergeCell ref="H3221:H3224"/>
    <mergeCell ref="A3209:A3212"/>
    <mergeCell ref="G3209:G3212"/>
    <mergeCell ref="H3209:H3212"/>
    <mergeCell ref="A3213:A3216"/>
    <mergeCell ref="G3213:G3216"/>
    <mergeCell ref="H3213:H3216"/>
    <mergeCell ref="A3197:A3200"/>
    <mergeCell ref="G3197:G3200"/>
    <mergeCell ref="H3197:H3200"/>
    <mergeCell ref="A3201:A3204"/>
    <mergeCell ref="C3201:C3600"/>
    <mergeCell ref="G3201:G3204"/>
    <mergeCell ref="H3201:H3204"/>
    <mergeCell ref="A3205:A3208"/>
    <mergeCell ref="G3205:G3208"/>
    <mergeCell ref="H3205:H3208"/>
    <mergeCell ref="A3189:A3192"/>
    <mergeCell ref="G3189:G3192"/>
    <mergeCell ref="H3189:H3192"/>
    <mergeCell ref="A3193:A3196"/>
    <mergeCell ref="G3193:G3196"/>
    <mergeCell ref="H3193:H3196"/>
    <mergeCell ref="A3181:A3184"/>
    <mergeCell ref="G3181:G3184"/>
    <mergeCell ref="H3181:H3184"/>
    <mergeCell ref="A3185:A3188"/>
    <mergeCell ref="G3185:G3188"/>
    <mergeCell ref="H3185:H3188"/>
    <mergeCell ref="A3173:A3176"/>
    <mergeCell ref="G3173:G3176"/>
    <mergeCell ref="H3173:H3176"/>
    <mergeCell ref="A3177:A3180"/>
    <mergeCell ref="G3177:G3180"/>
    <mergeCell ref="H3177:H3180"/>
    <mergeCell ref="A3165:A3168"/>
    <mergeCell ref="G3165:G3168"/>
    <mergeCell ref="H3165:H3168"/>
    <mergeCell ref="A3169:A3172"/>
    <mergeCell ref="G3169:G3172"/>
    <mergeCell ref="H3169:H3172"/>
    <mergeCell ref="A3157:A3160"/>
    <mergeCell ref="G3157:G3160"/>
    <mergeCell ref="H3157:H3160"/>
    <mergeCell ref="A3161:A3164"/>
    <mergeCell ref="G3161:G3164"/>
    <mergeCell ref="H3161:H3164"/>
    <mergeCell ref="A3149:A3152"/>
    <mergeCell ref="G3149:G3152"/>
    <mergeCell ref="H3149:H3152"/>
    <mergeCell ref="A3153:A3156"/>
    <mergeCell ref="G3153:G3156"/>
    <mergeCell ref="H3153:H3156"/>
    <mergeCell ref="A3141:A3144"/>
    <mergeCell ref="G3141:G3144"/>
    <mergeCell ref="H3141:H3144"/>
    <mergeCell ref="A3145:A3148"/>
    <mergeCell ref="G3145:G3148"/>
    <mergeCell ref="H3145:H3148"/>
    <mergeCell ref="A3133:A3136"/>
    <mergeCell ref="G3133:G3136"/>
    <mergeCell ref="H3133:H3136"/>
    <mergeCell ref="A3137:A3140"/>
    <mergeCell ref="G3137:G3140"/>
    <mergeCell ref="H3137:H3140"/>
    <mergeCell ref="A3125:A3128"/>
    <mergeCell ref="G3125:G3128"/>
    <mergeCell ref="H3125:H3128"/>
    <mergeCell ref="A3129:A3132"/>
    <mergeCell ref="G3129:G3132"/>
    <mergeCell ref="H3129:H3132"/>
    <mergeCell ref="A3117:A3120"/>
    <mergeCell ref="G3117:G3120"/>
    <mergeCell ref="H3117:H3120"/>
    <mergeCell ref="A3121:A3124"/>
    <mergeCell ref="G3121:G3124"/>
    <mergeCell ref="H3121:H3124"/>
    <mergeCell ref="A3109:A3112"/>
    <mergeCell ref="G3109:G3112"/>
    <mergeCell ref="H3109:H3112"/>
    <mergeCell ref="A3113:A3116"/>
    <mergeCell ref="G3113:G3116"/>
    <mergeCell ref="H3113:H3116"/>
    <mergeCell ref="A3101:A3104"/>
    <mergeCell ref="G3101:G3104"/>
    <mergeCell ref="H3101:H3104"/>
    <mergeCell ref="A3105:A3108"/>
    <mergeCell ref="G3105:G3108"/>
    <mergeCell ref="H3105:H3108"/>
    <mergeCell ref="A3093:A3096"/>
    <mergeCell ref="G3093:G3096"/>
    <mergeCell ref="H3093:H3096"/>
    <mergeCell ref="A3097:A3100"/>
    <mergeCell ref="G3097:G3100"/>
    <mergeCell ref="H3097:H3100"/>
    <mergeCell ref="A3085:A3088"/>
    <mergeCell ref="G3085:G3088"/>
    <mergeCell ref="H3085:H3088"/>
    <mergeCell ref="A3089:A3092"/>
    <mergeCell ref="G3089:G3092"/>
    <mergeCell ref="H3089:H3092"/>
    <mergeCell ref="A3077:A3080"/>
    <mergeCell ref="G3077:G3080"/>
    <mergeCell ref="H3077:H3080"/>
    <mergeCell ref="A3081:A3084"/>
    <mergeCell ref="G3081:G3084"/>
    <mergeCell ref="H3081:H3084"/>
    <mergeCell ref="A3069:A3072"/>
    <mergeCell ref="G3069:G3072"/>
    <mergeCell ref="H3069:H3072"/>
    <mergeCell ref="A3073:A3076"/>
    <mergeCell ref="G3073:G3076"/>
    <mergeCell ref="H3073:H3076"/>
    <mergeCell ref="A3061:A3064"/>
    <mergeCell ref="G3061:G3064"/>
    <mergeCell ref="H3061:H3064"/>
    <mergeCell ref="A3065:A3068"/>
    <mergeCell ref="G3065:G3068"/>
    <mergeCell ref="H3065:H3068"/>
    <mergeCell ref="A3053:A3056"/>
    <mergeCell ref="G3053:G3056"/>
    <mergeCell ref="H3053:H3056"/>
    <mergeCell ref="A3057:A3060"/>
    <mergeCell ref="G3057:G3060"/>
    <mergeCell ref="H3057:H3060"/>
    <mergeCell ref="A3045:A3048"/>
    <mergeCell ref="G3045:G3048"/>
    <mergeCell ref="H3045:H3048"/>
    <mergeCell ref="A3049:A3052"/>
    <mergeCell ref="G3049:G3052"/>
    <mergeCell ref="H3049:H3052"/>
    <mergeCell ref="A3037:A3040"/>
    <mergeCell ref="G3037:G3040"/>
    <mergeCell ref="H3037:H3040"/>
    <mergeCell ref="A3041:A3044"/>
    <mergeCell ref="G3041:G3044"/>
    <mergeCell ref="H3041:H3044"/>
    <mergeCell ref="A3029:A3032"/>
    <mergeCell ref="G3029:G3032"/>
    <mergeCell ref="H3029:H3032"/>
    <mergeCell ref="A3033:A3036"/>
    <mergeCell ref="G3033:G3036"/>
    <mergeCell ref="H3033:H3036"/>
    <mergeCell ref="A3021:A3024"/>
    <mergeCell ref="G3021:G3024"/>
    <mergeCell ref="H3021:H3024"/>
    <mergeCell ref="A3025:A3028"/>
    <mergeCell ref="G3025:G3028"/>
    <mergeCell ref="H3025:H3028"/>
    <mergeCell ref="A3013:A3016"/>
    <mergeCell ref="G3013:G3016"/>
    <mergeCell ref="H3013:H3016"/>
    <mergeCell ref="A3017:A3020"/>
    <mergeCell ref="G3017:G3020"/>
    <mergeCell ref="H3017:H3020"/>
    <mergeCell ref="A3005:A3008"/>
    <mergeCell ref="G3005:G3008"/>
    <mergeCell ref="H3005:H3008"/>
    <mergeCell ref="A3009:A3012"/>
    <mergeCell ref="G3009:G3012"/>
    <mergeCell ref="H3009:H3012"/>
    <mergeCell ref="A2997:A3000"/>
    <mergeCell ref="G2997:G3000"/>
    <mergeCell ref="H2997:H3000"/>
    <mergeCell ref="A3001:A3004"/>
    <mergeCell ref="G3001:G3004"/>
    <mergeCell ref="H3001:H3004"/>
    <mergeCell ref="A2989:A2992"/>
    <mergeCell ref="G2989:G2992"/>
    <mergeCell ref="H2989:H2992"/>
    <mergeCell ref="A2993:A2996"/>
    <mergeCell ref="G2993:G2996"/>
    <mergeCell ref="H2993:H2996"/>
    <mergeCell ref="A2981:A2984"/>
    <mergeCell ref="G2981:G2984"/>
    <mergeCell ref="H2981:H2984"/>
    <mergeCell ref="A2985:A2988"/>
    <mergeCell ref="G2985:G2988"/>
    <mergeCell ref="H2985:H2988"/>
    <mergeCell ref="A2973:A2976"/>
    <mergeCell ref="G2973:G2976"/>
    <mergeCell ref="H2973:H2976"/>
    <mergeCell ref="A2977:A2980"/>
    <mergeCell ref="G2977:G2980"/>
    <mergeCell ref="H2977:H2980"/>
    <mergeCell ref="A2965:A2968"/>
    <mergeCell ref="G2965:G2968"/>
    <mergeCell ref="H2965:H2968"/>
    <mergeCell ref="A2969:A2972"/>
    <mergeCell ref="G2969:G2972"/>
    <mergeCell ref="H2969:H2972"/>
    <mergeCell ref="A2957:A2960"/>
    <mergeCell ref="G2957:G2960"/>
    <mergeCell ref="H2957:H2960"/>
    <mergeCell ref="A2961:A2964"/>
    <mergeCell ref="G2961:G2964"/>
    <mergeCell ref="H2961:H2964"/>
    <mergeCell ref="A2949:A2952"/>
    <mergeCell ref="G2949:G2952"/>
    <mergeCell ref="H2949:H2952"/>
    <mergeCell ref="A2953:A2956"/>
    <mergeCell ref="G2953:G2956"/>
    <mergeCell ref="H2953:H2956"/>
    <mergeCell ref="A2941:A2944"/>
    <mergeCell ref="G2941:G2944"/>
    <mergeCell ref="H2941:H2944"/>
    <mergeCell ref="A2945:A2948"/>
    <mergeCell ref="G2945:G2948"/>
    <mergeCell ref="H2945:H2948"/>
    <mergeCell ref="A2933:A2936"/>
    <mergeCell ref="G2933:G2936"/>
    <mergeCell ref="H2933:H2936"/>
    <mergeCell ref="A2937:A2940"/>
    <mergeCell ref="G2937:G2940"/>
    <mergeCell ref="H2937:H2940"/>
    <mergeCell ref="A2925:A2928"/>
    <mergeCell ref="G2925:G2928"/>
    <mergeCell ref="H2925:H2928"/>
    <mergeCell ref="A2929:A2932"/>
    <mergeCell ref="G2929:G2932"/>
    <mergeCell ref="H2929:H2932"/>
    <mergeCell ref="A2917:A2920"/>
    <mergeCell ref="G2917:G2920"/>
    <mergeCell ref="H2917:H2920"/>
    <mergeCell ref="A2921:A2924"/>
    <mergeCell ref="G2921:G2924"/>
    <mergeCell ref="H2921:H2924"/>
    <mergeCell ref="A2909:A2912"/>
    <mergeCell ref="G2909:G2912"/>
    <mergeCell ref="H2909:H2912"/>
    <mergeCell ref="A2913:A2916"/>
    <mergeCell ref="G2913:G2916"/>
    <mergeCell ref="H2913:H2916"/>
    <mergeCell ref="A2901:A2904"/>
    <mergeCell ref="G2901:G2904"/>
    <mergeCell ref="H2901:H2904"/>
    <mergeCell ref="A2905:A2908"/>
    <mergeCell ref="G2905:G2908"/>
    <mergeCell ref="H2905:H2908"/>
    <mergeCell ref="A2893:A2896"/>
    <mergeCell ref="G2893:G2896"/>
    <mergeCell ref="H2893:H2896"/>
    <mergeCell ref="A2897:A2900"/>
    <mergeCell ref="G2897:G2900"/>
    <mergeCell ref="H2897:H2900"/>
    <mergeCell ref="A2885:A2888"/>
    <mergeCell ref="G2885:G2888"/>
    <mergeCell ref="H2885:H2888"/>
    <mergeCell ref="A2889:A2892"/>
    <mergeCell ref="G2889:G2892"/>
    <mergeCell ref="H2889:H2892"/>
    <mergeCell ref="A2877:A2880"/>
    <mergeCell ref="G2877:G2880"/>
    <mergeCell ref="H2877:H2880"/>
    <mergeCell ref="A2881:A2884"/>
    <mergeCell ref="G2881:G2884"/>
    <mergeCell ref="H2881:H2884"/>
    <mergeCell ref="A2869:A2872"/>
    <mergeCell ref="G2869:G2872"/>
    <mergeCell ref="H2869:H2872"/>
    <mergeCell ref="A2873:A2876"/>
    <mergeCell ref="G2873:G2876"/>
    <mergeCell ref="H2873:H2876"/>
    <mergeCell ref="A2861:A2864"/>
    <mergeCell ref="G2861:G2864"/>
    <mergeCell ref="H2861:H2864"/>
    <mergeCell ref="A2865:A2868"/>
    <mergeCell ref="G2865:G2868"/>
    <mergeCell ref="H2865:H2868"/>
    <mergeCell ref="A2853:A2856"/>
    <mergeCell ref="G2853:G2856"/>
    <mergeCell ref="H2853:H2856"/>
    <mergeCell ref="A2857:A2860"/>
    <mergeCell ref="G2857:G2860"/>
    <mergeCell ref="H2857:H2860"/>
    <mergeCell ref="A2845:A2848"/>
    <mergeCell ref="G2845:G2848"/>
    <mergeCell ref="H2845:H2848"/>
    <mergeCell ref="A2849:A2852"/>
    <mergeCell ref="G2849:G2852"/>
    <mergeCell ref="H2849:H2852"/>
    <mergeCell ref="A2837:A2840"/>
    <mergeCell ref="G2837:G2840"/>
    <mergeCell ref="H2837:H2840"/>
    <mergeCell ref="A2841:A2844"/>
    <mergeCell ref="G2841:G2844"/>
    <mergeCell ref="H2841:H2844"/>
    <mergeCell ref="A2829:A2832"/>
    <mergeCell ref="G2829:G2832"/>
    <mergeCell ref="H2829:H2832"/>
    <mergeCell ref="A2833:A2836"/>
    <mergeCell ref="G2833:G2836"/>
    <mergeCell ref="H2833:H2836"/>
    <mergeCell ref="A2821:A2824"/>
    <mergeCell ref="G2821:G2824"/>
    <mergeCell ref="H2821:H2824"/>
    <mergeCell ref="A2825:A2828"/>
    <mergeCell ref="G2825:G2828"/>
    <mergeCell ref="H2825:H2828"/>
    <mergeCell ref="A2813:A2816"/>
    <mergeCell ref="G2813:G2816"/>
    <mergeCell ref="H2813:H2816"/>
    <mergeCell ref="A2817:A2820"/>
    <mergeCell ref="G2817:G2820"/>
    <mergeCell ref="H2817:H2820"/>
    <mergeCell ref="A2801:A2804"/>
    <mergeCell ref="C2801:C3200"/>
    <mergeCell ref="G2801:G2804"/>
    <mergeCell ref="H2801:H2804"/>
    <mergeCell ref="A2805:A2808"/>
    <mergeCell ref="G2805:G2808"/>
    <mergeCell ref="H2805:H2808"/>
    <mergeCell ref="A2809:A2812"/>
    <mergeCell ref="G2809:G2812"/>
    <mergeCell ref="H2809:H2812"/>
    <mergeCell ref="A2793:A2796"/>
    <mergeCell ref="G2793:G2796"/>
    <mergeCell ref="H2793:H2796"/>
    <mergeCell ref="A2797:A2800"/>
    <mergeCell ref="G2797:G2800"/>
    <mergeCell ref="H2797:H2800"/>
    <mergeCell ref="A2785:A2788"/>
    <mergeCell ref="G2785:G2788"/>
    <mergeCell ref="H2785:H2788"/>
    <mergeCell ref="A2789:A2792"/>
    <mergeCell ref="G2789:G2792"/>
    <mergeCell ref="H2789:H2792"/>
    <mergeCell ref="A2777:A2780"/>
    <mergeCell ref="G2777:G2780"/>
    <mergeCell ref="H2777:H2780"/>
    <mergeCell ref="A2781:A2784"/>
    <mergeCell ref="G2781:G2784"/>
    <mergeCell ref="H2781:H2784"/>
    <mergeCell ref="A2769:A2772"/>
    <mergeCell ref="G2769:G2772"/>
    <mergeCell ref="H2769:H2772"/>
    <mergeCell ref="A2773:A2776"/>
    <mergeCell ref="G2773:G2776"/>
    <mergeCell ref="H2773:H2776"/>
    <mergeCell ref="A2761:A2764"/>
    <mergeCell ref="G2761:G2764"/>
    <mergeCell ref="H2761:H2764"/>
    <mergeCell ref="A2765:A2768"/>
    <mergeCell ref="G2765:G2768"/>
    <mergeCell ref="H2765:H2768"/>
    <mergeCell ref="A2753:A2756"/>
    <mergeCell ref="G2753:G2756"/>
    <mergeCell ref="H2753:H2756"/>
    <mergeCell ref="A2757:A2760"/>
    <mergeCell ref="G2757:G2760"/>
    <mergeCell ref="H2757:H2760"/>
    <mergeCell ref="A2745:A2748"/>
    <mergeCell ref="G2745:G2748"/>
    <mergeCell ref="H2745:H2748"/>
    <mergeCell ref="A2749:A2752"/>
    <mergeCell ref="G2749:G2752"/>
    <mergeCell ref="H2749:H2752"/>
    <mergeCell ref="A2737:A2740"/>
    <mergeCell ref="G2737:G2740"/>
    <mergeCell ref="H2737:H2740"/>
    <mergeCell ref="A2741:A2744"/>
    <mergeCell ref="G2741:G2744"/>
    <mergeCell ref="H2741:H2744"/>
    <mergeCell ref="A2729:A2732"/>
    <mergeCell ref="G2729:G2732"/>
    <mergeCell ref="H2729:H2732"/>
    <mergeCell ref="A2733:A2736"/>
    <mergeCell ref="G2733:G2736"/>
    <mergeCell ref="H2733:H2736"/>
    <mergeCell ref="A2721:A2724"/>
    <mergeCell ref="G2721:G2724"/>
    <mergeCell ref="H2721:H2724"/>
    <mergeCell ref="A2725:A2728"/>
    <mergeCell ref="G2725:G2728"/>
    <mergeCell ref="H2725:H2728"/>
    <mergeCell ref="A2713:A2716"/>
    <mergeCell ref="G2713:G2716"/>
    <mergeCell ref="H2713:H2716"/>
    <mergeCell ref="A2717:A2720"/>
    <mergeCell ref="G2717:G2720"/>
    <mergeCell ref="H2717:H2720"/>
    <mergeCell ref="A2705:A2708"/>
    <mergeCell ref="G2705:G2708"/>
    <mergeCell ref="H2705:H2708"/>
    <mergeCell ref="A2709:A2712"/>
    <mergeCell ref="G2709:G2712"/>
    <mergeCell ref="H2709:H2712"/>
    <mergeCell ref="A2697:A2700"/>
    <mergeCell ref="G2697:G2700"/>
    <mergeCell ref="H2697:H2700"/>
    <mergeCell ref="A2701:A2704"/>
    <mergeCell ref="G2701:G2704"/>
    <mergeCell ref="H2701:H2704"/>
    <mergeCell ref="A2689:A2692"/>
    <mergeCell ref="G2689:G2692"/>
    <mergeCell ref="H2689:H2692"/>
    <mergeCell ref="A2693:A2696"/>
    <mergeCell ref="G2693:G2696"/>
    <mergeCell ref="H2693:H2696"/>
    <mergeCell ref="A2681:A2684"/>
    <mergeCell ref="G2681:G2684"/>
    <mergeCell ref="H2681:H2684"/>
    <mergeCell ref="A2685:A2688"/>
    <mergeCell ref="G2685:G2688"/>
    <mergeCell ref="H2685:H2688"/>
    <mergeCell ref="A2673:A2676"/>
    <mergeCell ref="G2673:G2676"/>
    <mergeCell ref="H2673:H2676"/>
    <mergeCell ref="A2677:A2680"/>
    <mergeCell ref="G2677:G2680"/>
    <mergeCell ref="H2677:H2680"/>
    <mergeCell ref="A2665:A2668"/>
    <mergeCell ref="G2665:G2668"/>
    <mergeCell ref="H2665:H2668"/>
    <mergeCell ref="A2669:A2672"/>
    <mergeCell ref="G2669:G2672"/>
    <mergeCell ref="H2669:H2672"/>
    <mergeCell ref="A2657:A2660"/>
    <mergeCell ref="G2657:G2660"/>
    <mergeCell ref="H2657:H2660"/>
    <mergeCell ref="A2661:A2664"/>
    <mergeCell ref="G2661:G2664"/>
    <mergeCell ref="H2661:H2664"/>
    <mergeCell ref="A2649:A2652"/>
    <mergeCell ref="G2649:G2652"/>
    <mergeCell ref="H2649:H2652"/>
    <mergeCell ref="A2653:A2656"/>
    <mergeCell ref="G2653:G2656"/>
    <mergeCell ref="H2653:H2656"/>
    <mergeCell ref="A2641:A2644"/>
    <mergeCell ref="G2641:G2644"/>
    <mergeCell ref="H2641:H2644"/>
    <mergeCell ref="A2645:A2648"/>
    <mergeCell ref="G2645:G2648"/>
    <mergeCell ref="H2645:H2648"/>
    <mergeCell ref="A2633:A2636"/>
    <mergeCell ref="G2633:G2636"/>
    <mergeCell ref="H2633:H2636"/>
    <mergeCell ref="A2637:A2640"/>
    <mergeCell ref="G2637:G2640"/>
    <mergeCell ref="H2637:H2640"/>
    <mergeCell ref="A2625:A2628"/>
    <mergeCell ref="G2625:G2628"/>
    <mergeCell ref="H2625:H2628"/>
    <mergeCell ref="A2629:A2632"/>
    <mergeCell ref="G2629:G2632"/>
    <mergeCell ref="H2629:H2632"/>
    <mergeCell ref="A2617:A2620"/>
    <mergeCell ref="G2617:G2620"/>
    <mergeCell ref="H2617:H2620"/>
    <mergeCell ref="A2621:A2624"/>
    <mergeCell ref="G2621:G2624"/>
    <mergeCell ref="H2621:H2624"/>
    <mergeCell ref="A2609:A2612"/>
    <mergeCell ref="G2609:G2612"/>
    <mergeCell ref="H2609:H2612"/>
    <mergeCell ref="A2613:A2616"/>
    <mergeCell ref="G2613:G2616"/>
    <mergeCell ref="H2613:H2616"/>
    <mergeCell ref="A2601:A2604"/>
    <mergeCell ref="G2601:G2604"/>
    <mergeCell ref="H2601:H2604"/>
    <mergeCell ref="A2605:A2608"/>
    <mergeCell ref="G2605:G2608"/>
    <mergeCell ref="H2605:H2608"/>
    <mergeCell ref="A2593:A2596"/>
    <mergeCell ref="G2593:G2596"/>
    <mergeCell ref="H2593:H2596"/>
    <mergeCell ref="A2597:A2600"/>
    <mergeCell ref="G2597:G2600"/>
    <mergeCell ref="H2597:H2600"/>
    <mergeCell ref="A2585:A2588"/>
    <mergeCell ref="G2585:G2588"/>
    <mergeCell ref="H2585:H2588"/>
    <mergeCell ref="A2589:A2592"/>
    <mergeCell ref="G2589:G2592"/>
    <mergeCell ref="H2589:H2592"/>
    <mergeCell ref="A2577:A2580"/>
    <mergeCell ref="G2577:G2580"/>
    <mergeCell ref="H2577:H2580"/>
    <mergeCell ref="A2581:A2584"/>
    <mergeCell ref="G2581:G2584"/>
    <mergeCell ref="H2581:H2584"/>
    <mergeCell ref="A2569:A2572"/>
    <mergeCell ref="G2569:G2572"/>
    <mergeCell ref="H2569:H2572"/>
    <mergeCell ref="A2573:A2576"/>
    <mergeCell ref="G2573:G2576"/>
    <mergeCell ref="H2573:H2576"/>
    <mergeCell ref="A2561:A2564"/>
    <mergeCell ref="G2561:G2564"/>
    <mergeCell ref="H2561:H2564"/>
    <mergeCell ref="A2565:A2568"/>
    <mergeCell ref="G2565:G2568"/>
    <mergeCell ref="H2565:H2568"/>
    <mergeCell ref="A2553:A2556"/>
    <mergeCell ref="G2553:G2556"/>
    <mergeCell ref="H2553:H2556"/>
    <mergeCell ref="A2557:A2560"/>
    <mergeCell ref="G2557:G2560"/>
    <mergeCell ref="H2557:H2560"/>
    <mergeCell ref="A2545:A2548"/>
    <mergeCell ref="G2545:G2548"/>
    <mergeCell ref="H2545:H2548"/>
    <mergeCell ref="A2549:A2552"/>
    <mergeCell ref="G2549:G2552"/>
    <mergeCell ref="H2549:H2552"/>
    <mergeCell ref="A2537:A2540"/>
    <mergeCell ref="G2537:G2540"/>
    <mergeCell ref="H2537:H2540"/>
    <mergeCell ref="A2541:A2544"/>
    <mergeCell ref="G2541:G2544"/>
    <mergeCell ref="H2541:H2544"/>
    <mergeCell ref="A2529:A2532"/>
    <mergeCell ref="G2529:G2532"/>
    <mergeCell ref="H2529:H2532"/>
    <mergeCell ref="A2533:A2536"/>
    <mergeCell ref="G2533:G2536"/>
    <mergeCell ref="H2533:H2536"/>
    <mergeCell ref="A2521:A2524"/>
    <mergeCell ref="G2521:G2524"/>
    <mergeCell ref="H2521:H2524"/>
    <mergeCell ref="A2525:A2528"/>
    <mergeCell ref="G2525:G2528"/>
    <mergeCell ref="H2525:H2528"/>
    <mergeCell ref="A2513:A2516"/>
    <mergeCell ref="G2513:G2516"/>
    <mergeCell ref="H2513:H2516"/>
    <mergeCell ref="A2517:A2520"/>
    <mergeCell ref="G2517:G2520"/>
    <mergeCell ref="H2517:H2520"/>
    <mergeCell ref="A2505:A2508"/>
    <mergeCell ref="G2505:G2508"/>
    <mergeCell ref="H2505:H2508"/>
    <mergeCell ref="A2509:A2512"/>
    <mergeCell ref="G2509:G2512"/>
    <mergeCell ref="H2509:H2512"/>
    <mergeCell ref="A2497:A2500"/>
    <mergeCell ref="G2497:G2500"/>
    <mergeCell ref="H2497:H2500"/>
    <mergeCell ref="A2501:A2504"/>
    <mergeCell ref="G2501:G2504"/>
    <mergeCell ref="H2501:H2504"/>
    <mergeCell ref="A2489:A2492"/>
    <mergeCell ref="G2489:G2492"/>
    <mergeCell ref="H2489:H2492"/>
    <mergeCell ref="A2493:A2496"/>
    <mergeCell ref="G2493:G2496"/>
    <mergeCell ref="H2493:H2496"/>
    <mergeCell ref="A2481:A2484"/>
    <mergeCell ref="G2481:G2484"/>
    <mergeCell ref="H2481:H2484"/>
    <mergeCell ref="A2485:A2488"/>
    <mergeCell ref="G2485:G2488"/>
    <mergeCell ref="H2485:H2488"/>
    <mergeCell ref="A2473:A2476"/>
    <mergeCell ref="G2473:G2476"/>
    <mergeCell ref="H2473:H2476"/>
    <mergeCell ref="A2477:A2480"/>
    <mergeCell ref="G2477:G2480"/>
    <mergeCell ref="H2477:H2480"/>
    <mergeCell ref="A2465:A2468"/>
    <mergeCell ref="G2465:G2468"/>
    <mergeCell ref="H2465:H2468"/>
    <mergeCell ref="A2469:A2472"/>
    <mergeCell ref="G2469:G2472"/>
    <mergeCell ref="H2469:H2472"/>
    <mergeCell ref="A2457:A2460"/>
    <mergeCell ref="G2457:G2460"/>
    <mergeCell ref="H2457:H2460"/>
    <mergeCell ref="A2461:A2464"/>
    <mergeCell ref="G2461:G2464"/>
    <mergeCell ref="H2461:H2464"/>
    <mergeCell ref="A2449:A2452"/>
    <mergeCell ref="G2449:G2452"/>
    <mergeCell ref="H2449:H2452"/>
    <mergeCell ref="A2453:A2456"/>
    <mergeCell ref="G2453:G2456"/>
    <mergeCell ref="H2453:H2456"/>
    <mergeCell ref="A2441:A2444"/>
    <mergeCell ref="G2441:G2444"/>
    <mergeCell ref="H2441:H2444"/>
    <mergeCell ref="A2445:A2448"/>
    <mergeCell ref="G2445:G2448"/>
    <mergeCell ref="H2445:H2448"/>
    <mergeCell ref="A2433:A2436"/>
    <mergeCell ref="G2433:G2436"/>
    <mergeCell ref="H2433:H2436"/>
    <mergeCell ref="A2437:A2440"/>
    <mergeCell ref="G2437:G2440"/>
    <mergeCell ref="H2437:H2440"/>
    <mergeCell ref="A2425:A2428"/>
    <mergeCell ref="G2425:G2428"/>
    <mergeCell ref="H2425:H2428"/>
    <mergeCell ref="A2429:A2432"/>
    <mergeCell ref="G2429:G2432"/>
    <mergeCell ref="H2429:H2432"/>
    <mergeCell ref="A2417:A2420"/>
    <mergeCell ref="G2417:G2420"/>
    <mergeCell ref="H2417:H2420"/>
    <mergeCell ref="A2421:A2424"/>
    <mergeCell ref="G2421:G2424"/>
    <mergeCell ref="H2421:H2424"/>
    <mergeCell ref="A2409:A2412"/>
    <mergeCell ref="G2409:G2412"/>
    <mergeCell ref="H2409:H2412"/>
    <mergeCell ref="A2413:A2416"/>
    <mergeCell ref="G2413:G2416"/>
    <mergeCell ref="H2413:H2416"/>
    <mergeCell ref="A2397:A2400"/>
    <mergeCell ref="G2397:G2400"/>
    <mergeCell ref="H2397:H2400"/>
    <mergeCell ref="A2401:A2404"/>
    <mergeCell ref="C2401:C2800"/>
    <mergeCell ref="G2401:G2404"/>
    <mergeCell ref="H2401:H2404"/>
    <mergeCell ref="A2405:A2408"/>
    <mergeCell ref="G2405:G2408"/>
    <mergeCell ref="H2405:H2408"/>
    <mergeCell ref="A2389:A2392"/>
    <mergeCell ref="G2389:G2392"/>
    <mergeCell ref="H2389:H2392"/>
    <mergeCell ref="A2393:A2396"/>
    <mergeCell ref="G2393:G2396"/>
    <mergeCell ref="H2393:H2396"/>
    <mergeCell ref="A2381:A2384"/>
    <mergeCell ref="G2381:G2384"/>
    <mergeCell ref="H2381:H2384"/>
    <mergeCell ref="A2385:A2388"/>
    <mergeCell ref="G2385:G2388"/>
    <mergeCell ref="H2385:H2388"/>
    <mergeCell ref="A2373:A2376"/>
    <mergeCell ref="G2373:G2376"/>
    <mergeCell ref="H2373:H2376"/>
    <mergeCell ref="A2377:A2380"/>
    <mergeCell ref="G2377:G2380"/>
    <mergeCell ref="H2377:H2380"/>
    <mergeCell ref="A2365:A2368"/>
    <mergeCell ref="G2365:G2368"/>
    <mergeCell ref="H2365:H2368"/>
    <mergeCell ref="A2369:A2372"/>
    <mergeCell ref="G2369:G2372"/>
    <mergeCell ref="H2369:H2372"/>
    <mergeCell ref="A2357:A2360"/>
    <mergeCell ref="G2357:G2360"/>
    <mergeCell ref="H2357:H2360"/>
    <mergeCell ref="A2361:A2364"/>
    <mergeCell ref="G2361:G2364"/>
    <mergeCell ref="H2361:H2364"/>
    <mergeCell ref="A2349:A2352"/>
    <mergeCell ref="G2349:G2352"/>
    <mergeCell ref="H2349:H2352"/>
    <mergeCell ref="A2353:A2356"/>
    <mergeCell ref="G2353:G2356"/>
    <mergeCell ref="H2353:H2356"/>
    <mergeCell ref="A2341:A2344"/>
    <mergeCell ref="G2341:G2344"/>
    <mergeCell ref="H2341:H2344"/>
    <mergeCell ref="A2345:A2348"/>
    <mergeCell ref="G2345:G2348"/>
    <mergeCell ref="H2345:H2348"/>
    <mergeCell ref="A2333:A2336"/>
    <mergeCell ref="G2333:G2336"/>
    <mergeCell ref="H2333:H2336"/>
    <mergeCell ref="A2337:A2340"/>
    <mergeCell ref="G2337:G2340"/>
    <mergeCell ref="H2337:H2340"/>
    <mergeCell ref="A2325:A2328"/>
    <mergeCell ref="G2325:G2328"/>
    <mergeCell ref="H2325:H2328"/>
    <mergeCell ref="A2329:A2332"/>
    <mergeCell ref="G2329:G2332"/>
    <mergeCell ref="H2329:H2332"/>
    <mergeCell ref="A2317:A2320"/>
    <mergeCell ref="G2317:G2320"/>
    <mergeCell ref="H2317:H2320"/>
    <mergeCell ref="A2321:A2324"/>
    <mergeCell ref="G2321:G2324"/>
    <mergeCell ref="H2321:H2324"/>
    <mergeCell ref="A2305:A2308"/>
    <mergeCell ref="G2305:G2308"/>
    <mergeCell ref="H2305:H2308"/>
    <mergeCell ref="A2309:A2312"/>
    <mergeCell ref="H2309:H2312"/>
    <mergeCell ref="A2313:A2316"/>
    <mergeCell ref="G2313:G2316"/>
    <mergeCell ref="H2313:H2316"/>
    <mergeCell ref="A2297:A2300"/>
    <mergeCell ref="G2297:G2300"/>
    <mergeCell ref="H2297:H2300"/>
    <mergeCell ref="A2301:A2304"/>
    <mergeCell ref="G2301:G2304"/>
    <mergeCell ref="H2301:H2304"/>
    <mergeCell ref="A2289:A2292"/>
    <mergeCell ref="G2289:G2292"/>
    <mergeCell ref="H2289:H2292"/>
    <mergeCell ref="A2293:A2296"/>
    <mergeCell ref="G2293:G2296"/>
    <mergeCell ref="H2293:H2296"/>
    <mergeCell ref="A2281:A2284"/>
    <mergeCell ref="G2281:G2284"/>
    <mergeCell ref="H2281:H2284"/>
    <mergeCell ref="A2285:A2288"/>
    <mergeCell ref="G2285:G2288"/>
    <mergeCell ref="H2285:H2288"/>
    <mergeCell ref="A2273:A2276"/>
    <mergeCell ref="G2273:G2276"/>
    <mergeCell ref="H2273:H2276"/>
    <mergeCell ref="A2277:A2280"/>
    <mergeCell ref="G2277:G2280"/>
    <mergeCell ref="H2277:H2280"/>
    <mergeCell ref="A2265:A2268"/>
    <mergeCell ref="G2265:G2268"/>
    <mergeCell ref="H2265:H2268"/>
    <mergeCell ref="A2269:A2272"/>
    <mergeCell ref="G2269:G2272"/>
    <mergeCell ref="H2269:H2272"/>
    <mergeCell ref="A2257:A2260"/>
    <mergeCell ref="G2257:G2260"/>
    <mergeCell ref="H2257:H2260"/>
    <mergeCell ref="A2261:A2264"/>
    <mergeCell ref="G2261:G2264"/>
    <mergeCell ref="H2261:H2264"/>
    <mergeCell ref="A2249:A2252"/>
    <mergeCell ref="G2249:G2252"/>
    <mergeCell ref="H2249:H2252"/>
    <mergeCell ref="A2253:A2256"/>
    <mergeCell ref="G2253:G2256"/>
    <mergeCell ref="H2253:H2256"/>
    <mergeCell ref="A2241:A2244"/>
    <mergeCell ref="G2241:G2244"/>
    <mergeCell ref="H2241:H2244"/>
    <mergeCell ref="A2245:A2248"/>
    <mergeCell ref="G2245:G2248"/>
    <mergeCell ref="H2245:H2248"/>
    <mergeCell ref="A2233:A2236"/>
    <mergeCell ref="G2233:G2236"/>
    <mergeCell ref="H2233:H2236"/>
    <mergeCell ref="A2237:A2240"/>
    <mergeCell ref="G2237:G2240"/>
    <mergeCell ref="H2237:H2240"/>
    <mergeCell ref="A2225:A2228"/>
    <mergeCell ref="G2225:G2228"/>
    <mergeCell ref="H2225:H2228"/>
    <mergeCell ref="A2229:A2232"/>
    <mergeCell ref="G2229:G2232"/>
    <mergeCell ref="H2229:H2232"/>
    <mergeCell ref="A2217:A2220"/>
    <mergeCell ref="G2217:G2220"/>
    <mergeCell ref="H2217:H2220"/>
    <mergeCell ref="A2221:A2224"/>
    <mergeCell ref="G2221:G2224"/>
    <mergeCell ref="H2221:H2224"/>
    <mergeCell ref="A2209:A2212"/>
    <mergeCell ref="G2209:G2212"/>
    <mergeCell ref="H2209:H2212"/>
    <mergeCell ref="A2213:A2216"/>
    <mergeCell ref="G2213:G2216"/>
    <mergeCell ref="H2213:H2216"/>
    <mergeCell ref="A2201:A2204"/>
    <mergeCell ref="G2201:G2204"/>
    <mergeCell ref="H2201:H2204"/>
    <mergeCell ref="A2205:A2208"/>
    <mergeCell ref="G2205:G2208"/>
    <mergeCell ref="H2205:H2208"/>
    <mergeCell ref="A2193:A2196"/>
    <mergeCell ref="G2193:G2196"/>
    <mergeCell ref="H2193:H2196"/>
    <mergeCell ref="A2197:A2200"/>
    <mergeCell ref="G2197:G2200"/>
    <mergeCell ref="H2197:H2200"/>
    <mergeCell ref="A2185:A2188"/>
    <mergeCell ref="G2185:G2188"/>
    <mergeCell ref="H2185:H2188"/>
    <mergeCell ref="A2189:A2192"/>
    <mergeCell ref="G2189:G2192"/>
    <mergeCell ref="H2189:H2192"/>
    <mergeCell ref="A2177:A2180"/>
    <mergeCell ref="G2177:G2180"/>
    <mergeCell ref="H2177:H2180"/>
    <mergeCell ref="A2181:A2184"/>
    <mergeCell ref="G2181:G2184"/>
    <mergeCell ref="H2181:H2184"/>
    <mergeCell ref="A2169:A2172"/>
    <mergeCell ref="G2169:G2172"/>
    <mergeCell ref="H2169:H2172"/>
    <mergeCell ref="A2173:A2176"/>
    <mergeCell ref="G2173:G2176"/>
    <mergeCell ref="H2173:H2176"/>
    <mergeCell ref="A2161:A2164"/>
    <mergeCell ref="G2161:G2164"/>
    <mergeCell ref="H2161:H2164"/>
    <mergeCell ref="A2165:A2168"/>
    <mergeCell ref="G2165:G2168"/>
    <mergeCell ref="H2165:H2168"/>
    <mergeCell ref="A2153:A2156"/>
    <mergeCell ref="G2153:G2156"/>
    <mergeCell ref="H2153:H2156"/>
    <mergeCell ref="A2157:A2160"/>
    <mergeCell ref="G2157:G2160"/>
    <mergeCell ref="H2157:H2160"/>
    <mergeCell ref="A2145:A2148"/>
    <mergeCell ref="G2145:G2148"/>
    <mergeCell ref="H2145:H2148"/>
    <mergeCell ref="A2149:A2152"/>
    <mergeCell ref="G2149:G2152"/>
    <mergeCell ref="H2149:H2152"/>
    <mergeCell ref="A2137:A2140"/>
    <mergeCell ref="G2137:G2140"/>
    <mergeCell ref="H2137:H2140"/>
    <mergeCell ref="A2141:A2144"/>
    <mergeCell ref="G2141:G2144"/>
    <mergeCell ref="H2141:H2144"/>
    <mergeCell ref="A2129:A2132"/>
    <mergeCell ref="G2129:G2132"/>
    <mergeCell ref="H2129:H2132"/>
    <mergeCell ref="A2133:A2136"/>
    <mergeCell ref="G2133:G2136"/>
    <mergeCell ref="H2133:H2136"/>
    <mergeCell ref="A2121:A2124"/>
    <mergeCell ref="G2121:G2124"/>
    <mergeCell ref="H2121:H2124"/>
    <mergeCell ref="A2125:A2128"/>
    <mergeCell ref="G2125:G2128"/>
    <mergeCell ref="H2125:H2128"/>
    <mergeCell ref="A2113:A2116"/>
    <mergeCell ref="G2113:G2116"/>
    <mergeCell ref="H2113:H2116"/>
    <mergeCell ref="A2117:A2120"/>
    <mergeCell ref="G2117:G2120"/>
    <mergeCell ref="H2117:H2120"/>
    <mergeCell ref="A2105:A2108"/>
    <mergeCell ref="G2105:G2108"/>
    <mergeCell ref="H2105:H2108"/>
    <mergeCell ref="A2109:A2112"/>
    <mergeCell ref="D2109:D2112"/>
    <mergeCell ref="G2109:G2112"/>
    <mergeCell ref="H2109:H2112"/>
    <mergeCell ref="A2097:A2100"/>
    <mergeCell ref="G2097:G2100"/>
    <mergeCell ref="H2097:H2100"/>
    <mergeCell ref="A2101:A2104"/>
    <mergeCell ref="G2101:G2104"/>
    <mergeCell ref="H2101:H2104"/>
    <mergeCell ref="A2089:A2092"/>
    <mergeCell ref="G2089:G2092"/>
    <mergeCell ref="H2089:H2092"/>
    <mergeCell ref="A2093:A2096"/>
    <mergeCell ref="G2093:G2096"/>
    <mergeCell ref="H2093:H2096"/>
    <mergeCell ref="A2081:A2084"/>
    <mergeCell ref="G2081:G2084"/>
    <mergeCell ref="H2081:H2084"/>
    <mergeCell ref="A2085:A2088"/>
    <mergeCell ref="G2085:G2088"/>
    <mergeCell ref="H2085:H2088"/>
    <mergeCell ref="A2073:A2076"/>
    <mergeCell ref="G2073:G2076"/>
    <mergeCell ref="H2073:H2076"/>
    <mergeCell ref="A2077:A2080"/>
    <mergeCell ref="G2077:G2080"/>
    <mergeCell ref="H2077:H2080"/>
    <mergeCell ref="A2065:A2068"/>
    <mergeCell ref="G2065:G2068"/>
    <mergeCell ref="H2065:H2068"/>
    <mergeCell ref="A2069:A2072"/>
    <mergeCell ref="G2069:G2072"/>
    <mergeCell ref="H2069:H2072"/>
    <mergeCell ref="A2057:A2060"/>
    <mergeCell ref="G2057:G2060"/>
    <mergeCell ref="H2057:H2060"/>
    <mergeCell ref="A2061:A2064"/>
    <mergeCell ref="G2061:G2064"/>
    <mergeCell ref="H2061:H2064"/>
    <mergeCell ref="A2049:A2052"/>
    <mergeCell ref="G2049:G2052"/>
    <mergeCell ref="H2049:H2052"/>
    <mergeCell ref="A2053:A2056"/>
    <mergeCell ref="G2053:G2056"/>
    <mergeCell ref="H2053:H2056"/>
    <mergeCell ref="A2041:A2044"/>
    <mergeCell ref="G2041:G2044"/>
    <mergeCell ref="H2041:H2044"/>
    <mergeCell ref="A2045:A2048"/>
    <mergeCell ref="G2045:G2048"/>
    <mergeCell ref="H2045:H2048"/>
    <mergeCell ref="A2033:A2036"/>
    <mergeCell ref="G2033:G2036"/>
    <mergeCell ref="H2033:H2036"/>
    <mergeCell ref="A2037:A2040"/>
    <mergeCell ref="G2037:G2040"/>
    <mergeCell ref="H2037:H2040"/>
    <mergeCell ref="A2025:A2028"/>
    <mergeCell ref="G2025:G2028"/>
    <mergeCell ref="H2025:H2028"/>
    <mergeCell ref="A2029:A2032"/>
    <mergeCell ref="G2029:G2032"/>
    <mergeCell ref="H2029:H2032"/>
    <mergeCell ref="A2017:A2020"/>
    <mergeCell ref="G2017:G2020"/>
    <mergeCell ref="H2017:H2020"/>
    <mergeCell ref="A2021:A2024"/>
    <mergeCell ref="G2021:G2024"/>
    <mergeCell ref="H2021:H2024"/>
    <mergeCell ref="A2009:A2012"/>
    <mergeCell ref="G2009:G2012"/>
    <mergeCell ref="H2009:H2012"/>
    <mergeCell ref="A2013:A2016"/>
    <mergeCell ref="G2013:G2016"/>
    <mergeCell ref="H2013:H2016"/>
    <mergeCell ref="A1997:A2000"/>
    <mergeCell ref="G1997:G2000"/>
    <mergeCell ref="H1997:H2000"/>
    <mergeCell ref="A2001:A2004"/>
    <mergeCell ref="C2001:C2400"/>
    <mergeCell ref="G2001:G2004"/>
    <mergeCell ref="H2001:H2004"/>
    <mergeCell ref="A2005:A2008"/>
    <mergeCell ref="G2005:G2008"/>
    <mergeCell ref="H2005:H2008"/>
    <mergeCell ref="A1989:A1992"/>
    <mergeCell ref="G1989:G1992"/>
    <mergeCell ref="H1989:H1992"/>
    <mergeCell ref="A1993:A1996"/>
    <mergeCell ref="G1993:G1996"/>
    <mergeCell ref="H1993:H1996"/>
    <mergeCell ref="A1981:A1984"/>
    <mergeCell ref="G1981:G1984"/>
    <mergeCell ref="H1981:H1984"/>
    <mergeCell ref="A1985:A1988"/>
    <mergeCell ref="G1985:G1988"/>
    <mergeCell ref="H1985:H1988"/>
    <mergeCell ref="A1973:A1976"/>
    <mergeCell ref="G1973:G1976"/>
    <mergeCell ref="H1973:H1976"/>
    <mergeCell ref="A1977:A1980"/>
    <mergeCell ref="G1977:G1980"/>
    <mergeCell ref="H1977:H1980"/>
    <mergeCell ref="A1965:A1968"/>
    <mergeCell ref="G1965:G1968"/>
    <mergeCell ref="H1965:H1968"/>
    <mergeCell ref="A1969:A1972"/>
    <mergeCell ref="G1969:G1972"/>
    <mergeCell ref="H1969:H1972"/>
    <mergeCell ref="A1957:A1960"/>
    <mergeCell ref="G1957:G1960"/>
    <mergeCell ref="H1957:H1960"/>
    <mergeCell ref="A1961:A1964"/>
    <mergeCell ref="G1961:G1964"/>
    <mergeCell ref="H1961:H1964"/>
    <mergeCell ref="A1949:A1952"/>
    <mergeCell ref="G1949:G1952"/>
    <mergeCell ref="H1949:H1952"/>
    <mergeCell ref="A1953:A1956"/>
    <mergeCell ref="G1953:G1956"/>
    <mergeCell ref="H1953:H1956"/>
    <mergeCell ref="A1941:A1944"/>
    <mergeCell ref="G1941:G1944"/>
    <mergeCell ref="H1941:H1944"/>
    <mergeCell ref="A1945:A1948"/>
    <mergeCell ref="G1945:G1948"/>
    <mergeCell ref="H1945:H1948"/>
    <mergeCell ref="A1933:A1936"/>
    <mergeCell ref="G1933:G1936"/>
    <mergeCell ref="H1933:H1936"/>
    <mergeCell ref="A1937:A1940"/>
    <mergeCell ref="G1937:G1940"/>
    <mergeCell ref="H1937:H1940"/>
    <mergeCell ref="A1925:A1928"/>
    <mergeCell ref="G1925:G1928"/>
    <mergeCell ref="H1925:H1928"/>
    <mergeCell ref="A1929:A1932"/>
    <mergeCell ref="G1929:G1932"/>
    <mergeCell ref="H1929:H1932"/>
    <mergeCell ref="A1917:A1920"/>
    <mergeCell ref="G1917:G1920"/>
    <mergeCell ref="H1917:H1920"/>
    <mergeCell ref="A1921:A1924"/>
    <mergeCell ref="G1921:G1924"/>
    <mergeCell ref="H1921:H1924"/>
    <mergeCell ref="A1909:A1912"/>
    <mergeCell ref="G1909:G1912"/>
    <mergeCell ref="H1909:H1912"/>
    <mergeCell ref="A1913:A1916"/>
    <mergeCell ref="G1913:G1916"/>
    <mergeCell ref="H1913:H1916"/>
    <mergeCell ref="A1901:A1904"/>
    <mergeCell ref="G1901:G1904"/>
    <mergeCell ref="H1901:H1904"/>
    <mergeCell ref="A1905:A1908"/>
    <mergeCell ref="G1905:G1908"/>
    <mergeCell ref="H1905:H1908"/>
    <mergeCell ref="A1893:A1896"/>
    <mergeCell ref="G1893:G1896"/>
    <mergeCell ref="H1893:H1896"/>
    <mergeCell ref="A1897:A1900"/>
    <mergeCell ref="G1897:G1900"/>
    <mergeCell ref="H1897:H1900"/>
    <mergeCell ref="A1885:A1888"/>
    <mergeCell ref="G1885:G1888"/>
    <mergeCell ref="H1885:H1888"/>
    <mergeCell ref="A1889:A1892"/>
    <mergeCell ref="G1889:G1892"/>
    <mergeCell ref="H1889:H1892"/>
    <mergeCell ref="A1877:A1880"/>
    <mergeCell ref="G1877:G1880"/>
    <mergeCell ref="H1877:H1880"/>
    <mergeCell ref="A1881:A1884"/>
    <mergeCell ref="G1881:G1884"/>
    <mergeCell ref="H1881:H1884"/>
    <mergeCell ref="A1869:A1872"/>
    <mergeCell ref="G1869:G1872"/>
    <mergeCell ref="H1869:H1872"/>
    <mergeCell ref="A1873:A1876"/>
    <mergeCell ref="G1873:G1876"/>
    <mergeCell ref="H1873:H1876"/>
    <mergeCell ref="A1861:A1864"/>
    <mergeCell ref="G1861:G1864"/>
    <mergeCell ref="H1861:H1864"/>
    <mergeCell ref="A1865:A1868"/>
    <mergeCell ref="G1865:G1868"/>
    <mergeCell ref="H1865:H1868"/>
    <mergeCell ref="A1853:A1856"/>
    <mergeCell ref="G1853:G1856"/>
    <mergeCell ref="H1853:H1856"/>
    <mergeCell ref="A1857:A1860"/>
    <mergeCell ref="G1857:G1860"/>
    <mergeCell ref="H1857:H1860"/>
    <mergeCell ref="A1845:A1848"/>
    <mergeCell ref="G1845:G1848"/>
    <mergeCell ref="H1845:H1848"/>
    <mergeCell ref="A1849:A1852"/>
    <mergeCell ref="G1849:G1852"/>
    <mergeCell ref="H1849:H1852"/>
    <mergeCell ref="A1837:A1840"/>
    <mergeCell ref="G1837:G1840"/>
    <mergeCell ref="H1837:H1840"/>
    <mergeCell ref="A1841:A1844"/>
    <mergeCell ref="G1841:G1844"/>
    <mergeCell ref="H1841:H1844"/>
    <mergeCell ref="A1829:A1832"/>
    <mergeCell ref="G1829:G1832"/>
    <mergeCell ref="H1829:H1832"/>
    <mergeCell ref="A1833:A1836"/>
    <mergeCell ref="G1833:G1836"/>
    <mergeCell ref="H1833:H1836"/>
    <mergeCell ref="A1821:A1824"/>
    <mergeCell ref="G1821:G1824"/>
    <mergeCell ref="H1821:H1824"/>
    <mergeCell ref="A1825:A1828"/>
    <mergeCell ref="G1825:G1828"/>
    <mergeCell ref="H1825:H1828"/>
    <mergeCell ref="A1813:A1816"/>
    <mergeCell ref="G1813:G1816"/>
    <mergeCell ref="H1813:H1816"/>
    <mergeCell ref="A1817:A1820"/>
    <mergeCell ref="G1817:G1820"/>
    <mergeCell ref="H1817:H1820"/>
    <mergeCell ref="A1805:A1808"/>
    <mergeCell ref="G1805:G1808"/>
    <mergeCell ref="H1805:H1808"/>
    <mergeCell ref="A1809:A1812"/>
    <mergeCell ref="G1809:G1812"/>
    <mergeCell ref="H1809:H1812"/>
    <mergeCell ref="A1797:A1800"/>
    <mergeCell ref="G1797:G1800"/>
    <mergeCell ref="H1797:H1800"/>
    <mergeCell ref="A1801:A1804"/>
    <mergeCell ref="G1801:G1804"/>
    <mergeCell ref="H1801:H1804"/>
    <mergeCell ref="A1789:A1792"/>
    <mergeCell ref="G1789:G1792"/>
    <mergeCell ref="H1789:H1792"/>
    <mergeCell ref="A1793:A1796"/>
    <mergeCell ref="G1793:G1796"/>
    <mergeCell ref="H1793:H1796"/>
    <mergeCell ref="A1781:A1784"/>
    <mergeCell ref="G1781:G1784"/>
    <mergeCell ref="H1781:H1784"/>
    <mergeCell ref="A1785:A1788"/>
    <mergeCell ref="G1785:G1788"/>
    <mergeCell ref="H1785:H1788"/>
    <mergeCell ref="A1773:A1776"/>
    <mergeCell ref="G1773:G1776"/>
    <mergeCell ref="H1773:H1776"/>
    <mergeCell ref="A1777:A1780"/>
    <mergeCell ref="G1777:G1780"/>
    <mergeCell ref="H1777:H1780"/>
    <mergeCell ref="A1765:A1768"/>
    <mergeCell ref="G1765:G1768"/>
    <mergeCell ref="H1765:H1768"/>
    <mergeCell ref="A1769:A1772"/>
    <mergeCell ref="G1769:G1772"/>
    <mergeCell ref="H1769:H1772"/>
    <mergeCell ref="A1757:A1760"/>
    <mergeCell ref="G1757:G1760"/>
    <mergeCell ref="H1757:H1760"/>
    <mergeCell ref="A1761:A1764"/>
    <mergeCell ref="G1761:G1764"/>
    <mergeCell ref="H1761:H1764"/>
    <mergeCell ref="A1749:A1752"/>
    <mergeCell ref="G1749:G1752"/>
    <mergeCell ref="H1749:H1752"/>
    <mergeCell ref="A1753:A1756"/>
    <mergeCell ref="G1753:G1756"/>
    <mergeCell ref="H1753:H1756"/>
    <mergeCell ref="A1741:A1744"/>
    <mergeCell ref="G1741:G1744"/>
    <mergeCell ref="H1741:H1744"/>
    <mergeCell ref="A1745:A1748"/>
    <mergeCell ref="G1745:G1748"/>
    <mergeCell ref="H1745:H1748"/>
    <mergeCell ref="A1733:A1736"/>
    <mergeCell ref="G1733:G1736"/>
    <mergeCell ref="H1733:H1736"/>
    <mergeCell ref="A1737:A1740"/>
    <mergeCell ref="G1737:G1740"/>
    <mergeCell ref="H1737:H1740"/>
    <mergeCell ref="A1725:A1728"/>
    <mergeCell ref="G1725:G1728"/>
    <mergeCell ref="H1725:H1728"/>
    <mergeCell ref="A1729:A1732"/>
    <mergeCell ref="G1729:G1732"/>
    <mergeCell ref="H1729:H1732"/>
    <mergeCell ref="A1717:A1720"/>
    <mergeCell ref="G1717:G1720"/>
    <mergeCell ref="H1717:H1720"/>
    <mergeCell ref="A1721:A1724"/>
    <mergeCell ref="G1721:G1724"/>
    <mergeCell ref="H1721:H1724"/>
    <mergeCell ref="A1709:A1712"/>
    <mergeCell ref="G1709:G1712"/>
    <mergeCell ref="H1709:H1712"/>
    <mergeCell ref="A1713:A1716"/>
    <mergeCell ref="G1713:G1716"/>
    <mergeCell ref="H1713:H1716"/>
    <mergeCell ref="A1701:A1704"/>
    <mergeCell ref="G1701:G1704"/>
    <mergeCell ref="H1701:H1704"/>
    <mergeCell ref="A1705:A1708"/>
    <mergeCell ref="G1705:G1708"/>
    <mergeCell ref="H1705:H1708"/>
    <mergeCell ref="A1693:A1696"/>
    <mergeCell ref="G1693:G1696"/>
    <mergeCell ref="H1693:H1696"/>
    <mergeCell ref="A1697:A1700"/>
    <mergeCell ref="G1697:G1700"/>
    <mergeCell ref="H1697:H1700"/>
    <mergeCell ref="A1685:A1688"/>
    <mergeCell ref="G1685:G1688"/>
    <mergeCell ref="H1685:H1688"/>
    <mergeCell ref="A1689:A1692"/>
    <mergeCell ref="G1689:G1692"/>
    <mergeCell ref="H1689:H1692"/>
    <mergeCell ref="A1677:A1680"/>
    <mergeCell ref="G1677:G1680"/>
    <mergeCell ref="H1677:H1680"/>
    <mergeCell ref="A1681:A1684"/>
    <mergeCell ref="G1681:G1684"/>
    <mergeCell ref="H1681:H1684"/>
    <mergeCell ref="A1669:A1672"/>
    <mergeCell ref="G1669:G1672"/>
    <mergeCell ref="H1669:H1672"/>
    <mergeCell ref="A1673:A1676"/>
    <mergeCell ref="G1673:G1676"/>
    <mergeCell ref="H1673:H1676"/>
    <mergeCell ref="A1661:A1664"/>
    <mergeCell ref="G1661:G1664"/>
    <mergeCell ref="H1661:H1664"/>
    <mergeCell ref="A1665:A1668"/>
    <mergeCell ref="G1665:G1668"/>
    <mergeCell ref="H1665:H1668"/>
    <mergeCell ref="A1653:A1656"/>
    <mergeCell ref="G1653:G1656"/>
    <mergeCell ref="H1653:H1656"/>
    <mergeCell ref="A1657:A1660"/>
    <mergeCell ref="G1657:G1660"/>
    <mergeCell ref="H1657:H1660"/>
    <mergeCell ref="A1645:A1648"/>
    <mergeCell ref="G1645:G1648"/>
    <mergeCell ref="H1645:H1648"/>
    <mergeCell ref="A1649:A1652"/>
    <mergeCell ref="G1649:G1652"/>
    <mergeCell ref="H1649:H1652"/>
    <mergeCell ref="A1637:A1640"/>
    <mergeCell ref="G1637:G1640"/>
    <mergeCell ref="H1637:H1640"/>
    <mergeCell ref="A1641:A1644"/>
    <mergeCell ref="G1641:G1644"/>
    <mergeCell ref="H1641:H1644"/>
    <mergeCell ref="A1629:A1632"/>
    <mergeCell ref="G1629:G1632"/>
    <mergeCell ref="H1629:H1632"/>
    <mergeCell ref="A1633:A1636"/>
    <mergeCell ref="G1633:G1636"/>
    <mergeCell ref="H1633:H1636"/>
    <mergeCell ref="A1621:A1624"/>
    <mergeCell ref="G1621:G1624"/>
    <mergeCell ref="H1621:H1624"/>
    <mergeCell ref="A1625:A1628"/>
    <mergeCell ref="G1625:G1628"/>
    <mergeCell ref="H1625:H1628"/>
    <mergeCell ref="A1613:A1616"/>
    <mergeCell ref="G1613:G1616"/>
    <mergeCell ref="H1613:H1616"/>
    <mergeCell ref="A1617:A1620"/>
    <mergeCell ref="G1617:G1620"/>
    <mergeCell ref="H1617:H1620"/>
    <mergeCell ref="A1601:A1604"/>
    <mergeCell ref="C1601:C2000"/>
    <mergeCell ref="G1601:G1604"/>
    <mergeCell ref="H1601:H1604"/>
    <mergeCell ref="A1605:A1608"/>
    <mergeCell ref="G1605:G1608"/>
    <mergeCell ref="H1605:H1608"/>
    <mergeCell ref="A1609:A1612"/>
    <mergeCell ref="G1609:G1612"/>
    <mergeCell ref="H1609:H1612"/>
    <mergeCell ref="A1593:A1596"/>
    <mergeCell ref="G1593:G1596"/>
    <mergeCell ref="H1593:H1596"/>
    <mergeCell ref="A1597:A1600"/>
    <mergeCell ref="G1597:G1600"/>
    <mergeCell ref="H1597:H1600"/>
    <mergeCell ref="A1585:A1588"/>
    <mergeCell ref="G1585:G1588"/>
    <mergeCell ref="H1585:H1588"/>
    <mergeCell ref="A1589:A1592"/>
    <mergeCell ref="G1589:G1592"/>
    <mergeCell ref="H1589:H1592"/>
    <mergeCell ref="A1577:A1580"/>
    <mergeCell ref="G1577:G1580"/>
    <mergeCell ref="H1577:H1580"/>
    <mergeCell ref="A1581:A1584"/>
    <mergeCell ref="G1581:G1584"/>
    <mergeCell ref="H1581:H1584"/>
    <mergeCell ref="A1569:A1572"/>
    <mergeCell ref="G1569:G1572"/>
    <mergeCell ref="H1569:H1572"/>
    <mergeCell ref="A1573:A1576"/>
    <mergeCell ref="G1573:G1576"/>
    <mergeCell ref="H1573:H1576"/>
    <mergeCell ref="A1561:A1564"/>
    <mergeCell ref="G1561:G1564"/>
    <mergeCell ref="H1561:H1564"/>
    <mergeCell ref="A1565:A1568"/>
    <mergeCell ref="G1565:G1568"/>
    <mergeCell ref="H1565:H1568"/>
    <mergeCell ref="A1553:A1556"/>
    <mergeCell ref="G1553:G1556"/>
    <mergeCell ref="H1553:H1556"/>
    <mergeCell ref="A1557:A1560"/>
    <mergeCell ref="G1557:G1560"/>
    <mergeCell ref="H1557:H1560"/>
    <mergeCell ref="A1545:A1548"/>
    <mergeCell ref="G1545:G1548"/>
    <mergeCell ref="H1545:H1548"/>
    <mergeCell ref="A1549:A1552"/>
    <mergeCell ref="G1549:G1552"/>
    <mergeCell ref="H1549:H1552"/>
    <mergeCell ref="A1537:A1540"/>
    <mergeCell ref="G1537:G1540"/>
    <mergeCell ref="H1537:H1540"/>
    <mergeCell ref="A1541:A1544"/>
    <mergeCell ref="G1541:G1544"/>
    <mergeCell ref="H1541:H1544"/>
    <mergeCell ref="A1529:A1532"/>
    <mergeCell ref="G1529:G1532"/>
    <mergeCell ref="H1529:H1532"/>
    <mergeCell ref="A1533:A1536"/>
    <mergeCell ref="G1533:G1536"/>
    <mergeCell ref="H1533:H1536"/>
    <mergeCell ref="A1521:A1524"/>
    <mergeCell ref="G1521:G1524"/>
    <mergeCell ref="H1521:H1524"/>
    <mergeCell ref="A1525:A1528"/>
    <mergeCell ref="G1525:G1528"/>
    <mergeCell ref="H1525:H1528"/>
    <mergeCell ref="A1513:A1516"/>
    <mergeCell ref="G1513:G1516"/>
    <mergeCell ref="H1513:H1516"/>
    <mergeCell ref="A1517:A1520"/>
    <mergeCell ref="G1517:G1520"/>
    <mergeCell ref="H1517:H1520"/>
    <mergeCell ref="A1505:A1508"/>
    <mergeCell ref="G1505:G1508"/>
    <mergeCell ref="H1505:H1508"/>
    <mergeCell ref="A1509:A1512"/>
    <mergeCell ref="G1509:G1512"/>
    <mergeCell ref="H1509:H1512"/>
    <mergeCell ref="A1497:A1500"/>
    <mergeCell ref="G1497:G1500"/>
    <mergeCell ref="H1497:H1500"/>
    <mergeCell ref="A1501:A1504"/>
    <mergeCell ref="G1501:G1504"/>
    <mergeCell ref="H1501:H1504"/>
    <mergeCell ref="A1489:A1492"/>
    <mergeCell ref="G1489:G1492"/>
    <mergeCell ref="H1489:H1492"/>
    <mergeCell ref="A1493:A1496"/>
    <mergeCell ref="G1493:G1496"/>
    <mergeCell ref="H1493:H1496"/>
    <mergeCell ref="A1481:A1484"/>
    <mergeCell ref="G1481:G1484"/>
    <mergeCell ref="H1481:H1484"/>
    <mergeCell ref="A1485:A1488"/>
    <mergeCell ref="G1485:G1488"/>
    <mergeCell ref="H1485:H1488"/>
    <mergeCell ref="A1473:A1476"/>
    <mergeCell ref="G1473:G1476"/>
    <mergeCell ref="H1473:H1476"/>
    <mergeCell ref="A1477:A1480"/>
    <mergeCell ref="G1477:G1480"/>
    <mergeCell ref="H1477:H1480"/>
    <mergeCell ref="A1465:A1468"/>
    <mergeCell ref="G1465:G1468"/>
    <mergeCell ref="H1465:H1468"/>
    <mergeCell ref="A1469:A1472"/>
    <mergeCell ref="G1469:G1472"/>
    <mergeCell ref="H1469:H1472"/>
    <mergeCell ref="A1457:A1460"/>
    <mergeCell ref="G1457:G1460"/>
    <mergeCell ref="H1457:H1460"/>
    <mergeCell ref="A1461:A1464"/>
    <mergeCell ref="G1461:G1464"/>
    <mergeCell ref="H1461:H1464"/>
    <mergeCell ref="A1449:A1452"/>
    <mergeCell ref="G1449:G1452"/>
    <mergeCell ref="H1449:H1452"/>
    <mergeCell ref="A1453:A1456"/>
    <mergeCell ref="G1453:G1456"/>
    <mergeCell ref="H1453:H1456"/>
    <mergeCell ref="A1441:A1444"/>
    <mergeCell ref="G1441:G1444"/>
    <mergeCell ref="H1441:H1444"/>
    <mergeCell ref="A1445:A1448"/>
    <mergeCell ref="G1445:G1448"/>
    <mergeCell ref="H1445:H1448"/>
    <mergeCell ref="A1433:A1436"/>
    <mergeCell ref="G1433:G1436"/>
    <mergeCell ref="H1433:H1436"/>
    <mergeCell ref="A1437:A1440"/>
    <mergeCell ref="G1437:G1440"/>
    <mergeCell ref="H1437:H1440"/>
    <mergeCell ref="A1425:A1428"/>
    <mergeCell ref="G1425:G1428"/>
    <mergeCell ref="H1425:H1428"/>
    <mergeCell ref="A1429:A1432"/>
    <mergeCell ref="G1429:G1432"/>
    <mergeCell ref="H1429:H1432"/>
    <mergeCell ref="A1417:A1420"/>
    <mergeCell ref="G1417:G1420"/>
    <mergeCell ref="H1417:H1420"/>
    <mergeCell ref="A1421:A1424"/>
    <mergeCell ref="G1421:G1424"/>
    <mergeCell ref="H1421:H1424"/>
    <mergeCell ref="A1409:A1412"/>
    <mergeCell ref="G1409:G1412"/>
    <mergeCell ref="H1409:H1412"/>
    <mergeCell ref="A1413:A1416"/>
    <mergeCell ref="G1413:G1416"/>
    <mergeCell ref="H1413:H1416"/>
    <mergeCell ref="A1401:A1404"/>
    <mergeCell ref="G1401:G1404"/>
    <mergeCell ref="H1401:H1404"/>
    <mergeCell ref="A1405:A1408"/>
    <mergeCell ref="G1405:G1408"/>
    <mergeCell ref="H1405:H1408"/>
    <mergeCell ref="A1393:A1396"/>
    <mergeCell ref="G1393:G1396"/>
    <mergeCell ref="H1393:H1396"/>
    <mergeCell ref="A1397:A1400"/>
    <mergeCell ref="G1397:G1400"/>
    <mergeCell ref="H1397:H1400"/>
    <mergeCell ref="A1385:A1388"/>
    <mergeCell ref="G1385:G1388"/>
    <mergeCell ref="H1385:H1388"/>
    <mergeCell ref="A1389:A1392"/>
    <mergeCell ref="G1389:G1392"/>
    <mergeCell ref="H1389:H1392"/>
    <mergeCell ref="A1377:A1380"/>
    <mergeCell ref="G1377:G1380"/>
    <mergeCell ref="H1377:H1380"/>
    <mergeCell ref="A1381:A1384"/>
    <mergeCell ref="G1381:G1384"/>
    <mergeCell ref="H1381:H1384"/>
    <mergeCell ref="A1369:A1372"/>
    <mergeCell ref="G1369:G1372"/>
    <mergeCell ref="H1369:H1372"/>
    <mergeCell ref="A1373:A1376"/>
    <mergeCell ref="G1373:G1376"/>
    <mergeCell ref="H1373:H1376"/>
    <mergeCell ref="A1361:A1364"/>
    <mergeCell ref="G1361:G1364"/>
    <mergeCell ref="H1361:H1364"/>
    <mergeCell ref="A1365:A1368"/>
    <mergeCell ref="G1365:G1368"/>
    <mergeCell ref="H1365:H1368"/>
    <mergeCell ref="A1353:A1356"/>
    <mergeCell ref="G1353:G1356"/>
    <mergeCell ref="H1353:H1356"/>
    <mergeCell ref="A1357:A1360"/>
    <mergeCell ref="G1357:G1360"/>
    <mergeCell ref="H1357:H1360"/>
    <mergeCell ref="A1345:A1348"/>
    <mergeCell ref="G1345:G1348"/>
    <mergeCell ref="H1345:H1348"/>
    <mergeCell ref="A1349:A1352"/>
    <mergeCell ref="G1349:G1352"/>
    <mergeCell ref="H1349:H1352"/>
    <mergeCell ref="A1337:A1340"/>
    <mergeCell ref="G1337:G1340"/>
    <mergeCell ref="H1337:H1340"/>
    <mergeCell ref="A1341:A1344"/>
    <mergeCell ref="G1341:G1344"/>
    <mergeCell ref="H1341:H1344"/>
    <mergeCell ref="A1329:A1332"/>
    <mergeCell ref="G1329:G1332"/>
    <mergeCell ref="H1329:H1332"/>
    <mergeCell ref="A1333:A1336"/>
    <mergeCell ref="G1333:G1336"/>
    <mergeCell ref="H1333:H1336"/>
    <mergeCell ref="A1321:A1324"/>
    <mergeCell ref="G1321:G1324"/>
    <mergeCell ref="H1321:H1324"/>
    <mergeCell ref="A1325:A1328"/>
    <mergeCell ref="G1325:G1328"/>
    <mergeCell ref="H1325:H1328"/>
    <mergeCell ref="A1313:A1316"/>
    <mergeCell ref="G1313:G1316"/>
    <mergeCell ref="H1313:H1316"/>
    <mergeCell ref="A1317:A1320"/>
    <mergeCell ref="G1317:G1320"/>
    <mergeCell ref="H1317:H1320"/>
    <mergeCell ref="A1305:A1308"/>
    <mergeCell ref="G1305:G1308"/>
    <mergeCell ref="H1305:H1308"/>
    <mergeCell ref="A1309:A1312"/>
    <mergeCell ref="G1309:G1312"/>
    <mergeCell ref="H1309:H1312"/>
    <mergeCell ref="A1297:A1300"/>
    <mergeCell ref="G1297:G1300"/>
    <mergeCell ref="H1297:H1300"/>
    <mergeCell ref="A1301:A1304"/>
    <mergeCell ref="G1301:G1304"/>
    <mergeCell ref="H1301:H1304"/>
    <mergeCell ref="A1289:A1292"/>
    <mergeCell ref="G1289:G1292"/>
    <mergeCell ref="H1289:H1292"/>
    <mergeCell ref="A1293:A1296"/>
    <mergeCell ref="G1293:G1296"/>
    <mergeCell ref="H1293:H1296"/>
    <mergeCell ref="A1281:A1284"/>
    <mergeCell ref="G1281:G1284"/>
    <mergeCell ref="H1281:H1284"/>
    <mergeCell ref="A1285:A1288"/>
    <mergeCell ref="G1285:G1288"/>
    <mergeCell ref="H1285:H1288"/>
    <mergeCell ref="A1273:A1276"/>
    <mergeCell ref="G1273:G1276"/>
    <mergeCell ref="H1273:H1276"/>
    <mergeCell ref="A1277:A1280"/>
    <mergeCell ref="G1277:G1280"/>
    <mergeCell ref="H1277:H1280"/>
    <mergeCell ref="A1265:A1268"/>
    <mergeCell ref="G1265:G1268"/>
    <mergeCell ref="H1265:H1268"/>
    <mergeCell ref="A1269:A1272"/>
    <mergeCell ref="G1269:G1272"/>
    <mergeCell ref="H1269:H1272"/>
    <mergeCell ref="A1257:A1260"/>
    <mergeCell ref="G1257:G1260"/>
    <mergeCell ref="H1257:H1260"/>
    <mergeCell ref="A1261:A1264"/>
    <mergeCell ref="G1261:G1264"/>
    <mergeCell ref="H1261:H1264"/>
    <mergeCell ref="A1249:A1252"/>
    <mergeCell ref="G1249:G1252"/>
    <mergeCell ref="H1249:H1252"/>
    <mergeCell ref="A1253:A1256"/>
    <mergeCell ref="G1253:G1256"/>
    <mergeCell ref="H1253:H1256"/>
    <mergeCell ref="A1241:A1244"/>
    <mergeCell ref="G1241:G1244"/>
    <mergeCell ref="H1241:H1244"/>
    <mergeCell ref="A1245:A1248"/>
    <mergeCell ref="G1245:G1248"/>
    <mergeCell ref="H1245:H1248"/>
    <mergeCell ref="A1233:A1236"/>
    <mergeCell ref="E1233:E1236"/>
    <mergeCell ref="G1233:G1236"/>
    <mergeCell ref="H1233:H1236"/>
    <mergeCell ref="A1237:A1240"/>
    <mergeCell ref="G1237:G1240"/>
    <mergeCell ref="H1237:H1240"/>
    <mergeCell ref="A1225:A1228"/>
    <mergeCell ref="G1225:G1228"/>
    <mergeCell ref="H1225:H1228"/>
    <mergeCell ref="A1229:A1232"/>
    <mergeCell ref="G1229:G1232"/>
    <mergeCell ref="H1229:H1232"/>
    <mergeCell ref="A1217:A1220"/>
    <mergeCell ref="G1217:G1220"/>
    <mergeCell ref="H1217:H1220"/>
    <mergeCell ref="A1221:A1224"/>
    <mergeCell ref="G1221:G1224"/>
    <mergeCell ref="H1221:H1224"/>
    <mergeCell ref="A1205:A1208"/>
    <mergeCell ref="C1205:C1600"/>
    <mergeCell ref="G1205:G1208"/>
    <mergeCell ref="H1205:H1208"/>
    <mergeCell ref="A1209:A1212"/>
    <mergeCell ref="G1209:G1212"/>
    <mergeCell ref="H1209:H1212"/>
    <mergeCell ref="A1213:A1216"/>
    <mergeCell ref="G1213:G1216"/>
    <mergeCell ref="H1213:H1216"/>
    <mergeCell ref="A1197:A1200"/>
    <mergeCell ref="G1197:G1200"/>
    <mergeCell ref="H1197:H1200"/>
    <mergeCell ref="A1201:A1204"/>
    <mergeCell ref="G1201:G1204"/>
    <mergeCell ref="H1201:H1204"/>
    <mergeCell ref="A1189:A1192"/>
    <mergeCell ref="G1189:G1192"/>
    <mergeCell ref="H1189:H1192"/>
    <mergeCell ref="A1193:A1196"/>
    <mergeCell ref="G1193:G1196"/>
    <mergeCell ref="H1193:H1196"/>
    <mergeCell ref="A1181:A1184"/>
    <mergeCell ref="G1181:G1184"/>
    <mergeCell ref="H1181:H1184"/>
    <mergeCell ref="A1185:A1188"/>
    <mergeCell ref="G1185:G1188"/>
    <mergeCell ref="H1185:H1188"/>
    <mergeCell ref="A1173:A1176"/>
    <mergeCell ref="G1173:G1176"/>
    <mergeCell ref="H1173:H1176"/>
    <mergeCell ref="A1177:A1180"/>
    <mergeCell ref="G1177:G1180"/>
    <mergeCell ref="H1177:H1180"/>
    <mergeCell ref="A1165:A1168"/>
    <mergeCell ref="G1165:G1168"/>
    <mergeCell ref="H1165:H1168"/>
    <mergeCell ref="A1169:A1172"/>
    <mergeCell ref="G1169:G1172"/>
    <mergeCell ref="H1169:H1172"/>
    <mergeCell ref="A1157:A1160"/>
    <mergeCell ref="G1157:G1160"/>
    <mergeCell ref="H1157:H1160"/>
    <mergeCell ref="A1161:A1164"/>
    <mergeCell ref="G1161:G1164"/>
    <mergeCell ref="H1161:H1164"/>
    <mergeCell ref="A1149:A1152"/>
    <mergeCell ref="E1149:E1152"/>
    <mergeCell ref="G1149:G1152"/>
    <mergeCell ref="H1149:H1152"/>
    <mergeCell ref="A1153:A1156"/>
    <mergeCell ref="G1153:G1156"/>
    <mergeCell ref="H1153:H1156"/>
    <mergeCell ref="A1141:A1144"/>
    <mergeCell ref="G1141:G1144"/>
    <mergeCell ref="H1141:H1144"/>
    <mergeCell ref="A1145:A1148"/>
    <mergeCell ref="G1145:G1148"/>
    <mergeCell ref="H1145:H1148"/>
    <mergeCell ref="A1133:A1136"/>
    <mergeCell ref="G1133:G1136"/>
    <mergeCell ref="H1133:H1136"/>
    <mergeCell ref="A1137:A1140"/>
    <mergeCell ref="G1137:G1140"/>
    <mergeCell ref="H1137:H1140"/>
    <mergeCell ref="A1125:A1128"/>
    <mergeCell ref="G1125:G1128"/>
    <mergeCell ref="H1125:H1128"/>
    <mergeCell ref="A1129:A1132"/>
    <mergeCell ref="G1129:G1132"/>
    <mergeCell ref="H1129:H1132"/>
    <mergeCell ref="A1117:A1120"/>
    <mergeCell ref="G1117:G1120"/>
    <mergeCell ref="H1117:H1120"/>
    <mergeCell ref="A1121:A1124"/>
    <mergeCell ref="G1121:G1124"/>
    <mergeCell ref="H1121:H1124"/>
    <mergeCell ref="A1109:A1112"/>
    <mergeCell ref="G1109:G1112"/>
    <mergeCell ref="H1109:H1112"/>
    <mergeCell ref="A1113:A1116"/>
    <mergeCell ref="G1113:G1116"/>
    <mergeCell ref="H1113:H1116"/>
    <mergeCell ref="A1101:A1104"/>
    <mergeCell ref="G1101:G1104"/>
    <mergeCell ref="H1101:H1104"/>
    <mergeCell ref="A1105:A1108"/>
    <mergeCell ref="G1105:G1108"/>
    <mergeCell ref="H1105:H1108"/>
    <mergeCell ref="A1093:A1096"/>
    <mergeCell ref="G1093:G1096"/>
    <mergeCell ref="H1093:H1096"/>
    <mergeCell ref="A1097:A1100"/>
    <mergeCell ref="G1097:G1100"/>
    <mergeCell ref="H1097:H1100"/>
    <mergeCell ref="A1085:A1088"/>
    <mergeCell ref="G1085:G1088"/>
    <mergeCell ref="H1085:H1088"/>
    <mergeCell ref="A1089:A1092"/>
    <mergeCell ref="G1089:G1092"/>
    <mergeCell ref="H1089:H1092"/>
    <mergeCell ref="A1077:A1080"/>
    <mergeCell ref="G1077:G1080"/>
    <mergeCell ref="H1077:H1080"/>
    <mergeCell ref="A1081:A1084"/>
    <mergeCell ref="G1081:G1084"/>
    <mergeCell ref="H1081:H1084"/>
    <mergeCell ref="A1069:A1072"/>
    <mergeCell ref="G1069:G1072"/>
    <mergeCell ref="H1069:H1072"/>
    <mergeCell ref="A1073:A1076"/>
    <mergeCell ref="G1073:G1076"/>
    <mergeCell ref="H1073:H1076"/>
    <mergeCell ref="A1061:A1064"/>
    <mergeCell ref="G1061:G1064"/>
    <mergeCell ref="H1061:H1064"/>
    <mergeCell ref="A1065:A1068"/>
    <mergeCell ref="G1065:G1068"/>
    <mergeCell ref="H1065:H1068"/>
    <mergeCell ref="A1053:A1056"/>
    <mergeCell ref="G1053:G1056"/>
    <mergeCell ref="H1053:H1056"/>
    <mergeCell ref="A1057:A1060"/>
    <mergeCell ref="G1057:G1060"/>
    <mergeCell ref="H1057:H1060"/>
    <mergeCell ref="A1045:A1048"/>
    <mergeCell ref="G1045:G1048"/>
    <mergeCell ref="H1045:H1048"/>
    <mergeCell ref="A1049:A1052"/>
    <mergeCell ref="G1049:G1052"/>
    <mergeCell ref="H1049:H1052"/>
    <mergeCell ref="A1037:A1040"/>
    <mergeCell ref="G1037:G1040"/>
    <mergeCell ref="H1037:H1040"/>
    <mergeCell ref="A1041:A1044"/>
    <mergeCell ref="G1041:G1044"/>
    <mergeCell ref="H1041:H1044"/>
    <mergeCell ref="A1029:A1032"/>
    <mergeCell ref="G1029:G1032"/>
    <mergeCell ref="H1029:H1032"/>
    <mergeCell ref="A1033:A1036"/>
    <mergeCell ref="G1033:G1036"/>
    <mergeCell ref="H1033:H1036"/>
    <mergeCell ref="A1021:A1024"/>
    <mergeCell ref="G1021:G1024"/>
    <mergeCell ref="H1021:H1024"/>
    <mergeCell ref="A1025:A1028"/>
    <mergeCell ref="G1025:G1028"/>
    <mergeCell ref="H1025:H1028"/>
    <mergeCell ref="A1013:A1016"/>
    <mergeCell ref="G1013:G1016"/>
    <mergeCell ref="H1013:H1016"/>
    <mergeCell ref="A1017:A1020"/>
    <mergeCell ref="G1017:G1020"/>
    <mergeCell ref="H1017:H1020"/>
    <mergeCell ref="A1005:A1008"/>
    <mergeCell ref="G1005:G1008"/>
    <mergeCell ref="H1005:H1008"/>
    <mergeCell ref="A1009:A1012"/>
    <mergeCell ref="G1009:G1012"/>
    <mergeCell ref="H1009:H1012"/>
    <mergeCell ref="A997:A1000"/>
    <mergeCell ref="G997:G1000"/>
    <mergeCell ref="H997:H1000"/>
    <mergeCell ref="A1001:A1004"/>
    <mergeCell ref="G1001:G1004"/>
    <mergeCell ref="H1001:H1004"/>
    <mergeCell ref="A989:A992"/>
    <mergeCell ref="G989:G992"/>
    <mergeCell ref="H989:H992"/>
    <mergeCell ref="A993:A996"/>
    <mergeCell ref="G993:G996"/>
    <mergeCell ref="H993:H996"/>
    <mergeCell ref="A981:A984"/>
    <mergeCell ref="G981:G984"/>
    <mergeCell ref="H981:H984"/>
    <mergeCell ref="A985:A988"/>
    <mergeCell ref="G985:G988"/>
    <mergeCell ref="H985:H988"/>
    <mergeCell ref="A973:A976"/>
    <mergeCell ref="G973:G976"/>
    <mergeCell ref="H973:H976"/>
    <mergeCell ref="A977:A980"/>
    <mergeCell ref="G977:G980"/>
    <mergeCell ref="H977:H980"/>
    <mergeCell ref="A965:A968"/>
    <mergeCell ref="G965:G968"/>
    <mergeCell ref="H965:H968"/>
    <mergeCell ref="A969:A972"/>
    <mergeCell ref="G969:G972"/>
    <mergeCell ref="H969:H972"/>
    <mergeCell ref="A957:A960"/>
    <mergeCell ref="G957:G960"/>
    <mergeCell ref="H957:H960"/>
    <mergeCell ref="A961:A964"/>
    <mergeCell ref="G961:G964"/>
    <mergeCell ref="H961:H964"/>
    <mergeCell ref="A949:A952"/>
    <mergeCell ref="G949:G952"/>
    <mergeCell ref="H949:H952"/>
    <mergeCell ref="A953:A956"/>
    <mergeCell ref="G953:G956"/>
    <mergeCell ref="H953:H956"/>
    <mergeCell ref="A941:A944"/>
    <mergeCell ref="G941:G944"/>
    <mergeCell ref="H941:H944"/>
    <mergeCell ref="A945:A948"/>
    <mergeCell ref="G945:G948"/>
    <mergeCell ref="H945:H948"/>
    <mergeCell ref="A933:A936"/>
    <mergeCell ref="G933:G936"/>
    <mergeCell ref="H933:H936"/>
    <mergeCell ref="A937:A940"/>
    <mergeCell ref="G937:G940"/>
    <mergeCell ref="H937:H940"/>
    <mergeCell ref="A925:A928"/>
    <mergeCell ref="G925:G928"/>
    <mergeCell ref="H925:H928"/>
    <mergeCell ref="A929:A932"/>
    <mergeCell ref="G929:G932"/>
    <mergeCell ref="H929:H932"/>
    <mergeCell ref="A917:A920"/>
    <mergeCell ref="G917:G920"/>
    <mergeCell ref="H917:H920"/>
    <mergeCell ref="A921:A924"/>
    <mergeCell ref="G921:G924"/>
    <mergeCell ref="H921:H924"/>
    <mergeCell ref="A909:A912"/>
    <mergeCell ref="G909:G912"/>
    <mergeCell ref="H909:H912"/>
    <mergeCell ref="A913:A916"/>
    <mergeCell ref="G913:G916"/>
    <mergeCell ref="H913:H916"/>
    <mergeCell ref="A901:A904"/>
    <mergeCell ref="G901:G904"/>
    <mergeCell ref="H901:H904"/>
    <mergeCell ref="A905:A908"/>
    <mergeCell ref="G905:G908"/>
    <mergeCell ref="H905:H908"/>
    <mergeCell ref="A893:A896"/>
    <mergeCell ref="G893:G896"/>
    <mergeCell ref="H893:H896"/>
    <mergeCell ref="A897:A900"/>
    <mergeCell ref="G897:G900"/>
    <mergeCell ref="H897:H900"/>
    <mergeCell ref="A885:A888"/>
    <mergeCell ref="G885:G888"/>
    <mergeCell ref="H885:H888"/>
    <mergeCell ref="A889:A892"/>
    <mergeCell ref="G889:G892"/>
    <mergeCell ref="H889:H892"/>
    <mergeCell ref="A877:A880"/>
    <mergeCell ref="G877:G880"/>
    <mergeCell ref="H877:H880"/>
    <mergeCell ref="A881:A884"/>
    <mergeCell ref="G881:G884"/>
    <mergeCell ref="H881:H884"/>
    <mergeCell ref="A869:A872"/>
    <mergeCell ref="G869:G872"/>
    <mergeCell ref="H869:H872"/>
    <mergeCell ref="A873:A876"/>
    <mergeCell ref="G873:G876"/>
    <mergeCell ref="H873:H876"/>
    <mergeCell ref="A861:A864"/>
    <mergeCell ref="G861:G864"/>
    <mergeCell ref="H861:H864"/>
    <mergeCell ref="A865:A868"/>
    <mergeCell ref="G865:G868"/>
    <mergeCell ref="H865:H868"/>
    <mergeCell ref="A853:A856"/>
    <mergeCell ref="G853:G856"/>
    <mergeCell ref="H853:H856"/>
    <mergeCell ref="A857:A860"/>
    <mergeCell ref="G857:G860"/>
    <mergeCell ref="H857:H860"/>
    <mergeCell ref="A845:A848"/>
    <mergeCell ref="G845:G848"/>
    <mergeCell ref="H845:H848"/>
    <mergeCell ref="A849:A852"/>
    <mergeCell ref="G849:G852"/>
    <mergeCell ref="H849:H852"/>
    <mergeCell ref="A837:A840"/>
    <mergeCell ref="G837:G840"/>
    <mergeCell ref="H837:H840"/>
    <mergeCell ref="A841:A844"/>
    <mergeCell ref="G841:G844"/>
    <mergeCell ref="H841:H844"/>
    <mergeCell ref="A829:A832"/>
    <mergeCell ref="G829:G832"/>
    <mergeCell ref="H829:H832"/>
    <mergeCell ref="A833:A836"/>
    <mergeCell ref="G833:G836"/>
    <mergeCell ref="H833:H836"/>
    <mergeCell ref="A821:A824"/>
    <mergeCell ref="G821:G824"/>
    <mergeCell ref="H821:H824"/>
    <mergeCell ref="A825:A828"/>
    <mergeCell ref="G825:G828"/>
    <mergeCell ref="H825:H828"/>
    <mergeCell ref="A813:A816"/>
    <mergeCell ref="G813:G816"/>
    <mergeCell ref="H813:H816"/>
    <mergeCell ref="A817:A820"/>
    <mergeCell ref="G817:G820"/>
    <mergeCell ref="H817:H820"/>
    <mergeCell ref="A801:A804"/>
    <mergeCell ref="C801:C1204"/>
    <mergeCell ref="G801:G804"/>
    <mergeCell ref="H801:H804"/>
    <mergeCell ref="A805:A808"/>
    <mergeCell ref="G805:G808"/>
    <mergeCell ref="H805:H808"/>
    <mergeCell ref="A809:A812"/>
    <mergeCell ref="G809:G812"/>
    <mergeCell ref="H809:H812"/>
    <mergeCell ref="A793:A796"/>
    <mergeCell ref="G793:G796"/>
    <mergeCell ref="H793:H796"/>
    <mergeCell ref="A797:A800"/>
    <mergeCell ref="G797:G800"/>
    <mergeCell ref="H797:H800"/>
    <mergeCell ref="A785:A788"/>
    <mergeCell ref="G785:G788"/>
    <mergeCell ref="H785:H788"/>
    <mergeCell ref="A789:A792"/>
    <mergeCell ref="G789:G792"/>
    <mergeCell ref="H789:H792"/>
    <mergeCell ref="A777:A780"/>
    <mergeCell ref="G777:G780"/>
    <mergeCell ref="H777:H780"/>
    <mergeCell ref="A781:A784"/>
    <mergeCell ref="G781:G784"/>
    <mergeCell ref="H781:H784"/>
    <mergeCell ref="A769:A772"/>
    <mergeCell ref="G769:G772"/>
    <mergeCell ref="H769:H772"/>
    <mergeCell ref="A773:A776"/>
    <mergeCell ref="G773:G776"/>
    <mergeCell ref="H773:H776"/>
    <mergeCell ref="A761:A764"/>
    <mergeCell ref="G761:G764"/>
    <mergeCell ref="H761:H764"/>
    <mergeCell ref="A765:A768"/>
    <mergeCell ref="G765:G768"/>
    <mergeCell ref="H765:H768"/>
    <mergeCell ref="A753:A756"/>
    <mergeCell ref="G753:G756"/>
    <mergeCell ref="H753:H756"/>
    <mergeCell ref="A757:A760"/>
    <mergeCell ref="G757:G760"/>
    <mergeCell ref="H757:H760"/>
    <mergeCell ref="A745:A748"/>
    <mergeCell ref="G745:G748"/>
    <mergeCell ref="H745:H748"/>
    <mergeCell ref="A749:A752"/>
    <mergeCell ref="G749:G752"/>
    <mergeCell ref="H749:H752"/>
    <mergeCell ref="A737:A740"/>
    <mergeCell ref="G737:G740"/>
    <mergeCell ref="H737:H740"/>
    <mergeCell ref="A741:A744"/>
    <mergeCell ref="G741:G744"/>
    <mergeCell ref="H741:H744"/>
    <mergeCell ref="A729:A732"/>
    <mergeCell ref="G729:G732"/>
    <mergeCell ref="H729:H732"/>
    <mergeCell ref="A733:A736"/>
    <mergeCell ref="G733:G736"/>
    <mergeCell ref="H733:H736"/>
    <mergeCell ref="A721:A724"/>
    <mergeCell ref="G721:G724"/>
    <mergeCell ref="H721:H724"/>
    <mergeCell ref="A725:A728"/>
    <mergeCell ref="G725:G728"/>
    <mergeCell ref="H725:H728"/>
    <mergeCell ref="A713:A716"/>
    <mergeCell ref="G713:G716"/>
    <mergeCell ref="H713:H716"/>
    <mergeCell ref="A717:A720"/>
    <mergeCell ref="G717:G720"/>
    <mergeCell ref="H717:H720"/>
    <mergeCell ref="A705:A708"/>
    <mergeCell ref="G705:G708"/>
    <mergeCell ref="H705:H708"/>
    <mergeCell ref="A709:A712"/>
    <mergeCell ref="G709:G712"/>
    <mergeCell ref="H709:H712"/>
    <mergeCell ref="A697:A700"/>
    <mergeCell ref="G697:G700"/>
    <mergeCell ref="H697:H700"/>
    <mergeCell ref="A701:A704"/>
    <mergeCell ref="G701:G704"/>
    <mergeCell ref="H701:H704"/>
    <mergeCell ref="A689:A692"/>
    <mergeCell ref="G689:G692"/>
    <mergeCell ref="H689:H692"/>
    <mergeCell ref="A693:A696"/>
    <mergeCell ref="G693:G696"/>
    <mergeCell ref="H693:H696"/>
    <mergeCell ref="A681:A684"/>
    <mergeCell ref="G681:G684"/>
    <mergeCell ref="H681:H684"/>
    <mergeCell ref="A685:A688"/>
    <mergeCell ref="G685:G688"/>
    <mergeCell ref="H685:H688"/>
    <mergeCell ref="A673:A676"/>
    <mergeCell ref="G673:G676"/>
    <mergeCell ref="H673:H676"/>
    <mergeCell ref="A677:A680"/>
    <mergeCell ref="G677:G680"/>
    <mergeCell ref="H677:H680"/>
    <mergeCell ref="A665:A668"/>
    <mergeCell ref="G665:G668"/>
    <mergeCell ref="H665:H668"/>
    <mergeCell ref="A669:A672"/>
    <mergeCell ref="G669:G672"/>
    <mergeCell ref="H669:H672"/>
    <mergeCell ref="A657:A660"/>
    <mergeCell ref="G657:G660"/>
    <mergeCell ref="H657:H660"/>
    <mergeCell ref="A661:A664"/>
    <mergeCell ref="G661:G664"/>
    <mergeCell ref="H661:H664"/>
    <mergeCell ref="A649:A652"/>
    <mergeCell ref="G649:G652"/>
    <mergeCell ref="H649:H652"/>
    <mergeCell ref="A653:A656"/>
    <mergeCell ref="G653:G656"/>
    <mergeCell ref="H653:H656"/>
    <mergeCell ref="A641:A644"/>
    <mergeCell ref="G641:G644"/>
    <mergeCell ref="H641:H644"/>
    <mergeCell ref="A645:A648"/>
    <mergeCell ref="G645:G648"/>
    <mergeCell ref="H645:H648"/>
    <mergeCell ref="A633:A636"/>
    <mergeCell ref="G633:G636"/>
    <mergeCell ref="H633:H636"/>
    <mergeCell ref="A637:A640"/>
    <mergeCell ref="G637:G640"/>
    <mergeCell ref="H637:H640"/>
    <mergeCell ref="A625:A628"/>
    <mergeCell ref="G625:G628"/>
    <mergeCell ref="H625:H628"/>
    <mergeCell ref="A629:A632"/>
    <mergeCell ref="G629:G632"/>
    <mergeCell ref="H629:H632"/>
    <mergeCell ref="A617:A620"/>
    <mergeCell ref="G617:G620"/>
    <mergeCell ref="H617:H620"/>
    <mergeCell ref="A621:A624"/>
    <mergeCell ref="G621:G624"/>
    <mergeCell ref="H621:H624"/>
    <mergeCell ref="A609:A612"/>
    <mergeCell ref="G609:G612"/>
    <mergeCell ref="H609:H612"/>
    <mergeCell ref="A613:A616"/>
    <mergeCell ref="G613:G616"/>
    <mergeCell ref="H613:H616"/>
    <mergeCell ref="A601:A604"/>
    <mergeCell ref="G601:G604"/>
    <mergeCell ref="H601:H604"/>
    <mergeCell ref="A605:A608"/>
    <mergeCell ref="G605:G608"/>
    <mergeCell ref="H605:H608"/>
    <mergeCell ref="A593:A596"/>
    <mergeCell ref="G593:G596"/>
    <mergeCell ref="H593:H596"/>
    <mergeCell ref="A597:A600"/>
    <mergeCell ref="G597:G600"/>
    <mergeCell ref="H597:H600"/>
    <mergeCell ref="A585:A588"/>
    <mergeCell ref="G585:G588"/>
    <mergeCell ref="H585:H588"/>
    <mergeCell ref="A589:A592"/>
    <mergeCell ref="G589:G592"/>
    <mergeCell ref="H589:H592"/>
    <mergeCell ref="A577:A580"/>
    <mergeCell ref="G577:G580"/>
    <mergeCell ref="H577:H580"/>
    <mergeCell ref="A581:A584"/>
    <mergeCell ref="G581:G584"/>
    <mergeCell ref="H581:H584"/>
    <mergeCell ref="A569:A572"/>
    <mergeCell ref="G569:G572"/>
    <mergeCell ref="H569:H572"/>
    <mergeCell ref="A573:A576"/>
    <mergeCell ref="G573:G576"/>
    <mergeCell ref="H573:H576"/>
    <mergeCell ref="A561:A564"/>
    <mergeCell ref="G561:G564"/>
    <mergeCell ref="H561:H564"/>
    <mergeCell ref="A565:A568"/>
    <mergeCell ref="G565:G568"/>
    <mergeCell ref="H565:H568"/>
    <mergeCell ref="A553:A556"/>
    <mergeCell ref="G553:G556"/>
    <mergeCell ref="H553:H556"/>
    <mergeCell ref="A557:A560"/>
    <mergeCell ref="G557:G560"/>
    <mergeCell ref="H557:H560"/>
    <mergeCell ref="A545:A548"/>
    <mergeCell ref="G545:G548"/>
    <mergeCell ref="H545:H548"/>
    <mergeCell ref="A549:A552"/>
    <mergeCell ref="G549:G552"/>
    <mergeCell ref="H549:H552"/>
    <mergeCell ref="A537:A540"/>
    <mergeCell ref="G537:G540"/>
    <mergeCell ref="H537:H540"/>
    <mergeCell ref="A541:A544"/>
    <mergeCell ref="G541:G544"/>
    <mergeCell ref="H541:H544"/>
    <mergeCell ref="A529:A532"/>
    <mergeCell ref="G529:G532"/>
    <mergeCell ref="H529:H532"/>
    <mergeCell ref="A533:A536"/>
    <mergeCell ref="G533:G536"/>
    <mergeCell ref="H533:H536"/>
    <mergeCell ref="A521:A524"/>
    <mergeCell ref="G521:G524"/>
    <mergeCell ref="H521:H524"/>
    <mergeCell ref="A525:A528"/>
    <mergeCell ref="G525:G528"/>
    <mergeCell ref="H525:H528"/>
    <mergeCell ref="A513:A516"/>
    <mergeCell ref="G513:G516"/>
    <mergeCell ref="H513:H516"/>
    <mergeCell ref="A517:A520"/>
    <mergeCell ref="G517:G520"/>
    <mergeCell ref="H517:H520"/>
    <mergeCell ref="A505:A508"/>
    <mergeCell ref="G505:G508"/>
    <mergeCell ref="H505:H508"/>
    <mergeCell ref="A509:A512"/>
    <mergeCell ref="G509:G512"/>
    <mergeCell ref="H509:H512"/>
    <mergeCell ref="A497:A500"/>
    <mergeCell ref="G497:G500"/>
    <mergeCell ref="H497:H500"/>
    <mergeCell ref="A501:A504"/>
    <mergeCell ref="G501:G504"/>
    <mergeCell ref="H501:H504"/>
    <mergeCell ref="A489:A492"/>
    <mergeCell ref="G489:G492"/>
    <mergeCell ref="H489:H492"/>
    <mergeCell ref="A493:A496"/>
    <mergeCell ref="G493:G496"/>
    <mergeCell ref="H493:H496"/>
    <mergeCell ref="A481:A484"/>
    <mergeCell ref="G481:G484"/>
    <mergeCell ref="H481:H484"/>
    <mergeCell ref="A485:A488"/>
    <mergeCell ref="G485:G488"/>
    <mergeCell ref="H485:H488"/>
    <mergeCell ref="A473:A476"/>
    <mergeCell ref="G473:G476"/>
    <mergeCell ref="H473:H476"/>
    <mergeCell ref="A477:A480"/>
    <mergeCell ref="G477:G480"/>
    <mergeCell ref="H477:H480"/>
    <mergeCell ref="A465:A468"/>
    <mergeCell ref="G465:G468"/>
    <mergeCell ref="H465:H468"/>
    <mergeCell ref="A469:A472"/>
    <mergeCell ref="G469:G472"/>
    <mergeCell ref="H469:H472"/>
    <mergeCell ref="A457:A460"/>
    <mergeCell ref="G457:G460"/>
    <mergeCell ref="H457:H460"/>
    <mergeCell ref="A461:A464"/>
    <mergeCell ref="G461:G464"/>
    <mergeCell ref="H461:H464"/>
    <mergeCell ref="A449:A452"/>
    <mergeCell ref="G449:G452"/>
    <mergeCell ref="H449:H452"/>
    <mergeCell ref="A453:A456"/>
    <mergeCell ref="G453:G456"/>
    <mergeCell ref="H453:H456"/>
    <mergeCell ref="A441:A444"/>
    <mergeCell ref="G441:G444"/>
    <mergeCell ref="H441:H444"/>
    <mergeCell ref="A445:A448"/>
    <mergeCell ref="G445:G448"/>
    <mergeCell ref="H445:H448"/>
    <mergeCell ref="A433:A436"/>
    <mergeCell ref="G433:G436"/>
    <mergeCell ref="H433:H436"/>
    <mergeCell ref="A437:A440"/>
    <mergeCell ref="G437:G440"/>
    <mergeCell ref="H437:H440"/>
    <mergeCell ref="A425:A428"/>
    <mergeCell ref="G425:G428"/>
    <mergeCell ref="H425:H428"/>
    <mergeCell ref="A429:A432"/>
    <mergeCell ref="G429:G432"/>
    <mergeCell ref="H429:H432"/>
    <mergeCell ref="A417:A420"/>
    <mergeCell ref="G417:G420"/>
    <mergeCell ref="H417:H420"/>
    <mergeCell ref="A421:A424"/>
    <mergeCell ref="G421:G424"/>
    <mergeCell ref="H421:H424"/>
    <mergeCell ref="A409:A412"/>
    <mergeCell ref="G409:G412"/>
    <mergeCell ref="H409:H412"/>
    <mergeCell ref="A413:A416"/>
    <mergeCell ref="G413:G416"/>
    <mergeCell ref="H413:H416"/>
    <mergeCell ref="A397:A400"/>
    <mergeCell ref="G397:G400"/>
    <mergeCell ref="H397:H400"/>
    <mergeCell ref="A401:A404"/>
    <mergeCell ref="C401:C800"/>
    <mergeCell ref="G401:G404"/>
    <mergeCell ref="H401:H404"/>
    <mergeCell ref="A405:A408"/>
    <mergeCell ref="G405:G408"/>
    <mergeCell ref="H405:H408"/>
    <mergeCell ref="A389:A392"/>
    <mergeCell ref="G389:G392"/>
    <mergeCell ref="H389:H392"/>
    <mergeCell ref="A393:A396"/>
    <mergeCell ref="G393:G396"/>
    <mergeCell ref="H393:H396"/>
    <mergeCell ref="A381:A384"/>
    <mergeCell ref="G381:G384"/>
    <mergeCell ref="H381:H384"/>
    <mergeCell ref="A385:A388"/>
    <mergeCell ref="G385:G388"/>
    <mergeCell ref="H385:H388"/>
    <mergeCell ref="A373:A376"/>
    <mergeCell ref="G373:G376"/>
    <mergeCell ref="H373:H376"/>
    <mergeCell ref="A377:A380"/>
    <mergeCell ref="G377:G380"/>
    <mergeCell ref="H377:H380"/>
    <mergeCell ref="A365:A368"/>
    <mergeCell ref="G365:G368"/>
    <mergeCell ref="H365:H368"/>
    <mergeCell ref="A369:A372"/>
    <mergeCell ref="G369:G372"/>
    <mergeCell ref="H369:H372"/>
    <mergeCell ref="A357:A360"/>
    <mergeCell ref="G357:G360"/>
    <mergeCell ref="H357:H360"/>
    <mergeCell ref="A361:A364"/>
    <mergeCell ref="G361:G364"/>
    <mergeCell ref="H361:H364"/>
    <mergeCell ref="A349:A352"/>
    <mergeCell ref="G349:G352"/>
    <mergeCell ref="H349:H352"/>
    <mergeCell ref="A353:A356"/>
    <mergeCell ref="G353:G356"/>
    <mergeCell ref="H353:H356"/>
    <mergeCell ref="A341:A344"/>
    <mergeCell ref="G341:G344"/>
    <mergeCell ref="H341:H344"/>
    <mergeCell ref="A345:A348"/>
    <mergeCell ref="G345:G348"/>
    <mergeCell ref="H345:H348"/>
    <mergeCell ref="A333:A336"/>
    <mergeCell ref="G333:G336"/>
    <mergeCell ref="H333:H336"/>
    <mergeCell ref="A337:A340"/>
    <mergeCell ref="G337:G340"/>
    <mergeCell ref="H337:H340"/>
    <mergeCell ref="A325:A328"/>
    <mergeCell ref="G325:G328"/>
    <mergeCell ref="H325:H328"/>
    <mergeCell ref="A329:A332"/>
    <mergeCell ref="G329:G332"/>
    <mergeCell ref="H329:H332"/>
    <mergeCell ref="A317:A320"/>
    <mergeCell ref="G317:G320"/>
    <mergeCell ref="H317:H320"/>
    <mergeCell ref="A321:A324"/>
    <mergeCell ref="G321:G324"/>
    <mergeCell ref="H321:H324"/>
    <mergeCell ref="A309:A312"/>
    <mergeCell ref="G309:G312"/>
    <mergeCell ref="H309:H312"/>
    <mergeCell ref="A313:A316"/>
    <mergeCell ref="G313:G316"/>
    <mergeCell ref="H313:H316"/>
    <mergeCell ref="A301:A304"/>
    <mergeCell ref="G301:G304"/>
    <mergeCell ref="H301:H304"/>
    <mergeCell ref="A305:A308"/>
    <mergeCell ref="G305:G308"/>
    <mergeCell ref="H305:H308"/>
    <mergeCell ref="A293:A296"/>
    <mergeCell ref="G293:G296"/>
    <mergeCell ref="H293:H296"/>
    <mergeCell ref="A297:A300"/>
    <mergeCell ref="G297:G300"/>
    <mergeCell ref="H297:H300"/>
    <mergeCell ref="A285:A288"/>
    <mergeCell ref="G285:G288"/>
    <mergeCell ref="H285:H288"/>
    <mergeCell ref="A289:A292"/>
    <mergeCell ref="G289:G292"/>
    <mergeCell ref="H289:H292"/>
    <mergeCell ref="A277:A280"/>
    <mergeCell ref="G277:G280"/>
    <mergeCell ref="H277:H280"/>
    <mergeCell ref="A281:A284"/>
    <mergeCell ref="G281:G284"/>
    <mergeCell ref="H281:H284"/>
    <mergeCell ref="A269:A272"/>
    <mergeCell ref="G269:G272"/>
    <mergeCell ref="H269:H272"/>
    <mergeCell ref="A273:A276"/>
    <mergeCell ref="G273:G276"/>
    <mergeCell ref="H273:H276"/>
    <mergeCell ref="A261:A264"/>
    <mergeCell ref="G261:G264"/>
    <mergeCell ref="H261:H264"/>
    <mergeCell ref="A265:A268"/>
    <mergeCell ref="G265:G268"/>
    <mergeCell ref="H265:H268"/>
    <mergeCell ref="A253:A256"/>
    <mergeCell ref="G253:G256"/>
    <mergeCell ref="H253:H256"/>
    <mergeCell ref="A257:A260"/>
    <mergeCell ref="G257:G260"/>
    <mergeCell ref="H257:H260"/>
    <mergeCell ref="A245:A248"/>
    <mergeCell ref="G245:G248"/>
    <mergeCell ref="H245:H248"/>
    <mergeCell ref="A249:A252"/>
    <mergeCell ref="G249:G252"/>
    <mergeCell ref="H249:H252"/>
    <mergeCell ref="A237:A240"/>
    <mergeCell ref="D237:D240"/>
    <mergeCell ref="G237:G240"/>
    <mergeCell ref="H237:H240"/>
    <mergeCell ref="A241:A244"/>
    <mergeCell ref="G241:G244"/>
    <mergeCell ref="H241:H244"/>
    <mergeCell ref="A229:A232"/>
    <mergeCell ref="G229:G232"/>
    <mergeCell ref="H229:H232"/>
    <mergeCell ref="A233:A236"/>
    <mergeCell ref="G233:G236"/>
    <mergeCell ref="H233:H236"/>
    <mergeCell ref="A221:A224"/>
    <mergeCell ref="G221:G224"/>
    <mergeCell ref="H221:H224"/>
    <mergeCell ref="A225:A228"/>
    <mergeCell ref="G225:G228"/>
    <mergeCell ref="H225:H228"/>
    <mergeCell ref="A213:A216"/>
    <mergeCell ref="G213:G216"/>
    <mergeCell ref="H213:H216"/>
    <mergeCell ref="A217:A220"/>
    <mergeCell ref="G217:G220"/>
    <mergeCell ref="H217:H220"/>
    <mergeCell ref="A205:A208"/>
    <mergeCell ref="G205:G208"/>
    <mergeCell ref="H205:H208"/>
    <mergeCell ref="A209:A212"/>
    <mergeCell ref="G209:G212"/>
    <mergeCell ref="H209:H212"/>
    <mergeCell ref="A197:A200"/>
    <mergeCell ref="G197:G200"/>
    <mergeCell ref="H197:H200"/>
    <mergeCell ref="A201:A204"/>
    <mergeCell ref="G201:G204"/>
    <mergeCell ref="H201:H204"/>
    <mergeCell ref="A189:A192"/>
    <mergeCell ref="G189:G192"/>
    <mergeCell ref="H189:H192"/>
    <mergeCell ref="A193:A196"/>
    <mergeCell ref="G193:G196"/>
    <mergeCell ref="H193:H196"/>
    <mergeCell ref="A181:A184"/>
    <mergeCell ref="G181:G184"/>
    <mergeCell ref="H181:H184"/>
    <mergeCell ref="A185:A188"/>
    <mergeCell ref="G185:G188"/>
    <mergeCell ref="H185:H188"/>
    <mergeCell ref="A173:A176"/>
    <mergeCell ref="G173:G176"/>
    <mergeCell ref="H173:H176"/>
    <mergeCell ref="A177:A180"/>
    <mergeCell ref="G177:G180"/>
    <mergeCell ref="H177:H180"/>
    <mergeCell ref="A165:A168"/>
    <mergeCell ref="G165:G168"/>
    <mergeCell ref="H165:H168"/>
    <mergeCell ref="A169:A172"/>
    <mergeCell ref="G169:G172"/>
    <mergeCell ref="H169:H172"/>
    <mergeCell ref="A157:A160"/>
    <mergeCell ref="G157:G160"/>
    <mergeCell ref="H157:H160"/>
    <mergeCell ref="A161:A164"/>
    <mergeCell ref="G161:G164"/>
    <mergeCell ref="H161:H164"/>
    <mergeCell ref="A149:A152"/>
    <mergeCell ref="G149:G152"/>
    <mergeCell ref="H149:H152"/>
    <mergeCell ref="A153:A156"/>
    <mergeCell ref="G153:G156"/>
    <mergeCell ref="H153:H156"/>
    <mergeCell ref="A141:A144"/>
    <mergeCell ref="G141:G144"/>
    <mergeCell ref="H141:H144"/>
    <mergeCell ref="A145:A148"/>
    <mergeCell ref="G145:G148"/>
    <mergeCell ref="H145:H148"/>
    <mergeCell ref="A133:A136"/>
    <mergeCell ref="G133:G136"/>
    <mergeCell ref="H133:H136"/>
    <mergeCell ref="A137:A140"/>
    <mergeCell ref="G137:G140"/>
    <mergeCell ref="H137:H140"/>
    <mergeCell ref="A125:A128"/>
    <mergeCell ref="G125:G128"/>
    <mergeCell ref="H125:H128"/>
    <mergeCell ref="A129:A132"/>
    <mergeCell ref="G129:G132"/>
    <mergeCell ref="H129:H132"/>
    <mergeCell ref="A117:A120"/>
    <mergeCell ref="G117:G120"/>
    <mergeCell ref="H117:H120"/>
    <mergeCell ref="A121:A124"/>
    <mergeCell ref="G121:G124"/>
    <mergeCell ref="H121:H124"/>
    <mergeCell ref="A109:A112"/>
    <mergeCell ref="G109:G112"/>
    <mergeCell ref="H109:H112"/>
    <mergeCell ref="A113:A116"/>
    <mergeCell ref="G113:G116"/>
    <mergeCell ref="H113:H116"/>
    <mergeCell ref="A101:A104"/>
    <mergeCell ref="G101:G104"/>
    <mergeCell ref="H101:H104"/>
    <mergeCell ref="A105:A108"/>
    <mergeCell ref="G105:G108"/>
    <mergeCell ref="H105:H108"/>
    <mergeCell ref="A93:A96"/>
    <mergeCell ref="G93:G96"/>
    <mergeCell ref="H93:H96"/>
    <mergeCell ref="A97:A100"/>
    <mergeCell ref="G97:G100"/>
    <mergeCell ref="H97:H100"/>
    <mergeCell ref="A85:A88"/>
    <mergeCell ref="G85:G88"/>
    <mergeCell ref="H85:H88"/>
    <mergeCell ref="A89:A92"/>
    <mergeCell ref="G89:G92"/>
    <mergeCell ref="H89:H92"/>
    <mergeCell ref="A77:A80"/>
    <mergeCell ref="G77:G80"/>
    <mergeCell ref="H77:H80"/>
    <mergeCell ref="A81:A84"/>
    <mergeCell ref="G81:G84"/>
    <mergeCell ref="H81:H84"/>
    <mergeCell ref="A69:A72"/>
    <mergeCell ref="G69:G72"/>
    <mergeCell ref="H69:H72"/>
    <mergeCell ref="A73:A76"/>
    <mergeCell ref="G73:G76"/>
    <mergeCell ref="H73:H76"/>
    <mergeCell ref="A61:A64"/>
    <mergeCell ref="G61:G64"/>
    <mergeCell ref="H61:H64"/>
    <mergeCell ref="A65:A68"/>
    <mergeCell ref="G65:G68"/>
    <mergeCell ref="H65:H68"/>
    <mergeCell ref="A53:A56"/>
    <mergeCell ref="G53:G56"/>
    <mergeCell ref="H53:H56"/>
    <mergeCell ref="A57:A60"/>
    <mergeCell ref="G57:G60"/>
    <mergeCell ref="H57:H60"/>
    <mergeCell ref="A45:A48"/>
    <mergeCell ref="G45:G48"/>
    <mergeCell ref="H45:H48"/>
    <mergeCell ref="A49:A52"/>
    <mergeCell ref="G49:G52"/>
    <mergeCell ref="H49:H52"/>
    <mergeCell ref="A37:A40"/>
    <mergeCell ref="G37:G40"/>
    <mergeCell ref="H37:H40"/>
    <mergeCell ref="A41:A44"/>
    <mergeCell ref="G41:G44"/>
    <mergeCell ref="H41:H44"/>
    <mergeCell ref="A29:A32"/>
    <mergeCell ref="G29:G32"/>
    <mergeCell ref="H29:H32"/>
    <mergeCell ref="A33:A36"/>
    <mergeCell ref="G33:G36"/>
    <mergeCell ref="H33:H36"/>
    <mergeCell ref="A21:A24"/>
    <mergeCell ref="G21:G24"/>
    <mergeCell ref="H21:H24"/>
    <mergeCell ref="A25:A28"/>
    <mergeCell ref="G25:G28"/>
    <mergeCell ref="H25:H28"/>
    <mergeCell ref="A13:A16"/>
    <mergeCell ref="G13:G16"/>
    <mergeCell ref="H13:H16"/>
    <mergeCell ref="A17:A20"/>
    <mergeCell ref="G17:G20"/>
    <mergeCell ref="H17:H20"/>
    <mergeCell ref="A1:A4"/>
    <mergeCell ref="C1:C400"/>
    <mergeCell ref="G1:G4"/>
    <mergeCell ref="H1:H4"/>
    <mergeCell ref="A5:A8"/>
    <mergeCell ref="G5:G8"/>
    <mergeCell ref="H5:H8"/>
    <mergeCell ref="A9:A12"/>
    <mergeCell ref="G9:G12"/>
    <mergeCell ref="H9:H12"/>
  </mergeCells>
  <phoneticPr fontId="1" type="noConversion"/>
  <hyperlinks>
    <hyperlink ref="C1" r:id="rId1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401" r:id="rId2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801" r:id="rId3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1205" r:id="rId4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1601" r:id="rId5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2001" r:id="rId6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2401" r:id="rId7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2801" r:id="rId8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3201" r:id="rId9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3601" r:id="rId10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4001" r:id="rId11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  <hyperlink ref="C4401" r:id="rId12" display="javascript:alert('%EB%B3%B8%EC%9D%B8%EC%9D%98 %ED%95%A9/%EB%B6%88 %EC%97%AC%EB%B6%80%EB%A5%BC %EB%93%B1%EB%A1%9D%ED%95%B4%EC%95%BC %EB%8B%A4%EB%A5%B8 %EC%A7%80%EC%9B%90%EC%9E%90%EB%93%A4%EC%9D%98 %ED%95%A9/%EB%B6%88 %EA%B2%B0%EA%B3%BC%EB%A5%BC %ED%99%95%EC%9D%B8%ED%95%A0 %EC%88%98 %EC%9E%88%EC%8A%B5%EB%8B%88%EB%8B%A4.');"/>
  </hyperlinks>
  <pageMargins left="0.7" right="0.7" top="0.75" bottom="0.75" header="0.3" footer="0.3"/>
  <pageSetup paperSize="9" orientation="portrait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21"/>
  <sheetViews>
    <sheetView workbookViewId="0">
      <pane xSplit="3" ySplit="1" topLeftCell="D398" activePane="bottomRight" state="frozen"/>
      <selection pane="topRight" activeCell="D1" sqref="D1"/>
      <selection pane="bottomLeft" activeCell="A2" sqref="A2"/>
      <selection pane="bottomRight" activeCell="A408" sqref="A408"/>
    </sheetView>
  </sheetViews>
  <sheetFormatPr defaultRowHeight="16.5"/>
  <cols>
    <col min="1" max="1" width="2.75" style="1" customWidth="1"/>
    <col min="2" max="2" width="8.625" style="1" customWidth="1"/>
    <col min="3" max="3" width="9.375" style="1" customWidth="1"/>
    <col min="4" max="4" width="9" style="1"/>
    <col min="5" max="5" width="12.5" style="2" customWidth="1"/>
    <col min="6" max="6" width="16.25" style="3" customWidth="1"/>
    <col min="7" max="7" width="12.5" style="3" customWidth="1"/>
    <col min="8" max="8" width="16.25" style="3" customWidth="1"/>
    <col min="9" max="9" width="12.5" style="3" customWidth="1"/>
    <col min="10" max="10" width="16.25" style="3" customWidth="1"/>
    <col min="11" max="11" width="3.625" customWidth="1"/>
    <col min="12" max="14" width="5" style="1" customWidth="1"/>
    <col min="15" max="15" width="1.875" customWidth="1"/>
    <col min="16" max="16" width="8.125" style="1" customWidth="1"/>
    <col min="17" max="16384" width="9" style="1"/>
  </cols>
  <sheetData>
    <row r="1" spans="1:17">
      <c r="B1" s="1" t="s">
        <v>2</v>
      </c>
      <c r="C1" s="1" t="s">
        <v>15</v>
      </c>
      <c r="D1" s="1" t="s">
        <v>3</v>
      </c>
      <c r="E1" s="2" t="s">
        <v>4</v>
      </c>
      <c r="G1" s="3" t="s">
        <v>5</v>
      </c>
      <c r="I1" s="3" t="s">
        <v>6</v>
      </c>
      <c r="L1" s="1" t="s">
        <v>12</v>
      </c>
      <c r="M1" s="1" t="s">
        <v>13</v>
      </c>
      <c r="N1" s="1" t="s">
        <v>14</v>
      </c>
      <c r="P1" s="1" t="s">
        <v>40</v>
      </c>
      <c r="Q1" s="1" t="s">
        <v>54</v>
      </c>
    </row>
    <row r="2" spans="1:17">
      <c r="A2" s="1" t="str">
        <f>IF(ISNUMBER(FIND("(나)",B2)), "나", IF(B2&lt;&gt;"", "", "X"))</f>
        <v/>
      </c>
      <c r="B2" s="1" t="str">
        <f>IF(INDEX(로우데이터!$A:$A,4*ROW()-7)&lt;&gt;"",INDEX(로우데이터!A:A,4*ROW()-7),"")</f>
        <v>1등</v>
      </c>
      <c r="C2" s="1">
        <f>IF(B2&lt;&gt;"",VLOOKUP(CONCATENATE("j",L2, M2, N2),확률표!$B$8:$E$16,IF(P2=확률표!$C$3,2,IF(P2=확률표!$C$4, 3,4)),FALSE), "")</f>
        <v>10</v>
      </c>
      <c r="D2" s="1">
        <f>IF(B2&lt;&gt;"",INDEX(로우데이터!$B:$B,4*ROW()-7),"")</f>
        <v>685.89</v>
      </c>
      <c r="E2" s="4" t="str">
        <f>IF(B2&lt;&gt;"",IF(INDEX(로우데이터!$D:$D,4*ROW()-7)&lt;&gt;"",IF(ISNUMBER(FIND("(1)",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" s="3" t="str">
        <f>IF(B2&lt;&gt;"",IF(INDEX(로우데이터!$D:$D,4*ROW()-7)&lt;&gt;"",IF(ISNUMBER(FIND("(1)",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컴퓨터공학부</v>
      </c>
      <c r="G2" s="3" t="str">
        <f>IF(B2&lt;&gt;"",IF(INDEX(로우데이터!$D:$D,4*ROW()-7)&lt;&gt;"",IF(ISNUMBER(FIND("(2)",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" s="3" t="str">
        <f>IF(B2&lt;&gt;"",IF(INDEX(로우데이터!$D:$D,4*ROW()-7)&lt;&gt;"",IF(ISNUMBER(FIND("(2)",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[수원]의예</v>
      </c>
      <c r="I2" s="3" t="str">
        <f>IF(B2&lt;&gt;"",IF(INDEX(로우데이터!$D:$D,4*ROW()-7)&lt;&gt;"",IF(ISNUMBER(FIND("(3)",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" s="3" t="str">
        <f>IF(B2&lt;&gt;"",IF(INDEX(로우데이터!$D:$D,4*ROW()-7)&lt;&gt;"",IF(ISNUMBER(FIND("(3)",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" s="1">
        <v>1</v>
      </c>
      <c r="M2" s="1">
        <v>1</v>
      </c>
      <c r="N2" s="1">
        <v>0</v>
      </c>
      <c r="P2" s="1">
        <f>IF(B2&lt;&gt;"",IF(AND(대학정보!$C$4&lt;&gt;"",대학정보!$C$5&lt;&gt;""),IF(AND(ISNUMBER(FIND(대학정보!$C$4,E2)),ISNUMBER(FIND(대학정보!$C$5,F2))),확률표!$C$3,IF(AND(ISNUMBER(FIND(대학정보!$C$4,G2)),ISNUMBER(FIND(대학정보!$C$5,H2))),확률표!$C$4,IF(AND(ISNUMBER(FIND(대학정보!$C$4,I2)),ISNUMBER(FIND(대학정보!$C$5,J2))),확률표!$C$5, ""))), "대학정보"), "")</f>
        <v>20</v>
      </c>
      <c r="Q2" s="1">
        <f>IF(AND(대학정보!$C$8&lt;&gt;"",D2&lt;&gt;""),D2-대학정보!$C$8,"")</f>
        <v>26.440000000000055</v>
      </c>
    </row>
    <row r="3" spans="1:17">
      <c r="A3" s="1" t="str">
        <f t="shared" ref="A3:A66" si="0">IF(ISNUMBER(FIND("(나)",B3)), "나", IF(B3&lt;&gt;"", "", "X"))</f>
        <v/>
      </c>
      <c r="B3" s="1" t="str">
        <f>IF(INDEX(로우데이터!$A:$A,4*ROW()-7)&lt;&gt;"",INDEX(로우데이터!A:A,4*ROW()-7),"")</f>
        <v>2등</v>
      </c>
      <c r="C3" s="1">
        <f>IF(B3&lt;&gt;"",VLOOKUP(CONCATENATE("j",L3, M3, N3),확률표!$B$8:$E$16,IF(P3=확률표!$C$3,2,IF(P3=확률표!$C$4, 3,4)),FALSE), "")</f>
        <v>10</v>
      </c>
      <c r="D3" s="1">
        <f>IF(B3&lt;&gt;"",INDEX(로우데이터!$B:$B,4*ROW()-7),"")</f>
        <v>677.13</v>
      </c>
      <c r="E3" s="4" t="str">
        <f>IF(B3&lt;&gt;"",IF(INDEX(로우데이터!$D:$D,4*ROW()-7)&lt;&gt;"",IF(ISNUMBER(FIND("(1)",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" s="3" t="str">
        <f>IF(B3&lt;&gt;"",IF(INDEX(로우데이터!$D:$D,4*ROW()-7)&lt;&gt;"",IF(ISNUMBER(FIND("(1)",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</v>
      </c>
      <c r="G3" s="3" t="str">
        <f>IF(B3&lt;&gt;"",IF(INDEX(로우데이터!$D:$D,4*ROW()-7)&lt;&gt;"",IF(ISNUMBER(FIND("(2)",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3" s="3" t="str">
        <f>IF(B3&lt;&gt;"",IF(INDEX(로우데이터!$D:$D,4*ROW()-7)&lt;&gt;"",IF(ISNUMBER(FIND("(2)",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[서울]치의예</v>
      </c>
      <c r="I3" s="3" t="str">
        <f>IF(B3&lt;&gt;"",IF(INDEX(로우데이터!$D:$D,4*ROW()-7)&lt;&gt;"",IF(ISNUMBER(FIND("(3)",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" s="3" t="str">
        <f>IF(B3&lt;&gt;"",IF(INDEX(로우데이터!$D:$D,4*ROW()-7)&lt;&gt;"",IF(ISNUMBER(FIND("(3)",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" s="1">
        <v>1</v>
      </c>
      <c r="M3" s="1">
        <v>1</v>
      </c>
      <c r="N3" s="1">
        <v>0</v>
      </c>
      <c r="P3" s="1">
        <f>IF(B3&lt;&gt;"",IF(AND(대학정보!$C$4&lt;&gt;"",대학정보!$C$5&lt;&gt;""),IF(AND(ISNUMBER(FIND(대학정보!$C$4,E3)),ISNUMBER(FIND(대학정보!$C$5,F3))),확률표!$C$3,IF(AND(ISNUMBER(FIND(대학정보!$C$4,G3)),ISNUMBER(FIND(대학정보!$C$5,H3))),확률표!$C$4,IF(AND(ISNUMBER(FIND(대학정보!$C$4,I3)),ISNUMBER(FIND(대학정보!$C$5,J3))),확률표!$C$5, ""))), "대학정보"), "")</f>
        <v>20</v>
      </c>
      <c r="Q3" s="1">
        <f>IF(AND(대학정보!$C$8&lt;&gt;"",D3&lt;&gt;""),D3-대학정보!$C$8,"")</f>
        <v>17.680000000000064</v>
      </c>
    </row>
    <row r="4" spans="1:17">
      <c r="A4" s="1" t="str">
        <f t="shared" si="0"/>
        <v/>
      </c>
      <c r="B4" s="1" t="str">
        <f>IF(INDEX(로우데이터!$A:$A,4*ROW()-7)&lt;&gt;"",INDEX(로우데이터!A:A,4*ROW()-7),"")</f>
        <v>3등</v>
      </c>
      <c r="C4" s="1">
        <f>IF(B4&lt;&gt;"",VLOOKUP(CONCATENATE("j",L4, M4, N4),확률표!$B$8:$E$16,IF(P4=확률표!$C$3,2,IF(P4=확률표!$C$4, 3,4)),FALSE), "")</f>
        <v>10</v>
      </c>
      <c r="D4" s="1">
        <f>IF(B4&lt;&gt;"",INDEX(로우데이터!$B:$B,4*ROW()-7),"")</f>
        <v>673.28</v>
      </c>
      <c r="E4" s="4" t="str">
        <f>IF(B4&lt;&gt;"",IF(INDEX(로우데이터!$D:$D,4*ROW()-7)&lt;&gt;"",IF(ISNUMBER(FIND("(1)",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" s="3" t="str">
        <f>IF(B4&lt;&gt;"",IF(INDEX(로우데이터!$D:$D,4*ROW()-7)&lt;&gt;"",IF(ISNUMBER(FIND("(1)",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천문</v>
      </c>
      <c r="G4" s="3" t="str">
        <f>IF(B4&lt;&gt;"",IF(INDEX(로우데이터!$D:$D,4*ROW()-7)&lt;&gt;"",IF(ISNUMBER(FIND("(2)",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4" s="3" t="str">
        <f>IF(B4&lt;&gt;"",IF(INDEX(로우데이터!$D:$D,4*ROW()-7)&lt;&gt;"",IF(ISNUMBER(FIND("(2)",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천문우주</v>
      </c>
      <c r="I4" s="3" t="str">
        <f>IF(B4&lt;&gt;"",IF(INDEX(로우데이터!$D:$D,4*ROW()-7)&lt;&gt;"",IF(ISNUMBER(FIND("(3)",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" s="3" t="str">
        <f>IF(B4&lt;&gt;"",IF(INDEX(로우데이터!$D:$D,4*ROW()-7)&lt;&gt;"",IF(ISNUMBER(FIND("(3)",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" s="1">
        <v>1</v>
      </c>
      <c r="M4" s="1">
        <v>1</v>
      </c>
      <c r="N4" s="1">
        <v>0</v>
      </c>
      <c r="P4" s="1">
        <f>IF(B4&lt;&gt;"",IF(AND(대학정보!$C$4&lt;&gt;"",대학정보!$C$5&lt;&gt;""),IF(AND(ISNUMBER(FIND(대학정보!$C$4,E4)),ISNUMBER(FIND(대학정보!$C$5,F4))),확률표!$C$3,IF(AND(ISNUMBER(FIND(대학정보!$C$4,G4)),ISNUMBER(FIND(대학정보!$C$5,H4))),확률표!$C$4,IF(AND(ISNUMBER(FIND(대학정보!$C$4,I4)),ISNUMBER(FIND(대학정보!$C$5,J4))),확률표!$C$5, ""))), "대학정보"), "")</f>
        <v>20</v>
      </c>
      <c r="Q4" s="1">
        <f>IF(AND(대학정보!$C$8&lt;&gt;"",D4&lt;&gt;""),D4-대학정보!$C$8,"")</f>
        <v>13.830000000000041</v>
      </c>
    </row>
    <row r="5" spans="1:17">
      <c r="A5" s="1" t="str">
        <f t="shared" si="0"/>
        <v/>
      </c>
      <c r="B5" s="1" t="str">
        <f>IF(INDEX(로우데이터!$A:$A,4*ROW()-7)&lt;&gt;"",INDEX(로우데이터!A:A,4*ROW()-7),"")</f>
        <v>4등</v>
      </c>
      <c r="C5" s="1">
        <f>IF(B5&lt;&gt;"",VLOOKUP(CONCATENATE("j",L5, M5, N5),확률표!$B$8:$E$16,IF(P5=확률표!$C$3,2,IF(P5=확률표!$C$4, 3,4)),FALSE), "")</f>
        <v>10</v>
      </c>
      <c r="D5" s="1">
        <f>IF(B5&lt;&gt;"",INDEX(로우데이터!$B:$B,4*ROW()-7),"")</f>
        <v>672.17</v>
      </c>
      <c r="E5" s="4" t="str">
        <f>IF(B5&lt;&gt;"",IF(INDEX(로우데이터!$D:$D,4*ROW()-7)&lt;&gt;"",IF(ISNUMBER(FIND("(1)",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" s="3" t="str">
        <f>IF(B5&lt;&gt;"",IF(INDEX(로우데이터!$D:$D,4*ROW()-7)&lt;&gt;"",IF(ISNUMBER(FIND("(1)",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5" s="3" t="str">
        <f>IF(B5&lt;&gt;"",IF(INDEX(로우데이터!$D:$D,4*ROW()-7)&lt;&gt;"",IF(ISNUMBER(FIND("(2)",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" s="3" t="str">
        <f>IF(B5&lt;&gt;"",IF(INDEX(로우데이터!$D:$D,4*ROW()-7)&lt;&gt;"",IF(ISNUMBER(FIND("(2)",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에너지공</v>
      </c>
      <c r="I5" s="3" t="str">
        <f>IF(B5&lt;&gt;"",IF(INDEX(로우데이터!$D:$D,4*ROW()-7)&lt;&gt;"",IF(ISNUMBER(FIND("(3)",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" s="3" t="str">
        <f>IF(B5&lt;&gt;"",IF(INDEX(로우데이터!$D:$D,4*ROW()-7)&lt;&gt;"",IF(ISNUMBER(FIND("(3)",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" s="1">
        <v>1</v>
      </c>
      <c r="M5" s="1">
        <v>1</v>
      </c>
      <c r="N5" s="1">
        <v>0</v>
      </c>
      <c r="P5" s="1">
        <f>IF(B5&lt;&gt;"",IF(AND(대학정보!$C$4&lt;&gt;"",대학정보!$C$5&lt;&gt;""),IF(AND(ISNUMBER(FIND(대학정보!$C$4,E5)),ISNUMBER(FIND(대학정보!$C$5,F5))),확률표!$C$3,IF(AND(ISNUMBER(FIND(대학정보!$C$4,G5)),ISNUMBER(FIND(대학정보!$C$5,H5))),확률표!$C$4,IF(AND(ISNUMBER(FIND(대학정보!$C$4,I5)),ISNUMBER(FIND(대학정보!$C$5,J5))),확률표!$C$5, ""))), "대학정보"), "")</f>
        <v>20</v>
      </c>
      <c r="Q5" s="1">
        <f>IF(AND(대학정보!$C$8&lt;&gt;"",D5&lt;&gt;""),D5-대학정보!$C$8,"")</f>
        <v>12.720000000000027</v>
      </c>
    </row>
    <row r="6" spans="1:17">
      <c r="A6" s="1" t="str">
        <f t="shared" si="0"/>
        <v/>
      </c>
      <c r="B6" s="1" t="str">
        <f>IF(INDEX(로우데이터!$A:$A,4*ROW()-7)&lt;&gt;"",INDEX(로우데이터!A:A,4*ROW()-7),"")</f>
        <v>5등</v>
      </c>
      <c r="C6" s="1">
        <f>IF(B6&lt;&gt;"",VLOOKUP(CONCATENATE("j",L6, M6, N6),확률표!$B$8:$E$16,IF(P6=확률표!$C$3,2,IF(P6=확률표!$C$4, 3,4)),FALSE), "")</f>
        <v>10</v>
      </c>
      <c r="D6" s="1">
        <f>IF(B6&lt;&gt;"",INDEX(로우데이터!$B:$B,4*ROW()-7),"")</f>
        <v>671.9</v>
      </c>
      <c r="E6" s="4" t="str">
        <f>IF(B6&lt;&gt;"",IF(INDEX(로우데이터!$D:$D,4*ROW()-7)&lt;&gt;"",IF(ISNUMBER(FIND("(1)",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6" s="3" t="str">
        <f>IF(B6&lt;&gt;"",IF(INDEX(로우데이터!$D:$D,4*ROW()-7)&lt;&gt;"",IF(ISNUMBER(FIND("(1)",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[양산]치의예(학.석사통합과정)</v>
      </c>
      <c r="G6" s="3" t="str">
        <f>IF(B6&lt;&gt;"",IF(INDEX(로우데이터!$D:$D,4*ROW()-7)&lt;&gt;"",IF(ISNUMBER(FIND("(2)",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" s="3" t="str">
        <f>IF(B6&lt;&gt;"",IF(INDEX(로우데이터!$D:$D,4*ROW()-7)&lt;&gt;"",IF(ISNUMBER(FIND("(2)",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6" s="3" t="str">
        <f>IF(B6&lt;&gt;"",IF(INDEX(로우데이터!$D:$D,4*ROW()-7)&lt;&gt;"",IF(ISNUMBER(FIND("(3)",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" s="3" t="str">
        <f>IF(B6&lt;&gt;"",IF(INDEX(로우데이터!$D:$D,4*ROW()-7)&lt;&gt;"",IF(ISNUMBER(FIND("(3)",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" s="1">
        <v>1</v>
      </c>
      <c r="M6" s="1">
        <v>1</v>
      </c>
      <c r="N6" s="1">
        <v>0</v>
      </c>
      <c r="P6" s="1">
        <f>IF(B6&lt;&gt;"",IF(AND(대학정보!$C$4&lt;&gt;"",대학정보!$C$5&lt;&gt;""),IF(AND(ISNUMBER(FIND(대학정보!$C$4,E6)),ISNUMBER(FIND(대학정보!$C$5,F6))),확률표!$C$3,IF(AND(ISNUMBER(FIND(대학정보!$C$4,G6)),ISNUMBER(FIND(대학정보!$C$5,H6))),확률표!$C$4,IF(AND(ISNUMBER(FIND(대학정보!$C$4,I6)),ISNUMBER(FIND(대학정보!$C$5,J6))),확률표!$C$5, ""))), "대학정보"), "")</f>
        <v>20</v>
      </c>
      <c r="Q6" s="1">
        <f>IF(AND(대학정보!$C$8&lt;&gt;"",D6&lt;&gt;""),D6-대학정보!$C$8,"")</f>
        <v>12.450000000000045</v>
      </c>
    </row>
    <row r="7" spans="1:17">
      <c r="A7" s="1" t="str">
        <f t="shared" si="0"/>
        <v/>
      </c>
      <c r="B7" s="1" t="str">
        <f>IF(INDEX(로우데이터!$A:$A,4*ROW()-7)&lt;&gt;"",INDEX(로우데이터!A:A,4*ROW()-7),"")</f>
        <v>6등</v>
      </c>
      <c r="C7" s="1">
        <f>IF(B7&lt;&gt;"",VLOOKUP(CONCATENATE("j",L7, M7, N7),확률표!$B$8:$E$16,IF(P7=확률표!$C$3,2,IF(P7=확률표!$C$4, 3,4)),FALSE), "")</f>
        <v>10</v>
      </c>
      <c r="D7" s="1">
        <f>IF(B7&lt;&gt;"",INDEX(로우데이터!$B:$B,4*ROW()-7),"")</f>
        <v>671.89</v>
      </c>
      <c r="E7" s="4" t="str">
        <f>IF(B7&lt;&gt;"",IF(INDEX(로우데이터!$D:$D,4*ROW()-7)&lt;&gt;"",IF(ISNUMBER(FIND("(1)",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" s="3" t="str">
        <f>IF(B7&lt;&gt;"",IF(INDEX(로우데이터!$D:$D,4*ROW()-7)&lt;&gt;"",IF(ISNUMBER(FIND("(1)",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7" s="3" t="str">
        <f>IF(B7&lt;&gt;"",IF(INDEX(로우데이터!$D:$D,4*ROW()-7)&lt;&gt;"",IF(ISNUMBER(FIND("(2)",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7" s="3" t="str">
        <f>IF(B7&lt;&gt;"",IF(INDEX(로우데이터!$D:$D,4*ROW()-7)&lt;&gt;"",IF(ISNUMBER(FIND("(2)",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7" s="3" t="str">
        <f>IF(B7&lt;&gt;"",IF(INDEX(로우데이터!$D:$D,4*ROW()-7)&lt;&gt;"",IF(ISNUMBER(FIND("(3)",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" s="3" t="str">
        <f>IF(B7&lt;&gt;"",IF(INDEX(로우데이터!$D:$D,4*ROW()-7)&lt;&gt;"",IF(ISNUMBER(FIND("(3)",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" s="1">
        <v>1</v>
      </c>
      <c r="M7" s="1">
        <v>1</v>
      </c>
      <c r="N7" s="1">
        <v>0</v>
      </c>
      <c r="P7" s="1">
        <f>IF(B7&lt;&gt;"",IF(AND(대학정보!$C$4&lt;&gt;"",대학정보!$C$5&lt;&gt;""),IF(AND(ISNUMBER(FIND(대학정보!$C$4,E7)),ISNUMBER(FIND(대학정보!$C$5,F7))),확률표!$C$3,IF(AND(ISNUMBER(FIND(대학정보!$C$4,G7)),ISNUMBER(FIND(대학정보!$C$5,H7))),확률표!$C$4,IF(AND(ISNUMBER(FIND(대학정보!$C$4,I7)),ISNUMBER(FIND(대학정보!$C$5,J7))),확률표!$C$5, ""))), "대학정보"), "")</f>
        <v>20</v>
      </c>
      <c r="Q7" s="1">
        <f>IF(AND(대학정보!$C$8&lt;&gt;"",D7&lt;&gt;""),D7-대학정보!$C$8,"")</f>
        <v>12.440000000000055</v>
      </c>
    </row>
    <row r="8" spans="1:17">
      <c r="A8" s="1" t="str">
        <f t="shared" si="0"/>
        <v/>
      </c>
      <c r="B8" s="1" t="str">
        <f>IF(INDEX(로우데이터!$A:$A,4*ROW()-7)&lt;&gt;"",INDEX(로우데이터!A:A,4*ROW()-7),"")</f>
        <v>7등</v>
      </c>
      <c r="C8" s="1">
        <f>IF(B8&lt;&gt;"",VLOOKUP(CONCATENATE("j",L8, M8, N8),확률표!$B$8:$E$16,IF(P8=확률표!$C$3,2,IF(P8=확률표!$C$4, 3,4)),FALSE), "")</f>
        <v>10</v>
      </c>
      <c r="D8" s="1">
        <f>IF(B8&lt;&gt;"",INDEX(로우데이터!$B:$B,4*ROW()-7),"")</f>
        <v>671.87</v>
      </c>
      <c r="E8" s="4" t="str">
        <f>IF(B8&lt;&gt;"",IF(INDEX(로우데이터!$D:$D,4*ROW()-7)&lt;&gt;"",IF(ISNUMBER(FIND("(1)",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8" s="3" t="str">
        <f>IF(B8&lt;&gt;"",IF(INDEX(로우데이터!$D:$D,4*ROW()-7)&lt;&gt;"",IF(ISNUMBER(FIND("(1)",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[양산]치의예(학.석사통합과정)</v>
      </c>
      <c r="G8" s="3" t="str">
        <f>IF(B8&lt;&gt;"",IF(INDEX(로우데이터!$D:$D,4*ROW()-7)&lt;&gt;"",IF(ISNUMBER(FIND("(2)",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8" s="3" t="str">
        <f>IF(B8&lt;&gt;"",IF(INDEX(로우데이터!$D:$D,4*ROW()-7)&lt;&gt;"",IF(ISNUMBER(FIND("(2)",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8" s="3" t="str">
        <f>IF(B8&lt;&gt;"",IF(INDEX(로우데이터!$D:$D,4*ROW()-7)&lt;&gt;"",IF(ISNUMBER(FIND("(3)",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" s="3" t="str">
        <f>IF(B8&lt;&gt;"",IF(INDEX(로우데이터!$D:$D,4*ROW()-7)&lt;&gt;"",IF(ISNUMBER(FIND("(3)",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" s="1">
        <v>1</v>
      </c>
      <c r="M8" s="1">
        <v>1</v>
      </c>
      <c r="N8" s="1">
        <v>0</v>
      </c>
      <c r="P8" s="1">
        <f>IF(B8&lt;&gt;"",IF(AND(대학정보!$C$4&lt;&gt;"",대학정보!$C$5&lt;&gt;""),IF(AND(ISNUMBER(FIND(대학정보!$C$4,E8)),ISNUMBER(FIND(대학정보!$C$5,F8))),확률표!$C$3,IF(AND(ISNUMBER(FIND(대학정보!$C$4,G8)),ISNUMBER(FIND(대학정보!$C$5,H8))),확률표!$C$4,IF(AND(ISNUMBER(FIND(대학정보!$C$4,I8)),ISNUMBER(FIND(대학정보!$C$5,J8))),확률표!$C$5, ""))), "대학정보"), "")</f>
        <v>20</v>
      </c>
      <c r="Q8" s="1">
        <f>IF(AND(대학정보!$C$8&lt;&gt;"",D8&lt;&gt;""),D8-대학정보!$C$8,"")</f>
        <v>12.420000000000073</v>
      </c>
    </row>
    <row r="9" spans="1:17">
      <c r="A9" s="1" t="str">
        <f t="shared" si="0"/>
        <v/>
      </c>
      <c r="B9" s="1" t="str">
        <f>IF(INDEX(로우데이터!$A:$A,4*ROW()-7)&lt;&gt;"",INDEX(로우데이터!A:A,4*ROW()-7),"")</f>
        <v>8등</v>
      </c>
      <c r="C9" s="1">
        <f>IF(B9&lt;&gt;"",VLOOKUP(CONCATENATE("j",L9, M9, N9),확률표!$B$8:$E$16,IF(P9=확률표!$C$3,2,IF(P9=확률표!$C$4, 3,4)),FALSE), "")</f>
        <v>10</v>
      </c>
      <c r="D9" s="1">
        <f>IF(B9&lt;&gt;"",INDEX(로우데이터!$B:$B,4*ROW()-7),"")</f>
        <v>671.28</v>
      </c>
      <c r="E9" s="4" t="str">
        <f>IF(B9&lt;&gt;"",IF(INDEX(로우데이터!$D:$D,4*ROW()-7)&lt;&gt;"",IF(ISNUMBER(FIND("(1)",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" s="3" t="str">
        <f>IF(B9&lt;&gt;"",IF(INDEX(로우데이터!$D:$D,4*ROW()-7)&lt;&gt;"",IF(ISNUMBER(FIND("(1)",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9" s="3" t="str">
        <f>IF(B9&lt;&gt;"",IF(INDEX(로우데이터!$D:$D,4*ROW()-7)&lt;&gt;"",IF(ISNUMBER(FIND("(2)",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건양대(2)</v>
      </c>
      <c r="H9" s="3" t="str">
        <f>IF(B9&lt;&gt;"",IF(INDEX(로우데이터!$D:$D,4*ROW()-7)&lt;&gt;"",IF(ISNUMBER(FIND("(2)",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[대전]의학</v>
      </c>
      <c r="I9" s="3" t="str">
        <f>IF(B9&lt;&gt;"",IF(INDEX(로우데이터!$D:$D,4*ROW()-7)&lt;&gt;"",IF(ISNUMBER(FIND("(3)",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" s="3" t="str">
        <f>IF(B9&lt;&gt;"",IF(INDEX(로우데이터!$D:$D,4*ROW()-7)&lt;&gt;"",IF(ISNUMBER(FIND("(3)",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" s="1">
        <v>1</v>
      </c>
      <c r="M9" s="1">
        <v>1</v>
      </c>
      <c r="N9" s="1">
        <v>0</v>
      </c>
      <c r="P9" s="1">
        <f>IF(B9&lt;&gt;"",IF(AND(대학정보!$C$4&lt;&gt;"",대학정보!$C$5&lt;&gt;""),IF(AND(ISNUMBER(FIND(대학정보!$C$4,E9)),ISNUMBER(FIND(대학정보!$C$5,F9))),확률표!$C$3,IF(AND(ISNUMBER(FIND(대학정보!$C$4,G9)),ISNUMBER(FIND(대학정보!$C$5,H9))),확률표!$C$4,IF(AND(ISNUMBER(FIND(대학정보!$C$4,I9)),ISNUMBER(FIND(대학정보!$C$5,J9))),확률표!$C$5, ""))), "대학정보"), "")</f>
        <v>20</v>
      </c>
      <c r="Q9" s="1">
        <f>IF(AND(대학정보!$C$8&lt;&gt;"",D9&lt;&gt;""),D9-대학정보!$C$8,"")</f>
        <v>11.830000000000041</v>
      </c>
    </row>
    <row r="10" spans="1:17">
      <c r="A10" s="1" t="str">
        <f t="shared" si="0"/>
        <v/>
      </c>
      <c r="B10" s="1" t="str">
        <f>IF(INDEX(로우데이터!$A:$A,4*ROW()-7)&lt;&gt;"",INDEX(로우데이터!A:A,4*ROW()-7),"")</f>
        <v>9등</v>
      </c>
      <c r="C10" s="1">
        <f>IF(B10&lt;&gt;"",VLOOKUP(CONCATENATE("j",L10, M10, N10),확률표!$B$8:$E$16,IF(P10=확률표!$C$3,2,IF(P10=확률표!$C$4, 3,4)),FALSE), "")</f>
        <v>10</v>
      </c>
      <c r="D10" s="1">
        <f>IF(B10&lt;&gt;"",INDEX(로우데이터!$B:$B,4*ROW()-7),"")</f>
        <v>671.17</v>
      </c>
      <c r="E10" s="4" t="str">
        <f>IF(B10&lt;&gt;"",IF(INDEX(로우데이터!$D:$D,4*ROW()-7)&lt;&gt;"",IF(ISNUMBER(FIND("(1)",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0" s="3" t="str">
        <f>IF(B10&lt;&gt;"",IF(INDEX(로우데이터!$D:$D,4*ROW()-7)&lt;&gt;"",IF(ISNUMBER(FIND("(1)",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컴퓨터/자연</v>
      </c>
      <c r="G10" s="3" t="str">
        <f>IF(B10&lt;&gt;"",IF(INDEX(로우데이터!$D:$D,4*ROW()-7)&lt;&gt;"",IF(ISNUMBER(FIND("(2)",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" s="3" t="str">
        <f>IF(B10&lt;&gt;"",IF(INDEX(로우데이터!$D:$D,4*ROW()-7)&lt;&gt;"",IF(ISNUMBER(FIND("(2)",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10" s="3" t="str">
        <f>IF(B10&lt;&gt;"",IF(INDEX(로우데이터!$D:$D,4*ROW()-7)&lt;&gt;"",IF(ISNUMBER(FIND("(3)",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" s="3" t="str">
        <f>IF(B10&lt;&gt;"",IF(INDEX(로우데이터!$D:$D,4*ROW()-7)&lt;&gt;"",IF(ISNUMBER(FIND("(3)",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" s="1">
        <v>1</v>
      </c>
      <c r="M10" s="1">
        <v>1</v>
      </c>
      <c r="N10" s="1">
        <v>0</v>
      </c>
      <c r="P10" s="1">
        <f>IF(B10&lt;&gt;"",IF(AND(대학정보!$C$4&lt;&gt;"",대학정보!$C$5&lt;&gt;""),IF(AND(ISNUMBER(FIND(대학정보!$C$4,E10)),ISNUMBER(FIND(대학정보!$C$5,F10))),확률표!$C$3,IF(AND(ISNUMBER(FIND(대학정보!$C$4,G10)),ISNUMBER(FIND(대학정보!$C$5,H10))),확률표!$C$4,IF(AND(ISNUMBER(FIND(대학정보!$C$4,I10)),ISNUMBER(FIND(대학정보!$C$5,J10))),확률표!$C$5, ""))), "대학정보"), "")</f>
        <v>20</v>
      </c>
      <c r="Q10" s="1">
        <f>IF(AND(대학정보!$C$8&lt;&gt;"",D10&lt;&gt;""),D10-대학정보!$C$8,"")</f>
        <v>11.720000000000027</v>
      </c>
    </row>
    <row r="11" spans="1:17">
      <c r="A11" s="1" t="str">
        <f t="shared" si="0"/>
        <v/>
      </c>
      <c r="B11" s="1" t="str">
        <f>IF(INDEX(로우데이터!$A:$A,4*ROW()-7)&lt;&gt;"",INDEX(로우데이터!A:A,4*ROW()-7),"")</f>
        <v>10등</v>
      </c>
      <c r="C11" s="1">
        <f>IF(B11&lt;&gt;"",VLOOKUP(CONCATENATE("j",L11, M11, N11),확률표!$B$8:$E$16,IF(P11=확률표!$C$3,2,IF(P11=확률표!$C$4, 3,4)),FALSE), "")</f>
        <v>10</v>
      </c>
      <c r="D11" s="1">
        <f>IF(B11&lt;&gt;"",INDEX(로우데이터!$B:$B,4*ROW()-7),"")</f>
        <v>670.96</v>
      </c>
      <c r="E11" s="4" t="str">
        <f>IF(B11&lt;&gt;"",IF(INDEX(로우데이터!$D:$D,4*ROW()-7)&lt;&gt;"",IF(ISNUMBER(FIND("(1)",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" s="3" t="str">
        <f>IF(B11&lt;&gt;"",IF(INDEX(로우데이터!$D:$D,4*ROW()-7)&lt;&gt;"",IF(ISNUMBER(FIND("(1)",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1" s="3" t="str">
        <f>IF(B11&lt;&gt;"",IF(INDEX(로우데이터!$D:$D,4*ROW()-7)&lt;&gt;"",IF(ISNUMBER(FIND("(2)",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1" s="3" t="str">
        <f>IF(B11&lt;&gt;"",IF(INDEX(로우데이터!$D:$D,4*ROW()-7)&lt;&gt;"",IF(ISNUMBER(FIND("(2)",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[수원]글로벌바이오메디컬공</v>
      </c>
      <c r="I11" s="3" t="str">
        <f>IF(B11&lt;&gt;"",IF(INDEX(로우데이터!$D:$D,4*ROW()-7)&lt;&gt;"",IF(ISNUMBER(FIND("(3)",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" s="3" t="str">
        <f>IF(B11&lt;&gt;"",IF(INDEX(로우데이터!$D:$D,4*ROW()-7)&lt;&gt;"",IF(ISNUMBER(FIND("(3)",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" s="1">
        <v>1</v>
      </c>
      <c r="M11" s="1">
        <v>1</v>
      </c>
      <c r="N11" s="1">
        <v>0</v>
      </c>
      <c r="P11" s="1">
        <f>IF(B11&lt;&gt;"",IF(AND(대학정보!$C$4&lt;&gt;"",대학정보!$C$5&lt;&gt;""),IF(AND(ISNUMBER(FIND(대학정보!$C$4,E11)),ISNUMBER(FIND(대학정보!$C$5,F11))),확률표!$C$3,IF(AND(ISNUMBER(FIND(대학정보!$C$4,G11)),ISNUMBER(FIND(대학정보!$C$5,H11))),확률표!$C$4,IF(AND(ISNUMBER(FIND(대학정보!$C$4,I11)),ISNUMBER(FIND(대학정보!$C$5,J11))),확률표!$C$5, ""))), "대학정보"), "")</f>
        <v>20</v>
      </c>
      <c r="Q11" s="1">
        <f>IF(AND(대학정보!$C$8&lt;&gt;"",D11&lt;&gt;""),D11-대학정보!$C$8,"")</f>
        <v>11.510000000000105</v>
      </c>
    </row>
    <row r="12" spans="1:17">
      <c r="A12" s="1" t="str">
        <f t="shared" si="0"/>
        <v/>
      </c>
      <c r="B12" s="1" t="str">
        <f>IF(INDEX(로우데이터!$A:$A,4*ROW()-7)&lt;&gt;"",INDEX(로우데이터!A:A,4*ROW()-7),"")</f>
        <v>11등</v>
      </c>
      <c r="C12" s="1">
        <f>IF(B12&lt;&gt;"",VLOOKUP(CONCATENATE("j",L12, M12, N12),확률표!$B$8:$E$16,IF(P12=확률표!$C$3,2,IF(P12=확률표!$C$4, 3,4)),FALSE), "")</f>
        <v>10</v>
      </c>
      <c r="D12" s="1">
        <f>IF(B12&lt;&gt;"",INDEX(로우데이터!$B:$B,4*ROW()-7),"")</f>
        <v>670.94</v>
      </c>
      <c r="E12" s="4" t="str">
        <f>IF(B12&lt;&gt;"",IF(INDEX(로우데이터!$D:$D,4*ROW()-7)&lt;&gt;"",IF(ISNUMBER(FIND("(1)",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2" s="3" t="str">
        <f>IF(B12&lt;&gt;"",IF(INDEX(로우데이터!$D:$D,4*ROW()-7)&lt;&gt;"",IF(ISNUMBER(FIND("(1)",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2" s="3" t="str">
        <f>IF(B12&lt;&gt;"",IF(INDEX(로우데이터!$D:$D,4*ROW()-7)&lt;&gt;"",IF(ISNUMBER(FIND("(2)",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2" s="3" t="str">
        <f>IF(B12&lt;&gt;"",IF(INDEX(로우데이터!$D:$D,4*ROW()-7)&lt;&gt;"",IF(ISNUMBER(FIND("(2)",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12" s="3" t="str">
        <f>IF(B12&lt;&gt;"",IF(INDEX(로우데이터!$D:$D,4*ROW()-7)&lt;&gt;"",IF(ISNUMBER(FIND("(3)",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" s="3" t="str">
        <f>IF(B12&lt;&gt;"",IF(INDEX(로우데이터!$D:$D,4*ROW()-7)&lt;&gt;"",IF(ISNUMBER(FIND("(3)",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" s="1">
        <v>1</v>
      </c>
      <c r="M12" s="1">
        <v>1</v>
      </c>
      <c r="N12" s="1">
        <v>0</v>
      </c>
      <c r="P12" s="1">
        <f>IF(B12&lt;&gt;"",IF(AND(대학정보!$C$4&lt;&gt;"",대학정보!$C$5&lt;&gt;""),IF(AND(ISNUMBER(FIND(대학정보!$C$4,E12)),ISNUMBER(FIND(대학정보!$C$5,F12))),확률표!$C$3,IF(AND(ISNUMBER(FIND(대학정보!$C$4,G12)),ISNUMBER(FIND(대학정보!$C$5,H12))),확률표!$C$4,IF(AND(ISNUMBER(FIND(대학정보!$C$4,I12)),ISNUMBER(FIND(대학정보!$C$5,J12))),확률표!$C$5, ""))), "대학정보"), "")</f>
        <v>20</v>
      </c>
      <c r="Q12" s="1">
        <f>IF(AND(대학정보!$C$8&lt;&gt;"",D12&lt;&gt;""),D12-대학정보!$C$8,"")</f>
        <v>11.490000000000123</v>
      </c>
    </row>
    <row r="13" spans="1:17">
      <c r="A13" s="1" t="str">
        <f t="shared" si="0"/>
        <v/>
      </c>
      <c r="B13" s="1" t="str">
        <f>IF(INDEX(로우데이터!$A:$A,4*ROW()-7)&lt;&gt;"",INDEX(로우데이터!A:A,4*ROW()-7),"")</f>
        <v>12등</v>
      </c>
      <c r="C13" s="1">
        <f>IF(B13&lt;&gt;"",VLOOKUP(CONCATENATE("j",L13, M13, N13),확률표!$B$8:$E$16,IF(P13=확률표!$C$3,2,IF(P13=확률표!$C$4, 3,4)),FALSE), "")</f>
        <v>10</v>
      </c>
      <c r="D13" s="1">
        <f>IF(B13&lt;&gt;"",INDEX(로우데이터!$B:$B,4*ROW()-7),"")</f>
        <v>670.7</v>
      </c>
      <c r="E13" s="4" t="str">
        <f>IF(B13&lt;&gt;"",IF(INDEX(로우데이터!$D:$D,4*ROW()-7)&lt;&gt;"",IF(ISNUMBER(FIND("(1)",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3" s="3" t="str">
        <f>IF(B13&lt;&gt;"",IF(INDEX(로우데이터!$D:$D,4*ROW()-7)&lt;&gt;"",IF(ISNUMBER(FIND("(1)",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3" s="3" t="str">
        <f>IF(B13&lt;&gt;"",IF(INDEX(로우데이터!$D:$D,4*ROW()-7)&lt;&gt;"",IF(ISNUMBER(FIND("(2)",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3" s="3" t="str">
        <f>IF(B13&lt;&gt;"",IF(INDEX(로우데이터!$D:$D,4*ROW()-7)&lt;&gt;"",IF(ISNUMBER(FIND("(2)",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13" s="3" t="str">
        <f>IF(B13&lt;&gt;"",IF(INDEX(로우데이터!$D:$D,4*ROW()-7)&lt;&gt;"",IF(ISNUMBER(FIND("(3)",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" s="3" t="str">
        <f>IF(B13&lt;&gt;"",IF(INDEX(로우데이터!$D:$D,4*ROW()-7)&lt;&gt;"",IF(ISNUMBER(FIND("(3)",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" s="1">
        <v>1</v>
      </c>
      <c r="M13" s="1">
        <v>1</v>
      </c>
      <c r="N13" s="1">
        <v>0</v>
      </c>
      <c r="P13" s="1">
        <f>IF(B13&lt;&gt;"",IF(AND(대학정보!$C$4&lt;&gt;"",대학정보!$C$5&lt;&gt;""),IF(AND(ISNUMBER(FIND(대학정보!$C$4,E13)),ISNUMBER(FIND(대학정보!$C$5,F13))),확률표!$C$3,IF(AND(ISNUMBER(FIND(대학정보!$C$4,G13)),ISNUMBER(FIND(대학정보!$C$5,H13))),확률표!$C$4,IF(AND(ISNUMBER(FIND(대학정보!$C$4,I13)),ISNUMBER(FIND(대학정보!$C$5,J13))),확률표!$C$5, ""))), "대학정보"), "")</f>
        <v>20</v>
      </c>
      <c r="Q13" s="1">
        <f>IF(AND(대학정보!$C$8&lt;&gt;"",D13&lt;&gt;""),D13-대학정보!$C$8,"")</f>
        <v>11.250000000000114</v>
      </c>
    </row>
    <row r="14" spans="1:17">
      <c r="A14" s="1" t="str">
        <f t="shared" si="0"/>
        <v/>
      </c>
      <c r="B14" s="1" t="str">
        <f>IF(INDEX(로우데이터!$A:$A,4*ROW()-7)&lt;&gt;"",INDEX(로우데이터!A:A,4*ROW()-7),"")</f>
        <v>13등</v>
      </c>
      <c r="C14" s="1">
        <f>IF(B14&lt;&gt;"",VLOOKUP(CONCATENATE("j",L14, M14, N14),확률표!$B$8:$E$16,IF(P14=확률표!$C$3,2,IF(P14=확률표!$C$4, 3,4)),FALSE), "")</f>
        <v>10</v>
      </c>
      <c r="D14" s="1">
        <f>IF(B14&lt;&gt;"",INDEX(로우데이터!$B:$B,4*ROW()-7),"")</f>
        <v>670.69</v>
      </c>
      <c r="E14" s="4" t="str">
        <f>IF(B14&lt;&gt;"",IF(INDEX(로우데이터!$D:$D,4*ROW()-7)&lt;&gt;"",IF(ISNUMBER(FIND("(1)",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4" s="3" t="str">
        <f>IF(B14&lt;&gt;"",IF(INDEX(로우데이터!$D:$D,4*ROW()-7)&lt;&gt;"",IF(ISNUMBER(FIND("(1)",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4" s="3" t="str">
        <f>IF(B14&lt;&gt;"",IF(INDEX(로우데이터!$D:$D,4*ROW()-7)&lt;&gt;"",IF(ISNUMBER(FIND("(2)",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4" s="3" t="str">
        <f>IF(B14&lt;&gt;"",IF(INDEX(로우데이터!$D:$D,4*ROW()-7)&lt;&gt;"",IF(ISNUMBER(FIND("(2)",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14" s="3" t="str">
        <f>IF(B14&lt;&gt;"",IF(INDEX(로우데이터!$D:$D,4*ROW()-7)&lt;&gt;"",IF(ISNUMBER(FIND("(3)",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" s="3" t="str">
        <f>IF(B14&lt;&gt;"",IF(INDEX(로우데이터!$D:$D,4*ROW()-7)&lt;&gt;"",IF(ISNUMBER(FIND("(3)",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" s="1">
        <v>1</v>
      </c>
      <c r="M14" s="1">
        <v>1</v>
      </c>
      <c r="N14" s="1">
        <v>0</v>
      </c>
      <c r="P14" s="1">
        <f>IF(B14&lt;&gt;"",IF(AND(대학정보!$C$4&lt;&gt;"",대학정보!$C$5&lt;&gt;""),IF(AND(ISNUMBER(FIND(대학정보!$C$4,E14)),ISNUMBER(FIND(대학정보!$C$5,F14))),확률표!$C$3,IF(AND(ISNUMBER(FIND(대학정보!$C$4,G14)),ISNUMBER(FIND(대학정보!$C$5,H14))),확률표!$C$4,IF(AND(ISNUMBER(FIND(대학정보!$C$4,I14)),ISNUMBER(FIND(대학정보!$C$5,J14))),확률표!$C$5, ""))), "대학정보"), "")</f>
        <v>20</v>
      </c>
      <c r="Q14" s="1">
        <f>IF(AND(대학정보!$C$8&lt;&gt;"",D14&lt;&gt;""),D14-대학정보!$C$8,"")</f>
        <v>11.240000000000123</v>
      </c>
    </row>
    <row r="15" spans="1:17">
      <c r="A15" s="1" t="str">
        <f t="shared" si="0"/>
        <v/>
      </c>
      <c r="B15" s="1" t="str">
        <f>IF(INDEX(로우데이터!$A:$A,4*ROW()-7)&lt;&gt;"",INDEX(로우데이터!A:A,4*ROW()-7),"")</f>
        <v>14등</v>
      </c>
      <c r="C15" s="1">
        <f>IF(B15&lt;&gt;"",VLOOKUP(CONCATENATE("j",L15, M15, N15),확률표!$B$8:$E$16,IF(P15=확률표!$C$3,2,IF(P15=확률표!$C$4, 3,4)),FALSE), "")</f>
        <v>10</v>
      </c>
      <c r="D15" s="1">
        <f>IF(B15&lt;&gt;"",INDEX(로우데이터!$B:$B,4*ROW()-7),"")</f>
        <v>670.65</v>
      </c>
      <c r="E15" s="4" t="str">
        <f>IF(B15&lt;&gt;"",IF(INDEX(로우데이터!$D:$D,4*ROW()-7)&lt;&gt;"",IF(ISNUMBER(FIND("(1)",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5" s="3" t="str">
        <f>IF(B15&lt;&gt;"",IF(INDEX(로우데이터!$D:$D,4*ROW()-7)&lt;&gt;"",IF(ISNUMBER(FIND("(1)",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5" s="3" t="str">
        <f>IF(B15&lt;&gt;"",IF(INDEX(로우데이터!$D:$D,4*ROW()-7)&lt;&gt;"",IF(ISNUMBER(FIND("(2)",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5" s="3" t="str">
        <f>IF(B15&lt;&gt;"",IF(INDEX(로우데이터!$D:$D,4*ROW()-7)&lt;&gt;"",IF(ISNUMBER(FIND("(2)",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15" s="3" t="str">
        <f>IF(B15&lt;&gt;"",IF(INDEX(로우데이터!$D:$D,4*ROW()-7)&lt;&gt;"",IF(ISNUMBER(FIND("(3)",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" s="3" t="str">
        <f>IF(B15&lt;&gt;"",IF(INDEX(로우데이터!$D:$D,4*ROW()-7)&lt;&gt;"",IF(ISNUMBER(FIND("(3)",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" s="1">
        <v>1</v>
      </c>
      <c r="M15" s="1">
        <v>1</v>
      </c>
      <c r="N15" s="1">
        <v>0</v>
      </c>
      <c r="P15" s="1">
        <f>IF(B15&lt;&gt;"",IF(AND(대학정보!$C$4&lt;&gt;"",대학정보!$C$5&lt;&gt;""),IF(AND(ISNUMBER(FIND(대학정보!$C$4,E15)),ISNUMBER(FIND(대학정보!$C$5,F15))),확률표!$C$3,IF(AND(ISNUMBER(FIND(대학정보!$C$4,G15)),ISNUMBER(FIND(대학정보!$C$5,H15))),확률표!$C$4,IF(AND(ISNUMBER(FIND(대학정보!$C$4,I15)),ISNUMBER(FIND(대학정보!$C$5,J15))),확률표!$C$5, ""))), "대학정보"), "")</f>
        <v>20</v>
      </c>
      <c r="Q15" s="1">
        <f>IF(AND(대학정보!$C$8&lt;&gt;"",D15&lt;&gt;""),D15-대학정보!$C$8,"")</f>
        <v>11.200000000000045</v>
      </c>
    </row>
    <row r="16" spans="1:17">
      <c r="A16" s="1" t="str">
        <f t="shared" si="0"/>
        <v/>
      </c>
      <c r="B16" s="1" t="str">
        <f>IF(INDEX(로우데이터!$A:$A,4*ROW()-7)&lt;&gt;"",INDEX(로우데이터!A:A,4*ROW()-7),"")</f>
        <v>15등</v>
      </c>
      <c r="C16" s="1">
        <f>IF(B16&lt;&gt;"",VLOOKUP(CONCATENATE("j",L16, M16, N16),확률표!$B$8:$E$16,IF(P16=확률표!$C$3,2,IF(P16=확률표!$C$4, 3,4)),FALSE), "")</f>
        <v>10</v>
      </c>
      <c r="D16" s="1">
        <f>IF(B16&lt;&gt;"",INDEX(로우데이터!$B:$B,4*ROW()-7),"")</f>
        <v>670.58</v>
      </c>
      <c r="E16" s="4" t="str">
        <f>IF(B16&lt;&gt;"",IF(INDEX(로우데이터!$D:$D,4*ROW()-7)&lt;&gt;"",IF(ISNUMBER(FIND("(1)",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6" s="3" t="str">
        <f>IF(B16&lt;&gt;"",IF(INDEX(로우데이터!$D:$D,4*ROW()-7)&lt;&gt;"",IF(ISNUMBER(FIND("(1)",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6" s="3" t="str">
        <f>IF(B16&lt;&gt;"",IF(INDEX(로우데이터!$D:$D,4*ROW()-7)&lt;&gt;"",IF(ISNUMBER(FIND("(2)",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6" s="3" t="str">
        <f>IF(B16&lt;&gt;"",IF(INDEX(로우데이터!$D:$D,4*ROW()-7)&lt;&gt;"",IF(ISNUMBER(FIND("(2)",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16" s="3" t="str">
        <f>IF(B16&lt;&gt;"",IF(INDEX(로우데이터!$D:$D,4*ROW()-7)&lt;&gt;"",IF(ISNUMBER(FIND("(3)",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" s="3" t="str">
        <f>IF(B16&lt;&gt;"",IF(INDEX(로우데이터!$D:$D,4*ROW()-7)&lt;&gt;"",IF(ISNUMBER(FIND("(3)",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" s="1">
        <v>1</v>
      </c>
      <c r="M16" s="1">
        <v>1</v>
      </c>
      <c r="N16" s="1">
        <v>0</v>
      </c>
      <c r="P16" s="1">
        <f>IF(B16&lt;&gt;"",IF(AND(대학정보!$C$4&lt;&gt;"",대학정보!$C$5&lt;&gt;""),IF(AND(ISNUMBER(FIND(대학정보!$C$4,E16)),ISNUMBER(FIND(대학정보!$C$5,F16))),확률표!$C$3,IF(AND(ISNUMBER(FIND(대학정보!$C$4,G16)),ISNUMBER(FIND(대학정보!$C$5,H16))),확률표!$C$4,IF(AND(ISNUMBER(FIND(대학정보!$C$4,I16)),ISNUMBER(FIND(대학정보!$C$5,J16))),확률표!$C$5, ""))), "대학정보"), "")</f>
        <v>20</v>
      </c>
      <c r="Q16" s="1">
        <f>IF(AND(대학정보!$C$8&lt;&gt;"",D16&lt;&gt;""),D16-대학정보!$C$8,"")</f>
        <v>11.130000000000109</v>
      </c>
    </row>
    <row r="17" spans="1:17">
      <c r="A17" s="1" t="str">
        <f t="shared" si="0"/>
        <v/>
      </c>
      <c r="B17" s="1" t="str">
        <f>IF(INDEX(로우데이터!$A:$A,4*ROW()-7)&lt;&gt;"",INDEX(로우데이터!A:A,4*ROW()-7),"")</f>
        <v>16등</v>
      </c>
      <c r="C17" s="1">
        <f>IF(B17&lt;&gt;"",VLOOKUP(CONCATENATE("j",L17, M17, N17),확률표!$B$8:$E$16,IF(P17=확률표!$C$3,2,IF(P17=확률표!$C$4, 3,4)),FALSE), "")</f>
        <v>10</v>
      </c>
      <c r="D17" s="1">
        <f>IF(B17&lt;&gt;"",INDEX(로우데이터!$B:$B,4*ROW()-7),"")</f>
        <v>670.43</v>
      </c>
      <c r="E17" s="4" t="str">
        <f>IF(B17&lt;&gt;"",IF(INDEX(로우데이터!$D:$D,4*ROW()-7)&lt;&gt;"",IF(ISNUMBER(FIND("(1)",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7" s="3" t="str">
        <f>IF(B17&lt;&gt;"",IF(INDEX(로우데이터!$D:$D,4*ROW()-7)&lt;&gt;"",IF(ISNUMBER(FIND("(1)",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우주항공공</v>
      </c>
      <c r="G17" s="3" t="str">
        <f>IF(B17&lt;&gt;"",IF(INDEX(로우데이터!$D:$D,4*ROW()-7)&lt;&gt;"",IF(ISNUMBER(FIND("(2)",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7" s="3" t="str">
        <f>IF(B17&lt;&gt;"",IF(INDEX(로우데이터!$D:$D,4*ROW()-7)&lt;&gt;"",IF(ISNUMBER(FIND("(2)",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컴퓨터/자연</v>
      </c>
      <c r="I17" s="3" t="str">
        <f>IF(B17&lt;&gt;"",IF(INDEX(로우데이터!$D:$D,4*ROW()-7)&lt;&gt;"",IF(ISNUMBER(FIND("(3)",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" s="3" t="str">
        <f>IF(B17&lt;&gt;"",IF(INDEX(로우데이터!$D:$D,4*ROW()-7)&lt;&gt;"",IF(ISNUMBER(FIND("(3)",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" s="1">
        <v>1</v>
      </c>
      <c r="M17" s="1">
        <v>1</v>
      </c>
      <c r="N17" s="1">
        <v>0</v>
      </c>
      <c r="P17" s="1">
        <f>IF(B17&lt;&gt;"",IF(AND(대학정보!$C$4&lt;&gt;"",대학정보!$C$5&lt;&gt;""),IF(AND(ISNUMBER(FIND(대학정보!$C$4,E17)),ISNUMBER(FIND(대학정보!$C$5,F17))),확률표!$C$3,IF(AND(ISNUMBER(FIND(대학정보!$C$4,G17)),ISNUMBER(FIND(대학정보!$C$5,H17))),확률표!$C$4,IF(AND(ISNUMBER(FIND(대학정보!$C$4,I17)),ISNUMBER(FIND(대학정보!$C$5,J17))),확률표!$C$5, ""))), "대학정보"), "")</f>
        <v>20</v>
      </c>
      <c r="Q17" s="1">
        <f>IF(AND(대학정보!$C$8&lt;&gt;"",D17&lt;&gt;""),D17-대학정보!$C$8,"")</f>
        <v>10.980000000000018</v>
      </c>
    </row>
    <row r="18" spans="1:17">
      <c r="A18" s="1" t="str">
        <f t="shared" si="0"/>
        <v/>
      </c>
      <c r="B18" s="1" t="str">
        <f>IF(INDEX(로우데이터!$A:$A,4*ROW()-7)&lt;&gt;"",INDEX(로우데이터!A:A,4*ROW()-7),"")</f>
        <v>17등</v>
      </c>
      <c r="C18" s="1">
        <f>IF(B18&lt;&gt;"",VLOOKUP(CONCATENATE("j",L18, M18, N18),확률표!$B$8:$E$16,IF(P18=확률표!$C$3,2,IF(P18=확률표!$C$4, 3,4)),FALSE), "")</f>
        <v>10</v>
      </c>
      <c r="D18" s="1">
        <f>IF(B18&lt;&gt;"",INDEX(로우데이터!$B:$B,4*ROW()-7),"")</f>
        <v>670.42</v>
      </c>
      <c r="E18" s="4" t="str">
        <f>IF(B18&lt;&gt;"",IF(INDEX(로우데이터!$D:$D,4*ROW()-7)&lt;&gt;"",IF(ISNUMBER(FIND("(1)",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8" s="3" t="str">
        <f>IF(B18&lt;&gt;"",IF(INDEX(로우데이터!$D:$D,4*ROW()-7)&lt;&gt;"",IF(ISNUMBER(FIND("(1)",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8" s="3" t="str">
        <f>IF(B18&lt;&gt;"",IF(INDEX(로우데이터!$D:$D,4*ROW()-7)&lt;&gt;"",IF(ISNUMBER(FIND("(2)",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8" s="3" t="str">
        <f>IF(B18&lt;&gt;"",IF(INDEX(로우데이터!$D:$D,4*ROW()-7)&lt;&gt;"",IF(ISNUMBER(FIND("(2)",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[양산]치의예(학.석사통합과정)</v>
      </c>
      <c r="I18" s="3" t="str">
        <f>IF(B18&lt;&gt;"",IF(INDEX(로우데이터!$D:$D,4*ROW()-7)&lt;&gt;"",IF(ISNUMBER(FIND("(3)",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" s="3" t="str">
        <f>IF(B18&lt;&gt;"",IF(INDEX(로우데이터!$D:$D,4*ROW()-7)&lt;&gt;"",IF(ISNUMBER(FIND("(3)",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" s="1">
        <v>1</v>
      </c>
      <c r="M18" s="1">
        <v>1</v>
      </c>
      <c r="N18" s="1">
        <v>0</v>
      </c>
      <c r="P18" s="1">
        <f>IF(B18&lt;&gt;"",IF(AND(대학정보!$C$4&lt;&gt;"",대학정보!$C$5&lt;&gt;""),IF(AND(ISNUMBER(FIND(대학정보!$C$4,E18)),ISNUMBER(FIND(대학정보!$C$5,F18))),확률표!$C$3,IF(AND(ISNUMBER(FIND(대학정보!$C$4,G18)),ISNUMBER(FIND(대학정보!$C$5,H18))),확률표!$C$4,IF(AND(ISNUMBER(FIND(대학정보!$C$4,I18)),ISNUMBER(FIND(대학정보!$C$5,J18))),확률표!$C$5, ""))), "대학정보"), "")</f>
        <v>20</v>
      </c>
      <c r="Q18" s="1">
        <f>IF(AND(대학정보!$C$8&lt;&gt;"",D18&lt;&gt;""),D18-대학정보!$C$8,"")</f>
        <v>10.970000000000027</v>
      </c>
    </row>
    <row r="19" spans="1:17">
      <c r="A19" s="1" t="str">
        <f t="shared" si="0"/>
        <v/>
      </c>
      <c r="B19" s="1" t="str">
        <f>IF(INDEX(로우데이터!$A:$A,4*ROW()-7)&lt;&gt;"",INDEX(로우데이터!A:A,4*ROW()-7),"")</f>
        <v>18등</v>
      </c>
      <c r="C19" s="1">
        <f>IF(B19&lt;&gt;"",VLOOKUP(CONCATENATE("j",L19, M19, N19),확률표!$B$8:$E$16,IF(P19=확률표!$C$3,2,IF(P19=확률표!$C$4, 3,4)),FALSE), "")</f>
        <v>10</v>
      </c>
      <c r="D19" s="1">
        <f>IF(B19&lt;&gt;"",INDEX(로우데이터!$B:$B,4*ROW()-7),"")</f>
        <v>670.22</v>
      </c>
      <c r="E19" s="4" t="str">
        <f>IF(B19&lt;&gt;"",IF(INDEX(로우데이터!$D:$D,4*ROW()-7)&lt;&gt;"",IF(ISNUMBER(FIND("(1)",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" s="3" t="str">
        <f>IF(B19&lt;&gt;"",IF(INDEX(로우데이터!$D:$D,4*ROW()-7)&lt;&gt;"",IF(ISNUMBER(FIND("(1)",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19" s="3" t="str">
        <f>IF(B19&lt;&gt;"",IF(INDEX(로우데이터!$D:$D,4*ROW()-7)&lt;&gt;"",IF(ISNUMBER(FIND("(2)",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9" s="3" t="str">
        <f>IF(B19&lt;&gt;"",IF(INDEX(로우데이터!$D:$D,4*ROW()-7)&lt;&gt;"",IF(ISNUMBER(FIND("(2)",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19" s="3" t="str">
        <f>IF(B19&lt;&gt;"",IF(INDEX(로우데이터!$D:$D,4*ROW()-7)&lt;&gt;"",IF(ISNUMBER(FIND("(3)",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" s="3" t="str">
        <f>IF(B19&lt;&gt;"",IF(INDEX(로우데이터!$D:$D,4*ROW()-7)&lt;&gt;"",IF(ISNUMBER(FIND("(3)",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" s="1">
        <v>1</v>
      </c>
      <c r="M19" s="1">
        <v>1</v>
      </c>
      <c r="N19" s="1">
        <v>0</v>
      </c>
      <c r="P19" s="1">
        <f>IF(B19&lt;&gt;"",IF(AND(대학정보!$C$4&lt;&gt;"",대학정보!$C$5&lt;&gt;""),IF(AND(ISNUMBER(FIND(대학정보!$C$4,E19)),ISNUMBER(FIND(대학정보!$C$5,F19))),확률표!$C$3,IF(AND(ISNUMBER(FIND(대학정보!$C$4,G19)),ISNUMBER(FIND(대학정보!$C$5,H19))),확률표!$C$4,IF(AND(ISNUMBER(FIND(대학정보!$C$4,I19)),ISNUMBER(FIND(대학정보!$C$5,J19))),확률표!$C$5, ""))), "대학정보"), "")</f>
        <v>20</v>
      </c>
      <c r="Q19" s="1">
        <f>IF(AND(대학정보!$C$8&lt;&gt;"",D19&lt;&gt;""),D19-대학정보!$C$8,"")</f>
        <v>10.770000000000095</v>
      </c>
    </row>
    <row r="20" spans="1:17">
      <c r="A20" s="1" t="str">
        <f t="shared" si="0"/>
        <v/>
      </c>
      <c r="B20" s="1" t="str">
        <f>IF(INDEX(로우데이터!$A:$A,4*ROW()-7)&lt;&gt;"",INDEX(로우데이터!A:A,4*ROW()-7),"")</f>
        <v>19등</v>
      </c>
      <c r="C20" s="1">
        <f>IF(B20&lt;&gt;"",VLOOKUP(CONCATENATE("j",L20, M20, N20),확률표!$B$8:$E$16,IF(P20=확률표!$C$3,2,IF(P20=확률표!$C$4, 3,4)),FALSE), "")</f>
        <v>10</v>
      </c>
      <c r="D20" s="1">
        <f>IF(B20&lt;&gt;"",INDEX(로우데이터!$B:$B,4*ROW()-7),"")</f>
        <v>670.21</v>
      </c>
      <c r="E20" s="4" t="str">
        <f>IF(B20&lt;&gt;"",IF(INDEX(로우데이터!$D:$D,4*ROW()-7)&lt;&gt;"",IF(ISNUMBER(FIND("(1)",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0" s="3" t="str">
        <f>IF(B20&lt;&gt;"",IF(INDEX(로우데이터!$D:$D,4*ROW()-7)&lt;&gt;"",IF(ISNUMBER(FIND("(1)",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20" s="3" t="str">
        <f>IF(B20&lt;&gt;"",IF(INDEX(로우데이터!$D:$D,4*ROW()-7)&lt;&gt;"",IF(ISNUMBER(FIND("(2)",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0" s="3" t="str">
        <f>IF(B20&lt;&gt;"",IF(INDEX(로우데이터!$D:$D,4*ROW()-7)&lt;&gt;"",IF(ISNUMBER(FIND("(2)",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20" s="3" t="str">
        <f>IF(B20&lt;&gt;"",IF(INDEX(로우데이터!$D:$D,4*ROW()-7)&lt;&gt;"",IF(ISNUMBER(FIND("(3)",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" s="3" t="str">
        <f>IF(B20&lt;&gt;"",IF(INDEX(로우데이터!$D:$D,4*ROW()-7)&lt;&gt;"",IF(ISNUMBER(FIND("(3)",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" s="1">
        <v>1</v>
      </c>
      <c r="M20" s="1">
        <v>1</v>
      </c>
      <c r="N20" s="1">
        <v>0</v>
      </c>
      <c r="P20" s="1">
        <f>IF(B20&lt;&gt;"",IF(AND(대학정보!$C$4&lt;&gt;"",대학정보!$C$5&lt;&gt;""),IF(AND(ISNUMBER(FIND(대학정보!$C$4,E20)),ISNUMBER(FIND(대학정보!$C$5,F20))),확률표!$C$3,IF(AND(ISNUMBER(FIND(대학정보!$C$4,G20)),ISNUMBER(FIND(대학정보!$C$5,H20))),확률표!$C$4,IF(AND(ISNUMBER(FIND(대학정보!$C$4,I20)),ISNUMBER(FIND(대학정보!$C$5,J20))),확률표!$C$5, ""))), "대학정보"), "")</f>
        <v>20</v>
      </c>
      <c r="Q20" s="1">
        <f>IF(AND(대학정보!$C$8&lt;&gt;"",D20&lt;&gt;""),D20-대학정보!$C$8,"")</f>
        <v>10.760000000000105</v>
      </c>
    </row>
    <row r="21" spans="1:17">
      <c r="A21" s="1" t="str">
        <f t="shared" si="0"/>
        <v/>
      </c>
      <c r="B21" s="1" t="str">
        <f>IF(INDEX(로우데이터!$A:$A,4*ROW()-7)&lt;&gt;"",INDEX(로우데이터!A:A,4*ROW()-7),"")</f>
        <v>20등</v>
      </c>
      <c r="C21" s="1">
        <f>IF(B21&lt;&gt;"",VLOOKUP(CONCATENATE("j",L21, M21, N21),확률표!$B$8:$E$16,IF(P21=확률표!$C$3,2,IF(P21=확률표!$C$4, 3,4)),FALSE), "")</f>
        <v>10</v>
      </c>
      <c r="D21" s="1">
        <f>IF(B21&lt;&gt;"",INDEX(로우데이터!$B:$B,4*ROW()-7),"")</f>
        <v>670.2</v>
      </c>
      <c r="E21" s="4" t="str">
        <f>IF(B21&lt;&gt;"",IF(INDEX(로우데이터!$D:$D,4*ROW()-7)&lt;&gt;"",IF(ISNUMBER(FIND("(1)",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21" s="3" t="str">
        <f>IF(B21&lt;&gt;"",IF(INDEX(로우데이터!$D:$D,4*ROW()-7)&lt;&gt;"",IF(ISNUMBER(FIND("(1)",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[양산]치의예(학.석사통합과정)</v>
      </c>
      <c r="G21" s="3" t="str">
        <f>IF(B21&lt;&gt;"",IF(INDEX(로우데이터!$D:$D,4*ROW()-7)&lt;&gt;"",IF(ISNUMBER(FIND("(2)",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1" s="3" t="str">
        <f>IF(B21&lt;&gt;"",IF(INDEX(로우데이터!$D:$D,4*ROW()-7)&lt;&gt;"",IF(ISNUMBER(FIND("(2)",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21" s="3" t="str">
        <f>IF(B21&lt;&gt;"",IF(INDEX(로우데이터!$D:$D,4*ROW()-7)&lt;&gt;"",IF(ISNUMBER(FIND("(3)",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" s="3" t="str">
        <f>IF(B21&lt;&gt;"",IF(INDEX(로우데이터!$D:$D,4*ROW()-7)&lt;&gt;"",IF(ISNUMBER(FIND("(3)",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" s="1">
        <v>1</v>
      </c>
      <c r="M21" s="1">
        <v>1</v>
      </c>
      <c r="N21" s="1">
        <v>0</v>
      </c>
      <c r="P21" s="1">
        <f>IF(B21&lt;&gt;"",IF(AND(대학정보!$C$4&lt;&gt;"",대학정보!$C$5&lt;&gt;""),IF(AND(ISNUMBER(FIND(대학정보!$C$4,E21)),ISNUMBER(FIND(대학정보!$C$5,F21))),확률표!$C$3,IF(AND(ISNUMBER(FIND(대학정보!$C$4,G21)),ISNUMBER(FIND(대학정보!$C$5,H21))),확률표!$C$4,IF(AND(ISNUMBER(FIND(대학정보!$C$4,I21)),ISNUMBER(FIND(대학정보!$C$5,J21))),확률표!$C$5, ""))), "대학정보"), "")</f>
        <v>20</v>
      </c>
      <c r="Q21" s="1">
        <f>IF(AND(대학정보!$C$8&lt;&gt;"",D21&lt;&gt;""),D21-대학정보!$C$8,"")</f>
        <v>10.750000000000114</v>
      </c>
    </row>
    <row r="22" spans="1:17">
      <c r="A22" s="1" t="str">
        <f t="shared" si="0"/>
        <v/>
      </c>
      <c r="B22" s="1" t="str">
        <f>IF(INDEX(로우데이터!$A:$A,4*ROW()-7)&lt;&gt;"",INDEX(로우데이터!A:A,4*ROW()-7),"")</f>
        <v>21등</v>
      </c>
      <c r="C22" s="1">
        <f>IF(B22&lt;&gt;"",VLOOKUP(CONCATENATE("j",L22, M22, N22),확률표!$B$8:$E$16,IF(P22=확률표!$C$3,2,IF(P22=확률표!$C$4, 3,4)),FALSE), "")</f>
        <v>10</v>
      </c>
      <c r="D22" s="1">
        <f>IF(B22&lt;&gt;"",INDEX(로우데이터!$B:$B,4*ROW()-7),"")</f>
        <v>669.94</v>
      </c>
      <c r="E22" s="4" t="str">
        <f>IF(B22&lt;&gt;"",IF(INDEX(로우데이터!$D:$D,4*ROW()-7)&lt;&gt;"",IF(ISNUMBER(FIND("(1)",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2" s="3" t="str">
        <f>IF(B22&lt;&gt;"",IF(INDEX(로우데이터!$D:$D,4*ROW()-7)&lt;&gt;"",IF(ISNUMBER(FIND("(1)",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</v>
      </c>
      <c r="G22" s="3" t="str">
        <f>IF(B22&lt;&gt;"",IF(INDEX(로우데이터!$D:$D,4*ROW()-7)&lt;&gt;"",IF(ISNUMBER(FIND("(2)",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2" s="3" t="str">
        <f>IF(B22&lt;&gt;"",IF(INDEX(로우데이터!$D:$D,4*ROW()-7)&lt;&gt;"",IF(ISNUMBER(FIND("(2)",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</v>
      </c>
      <c r="I22" s="3" t="str">
        <f>IF(B22&lt;&gt;"",IF(INDEX(로우데이터!$D:$D,4*ROW()-7)&lt;&gt;"",IF(ISNUMBER(FIND("(3)",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" s="3" t="str">
        <f>IF(B22&lt;&gt;"",IF(INDEX(로우데이터!$D:$D,4*ROW()-7)&lt;&gt;"",IF(ISNUMBER(FIND("(3)",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" s="1">
        <v>1</v>
      </c>
      <c r="M22" s="1">
        <v>1</v>
      </c>
      <c r="N22" s="1">
        <v>0</v>
      </c>
      <c r="P22" s="1">
        <f>IF(B22&lt;&gt;"",IF(AND(대학정보!$C$4&lt;&gt;"",대학정보!$C$5&lt;&gt;""),IF(AND(ISNUMBER(FIND(대학정보!$C$4,E22)),ISNUMBER(FIND(대학정보!$C$5,F22))),확률표!$C$3,IF(AND(ISNUMBER(FIND(대학정보!$C$4,G22)),ISNUMBER(FIND(대학정보!$C$5,H22))),확률표!$C$4,IF(AND(ISNUMBER(FIND(대학정보!$C$4,I22)),ISNUMBER(FIND(대학정보!$C$5,J22))),확률표!$C$5, ""))), "대학정보"), "")</f>
        <v>20</v>
      </c>
      <c r="Q22" s="1">
        <f>IF(AND(대학정보!$C$8&lt;&gt;"",D22&lt;&gt;""),D22-대학정보!$C$8,"")</f>
        <v>10.490000000000123</v>
      </c>
    </row>
    <row r="23" spans="1:17">
      <c r="A23" s="1" t="str">
        <f t="shared" si="0"/>
        <v/>
      </c>
      <c r="B23" s="1" t="str">
        <f>IF(INDEX(로우데이터!$A:$A,4*ROW()-7)&lt;&gt;"",INDEX(로우데이터!A:A,4*ROW()-7),"")</f>
        <v>22등</v>
      </c>
      <c r="C23" s="1">
        <f>IF(B23&lt;&gt;"",VLOOKUP(CONCATENATE("j",L23, M23, N23),확률표!$B$8:$E$16,IF(P23=확률표!$C$3,2,IF(P23=확률표!$C$4, 3,4)),FALSE), "")</f>
        <v>10</v>
      </c>
      <c r="D23" s="1">
        <f>IF(B23&lt;&gt;"",INDEX(로우데이터!$B:$B,4*ROW()-7),"")</f>
        <v>669.92</v>
      </c>
      <c r="E23" s="4" t="str">
        <f>IF(B23&lt;&gt;"",IF(INDEX(로우데이터!$D:$D,4*ROW()-7)&lt;&gt;"",IF(ISNUMBER(FIND("(1)",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3" s="3" t="str">
        <f>IF(B23&lt;&gt;"",IF(INDEX(로우데이터!$D:$D,4*ROW()-7)&lt;&gt;"",IF(ISNUMBER(FIND("(1)",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산업경영공학부</v>
      </c>
      <c r="G23" s="3" t="str">
        <f>IF(B23&lt;&gt;"",IF(INDEX(로우데이터!$D:$D,4*ROW()-7)&lt;&gt;"",IF(ISNUMBER(FIND("(2)",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23" s="3" t="str">
        <f>IF(B23&lt;&gt;"",IF(INDEX(로우데이터!$D:$D,4*ROW()-7)&lt;&gt;"",IF(ISNUMBER(FIND("(2)",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[양산]치의예(학.석사통합과정)</v>
      </c>
      <c r="I23" s="3" t="str">
        <f>IF(B23&lt;&gt;"",IF(INDEX(로우데이터!$D:$D,4*ROW()-7)&lt;&gt;"",IF(ISNUMBER(FIND("(3)",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" s="3" t="str">
        <f>IF(B23&lt;&gt;"",IF(INDEX(로우데이터!$D:$D,4*ROW()-7)&lt;&gt;"",IF(ISNUMBER(FIND("(3)",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" s="1">
        <v>1</v>
      </c>
      <c r="M23" s="1">
        <v>1</v>
      </c>
      <c r="N23" s="1">
        <v>0</v>
      </c>
      <c r="P23" s="1">
        <f>IF(B23&lt;&gt;"",IF(AND(대학정보!$C$4&lt;&gt;"",대학정보!$C$5&lt;&gt;""),IF(AND(ISNUMBER(FIND(대학정보!$C$4,E23)),ISNUMBER(FIND(대학정보!$C$5,F23))),확률표!$C$3,IF(AND(ISNUMBER(FIND(대학정보!$C$4,G23)),ISNUMBER(FIND(대학정보!$C$5,H23))),확률표!$C$4,IF(AND(ISNUMBER(FIND(대학정보!$C$4,I23)),ISNUMBER(FIND(대학정보!$C$5,J23))),확률표!$C$5, ""))), "대학정보"), "")</f>
        <v>20</v>
      </c>
      <c r="Q23" s="1">
        <f>IF(AND(대학정보!$C$8&lt;&gt;"",D23&lt;&gt;""),D23-대학정보!$C$8,"")</f>
        <v>10.470000000000027</v>
      </c>
    </row>
    <row r="24" spans="1:17">
      <c r="A24" s="1" t="str">
        <f t="shared" si="0"/>
        <v/>
      </c>
      <c r="B24" s="1" t="str">
        <f>IF(INDEX(로우데이터!$A:$A,4*ROW()-7)&lt;&gt;"",INDEX(로우데이터!A:A,4*ROW()-7),"")</f>
        <v>23등</v>
      </c>
      <c r="C24" s="1">
        <f>IF(B24&lt;&gt;"",VLOOKUP(CONCATENATE("j",L24, M24, N24),확률표!$B$8:$E$16,IF(P24=확률표!$C$3,2,IF(P24=확률표!$C$4, 3,4)),FALSE), "")</f>
        <v>10</v>
      </c>
      <c r="D24" s="1">
        <f>IF(B24&lt;&gt;"",INDEX(로우데이터!$B:$B,4*ROW()-7),"")</f>
        <v>669.92</v>
      </c>
      <c r="E24" s="4" t="str">
        <f>IF(B24&lt;&gt;"",IF(INDEX(로우데이터!$D:$D,4*ROW()-7)&lt;&gt;"",IF(ISNUMBER(FIND("(1)",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4" s="3" t="str">
        <f>IF(B24&lt;&gt;"",IF(INDEX(로우데이터!$D:$D,4*ROW()-7)&lt;&gt;"",IF(ISNUMBER(FIND("(1)",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우주항공공</v>
      </c>
      <c r="G24" s="3" t="str">
        <f>IF(B24&lt;&gt;"",IF(INDEX(로우데이터!$D:$D,4*ROW()-7)&lt;&gt;"",IF(ISNUMBER(FIND("(2)",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4" s="3" t="str">
        <f>IF(B24&lt;&gt;"",IF(INDEX(로우데이터!$D:$D,4*ROW()-7)&lt;&gt;"",IF(ISNUMBER(FIND("(2)",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24" s="3" t="str">
        <f>IF(B24&lt;&gt;"",IF(INDEX(로우데이터!$D:$D,4*ROW()-7)&lt;&gt;"",IF(ISNUMBER(FIND("(3)",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" s="3" t="str">
        <f>IF(B24&lt;&gt;"",IF(INDEX(로우데이터!$D:$D,4*ROW()-7)&lt;&gt;"",IF(ISNUMBER(FIND("(3)",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" s="1">
        <v>1</v>
      </c>
      <c r="M24" s="1">
        <v>1</v>
      </c>
      <c r="N24" s="1">
        <v>0</v>
      </c>
      <c r="P24" s="1">
        <f>IF(B24&lt;&gt;"",IF(AND(대학정보!$C$4&lt;&gt;"",대학정보!$C$5&lt;&gt;""),IF(AND(ISNUMBER(FIND(대학정보!$C$4,E24)),ISNUMBER(FIND(대학정보!$C$5,F24))),확률표!$C$3,IF(AND(ISNUMBER(FIND(대학정보!$C$4,G24)),ISNUMBER(FIND(대학정보!$C$5,H24))),확률표!$C$4,IF(AND(ISNUMBER(FIND(대학정보!$C$4,I24)),ISNUMBER(FIND(대학정보!$C$5,J24))),확률표!$C$5, ""))), "대학정보"), "")</f>
        <v>20</v>
      </c>
      <c r="Q24" s="1">
        <f>IF(AND(대학정보!$C$8&lt;&gt;"",D24&lt;&gt;""),D24-대학정보!$C$8,"")</f>
        <v>10.470000000000027</v>
      </c>
    </row>
    <row r="25" spans="1:17">
      <c r="A25" s="1" t="str">
        <f t="shared" si="0"/>
        <v/>
      </c>
      <c r="B25" s="1" t="str">
        <f>IF(INDEX(로우데이터!$A:$A,4*ROW()-7)&lt;&gt;"",INDEX(로우데이터!A:A,4*ROW()-7),"")</f>
        <v>24등</v>
      </c>
      <c r="C25" s="1">
        <f>IF(B25&lt;&gt;"",VLOOKUP(CONCATENATE("j",L25, M25, N25),확률표!$B$8:$E$16,IF(P25=확률표!$C$3,2,IF(P25=확률표!$C$4, 3,4)),FALSE), "")</f>
        <v>10</v>
      </c>
      <c r="D25" s="1">
        <f>IF(B25&lt;&gt;"",INDEX(로우데이터!$B:$B,4*ROW()-7),"")</f>
        <v>669.91</v>
      </c>
      <c r="E25" s="4" t="str">
        <f>IF(B25&lt;&gt;"",IF(INDEX(로우데이터!$D:$D,4*ROW()-7)&lt;&gt;"",IF(ISNUMBER(FIND("(1)",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5" s="3" t="str">
        <f>IF(B25&lt;&gt;"",IF(INDEX(로우데이터!$D:$D,4*ROW()-7)&lt;&gt;"",IF(ISNUMBER(FIND("(1)",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25" s="3" t="str">
        <f>IF(B25&lt;&gt;"",IF(INDEX(로우데이터!$D:$D,4*ROW()-7)&lt;&gt;"",IF(ISNUMBER(FIND("(2)",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5" s="3" t="str">
        <f>IF(B25&lt;&gt;"",IF(INDEX(로우데이터!$D:$D,4*ROW()-7)&lt;&gt;"",IF(ISNUMBER(FIND("(2)",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25" s="3" t="str">
        <f>IF(B25&lt;&gt;"",IF(INDEX(로우데이터!$D:$D,4*ROW()-7)&lt;&gt;"",IF(ISNUMBER(FIND("(3)",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" s="3" t="str">
        <f>IF(B25&lt;&gt;"",IF(INDEX(로우데이터!$D:$D,4*ROW()-7)&lt;&gt;"",IF(ISNUMBER(FIND("(3)",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" s="1">
        <v>1</v>
      </c>
      <c r="M25" s="1">
        <v>1</v>
      </c>
      <c r="N25" s="1">
        <v>0</v>
      </c>
      <c r="P25" s="1">
        <f>IF(B25&lt;&gt;"",IF(AND(대학정보!$C$4&lt;&gt;"",대학정보!$C$5&lt;&gt;""),IF(AND(ISNUMBER(FIND(대학정보!$C$4,E25)),ISNUMBER(FIND(대학정보!$C$5,F25))),확률표!$C$3,IF(AND(ISNUMBER(FIND(대학정보!$C$4,G25)),ISNUMBER(FIND(대학정보!$C$5,H25))),확률표!$C$4,IF(AND(ISNUMBER(FIND(대학정보!$C$4,I25)),ISNUMBER(FIND(대학정보!$C$5,J25))),확률표!$C$5, ""))), "대학정보"), "")</f>
        <v>20</v>
      </c>
      <c r="Q25" s="1">
        <f>IF(AND(대학정보!$C$8&lt;&gt;"",D25&lt;&gt;""),D25-대학정보!$C$8,"")</f>
        <v>10.460000000000036</v>
      </c>
    </row>
    <row r="26" spans="1:17">
      <c r="A26" s="1" t="str">
        <f t="shared" si="0"/>
        <v/>
      </c>
      <c r="B26" s="1" t="str">
        <f>IF(INDEX(로우데이터!$A:$A,4*ROW()-7)&lt;&gt;"",INDEX(로우데이터!A:A,4*ROW()-7),"")</f>
        <v>25등</v>
      </c>
      <c r="C26" s="1">
        <f>IF(B26&lt;&gt;"",VLOOKUP(CONCATENATE("j",L26, M26, N26),확률표!$B$8:$E$16,IF(P26=확률표!$C$3,2,IF(P26=확률표!$C$4, 3,4)),FALSE), "")</f>
        <v>10</v>
      </c>
      <c r="D26" s="1">
        <f>IF(B26&lt;&gt;"",INDEX(로우데이터!$B:$B,4*ROW()-7),"")</f>
        <v>669.9</v>
      </c>
      <c r="E26" s="4" t="str">
        <f>IF(B26&lt;&gt;"",IF(INDEX(로우데이터!$D:$D,4*ROW()-7)&lt;&gt;"",IF(ISNUMBER(FIND("(1)",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6" s="3" t="str">
        <f>IF(B26&lt;&gt;"",IF(INDEX(로우데이터!$D:$D,4*ROW()-7)&lt;&gt;"",IF(ISNUMBER(FIND("(1)",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26" s="3" t="str">
        <f>IF(B26&lt;&gt;"",IF(INDEX(로우데이터!$D:$D,4*ROW()-7)&lt;&gt;"",IF(ISNUMBER(FIND("(2)",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6" s="3" t="str">
        <f>IF(B26&lt;&gt;"",IF(INDEX(로우데이터!$D:$D,4*ROW()-7)&lt;&gt;"",IF(ISNUMBER(FIND("(2)",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26" s="3" t="str">
        <f>IF(B26&lt;&gt;"",IF(INDEX(로우데이터!$D:$D,4*ROW()-7)&lt;&gt;"",IF(ISNUMBER(FIND("(3)",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" s="3" t="str">
        <f>IF(B26&lt;&gt;"",IF(INDEX(로우데이터!$D:$D,4*ROW()-7)&lt;&gt;"",IF(ISNUMBER(FIND("(3)",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" s="1">
        <v>1</v>
      </c>
      <c r="M26" s="1">
        <v>1</v>
      </c>
      <c r="N26" s="1">
        <v>0</v>
      </c>
      <c r="P26" s="1">
        <f>IF(B26&lt;&gt;"",IF(AND(대학정보!$C$4&lt;&gt;"",대학정보!$C$5&lt;&gt;""),IF(AND(ISNUMBER(FIND(대학정보!$C$4,E26)),ISNUMBER(FIND(대학정보!$C$5,F26))),확률표!$C$3,IF(AND(ISNUMBER(FIND(대학정보!$C$4,G26)),ISNUMBER(FIND(대학정보!$C$5,H26))),확률표!$C$4,IF(AND(ISNUMBER(FIND(대학정보!$C$4,I26)),ISNUMBER(FIND(대학정보!$C$5,J26))),확률표!$C$5, ""))), "대학정보"), "")</f>
        <v>20</v>
      </c>
      <c r="Q26" s="1">
        <f>IF(AND(대학정보!$C$8&lt;&gt;"",D26&lt;&gt;""),D26-대학정보!$C$8,"")</f>
        <v>10.450000000000045</v>
      </c>
    </row>
    <row r="27" spans="1:17">
      <c r="A27" s="1" t="str">
        <f t="shared" si="0"/>
        <v/>
      </c>
      <c r="B27" s="1" t="str">
        <f>IF(INDEX(로우데이터!$A:$A,4*ROW()-7)&lt;&gt;"",INDEX(로우데이터!A:A,4*ROW()-7),"")</f>
        <v>25등</v>
      </c>
      <c r="C27" s="1">
        <f>IF(B27&lt;&gt;"",VLOOKUP(CONCATENATE("j",L27, M27, N27),확률표!$B$8:$E$16,IF(P27=확률표!$C$3,2,IF(P27=확률표!$C$4, 3,4)),FALSE), "")</f>
        <v>10</v>
      </c>
      <c r="D27" s="1">
        <f>IF(B27&lt;&gt;"",INDEX(로우데이터!$B:$B,4*ROW()-7),"")</f>
        <v>669.9</v>
      </c>
      <c r="E27" s="4" t="str">
        <f>IF(B27&lt;&gt;"",IF(INDEX(로우데이터!$D:$D,4*ROW()-7)&lt;&gt;"",IF(ISNUMBER(FIND("(1)",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7" s="3" t="str">
        <f>IF(B27&lt;&gt;"",IF(INDEX(로우데이터!$D:$D,4*ROW()-7)&lt;&gt;"",IF(ISNUMBER(FIND("(1)",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27" s="3" t="str">
        <f>IF(B27&lt;&gt;"",IF(INDEX(로우데이터!$D:$D,4*ROW()-7)&lt;&gt;"",IF(ISNUMBER(FIND("(2)",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7" s="3" t="str">
        <f>IF(B27&lt;&gt;"",IF(INDEX(로우데이터!$D:$D,4*ROW()-7)&lt;&gt;"",IF(ISNUMBER(FIND("(2)",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27" s="3" t="str">
        <f>IF(B27&lt;&gt;"",IF(INDEX(로우데이터!$D:$D,4*ROW()-7)&lt;&gt;"",IF(ISNUMBER(FIND("(3)",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" s="3" t="str">
        <f>IF(B27&lt;&gt;"",IF(INDEX(로우데이터!$D:$D,4*ROW()-7)&lt;&gt;"",IF(ISNUMBER(FIND("(3)",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" s="1">
        <v>1</v>
      </c>
      <c r="M27" s="1">
        <v>1</v>
      </c>
      <c r="N27" s="1">
        <v>0</v>
      </c>
      <c r="P27" s="1">
        <f>IF(B27&lt;&gt;"",IF(AND(대학정보!$C$4&lt;&gt;"",대학정보!$C$5&lt;&gt;""),IF(AND(ISNUMBER(FIND(대학정보!$C$4,E27)),ISNUMBER(FIND(대학정보!$C$5,F27))),확률표!$C$3,IF(AND(ISNUMBER(FIND(대학정보!$C$4,G27)),ISNUMBER(FIND(대학정보!$C$5,H27))),확률표!$C$4,IF(AND(ISNUMBER(FIND(대학정보!$C$4,I27)),ISNUMBER(FIND(대학정보!$C$5,J27))),확률표!$C$5, ""))), "대학정보"), "")</f>
        <v>20</v>
      </c>
      <c r="Q27" s="1">
        <f>IF(AND(대학정보!$C$8&lt;&gt;"",D27&lt;&gt;""),D27-대학정보!$C$8,"")</f>
        <v>10.450000000000045</v>
      </c>
    </row>
    <row r="28" spans="1:17">
      <c r="A28" s="1" t="str">
        <f t="shared" si="0"/>
        <v/>
      </c>
      <c r="B28" s="1" t="str">
        <f>IF(INDEX(로우데이터!$A:$A,4*ROW()-7)&lt;&gt;"",INDEX(로우데이터!A:A,4*ROW()-7),"")</f>
        <v>27등</v>
      </c>
      <c r="C28" s="1">
        <f>IF(B28&lt;&gt;"",VLOOKUP(CONCATENATE("j",L28, M28, N28),확률표!$B$8:$E$16,IF(P28=확률표!$C$3,2,IF(P28=확률표!$C$4, 3,4)),FALSE), "")</f>
        <v>10</v>
      </c>
      <c r="D28" s="1">
        <f>IF(B28&lt;&gt;"",INDEX(로우데이터!$B:$B,4*ROW()-7),"")</f>
        <v>669.75</v>
      </c>
      <c r="E28" s="4" t="str">
        <f>IF(B28&lt;&gt;"",IF(INDEX(로우데이터!$D:$D,4*ROW()-7)&lt;&gt;"",IF(ISNUMBER(FIND("(1)",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8" s="3" t="str">
        <f>IF(B28&lt;&gt;"",IF(INDEX(로우데이터!$D:$D,4*ROW()-7)&lt;&gt;"",IF(ISNUMBER(FIND("(1)",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28" s="3" t="str">
        <f>IF(B28&lt;&gt;"",IF(INDEX(로우데이터!$D:$D,4*ROW()-7)&lt;&gt;"",IF(ISNUMBER(FIND("(2)",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8" s="3" t="str">
        <f>IF(B28&lt;&gt;"",IF(INDEX(로우데이터!$D:$D,4*ROW()-7)&lt;&gt;"",IF(ISNUMBER(FIND("(2)",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에너지공</v>
      </c>
      <c r="I28" s="3" t="str">
        <f>IF(B28&lt;&gt;"",IF(INDEX(로우데이터!$D:$D,4*ROW()-7)&lt;&gt;"",IF(ISNUMBER(FIND("(3)",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" s="3" t="str">
        <f>IF(B28&lt;&gt;"",IF(INDEX(로우데이터!$D:$D,4*ROW()-7)&lt;&gt;"",IF(ISNUMBER(FIND("(3)",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" s="1">
        <v>1</v>
      </c>
      <c r="M28" s="1">
        <v>1</v>
      </c>
      <c r="N28" s="1">
        <v>0</v>
      </c>
      <c r="P28" s="1">
        <f>IF(B28&lt;&gt;"",IF(AND(대학정보!$C$4&lt;&gt;"",대학정보!$C$5&lt;&gt;""),IF(AND(ISNUMBER(FIND(대학정보!$C$4,E28)),ISNUMBER(FIND(대학정보!$C$5,F28))),확률표!$C$3,IF(AND(ISNUMBER(FIND(대학정보!$C$4,G28)),ISNUMBER(FIND(대학정보!$C$5,H28))),확률표!$C$4,IF(AND(ISNUMBER(FIND(대학정보!$C$4,I28)),ISNUMBER(FIND(대학정보!$C$5,J28))),확률표!$C$5, ""))), "대학정보"), "")</f>
        <v>20</v>
      </c>
      <c r="Q28" s="1">
        <f>IF(AND(대학정보!$C$8&lt;&gt;"",D28&lt;&gt;""),D28-대학정보!$C$8,"")</f>
        <v>10.300000000000068</v>
      </c>
    </row>
    <row r="29" spans="1:17">
      <c r="A29" s="1" t="str">
        <f t="shared" si="0"/>
        <v/>
      </c>
      <c r="B29" s="1" t="str">
        <f>IF(INDEX(로우데이터!$A:$A,4*ROW()-7)&lt;&gt;"",INDEX(로우데이터!A:A,4*ROW()-7),"")</f>
        <v>28등</v>
      </c>
      <c r="C29" s="1">
        <f>IF(B29&lt;&gt;"",VLOOKUP(CONCATENATE("j",L29, M29, N29),확률표!$B$8:$E$16,IF(P29=확률표!$C$3,2,IF(P29=확률표!$C$4, 3,4)),FALSE), "")</f>
        <v>10</v>
      </c>
      <c r="D29" s="1">
        <f>IF(B29&lt;&gt;"",INDEX(로우데이터!$B:$B,4*ROW()-7),"")</f>
        <v>669.7</v>
      </c>
      <c r="E29" s="4" t="str">
        <f>IF(B29&lt;&gt;"",IF(INDEX(로우데이터!$D:$D,4*ROW()-7)&lt;&gt;"",IF(ISNUMBER(FIND("(1)",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9" s="3" t="str">
        <f>IF(B29&lt;&gt;"",IF(INDEX(로우데이터!$D:$D,4*ROW()-7)&lt;&gt;"",IF(ISNUMBER(FIND("(1)",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9" s="3" t="str">
        <f>IF(B29&lt;&gt;"",IF(INDEX(로우데이터!$D:$D,4*ROW()-7)&lt;&gt;"",IF(ISNUMBER(FIND("(2)",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9" s="3" t="str">
        <f>IF(B29&lt;&gt;"",IF(INDEX(로우데이터!$D:$D,4*ROW()-7)&lt;&gt;"",IF(ISNUMBER(FIND("(2)",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29" s="3" t="str">
        <f>IF(B29&lt;&gt;"",IF(INDEX(로우데이터!$D:$D,4*ROW()-7)&lt;&gt;"",IF(ISNUMBER(FIND("(3)",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" s="3" t="str">
        <f>IF(B29&lt;&gt;"",IF(INDEX(로우데이터!$D:$D,4*ROW()-7)&lt;&gt;"",IF(ISNUMBER(FIND("(3)",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" s="1">
        <v>1</v>
      </c>
      <c r="M29" s="1">
        <v>1</v>
      </c>
      <c r="N29" s="1">
        <v>0</v>
      </c>
      <c r="P29" s="1">
        <f>IF(B29&lt;&gt;"",IF(AND(대학정보!$C$4&lt;&gt;"",대학정보!$C$5&lt;&gt;""),IF(AND(ISNUMBER(FIND(대학정보!$C$4,E29)),ISNUMBER(FIND(대학정보!$C$5,F29))),확률표!$C$3,IF(AND(ISNUMBER(FIND(대학정보!$C$4,G29)),ISNUMBER(FIND(대학정보!$C$5,H29))),확률표!$C$4,IF(AND(ISNUMBER(FIND(대학정보!$C$4,I29)),ISNUMBER(FIND(대학정보!$C$5,J29))),확률표!$C$5, ""))), "대학정보"), "")</f>
        <v>20</v>
      </c>
      <c r="Q29" s="1">
        <f>IF(AND(대학정보!$C$8&lt;&gt;"",D29&lt;&gt;""),D29-대학정보!$C$8,"")</f>
        <v>10.250000000000114</v>
      </c>
    </row>
    <row r="30" spans="1:17">
      <c r="A30" s="1" t="str">
        <f t="shared" si="0"/>
        <v/>
      </c>
      <c r="B30" s="1" t="str">
        <f>IF(INDEX(로우데이터!$A:$A,4*ROW()-7)&lt;&gt;"",INDEX(로우데이터!A:A,4*ROW()-7),"")</f>
        <v>29등</v>
      </c>
      <c r="C30" s="1">
        <f>IF(B30&lt;&gt;"",VLOOKUP(CONCATENATE("j",L30, M30, N30),확률표!$B$8:$E$16,IF(P30=확률표!$C$3,2,IF(P30=확률표!$C$4, 3,4)),FALSE), "")</f>
        <v>10</v>
      </c>
      <c r="D30" s="1">
        <f>IF(B30&lt;&gt;"",INDEX(로우데이터!$B:$B,4*ROW()-7),"")</f>
        <v>669.67</v>
      </c>
      <c r="E30" s="4" t="str">
        <f>IF(B30&lt;&gt;"",IF(INDEX(로우데이터!$D:$D,4*ROW()-7)&lt;&gt;"",IF(ISNUMBER(FIND("(1)",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0" s="3" t="str">
        <f>IF(B30&lt;&gt;"",IF(INDEX(로우데이터!$D:$D,4*ROW()-7)&lt;&gt;"",IF(ISNUMBER(FIND("(1)",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0" s="3" t="str">
        <f>IF(B30&lt;&gt;"",IF(INDEX(로우데이터!$D:$D,4*ROW()-7)&lt;&gt;"",IF(ISNUMBER(FIND("(2)",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" s="3" t="str">
        <f>IF(B30&lt;&gt;"",IF(INDEX(로우데이터!$D:$D,4*ROW()-7)&lt;&gt;"",IF(ISNUMBER(FIND("(2)",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30" s="3" t="str">
        <f>IF(B30&lt;&gt;"",IF(INDEX(로우데이터!$D:$D,4*ROW()-7)&lt;&gt;"",IF(ISNUMBER(FIND("(3)",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" s="3" t="str">
        <f>IF(B30&lt;&gt;"",IF(INDEX(로우데이터!$D:$D,4*ROW()-7)&lt;&gt;"",IF(ISNUMBER(FIND("(3)",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" s="1">
        <v>1</v>
      </c>
      <c r="M30" s="1">
        <v>1</v>
      </c>
      <c r="N30" s="1">
        <v>0</v>
      </c>
      <c r="P30" s="1">
        <f>IF(B30&lt;&gt;"",IF(AND(대학정보!$C$4&lt;&gt;"",대학정보!$C$5&lt;&gt;""),IF(AND(ISNUMBER(FIND(대학정보!$C$4,E30)),ISNUMBER(FIND(대학정보!$C$5,F30))),확률표!$C$3,IF(AND(ISNUMBER(FIND(대학정보!$C$4,G30)),ISNUMBER(FIND(대학정보!$C$5,H30))),확률표!$C$4,IF(AND(ISNUMBER(FIND(대학정보!$C$4,I30)),ISNUMBER(FIND(대학정보!$C$5,J30))),확률표!$C$5, ""))), "대학정보"), "")</f>
        <v>20</v>
      </c>
      <c r="Q30" s="1">
        <f>IF(AND(대학정보!$C$8&lt;&gt;"",D30&lt;&gt;""),D30-대학정보!$C$8,"")</f>
        <v>10.220000000000027</v>
      </c>
    </row>
    <row r="31" spans="1:17">
      <c r="A31" s="1" t="str">
        <f t="shared" si="0"/>
        <v/>
      </c>
      <c r="B31" s="1" t="str">
        <f>IF(INDEX(로우데이터!$A:$A,4*ROW()-7)&lt;&gt;"",INDEX(로우데이터!A:A,4*ROW()-7),"")</f>
        <v>29등</v>
      </c>
      <c r="C31" s="1">
        <f>IF(B31&lt;&gt;"",VLOOKUP(CONCATENATE("j",L31, M31, N31),확률표!$B$8:$E$16,IF(P31=확률표!$C$3,2,IF(P31=확률표!$C$4, 3,4)),FALSE), "")</f>
        <v>10</v>
      </c>
      <c r="D31" s="1">
        <f>IF(B31&lt;&gt;"",INDEX(로우데이터!$B:$B,4*ROW()-7),"")</f>
        <v>669.67</v>
      </c>
      <c r="E31" s="4" t="str">
        <f>IF(B31&lt;&gt;"",IF(INDEX(로우데이터!$D:$D,4*ROW()-7)&lt;&gt;"",IF(ISNUMBER(FIND("(1)",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1" s="3" t="str">
        <f>IF(B31&lt;&gt;"",IF(INDEX(로우데이터!$D:$D,4*ROW()-7)&lt;&gt;"",IF(ISNUMBER(FIND("(1)",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31" s="3" t="str">
        <f>IF(B31&lt;&gt;"",IF(INDEX(로우데이터!$D:$D,4*ROW()-7)&lt;&gt;"",IF(ISNUMBER(FIND("(2)",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1" s="3" t="str">
        <f>IF(B31&lt;&gt;"",IF(INDEX(로우데이터!$D:$D,4*ROW()-7)&lt;&gt;"",IF(ISNUMBER(FIND("(2)",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31" s="3" t="str">
        <f>IF(B31&lt;&gt;"",IF(INDEX(로우데이터!$D:$D,4*ROW()-7)&lt;&gt;"",IF(ISNUMBER(FIND("(3)",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" s="3" t="str">
        <f>IF(B31&lt;&gt;"",IF(INDEX(로우데이터!$D:$D,4*ROW()-7)&lt;&gt;"",IF(ISNUMBER(FIND("(3)",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" s="1">
        <v>1</v>
      </c>
      <c r="M31" s="1">
        <v>1</v>
      </c>
      <c r="N31" s="1">
        <v>0</v>
      </c>
      <c r="P31" s="1">
        <f>IF(B31&lt;&gt;"",IF(AND(대학정보!$C$4&lt;&gt;"",대학정보!$C$5&lt;&gt;""),IF(AND(ISNUMBER(FIND(대학정보!$C$4,E31)),ISNUMBER(FIND(대학정보!$C$5,F31))),확률표!$C$3,IF(AND(ISNUMBER(FIND(대학정보!$C$4,G31)),ISNUMBER(FIND(대학정보!$C$5,H31))),확률표!$C$4,IF(AND(ISNUMBER(FIND(대학정보!$C$4,I31)),ISNUMBER(FIND(대학정보!$C$5,J31))),확률표!$C$5, ""))), "대학정보"), "")</f>
        <v>20</v>
      </c>
      <c r="Q31" s="1">
        <f>IF(AND(대학정보!$C$8&lt;&gt;"",D31&lt;&gt;""),D31-대학정보!$C$8,"")</f>
        <v>10.220000000000027</v>
      </c>
    </row>
    <row r="32" spans="1:17">
      <c r="A32" s="1" t="str">
        <f t="shared" si="0"/>
        <v/>
      </c>
      <c r="B32" s="1" t="str">
        <f>IF(INDEX(로우데이터!$A:$A,4*ROW()-7)&lt;&gt;"",INDEX(로우데이터!A:A,4*ROW()-7),"")</f>
        <v>31등</v>
      </c>
      <c r="C32" s="1">
        <f>IF(B32&lt;&gt;"",VLOOKUP(CONCATENATE("j",L32, M32, N32),확률표!$B$8:$E$16,IF(P32=확률표!$C$3,2,IF(P32=확률표!$C$4, 3,4)),FALSE), "")</f>
        <v>10</v>
      </c>
      <c r="D32" s="1">
        <f>IF(B32&lt;&gt;"",INDEX(로우데이터!$B:$B,4*ROW()-7),"")</f>
        <v>669.65</v>
      </c>
      <c r="E32" s="4" t="str">
        <f>IF(B32&lt;&gt;"",IF(INDEX(로우데이터!$D:$D,4*ROW()-7)&lt;&gt;"",IF(ISNUMBER(FIND("(1)",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2" s="3" t="str">
        <f>IF(B32&lt;&gt;"",IF(INDEX(로우데이터!$D:$D,4*ROW()-7)&lt;&gt;"",IF(ISNUMBER(FIND("(1)",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바이오시스템.소재학부</v>
      </c>
      <c r="G32" s="3" t="str">
        <f>IF(B32&lt;&gt;"",IF(INDEX(로우데이터!$D:$D,4*ROW()-7)&lt;&gt;"",IF(ISNUMBER(FIND("(2)",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2" s="3" t="str">
        <f>IF(B32&lt;&gt;"",IF(INDEX(로우데이터!$D:$D,4*ROW()-7)&lt;&gt;"",IF(ISNUMBER(FIND("(2)",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32" s="3" t="str">
        <f>IF(B32&lt;&gt;"",IF(INDEX(로우데이터!$D:$D,4*ROW()-7)&lt;&gt;"",IF(ISNUMBER(FIND("(3)",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" s="3" t="str">
        <f>IF(B32&lt;&gt;"",IF(INDEX(로우데이터!$D:$D,4*ROW()-7)&lt;&gt;"",IF(ISNUMBER(FIND("(3)",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" s="1">
        <v>1</v>
      </c>
      <c r="M32" s="1">
        <v>1</v>
      </c>
      <c r="N32" s="1">
        <v>0</v>
      </c>
      <c r="P32" s="1">
        <f>IF(B32&lt;&gt;"",IF(AND(대학정보!$C$4&lt;&gt;"",대학정보!$C$5&lt;&gt;""),IF(AND(ISNUMBER(FIND(대학정보!$C$4,E32)),ISNUMBER(FIND(대학정보!$C$5,F32))),확률표!$C$3,IF(AND(ISNUMBER(FIND(대학정보!$C$4,G32)),ISNUMBER(FIND(대학정보!$C$5,H32))),확률표!$C$4,IF(AND(ISNUMBER(FIND(대학정보!$C$4,I32)),ISNUMBER(FIND(대학정보!$C$5,J32))),확률표!$C$5, ""))), "대학정보"), "")</f>
        <v>20</v>
      </c>
      <c r="Q32" s="1">
        <f>IF(AND(대학정보!$C$8&lt;&gt;"",D32&lt;&gt;""),D32-대학정보!$C$8,"")</f>
        <v>10.200000000000045</v>
      </c>
    </row>
    <row r="33" spans="1:17">
      <c r="A33" s="1" t="str">
        <f t="shared" si="0"/>
        <v/>
      </c>
      <c r="B33" s="1" t="str">
        <f>IF(INDEX(로우데이터!$A:$A,4*ROW()-7)&lt;&gt;"",INDEX(로우데이터!A:A,4*ROW()-7),"")</f>
        <v>32등</v>
      </c>
      <c r="C33" s="1">
        <f>IF(B33&lt;&gt;"",VLOOKUP(CONCATENATE("j",L33, M33, N33),확률표!$B$8:$E$16,IF(P33=확률표!$C$3,2,IF(P33=확률표!$C$4, 3,4)),FALSE), "")</f>
        <v>10</v>
      </c>
      <c r="D33" s="1">
        <f>IF(B33&lt;&gt;"",INDEX(로우데이터!$B:$B,4*ROW()-7),"")</f>
        <v>669.54</v>
      </c>
      <c r="E33" s="4" t="str">
        <f>IF(B33&lt;&gt;"",IF(INDEX(로우데이터!$D:$D,4*ROW()-7)&lt;&gt;"",IF(ISNUMBER(FIND("(1)",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33" s="3" t="str">
        <f>IF(B33&lt;&gt;"",IF(INDEX(로우데이터!$D:$D,4*ROW()-7)&lt;&gt;"",IF(ISNUMBER(FIND("(1)",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[양산]치의예(학.석사통합과정)</v>
      </c>
      <c r="G33" s="3" t="str">
        <f>IF(B33&lt;&gt;"",IF(INDEX(로우데이터!$D:$D,4*ROW()-7)&lt;&gt;"",IF(ISNUMBER(FIND("(2)",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3" s="3" t="str">
        <f>IF(B33&lt;&gt;"",IF(INDEX(로우데이터!$D:$D,4*ROW()-7)&lt;&gt;"",IF(ISNUMBER(FIND("(2)",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33" s="3" t="str">
        <f>IF(B33&lt;&gt;"",IF(INDEX(로우데이터!$D:$D,4*ROW()-7)&lt;&gt;"",IF(ISNUMBER(FIND("(3)",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" s="3" t="str">
        <f>IF(B33&lt;&gt;"",IF(INDEX(로우데이터!$D:$D,4*ROW()-7)&lt;&gt;"",IF(ISNUMBER(FIND("(3)",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" s="1">
        <v>1</v>
      </c>
      <c r="M33" s="1">
        <v>1</v>
      </c>
      <c r="N33" s="1">
        <v>0</v>
      </c>
      <c r="P33" s="1">
        <f>IF(B33&lt;&gt;"",IF(AND(대학정보!$C$4&lt;&gt;"",대학정보!$C$5&lt;&gt;""),IF(AND(ISNUMBER(FIND(대학정보!$C$4,E33)),ISNUMBER(FIND(대학정보!$C$5,F33))),확률표!$C$3,IF(AND(ISNUMBER(FIND(대학정보!$C$4,G33)),ISNUMBER(FIND(대학정보!$C$5,H33))),확률표!$C$4,IF(AND(ISNUMBER(FIND(대학정보!$C$4,I33)),ISNUMBER(FIND(대학정보!$C$5,J33))),확률표!$C$5, ""))), "대학정보"), "")</f>
        <v>20</v>
      </c>
      <c r="Q33" s="1">
        <f>IF(AND(대학정보!$C$8&lt;&gt;"",D33&lt;&gt;""),D33-대학정보!$C$8,"")</f>
        <v>10.090000000000032</v>
      </c>
    </row>
    <row r="34" spans="1:17">
      <c r="A34" s="1" t="str">
        <f t="shared" si="0"/>
        <v/>
      </c>
      <c r="B34" s="1" t="str">
        <f>IF(INDEX(로우데이터!$A:$A,4*ROW()-7)&lt;&gt;"",INDEX(로우데이터!A:A,4*ROW()-7),"")</f>
        <v>33등</v>
      </c>
      <c r="C34" s="1">
        <f>IF(B34&lt;&gt;"",VLOOKUP(CONCATENATE("j",L34, M34, N34),확률표!$B$8:$E$16,IF(P34=확률표!$C$3,2,IF(P34=확률표!$C$4, 3,4)),FALSE), "")</f>
        <v>10</v>
      </c>
      <c r="D34" s="1">
        <f>IF(B34&lt;&gt;"",INDEX(로우데이터!$B:$B,4*ROW()-7),"")</f>
        <v>669.53</v>
      </c>
      <c r="E34" s="4" t="str">
        <f>IF(B34&lt;&gt;"",IF(INDEX(로우데이터!$D:$D,4*ROW()-7)&lt;&gt;"",IF(ISNUMBER(FIND("(1)",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4" s="3" t="str">
        <f>IF(B34&lt;&gt;"",IF(INDEX(로우데이터!$D:$D,4*ROW()-7)&lt;&gt;"",IF(ISNUMBER(FIND("(1)",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4" s="3" t="str">
        <f>IF(B34&lt;&gt;"",IF(INDEX(로우데이터!$D:$D,4*ROW()-7)&lt;&gt;"",IF(ISNUMBER(FIND("(2)",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4" s="3" t="str">
        <f>IF(B34&lt;&gt;"",IF(INDEX(로우데이터!$D:$D,4*ROW()-7)&lt;&gt;"",IF(ISNUMBER(FIND("(2)",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34" s="3" t="str">
        <f>IF(B34&lt;&gt;"",IF(INDEX(로우데이터!$D:$D,4*ROW()-7)&lt;&gt;"",IF(ISNUMBER(FIND("(3)",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" s="3" t="str">
        <f>IF(B34&lt;&gt;"",IF(INDEX(로우데이터!$D:$D,4*ROW()-7)&lt;&gt;"",IF(ISNUMBER(FIND("(3)",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" s="1">
        <v>1</v>
      </c>
      <c r="M34" s="1">
        <v>1</v>
      </c>
      <c r="N34" s="1">
        <v>0</v>
      </c>
      <c r="P34" s="1">
        <f>IF(B34&lt;&gt;"",IF(AND(대학정보!$C$4&lt;&gt;"",대학정보!$C$5&lt;&gt;""),IF(AND(ISNUMBER(FIND(대학정보!$C$4,E34)),ISNUMBER(FIND(대학정보!$C$5,F34))),확률표!$C$3,IF(AND(ISNUMBER(FIND(대학정보!$C$4,G34)),ISNUMBER(FIND(대학정보!$C$5,H34))),확률표!$C$4,IF(AND(ISNUMBER(FIND(대학정보!$C$4,I34)),ISNUMBER(FIND(대학정보!$C$5,J34))),확률표!$C$5, ""))), "대학정보"), "")</f>
        <v>20</v>
      </c>
      <c r="Q34" s="1">
        <f>IF(AND(대학정보!$C$8&lt;&gt;"",D34&lt;&gt;""),D34-대학정보!$C$8,"")</f>
        <v>10.080000000000041</v>
      </c>
    </row>
    <row r="35" spans="1:17">
      <c r="A35" s="1" t="str">
        <f t="shared" si="0"/>
        <v/>
      </c>
      <c r="B35" s="1" t="str">
        <f>IF(INDEX(로우데이터!$A:$A,4*ROW()-7)&lt;&gt;"",INDEX(로우데이터!A:A,4*ROW()-7),"")</f>
        <v>34등</v>
      </c>
      <c r="C35" s="1">
        <f>IF(B35&lt;&gt;"",VLOOKUP(CONCATENATE("j",L35, M35, N35),확률표!$B$8:$E$16,IF(P35=확률표!$C$3,2,IF(P35=확률표!$C$4, 3,4)),FALSE), "")</f>
        <v>10</v>
      </c>
      <c r="D35" s="1">
        <f>IF(B35&lt;&gt;"",INDEX(로우데이터!$B:$B,4*ROW()-7),"")</f>
        <v>669.48</v>
      </c>
      <c r="E35" s="4" t="str">
        <f>IF(B35&lt;&gt;"",IF(INDEX(로우데이터!$D:$D,4*ROW()-7)&lt;&gt;"",IF(ISNUMBER(FIND("(1)",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5" s="3" t="str">
        <f>IF(B35&lt;&gt;"",IF(INDEX(로우데이터!$D:$D,4*ROW()-7)&lt;&gt;"",IF(ISNUMBER(FIND("(1)",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화공생명공학부</v>
      </c>
      <c r="G35" s="3" t="str">
        <f>IF(B35&lt;&gt;"",IF(INDEX(로우데이터!$D:$D,4*ROW()-7)&lt;&gt;"",IF(ISNUMBER(FIND("(2)",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35" s="3" t="str">
        <f>IF(B35&lt;&gt;"",IF(INDEX(로우데이터!$D:$D,4*ROW()-7)&lt;&gt;"",IF(ISNUMBER(FIND("(2)",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35" s="3" t="str">
        <f>IF(B35&lt;&gt;"",IF(INDEX(로우데이터!$D:$D,4*ROW()-7)&lt;&gt;"",IF(ISNUMBER(FIND("(3)",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" s="3" t="str">
        <f>IF(B35&lt;&gt;"",IF(INDEX(로우데이터!$D:$D,4*ROW()-7)&lt;&gt;"",IF(ISNUMBER(FIND("(3)",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" s="1">
        <v>1</v>
      </c>
      <c r="M35" s="1">
        <v>1</v>
      </c>
      <c r="N35" s="1">
        <v>0</v>
      </c>
      <c r="P35" s="1">
        <f>IF(B35&lt;&gt;"",IF(AND(대학정보!$C$4&lt;&gt;"",대학정보!$C$5&lt;&gt;""),IF(AND(ISNUMBER(FIND(대학정보!$C$4,E35)),ISNUMBER(FIND(대학정보!$C$5,F35))),확률표!$C$3,IF(AND(ISNUMBER(FIND(대학정보!$C$4,G35)),ISNUMBER(FIND(대학정보!$C$5,H35))),확률표!$C$4,IF(AND(ISNUMBER(FIND(대학정보!$C$4,I35)),ISNUMBER(FIND(대학정보!$C$5,J35))),확률표!$C$5, ""))), "대학정보"), "")</f>
        <v>20</v>
      </c>
      <c r="Q35" s="1">
        <f>IF(AND(대학정보!$C$8&lt;&gt;"",D35&lt;&gt;""),D35-대학정보!$C$8,"")</f>
        <v>10.030000000000086</v>
      </c>
    </row>
    <row r="36" spans="1:17">
      <c r="A36" s="1" t="str">
        <f t="shared" si="0"/>
        <v/>
      </c>
      <c r="B36" s="1" t="str">
        <f>IF(INDEX(로우데이터!$A:$A,4*ROW()-7)&lt;&gt;"",INDEX(로우데이터!A:A,4*ROW()-7),"")</f>
        <v>35등</v>
      </c>
      <c r="C36" s="1">
        <f>IF(B36&lt;&gt;"",VLOOKUP(CONCATENATE("j",L36, M36, N36),확률표!$B$8:$E$16,IF(P36=확률표!$C$3,2,IF(P36=확률표!$C$4, 3,4)),FALSE), "")</f>
        <v>10</v>
      </c>
      <c r="D36" s="1">
        <f>IF(B36&lt;&gt;"",INDEX(로우데이터!$B:$B,4*ROW()-7),"")</f>
        <v>669.47</v>
      </c>
      <c r="E36" s="4" t="str">
        <f>IF(B36&lt;&gt;"",IF(INDEX(로우데이터!$D:$D,4*ROW()-7)&lt;&gt;"",IF(ISNUMBER(FIND("(1)",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6" s="3" t="str">
        <f>IF(B36&lt;&gt;"",IF(INDEX(로우데이터!$D:$D,4*ROW()-7)&lt;&gt;"",IF(ISNUMBER(FIND("(1)",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36" s="3" t="str">
        <f>IF(B36&lt;&gt;"",IF(INDEX(로우데이터!$D:$D,4*ROW()-7)&lt;&gt;"",IF(ISNUMBER(FIND("(2)",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36" s="3" t="str">
        <f>IF(B36&lt;&gt;"",IF(INDEX(로우데이터!$D:$D,4*ROW()-7)&lt;&gt;"",IF(ISNUMBER(FIND("(2)",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36" s="3" t="str">
        <f>IF(B36&lt;&gt;"",IF(INDEX(로우데이터!$D:$D,4*ROW()-7)&lt;&gt;"",IF(ISNUMBER(FIND("(3)",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" s="3" t="str">
        <f>IF(B36&lt;&gt;"",IF(INDEX(로우데이터!$D:$D,4*ROW()-7)&lt;&gt;"",IF(ISNUMBER(FIND("(3)",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" s="1">
        <v>1</v>
      </c>
      <c r="M36" s="1">
        <v>1</v>
      </c>
      <c r="N36" s="1">
        <v>0</v>
      </c>
      <c r="P36" s="1">
        <f>IF(B36&lt;&gt;"",IF(AND(대학정보!$C$4&lt;&gt;"",대학정보!$C$5&lt;&gt;""),IF(AND(ISNUMBER(FIND(대학정보!$C$4,E36)),ISNUMBER(FIND(대학정보!$C$5,F36))),확률표!$C$3,IF(AND(ISNUMBER(FIND(대학정보!$C$4,G36)),ISNUMBER(FIND(대학정보!$C$5,H36))),확률표!$C$4,IF(AND(ISNUMBER(FIND(대학정보!$C$4,I36)),ISNUMBER(FIND(대학정보!$C$5,J36))),확률표!$C$5, ""))), "대학정보"), "")</f>
        <v>20</v>
      </c>
      <c r="Q36" s="1">
        <f>IF(AND(대학정보!$C$8&lt;&gt;"",D36&lt;&gt;""),D36-대학정보!$C$8,"")</f>
        <v>10.020000000000095</v>
      </c>
    </row>
    <row r="37" spans="1:17">
      <c r="A37" s="1" t="str">
        <f t="shared" si="0"/>
        <v/>
      </c>
      <c r="B37" s="1" t="str">
        <f>IF(INDEX(로우데이터!$A:$A,4*ROW()-7)&lt;&gt;"",INDEX(로우데이터!A:A,4*ROW()-7),"")</f>
        <v>36등</v>
      </c>
      <c r="C37" s="1">
        <f>IF(B37&lt;&gt;"",VLOOKUP(CONCATENATE("j",L37, M37, N37),확률표!$B$8:$E$16,IF(P37=확률표!$C$3,2,IF(P37=확률표!$C$4, 3,4)),FALSE), "")</f>
        <v>10</v>
      </c>
      <c r="D37" s="1">
        <f>IF(B37&lt;&gt;"",INDEX(로우데이터!$B:$B,4*ROW()-7),"")</f>
        <v>669.33</v>
      </c>
      <c r="E37" s="4" t="str">
        <f>IF(B37&lt;&gt;"",IF(INDEX(로우데이터!$D:$D,4*ROW()-7)&lt;&gt;"",IF(ISNUMBER(FIND("(1)",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37" s="3" t="str">
        <f>IF(B37&lt;&gt;"",IF(INDEX(로우데이터!$D:$D,4*ROW()-7)&lt;&gt;"",IF(ISNUMBER(FIND("(1)",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7" s="3" t="str">
        <f>IF(B37&lt;&gt;"",IF(INDEX(로우데이터!$D:$D,4*ROW()-7)&lt;&gt;"",IF(ISNUMBER(FIND("(2)",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7" s="3" t="str">
        <f>IF(B37&lt;&gt;"",IF(INDEX(로우데이터!$D:$D,4*ROW()-7)&lt;&gt;"",IF(ISNUMBER(FIND("(2)",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37" s="3" t="str">
        <f>IF(B37&lt;&gt;"",IF(INDEX(로우데이터!$D:$D,4*ROW()-7)&lt;&gt;"",IF(ISNUMBER(FIND("(3)",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" s="3" t="str">
        <f>IF(B37&lt;&gt;"",IF(INDEX(로우데이터!$D:$D,4*ROW()-7)&lt;&gt;"",IF(ISNUMBER(FIND("(3)",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" s="1">
        <v>1</v>
      </c>
      <c r="M37" s="1">
        <v>1</v>
      </c>
      <c r="N37" s="1">
        <v>0</v>
      </c>
      <c r="P37" s="1">
        <f>IF(B37&lt;&gt;"",IF(AND(대학정보!$C$4&lt;&gt;"",대학정보!$C$5&lt;&gt;""),IF(AND(ISNUMBER(FIND(대학정보!$C$4,E37)),ISNUMBER(FIND(대학정보!$C$5,F37))),확률표!$C$3,IF(AND(ISNUMBER(FIND(대학정보!$C$4,G37)),ISNUMBER(FIND(대학정보!$C$5,H37))),확률표!$C$4,IF(AND(ISNUMBER(FIND(대학정보!$C$4,I37)),ISNUMBER(FIND(대학정보!$C$5,J37))),확률표!$C$5, ""))), "대학정보"), "")</f>
        <v>20</v>
      </c>
      <c r="Q37" s="1">
        <f>IF(AND(대학정보!$C$8&lt;&gt;"",D37&lt;&gt;""),D37-대학정보!$C$8,"")</f>
        <v>9.8800000000001091</v>
      </c>
    </row>
    <row r="38" spans="1:17">
      <c r="A38" s="1" t="str">
        <f t="shared" si="0"/>
        <v/>
      </c>
      <c r="B38" s="1" t="str">
        <f>IF(INDEX(로우데이터!$A:$A,4*ROW()-7)&lt;&gt;"",INDEX(로우데이터!A:A,4*ROW()-7),"")</f>
        <v>37등</v>
      </c>
      <c r="C38" s="1">
        <f>IF(B38&lt;&gt;"",VLOOKUP(CONCATENATE("j",L38, M38, N38),확률표!$B$8:$E$16,IF(P38=확률표!$C$3,2,IF(P38=확률표!$C$4, 3,4)),FALSE), "")</f>
        <v>10</v>
      </c>
      <c r="D38" s="1">
        <f>IF(B38&lt;&gt;"",INDEX(로우데이터!$B:$B,4*ROW()-7),"")</f>
        <v>669.3</v>
      </c>
      <c r="E38" s="4" t="str">
        <f>IF(B38&lt;&gt;"",IF(INDEX(로우데이터!$D:$D,4*ROW()-7)&lt;&gt;"",IF(ISNUMBER(FIND("(1)",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8" s="3" t="str">
        <f>IF(B38&lt;&gt;"",IF(INDEX(로우데이터!$D:$D,4*ROW()-7)&lt;&gt;"",IF(ISNUMBER(FIND("(1)",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38" s="3" t="str">
        <f>IF(B38&lt;&gt;"",IF(INDEX(로우데이터!$D:$D,4*ROW()-7)&lt;&gt;"",IF(ISNUMBER(FIND("(2)",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8" s="3" t="str">
        <f>IF(B38&lt;&gt;"",IF(INDEX(로우데이터!$D:$D,4*ROW()-7)&lt;&gt;"",IF(ISNUMBER(FIND("(2)",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38" s="3" t="str">
        <f>IF(B38&lt;&gt;"",IF(INDEX(로우데이터!$D:$D,4*ROW()-7)&lt;&gt;"",IF(ISNUMBER(FIND("(3)",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" s="3" t="str">
        <f>IF(B38&lt;&gt;"",IF(INDEX(로우데이터!$D:$D,4*ROW()-7)&lt;&gt;"",IF(ISNUMBER(FIND("(3)",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" s="1">
        <v>1</v>
      </c>
      <c r="M38" s="1">
        <v>1</v>
      </c>
      <c r="N38" s="1">
        <v>0</v>
      </c>
      <c r="P38" s="1">
        <f>IF(B38&lt;&gt;"",IF(AND(대학정보!$C$4&lt;&gt;"",대학정보!$C$5&lt;&gt;""),IF(AND(ISNUMBER(FIND(대학정보!$C$4,E38)),ISNUMBER(FIND(대학정보!$C$5,F38))),확률표!$C$3,IF(AND(ISNUMBER(FIND(대학정보!$C$4,G38)),ISNUMBER(FIND(대학정보!$C$5,H38))),확률표!$C$4,IF(AND(ISNUMBER(FIND(대학정보!$C$4,I38)),ISNUMBER(FIND(대학정보!$C$5,J38))),확률표!$C$5, ""))), "대학정보"), "")</f>
        <v>20</v>
      </c>
      <c r="Q38" s="1">
        <f>IF(AND(대학정보!$C$8&lt;&gt;"",D38&lt;&gt;""),D38-대학정보!$C$8,"")</f>
        <v>9.8500000000000227</v>
      </c>
    </row>
    <row r="39" spans="1:17">
      <c r="A39" s="1" t="str">
        <f t="shared" si="0"/>
        <v/>
      </c>
      <c r="B39" s="1" t="str">
        <f>IF(INDEX(로우데이터!$A:$A,4*ROW()-7)&lt;&gt;"",INDEX(로우데이터!A:A,4*ROW()-7),"")</f>
        <v>38등</v>
      </c>
      <c r="C39" s="1">
        <f>IF(B39&lt;&gt;"",VLOOKUP(CONCATENATE("j",L39, M39, N39),확률표!$B$8:$E$16,IF(P39=확률표!$C$3,2,IF(P39=확률표!$C$4, 3,4)),FALSE), "")</f>
        <v>10</v>
      </c>
      <c r="D39" s="1">
        <f>IF(B39&lt;&gt;"",INDEX(로우데이터!$B:$B,4*ROW()-7),"")</f>
        <v>669.23</v>
      </c>
      <c r="E39" s="4" t="str">
        <f>IF(B39&lt;&gt;"",IF(INDEX(로우데이터!$D:$D,4*ROW()-7)&lt;&gt;"",IF(ISNUMBER(FIND("(1)",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9" s="3" t="str">
        <f>IF(B39&lt;&gt;"",IF(INDEX(로우데이터!$D:$D,4*ROW()-7)&lt;&gt;"",IF(ISNUMBER(FIND("(1)",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39" s="3" t="str">
        <f>IF(B39&lt;&gt;"",IF(INDEX(로우데이터!$D:$D,4*ROW()-7)&lt;&gt;"",IF(ISNUMBER(FIND("(2)",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39" s="3" t="str">
        <f>IF(B39&lt;&gt;"",IF(INDEX(로우데이터!$D:$D,4*ROW()-7)&lt;&gt;"",IF(ISNUMBER(FIND("(2)",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화공생명공학부</v>
      </c>
      <c r="I39" s="3" t="str">
        <f>IF(B39&lt;&gt;"",IF(INDEX(로우데이터!$D:$D,4*ROW()-7)&lt;&gt;"",IF(ISNUMBER(FIND("(3)",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" s="3" t="str">
        <f>IF(B39&lt;&gt;"",IF(INDEX(로우데이터!$D:$D,4*ROW()-7)&lt;&gt;"",IF(ISNUMBER(FIND("(3)",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" s="1">
        <v>1</v>
      </c>
      <c r="M39" s="1">
        <v>1</v>
      </c>
      <c r="N39" s="1">
        <v>0</v>
      </c>
      <c r="P39" s="1">
        <f>IF(B39&lt;&gt;"",IF(AND(대학정보!$C$4&lt;&gt;"",대학정보!$C$5&lt;&gt;""),IF(AND(ISNUMBER(FIND(대학정보!$C$4,E39)),ISNUMBER(FIND(대학정보!$C$5,F39))),확률표!$C$3,IF(AND(ISNUMBER(FIND(대학정보!$C$4,G39)),ISNUMBER(FIND(대학정보!$C$5,H39))),확률표!$C$4,IF(AND(ISNUMBER(FIND(대학정보!$C$4,I39)),ISNUMBER(FIND(대학정보!$C$5,J39))),확률표!$C$5, ""))), "대학정보"), "")</f>
        <v>20</v>
      </c>
      <c r="Q39" s="1">
        <f>IF(AND(대학정보!$C$8&lt;&gt;"",D39&lt;&gt;""),D39-대학정보!$C$8,"")</f>
        <v>9.7800000000000864</v>
      </c>
    </row>
    <row r="40" spans="1:17">
      <c r="A40" s="1" t="str">
        <f t="shared" si="0"/>
        <v/>
      </c>
      <c r="B40" s="1" t="str">
        <f>IF(INDEX(로우데이터!$A:$A,4*ROW()-7)&lt;&gt;"",INDEX(로우데이터!A:A,4*ROW()-7),"")</f>
        <v>39등</v>
      </c>
      <c r="C40" s="1">
        <f>IF(B40&lt;&gt;"",VLOOKUP(CONCATENATE("j",L40, M40, N40),확률표!$B$8:$E$16,IF(P40=확률표!$C$3,2,IF(P40=확률표!$C$4, 3,4)),FALSE), "")</f>
        <v>10</v>
      </c>
      <c r="D40" s="1">
        <f>IF(B40&lt;&gt;"",INDEX(로우데이터!$B:$B,4*ROW()-7),"")</f>
        <v>669.22</v>
      </c>
      <c r="E40" s="4" t="str">
        <f>IF(B40&lt;&gt;"",IF(INDEX(로우데이터!$D:$D,4*ROW()-7)&lt;&gt;"",IF(ISNUMBER(FIND("(1)",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0" s="3" t="str">
        <f>IF(B40&lt;&gt;"",IF(INDEX(로우데이터!$D:$D,4*ROW()-7)&lt;&gt;"",IF(ISNUMBER(FIND("(1)",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40" s="3" t="str">
        <f>IF(B40&lt;&gt;"",IF(INDEX(로우데이터!$D:$D,4*ROW()-7)&lt;&gt;"",IF(ISNUMBER(FIND("(2)",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0" s="3" t="str">
        <f>IF(B40&lt;&gt;"",IF(INDEX(로우데이터!$D:$D,4*ROW()-7)&lt;&gt;"",IF(ISNUMBER(FIND("(2)",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40" s="3" t="str">
        <f>IF(B40&lt;&gt;"",IF(INDEX(로우데이터!$D:$D,4*ROW()-7)&lt;&gt;"",IF(ISNUMBER(FIND("(3)",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" s="3" t="str">
        <f>IF(B40&lt;&gt;"",IF(INDEX(로우데이터!$D:$D,4*ROW()-7)&lt;&gt;"",IF(ISNUMBER(FIND("(3)",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" s="1">
        <v>1</v>
      </c>
      <c r="M40" s="1">
        <v>1</v>
      </c>
      <c r="N40" s="1">
        <v>0</v>
      </c>
      <c r="P40" s="1">
        <f>IF(B40&lt;&gt;"",IF(AND(대학정보!$C$4&lt;&gt;"",대학정보!$C$5&lt;&gt;""),IF(AND(ISNUMBER(FIND(대학정보!$C$4,E40)),ISNUMBER(FIND(대학정보!$C$5,F40))),확률표!$C$3,IF(AND(ISNUMBER(FIND(대학정보!$C$4,G40)),ISNUMBER(FIND(대학정보!$C$5,H40))),확률표!$C$4,IF(AND(ISNUMBER(FIND(대학정보!$C$4,I40)),ISNUMBER(FIND(대학정보!$C$5,J40))),확률표!$C$5, ""))), "대학정보"), "")</f>
        <v>20</v>
      </c>
      <c r="Q40" s="1">
        <f>IF(AND(대학정보!$C$8&lt;&gt;"",D40&lt;&gt;""),D40-대학정보!$C$8,"")</f>
        <v>9.7700000000000955</v>
      </c>
    </row>
    <row r="41" spans="1:17">
      <c r="A41" s="1" t="str">
        <f t="shared" si="0"/>
        <v/>
      </c>
      <c r="B41" s="1" t="str">
        <f>IF(INDEX(로우데이터!$A:$A,4*ROW()-7)&lt;&gt;"",INDEX(로우데이터!A:A,4*ROW()-7),"")</f>
        <v>40등</v>
      </c>
      <c r="C41" s="1">
        <f>IF(B41&lt;&gt;"",VLOOKUP(CONCATENATE("j",L41, M41, N41),확률표!$B$8:$E$16,IF(P41=확률표!$C$3,2,IF(P41=확률표!$C$4, 3,4)),FALSE), "")</f>
        <v>10</v>
      </c>
      <c r="D41" s="1">
        <f>IF(B41&lt;&gt;"",INDEX(로우데이터!$B:$B,4*ROW()-7),"")</f>
        <v>669.15</v>
      </c>
      <c r="E41" s="4" t="str">
        <f>IF(B41&lt;&gt;"",IF(INDEX(로우데이터!$D:$D,4*ROW()-7)&lt;&gt;"",IF(ISNUMBER(FIND("(1)",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1" s="3" t="str">
        <f>IF(B41&lt;&gt;"",IF(INDEX(로우데이터!$D:$D,4*ROW()-7)&lt;&gt;"",IF(ISNUMBER(FIND("(1)",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41" s="3" t="str">
        <f>IF(B41&lt;&gt;"",IF(INDEX(로우데이터!$D:$D,4*ROW()-7)&lt;&gt;"",IF(ISNUMBER(FIND("(2)",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" s="3" t="str">
        <f>IF(B41&lt;&gt;"",IF(INDEX(로우데이터!$D:$D,4*ROW()-7)&lt;&gt;"",IF(ISNUMBER(FIND("(2)",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1" s="3" t="str">
        <f>IF(B41&lt;&gt;"",IF(INDEX(로우데이터!$D:$D,4*ROW()-7)&lt;&gt;"",IF(ISNUMBER(FIND("(3)",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" s="3" t="str">
        <f>IF(B41&lt;&gt;"",IF(INDEX(로우데이터!$D:$D,4*ROW()-7)&lt;&gt;"",IF(ISNUMBER(FIND("(3)",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" s="1">
        <v>1</v>
      </c>
      <c r="M41" s="1">
        <v>1</v>
      </c>
      <c r="N41" s="1">
        <v>0</v>
      </c>
      <c r="P41" s="1">
        <f>IF(B41&lt;&gt;"",IF(AND(대학정보!$C$4&lt;&gt;"",대학정보!$C$5&lt;&gt;""),IF(AND(ISNUMBER(FIND(대학정보!$C$4,E41)),ISNUMBER(FIND(대학정보!$C$5,F41))),확률표!$C$3,IF(AND(ISNUMBER(FIND(대학정보!$C$4,G41)),ISNUMBER(FIND(대학정보!$C$5,H41))),확률표!$C$4,IF(AND(ISNUMBER(FIND(대학정보!$C$4,I41)),ISNUMBER(FIND(대학정보!$C$5,J41))),확률표!$C$5, ""))), "대학정보"), "")</f>
        <v>20</v>
      </c>
      <c r="Q41" s="1">
        <f>IF(AND(대학정보!$C$8&lt;&gt;"",D41&lt;&gt;""),D41-대학정보!$C$8,"")</f>
        <v>9.7000000000000455</v>
      </c>
    </row>
    <row r="42" spans="1:17">
      <c r="A42" s="1" t="str">
        <f t="shared" si="0"/>
        <v/>
      </c>
      <c r="B42" s="1" t="str">
        <f>IF(INDEX(로우데이터!$A:$A,4*ROW()-7)&lt;&gt;"",INDEX(로우데이터!A:A,4*ROW()-7),"")</f>
        <v>41등</v>
      </c>
      <c r="C42" s="1">
        <f>IF(B42&lt;&gt;"",VLOOKUP(CONCATENATE("j",L42, M42, N42),확률표!$B$8:$E$16,IF(P42=확률표!$C$3,2,IF(P42=확률표!$C$4, 3,4)),FALSE), "")</f>
        <v>10</v>
      </c>
      <c r="D42" s="1">
        <f>IF(B42&lt;&gt;"",INDEX(로우데이터!$B:$B,4*ROW()-7),"")</f>
        <v>669</v>
      </c>
      <c r="E42" s="4" t="str">
        <f>IF(B42&lt;&gt;"",IF(INDEX(로우데이터!$D:$D,4*ROW()-7)&lt;&gt;"",IF(ISNUMBER(FIND("(1)",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2" s="3" t="str">
        <f>IF(B42&lt;&gt;"",IF(INDEX(로우데이터!$D:$D,4*ROW()-7)&lt;&gt;"",IF(ISNUMBER(FIND("(1)",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42" s="3" t="str">
        <f>IF(B42&lt;&gt;"",IF(INDEX(로우데이터!$D:$D,4*ROW()-7)&lt;&gt;"",IF(ISNUMBER(FIND("(2)",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2" s="3" t="str">
        <f>IF(B42&lt;&gt;"",IF(INDEX(로우데이터!$D:$D,4*ROW()-7)&lt;&gt;"",IF(ISNUMBER(FIND("(2)",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42" s="3" t="str">
        <f>IF(B42&lt;&gt;"",IF(INDEX(로우데이터!$D:$D,4*ROW()-7)&lt;&gt;"",IF(ISNUMBER(FIND("(3)",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" s="3" t="str">
        <f>IF(B42&lt;&gt;"",IF(INDEX(로우데이터!$D:$D,4*ROW()-7)&lt;&gt;"",IF(ISNUMBER(FIND("(3)",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" s="1">
        <v>1</v>
      </c>
      <c r="M42" s="1">
        <v>1</v>
      </c>
      <c r="N42" s="1">
        <v>0</v>
      </c>
      <c r="P42" s="1">
        <f>IF(B42&lt;&gt;"",IF(AND(대학정보!$C$4&lt;&gt;"",대학정보!$C$5&lt;&gt;""),IF(AND(ISNUMBER(FIND(대학정보!$C$4,E42)),ISNUMBER(FIND(대학정보!$C$5,F42))),확률표!$C$3,IF(AND(ISNUMBER(FIND(대학정보!$C$4,G42)),ISNUMBER(FIND(대학정보!$C$5,H42))),확률표!$C$4,IF(AND(ISNUMBER(FIND(대학정보!$C$4,I42)),ISNUMBER(FIND(대학정보!$C$5,J42))),확률표!$C$5, ""))), "대학정보"), "")</f>
        <v>20</v>
      </c>
      <c r="Q42" s="1">
        <f>IF(AND(대학정보!$C$8&lt;&gt;"",D42&lt;&gt;""),D42-대학정보!$C$8,"")</f>
        <v>9.5500000000000682</v>
      </c>
    </row>
    <row r="43" spans="1:17">
      <c r="A43" s="1" t="str">
        <f t="shared" si="0"/>
        <v/>
      </c>
      <c r="B43" s="1" t="str">
        <f>IF(INDEX(로우데이터!$A:$A,4*ROW()-7)&lt;&gt;"",INDEX(로우데이터!A:A,4*ROW()-7),"")</f>
        <v>42등</v>
      </c>
      <c r="C43" s="1">
        <f>IF(B43&lt;&gt;"",VLOOKUP(CONCATENATE("j",L43, M43, N43),확률표!$B$8:$E$16,IF(P43=확률표!$C$3,2,IF(P43=확률표!$C$4, 3,4)),FALSE), "")</f>
        <v>10</v>
      </c>
      <c r="D43" s="1">
        <f>IF(B43&lt;&gt;"",INDEX(로우데이터!$B:$B,4*ROW()-7),"")</f>
        <v>668.98</v>
      </c>
      <c r="E43" s="4" t="str">
        <f>IF(B43&lt;&gt;"",IF(INDEX(로우데이터!$D:$D,4*ROW()-7)&lt;&gt;"",IF(ISNUMBER(FIND("(1)",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3" s="3" t="str">
        <f>IF(B43&lt;&gt;"",IF(INDEX(로우데이터!$D:$D,4*ROW()-7)&lt;&gt;"",IF(ISNUMBER(FIND("(1)",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43" s="3" t="str">
        <f>IF(B43&lt;&gt;"",IF(INDEX(로우데이터!$D:$D,4*ROW()-7)&lt;&gt;"",IF(ISNUMBER(FIND("(2)",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3" s="3" t="str">
        <f>IF(B43&lt;&gt;"",IF(INDEX(로우데이터!$D:$D,4*ROW()-7)&lt;&gt;"",IF(ISNUMBER(FIND("(2)",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43" s="3" t="str">
        <f>IF(B43&lt;&gt;"",IF(INDEX(로우데이터!$D:$D,4*ROW()-7)&lt;&gt;"",IF(ISNUMBER(FIND("(3)",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" s="3" t="str">
        <f>IF(B43&lt;&gt;"",IF(INDEX(로우데이터!$D:$D,4*ROW()-7)&lt;&gt;"",IF(ISNUMBER(FIND("(3)",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" s="1">
        <v>1</v>
      </c>
      <c r="M43" s="1">
        <v>1</v>
      </c>
      <c r="N43" s="1">
        <v>0</v>
      </c>
      <c r="P43" s="1">
        <f>IF(B43&lt;&gt;"",IF(AND(대학정보!$C$4&lt;&gt;"",대학정보!$C$5&lt;&gt;""),IF(AND(ISNUMBER(FIND(대학정보!$C$4,E43)),ISNUMBER(FIND(대학정보!$C$5,F43))),확률표!$C$3,IF(AND(ISNUMBER(FIND(대학정보!$C$4,G43)),ISNUMBER(FIND(대학정보!$C$5,H43))),확률표!$C$4,IF(AND(ISNUMBER(FIND(대학정보!$C$4,I43)),ISNUMBER(FIND(대학정보!$C$5,J43))),확률표!$C$5, ""))), "대학정보"), "")</f>
        <v>20</v>
      </c>
      <c r="Q43" s="1">
        <f>IF(AND(대학정보!$C$8&lt;&gt;"",D43&lt;&gt;""),D43-대학정보!$C$8,"")</f>
        <v>9.5300000000000864</v>
      </c>
    </row>
    <row r="44" spans="1:17">
      <c r="A44" s="1" t="str">
        <f t="shared" si="0"/>
        <v/>
      </c>
      <c r="B44" s="1" t="str">
        <f>IF(INDEX(로우데이터!$A:$A,4*ROW()-7)&lt;&gt;"",INDEX(로우데이터!A:A,4*ROW()-7),"")</f>
        <v>43등</v>
      </c>
      <c r="C44" s="1">
        <f>IF(B44&lt;&gt;"",VLOOKUP(CONCATENATE("j",L44, M44, N44),확률표!$B$8:$E$16,IF(P44=확률표!$C$3,2,IF(P44=확률표!$C$4, 3,4)),FALSE), "")</f>
        <v>10</v>
      </c>
      <c r="D44" s="1">
        <f>IF(B44&lt;&gt;"",INDEX(로우데이터!$B:$B,4*ROW()-7),"")</f>
        <v>668.97</v>
      </c>
      <c r="E44" s="4" t="str">
        <f>IF(B44&lt;&gt;"",IF(INDEX(로우데이터!$D:$D,4*ROW()-7)&lt;&gt;"",IF(ISNUMBER(FIND("(1)",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44" s="3" t="str">
        <f>IF(B44&lt;&gt;"",IF(INDEX(로우데이터!$D:$D,4*ROW()-7)&lt;&gt;"",IF(ISNUMBER(FIND("(1)",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[양산]한의예(학.석사통합과정)</v>
      </c>
      <c r="G44" s="3" t="str">
        <f>IF(B44&lt;&gt;"",IF(INDEX(로우데이터!$D:$D,4*ROW()-7)&lt;&gt;"",IF(ISNUMBER(FIND("(2)",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4" s="3" t="str">
        <f>IF(B44&lt;&gt;"",IF(INDEX(로우데이터!$D:$D,4*ROW()-7)&lt;&gt;"",IF(ISNUMBER(FIND("(2)",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[수원]글로벌바이오메디컬공</v>
      </c>
      <c r="I44" s="3" t="str">
        <f>IF(B44&lt;&gt;"",IF(INDEX(로우데이터!$D:$D,4*ROW()-7)&lt;&gt;"",IF(ISNUMBER(FIND("(3)",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" s="3" t="str">
        <f>IF(B44&lt;&gt;"",IF(INDEX(로우데이터!$D:$D,4*ROW()-7)&lt;&gt;"",IF(ISNUMBER(FIND("(3)",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" s="1">
        <v>1</v>
      </c>
      <c r="M44" s="1">
        <v>1</v>
      </c>
      <c r="N44" s="1">
        <v>0</v>
      </c>
      <c r="P44" s="1">
        <f>IF(B44&lt;&gt;"",IF(AND(대학정보!$C$4&lt;&gt;"",대학정보!$C$5&lt;&gt;""),IF(AND(ISNUMBER(FIND(대학정보!$C$4,E44)),ISNUMBER(FIND(대학정보!$C$5,F44))),확률표!$C$3,IF(AND(ISNUMBER(FIND(대학정보!$C$4,G44)),ISNUMBER(FIND(대학정보!$C$5,H44))),확률표!$C$4,IF(AND(ISNUMBER(FIND(대학정보!$C$4,I44)),ISNUMBER(FIND(대학정보!$C$5,J44))),확률표!$C$5, ""))), "대학정보"), "")</f>
        <v>20</v>
      </c>
      <c r="Q44" s="1">
        <f>IF(AND(대학정보!$C$8&lt;&gt;"",D44&lt;&gt;""),D44-대학정보!$C$8,"")</f>
        <v>9.5200000000000955</v>
      </c>
    </row>
    <row r="45" spans="1:17">
      <c r="A45" s="1" t="str">
        <f t="shared" si="0"/>
        <v/>
      </c>
      <c r="B45" s="1" t="str">
        <f>IF(INDEX(로우데이터!$A:$A,4*ROW()-7)&lt;&gt;"",INDEX(로우데이터!A:A,4*ROW()-7),"")</f>
        <v>44등</v>
      </c>
      <c r="C45" s="1">
        <f>IF(B45&lt;&gt;"",VLOOKUP(CONCATENATE("j",L45, M45, N45),확률표!$B$8:$E$16,IF(P45=확률표!$C$3,2,IF(P45=확률표!$C$4, 3,4)),FALSE), "")</f>
        <v>10</v>
      </c>
      <c r="D45" s="1">
        <f>IF(B45&lt;&gt;"",INDEX(로우데이터!$B:$B,4*ROW()-7),"")</f>
        <v>668.75</v>
      </c>
      <c r="E45" s="4" t="str">
        <f>IF(B45&lt;&gt;"",IF(INDEX(로우데이터!$D:$D,4*ROW()-7)&lt;&gt;"",IF(ISNUMBER(FIND("(1)",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5" s="3" t="str">
        <f>IF(B45&lt;&gt;"",IF(INDEX(로우데이터!$D:$D,4*ROW()-7)&lt;&gt;"",IF(ISNUMBER(FIND("(1)",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45" s="3" t="str">
        <f>IF(B45&lt;&gt;"",IF(INDEX(로우데이터!$D:$D,4*ROW()-7)&lt;&gt;"",IF(ISNUMBER(FIND("(2)",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" s="3" t="str">
        <f>IF(B45&lt;&gt;"",IF(INDEX(로우데이터!$D:$D,4*ROW()-7)&lt;&gt;"",IF(ISNUMBER(FIND("(2)",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5" s="3" t="str">
        <f>IF(B45&lt;&gt;"",IF(INDEX(로우데이터!$D:$D,4*ROW()-7)&lt;&gt;"",IF(ISNUMBER(FIND("(3)",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" s="3" t="str">
        <f>IF(B45&lt;&gt;"",IF(INDEX(로우데이터!$D:$D,4*ROW()-7)&lt;&gt;"",IF(ISNUMBER(FIND("(3)",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" s="1">
        <v>1</v>
      </c>
      <c r="M45" s="1">
        <v>1</v>
      </c>
      <c r="N45" s="1">
        <v>0</v>
      </c>
      <c r="P45" s="1">
        <f>IF(B45&lt;&gt;"",IF(AND(대학정보!$C$4&lt;&gt;"",대학정보!$C$5&lt;&gt;""),IF(AND(ISNUMBER(FIND(대학정보!$C$4,E45)),ISNUMBER(FIND(대학정보!$C$5,F45))),확률표!$C$3,IF(AND(ISNUMBER(FIND(대학정보!$C$4,G45)),ISNUMBER(FIND(대학정보!$C$5,H45))),확률표!$C$4,IF(AND(ISNUMBER(FIND(대학정보!$C$4,I45)),ISNUMBER(FIND(대학정보!$C$5,J45))),확률표!$C$5, ""))), "대학정보"), "")</f>
        <v>20</v>
      </c>
      <c r="Q45" s="1">
        <f>IF(AND(대학정보!$C$8&lt;&gt;"",D45&lt;&gt;""),D45-대학정보!$C$8,"")</f>
        <v>9.3000000000000682</v>
      </c>
    </row>
    <row r="46" spans="1:17">
      <c r="A46" s="1" t="str">
        <f t="shared" si="0"/>
        <v/>
      </c>
      <c r="B46" s="1" t="str">
        <f>IF(INDEX(로우데이터!$A:$A,4*ROW()-7)&lt;&gt;"",INDEX(로우데이터!A:A,4*ROW()-7),"")</f>
        <v>45등</v>
      </c>
      <c r="C46" s="1">
        <f>IF(B46&lt;&gt;"",VLOOKUP(CONCATENATE("j",L46, M46, N46),확률표!$B$8:$E$16,IF(P46=확률표!$C$3,2,IF(P46=확률표!$C$4, 3,4)),FALSE), "")</f>
        <v>10</v>
      </c>
      <c r="D46" s="1">
        <f>IF(B46&lt;&gt;"",INDEX(로우데이터!$B:$B,4*ROW()-7),"")</f>
        <v>668.7</v>
      </c>
      <c r="E46" s="4" t="str">
        <f>IF(B46&lt;&gt;"",IF(INDEX(로우데이터!$D:$D,4*ROW()-7)&lt;&gt;"",IF(ISNUMBER(FIND("(1)",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6" s="3" t="str">
        <f>IF(B46&lt;&gt;"",IF(INDEX(로우데이터!$D:$D,4*ROW()-7)&lt;&gt;"",IF(ISNUMBER(FIND("(1)",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응용생물화학부</v>
      </c>
      <c r="G46" s="3" t="str">
        <f>IF(B46&lt;&gt;"",IF(INDEX(로우데이터!$D:$D,4*ROW()-7)&lt;&gt;"",IF(ISNUMBER(FIND("(2)",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6" s="3" t="str">
        <f>IF(B46&lt;&gt;"",IF(INDEX(로우데이터!$D:$D,4*ROW()-7)&lt;&gt;"",IF(ISNUMBER(FIND("(2)",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46" s="3" t="str">
        <f>IF(B46&lt;&gt;"",IF(INDEX(로우데이터!$D:$D,4*ROW()-7)&lt;&gt;"",IF(ISNUMBER(FIND("(3)",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" s="3" t="str">
        <f>IF(B46&lt;&gt;"",IF(INDEX(로우데이터!$D:$D,4*ROW()-7)&lt;&gt;"",IF(ISNUMBER(FIND("(3)",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" s="1">
        <v>1</v>
      </c>
      <c r="M46" s="1">
        <v>1</v>
      </c>
      <c r="N46" s="1">
        <v>0</v>
      </c>
      <c r="P46" s="1">
        <f>IF(B46&lt;&gt;"",IF(AND(대학정보!$C$4&lt;&gt;"",대학정보!$C$5&lt;&gt;""),IF(AND(ISNUMBER(FIND(대학정보!$C$4,E46)),ISNUMBER(FIND(대학정보!$C$5,F46))),확률표!$C$3,IF(AND(ISNUMBER(FIND(대학정보!$C$4,G46)),ISNUMBER(FIND(대학정보!$C$5,H46))),확률표!$C$4,IF(AND(ISNUMBER(FIND(대학정보!$C$4,I46)),ISNUMBER(FIND(대학정보!$C$5,J46))),확률표!$C$5, ""))), "대학정보"), "")</f>
        <v>20</v>
      </c>
      <c r="Q46" s="1">
        <f>IF(AND(대학정보!$C$8&lt;&gt;"",D46&lt;&gt;""),D46-대학정보!$C$8,"")</f>
        <v>9.2500000000001137</v>
      </c>
    </row>
    <row r="47" spans="1:17">
      <c r="A47" s="1" t="str">
        <f t="shared" si="0"/>
        <v/>
      </c>
      <c r="B47" s="1" t="str">
        <f>IF(INDEX(로우데이터!$A:$A,4*ROW()-7)&lt;&gt;"",INDEX(로우데이터!A:A,4*ROW()-7),"")</f>
        <v>46등</v>
      </c>
      <c r="C47" s="1">
        <f>IF(B47&lt;&gt;"",VLOOKUP(CONCATENATE("j",L47, M47, N47),확률표!$B$8:$E$16,IF(P47=확률표!$C$3,2,IF(P47=확률표!$C$4, 3,4)),FALSE), "")</f>
        <v>10</v>
      </c>
      <c r="D47" s="1">
        <f>IF(B47&lt;&gt;"",INDEX(로우데이터!$B:$B,4*ROW()-7),"")</f>
        <v>668.67</v>
      </c>
      <c r="E47" s="4" t="str">
        <f>IF(B47&lt;&gt;"",IF(INDEX(로우데이터!$D:$D,4*ROW()-7)&lt;&gt;"",IF(ISNUMBER(FIND("(1)",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7" s="3" t="str">
        <f>IF(B47&lt;&gt;"",IF(INDEX(로우데이터!$D:$D,4*ROW()-7)&lt;&gt;"",IF(ISNUMBER(FIND("(1)",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47" s="3" t="str">
        <f>IF(B47&lt;&gt;"",IF(INDEX(로우데이터!$D:$D,4*ROW()-7)&lt;&gt;"",IF(ISNUMBER(FIND("(2)",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7" s="3" t="str">
        <f>IF(B47&lt;&gt;"",IF(INDEX(로우데이터!$D:$D,4*ROW()-7)&lt;&gt;"",IF(ISNUMBER(FIND("(2)",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47" s="3" t="str">
        <f>IF(B47&lt;&gt;"",IF(INDEX(로우데이터!$D:$D,4*ROW()-7)&lt;&gt;"",IF(ISNUMBER(FIND("(3)",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" s="3" t="str">
        <f>IF(B47&lt;&gt;"",IF(INDEX(로우데이터!$D:$D,4*ROW()-7)&lt;&gt;"",IF(ISNUMBER(FIND("(3)",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" s="1">
        <v>1</v>
      </c>
      <c r="M47" s="1">
        <v>1</v>
      </c>
      <c r="N47" s="1">
        <v>0</v>
      </c>
      <c r="P47" s="1">
        <f>IF(B47&lt;&gt;"",IF(AND(대학정보!$C$4&lt;&gt;"",대학정보!$C$5&lt;&gt;""),IF(AND(ISNUMBER(FIND(대학정보!$C$4,E47)),ISNUMBER(FIND(대학정보!$C$5,F47))),확률표!$C$3,IF(AND(ISNUMBER(FIND(대학정보!$C$4,G47)),ISNUMBER(FIND(대학정보!$C$5,H47))),확률표!$C$4,IF(AND(ISNUMBER(FIND(대학정보!$C$4,I47)),ISNUMBER(FIND(대학정보!$C$5,J47))),확률표!$C$5, ""))), "대학정보"), "")</f>
        <v>20</v>
      </c>
      <c r="Q47" s="1">
        <f>IF(AND(대학정보!$C$8&lt;&gt;"",D47&lt;&gt;""),D47-대학정보!$C$8,"")</f>
        <v>9.2200000000000273</v>
      </c>
    </row>
    <row r="48" spans="1:17">
      <c r="A48" s="1" t="str">
        <f t="shared" si="0"/>
        <v/>
      </c>
      <c r="B48" s="1" t="str">
        <f>IF(INDEX(로우데이터!$A:$A,4*ROW()-7)&lt;&gt;"",INDEX(로우데이터!A:A,4*ROW()-7),"")</f>
        <v>47등</v>
      </c>
      <c r="C48" s="1">
        <f>IF(B48&lt;&gt;"",VLOOKUP(CONCATENATE("j",L48, M48, N48),확률표!$B$8:$E$16,IF(P48=확률표!$C$3,2,IF(P48=확률표!$C$4, 3,4)),FALSE), "")</f>
        <v>10</v>
      </c>
      <c r="D48" s="1">
        <f>IF(B48&lt;&gt;"",INDEX(로우데이터!$B:$B,4*ROW()-7),"")</f>
        <v>668.59</v>
      </c>
      <c r="E48" s="4" t="str">
        <f>IF(B48&lt;&gt;"",IF(INDEX(로우데이터!$D:$D,4*ROW()-7)&lt;&gt;"",IF(ISNUMBER(FIND("(1)",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8" s="3" t="str">
        <f>IF(B48&lt;&gt;"",IF(INDEX(로우데이터!$D:$D,4*ROW()-7)&lt;&gt;"",IF(ISNUMBER(FIND("(1)",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48" s="3" t="str">
        <f>IF(B48&lt;&gt;"",IF(INDEX(로우데이터!$D:$D,4*ROW()-7)&lt;&gt;"",IF(ISNUMBER(FIND("(2)",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8" s="3" t="str">
        <f>IF(B48&lt;&gt;"",IF(INDEX(로우데이터!$D:$D,4*ROW()-7)&lt;&gt;"",IF(ISNUMBER(FIND("(2)",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생명과학부</v>
      </c>
      <c r="I48" s="3" t="str">
        <f>IF(B48&lt;&gt;"",IF(INDEX(로우데이터!$D:$D,4*ROW()-7)&lt;&gt;"",IF(ISNUMBER(FIND("(3)",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" s="3" t="str">
        <f>IF(B48&lt;&gt;"",IF(INDEX(로우데이터!$D:$D,4*ROW()-7)&lt;&gt;"",IF(ISNUMBER(FIND("(3)",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" s="1">
        <v>1</v>
      </c>
      <c r="M48" s="1">
        <v>1</v>
      </c>
      <c r="N48" s="1">
        <v>0</v>
      </c>
      <c r="P48" s="1">
        <f>IF(B48&lt;&gt;"",IF(AND(대학정보!$C$4&lt;&gt;"",대학정보!$C$5&lt;&gt;""),IF(AND(ISNUMBER(FIND(대학정보!$C$4,E48)),ISNUMBER(FIND(대학정보!$C$5,F48))),확률표!$C$3,IF(AND(ISNUMBER(FIND(대학정보!$C$4,G48)),ISNUMBER(FIND(대학정보!$C$5,H48))),확률표!$C$4,IF(AND(ISNUMBER(FIND(대학정보!$C$4,I48)),ISNUMBER(FIND(대학정보!$C$5,J48))),확률표!$C$5, ""))), "대학정보"), "")</f>
        <v>20</v>
      </c>
      <c r="Q48" s="1">
        <f>IF(AND(대학정보!$C$8&lt;&gt;"",D48&lt;&gt;""),D48-대학정보!$C$8,"")</f>
        <v>9.1400000000001</v>
      </c>
    </row>
    <row r="49" spans="1:17">
      <c r="A49" s="1" t="str">
        <f t="shared" si="0"/>
        <v/>
      </c>
      <c r="B49" s="1" t="str">
        <f>IF(INDEX(로우데이터!$A:$A,4*ROW()-7)&lt;&gt;"",INDEX(로우데이터!A:A,4*ROW()-7),"")</f>
        <v>48등</v>
      </c>
      <c r="C49" s="1">
        <f>IF(B49&lt;&gt;"",VLOOKUP(CONCATENATE("j",L49, M49, N49),확률표!$B$8:$E$16,IF(P49=확률표!$C$3,2,IF(P49=확률표!$C$4, 3,4)),FALSE), "")</f>
        <v>10</v>
      </c>
      <c r="D49" s="1">
        <f>IF(B49&lt;&gt;"",INDEX(로우데이터!$B:$B,4*ROW()-7),"")</f>
        <v>668.44</v>
      </c>
      <c r="E49" s="4" t="str">
        <f>IF(B49&lt;&gt;"",IF(INDEX(로우데이터!$D:$D,4*ROW()-7)&lt;&gt;"",IF(ISNUMBER(FIND("(1)",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9" s="3" t="str">
        <f>IF(B49&lt;&gt;"",IF(INDEX(로우데이터!$D:$D,4*ROW()-7)&lt;&gt;"",IF(ISNUMBER(FIND("(1)",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생명공학부</v>
      </c>
      <c r="G49" s="3" t="str">
        <f>IF(B49&lt;&gt;"",IF(INDEX(로우데이터!$D:$D,4*ROW()-7)&lt;&gt;"",IF(ISNUMBER(FIND("(2)",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9" s="3" t="str">
        <f>IF(B49&lt;&gt;"",IF(INDEX(로우데이터!$D:$D,4*ROW()-7)&lt;&gt;"",IF(ISNUMBER(FIND("(2)",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49" s="3" t="str">
        <f>IF(B49&lt;&gt;"",IF(INDEX(로우데이터!$D:$D,4*ROW()-7)&lt;&gt;"",IF(ISNUMBER(FIND("(3)",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" s="3" t="str">
        <f>IF(B49&lt;&gt;"",IF(INDEX(로우데이터!$D:$D,4*ROW()-7)&lt;&gt;"",IF(ISNUMBER(FIND("(3)",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" s="1">
        <v>1</v>
      </c>
      <c r="M49" s="1">
        <v>1</v>
      </c>
      <c r="N49" s="1">
        <v>0</v>
      </c>
      <c r="P49" s="1">
        <f>IF(B49&lt;&gt;"",IF(AND(대학정보!$C$4&lt;&gt;"",대학정보!$C$5&lt;&gt;""),IF(AND(ISNUMBER(FIND(대학정보!$C$4,E49)),ISNUMBER(FIND(대학정보!$C$5,F49))),확률표!$C$3,IF(AND(ISNUMBER(FIND(대학정보!$C$4,G49)),ISNUMBER(FIND(대학정보!$C$5,H49))),확률표!$C$4,IF(AND(ISNUMBER(FIND(대학정보!$C$4,I49)),ISNUMBER(FIND(대학정보!$C$5,J49))),확률표!$C$5, ""))), "대학정보"), "")</f>
        <v>20</v>
      </c>
      <c r="Q49" s="1">
        <f>IF(AND(대학정보!$C$8&lt;&gt;"",D49&lt;&gt;""),D49-대학정보!$C$8,"")</f>
        <v>8.9900000000001228</v>
      </c>
    </row>
    <row r="50" spans="1:17">
      <c r="A50" s="1" t="str">
        <f t="shared" si="0"/>
        <v/>
      </c>
      <c r="B50" s="1" t="str">
        <f>IF(INDEX(로우데이터!$A:$A,4*ROW()-7)&lt;&gt;"",INDEX(로우데이터!A:A,4*ROW()-7),"")</f>
        <v>48등</v>
      </c>
      <c r="C50" s="1">
        <f>IF(B50&lt;&gt;"",VLOOKUP(CONCATENATE("j",L50, M50, N50),확률표!$B$8:$E$16,IF(P50=확률표!$C$3,2,IF(P50=확률표!$C$4, 3,4)),FALSE), "")</f>
        <v>10</v>
      </c>
      <c r="D50" s="1">
        <f>IF(B50&lt;&gt;"",INDEX(로우데이터!$B:$B,4*ROW()-7),"")</f>
        <v>668.44</v>
      </c>
      <c r="E50" s="4" t="str">
        <f>IF(B50&lt;&gt;"",IF(INDEX(로우데이터!$D:$D,4*ROW()-7)&lt;&gt;"",IF(ISNUMBER(FIND("(1)",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0" s="3" t="str">
        <f>IF(B50&lt;&gt;"",IF(INDEX(로우데이터!$D:$D,4*ROW()-7)&lt;&gt;"",IF(ISNUMBER(FIND("(1)",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생명공학부</v>
      </c>
      <c r="G50" s="3" t="str">
        <f>IF(B50&lt;&gt;"",IF(INDEX(로우데이터!$D:$D,4*ROW()-7)&lt;&gt;"",IF(ISNUMBER(FIND("(2)",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0" s="3" t="str">
        <f>IF(B50&lt;&gt;"",IF(INDEX(로우데이터!$D:$D,4*ROW()-7)&lt;&gt;"",IF(ISNUMBER(FIND("(2)",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50" s="3" t="str">
        <f>IF(B50&lt;&gt;"",IF(INDEX(로우데이터!$D:$D,4*ROW()-7)&lt;&gt;"",IF(ISNUMBER(FIND("(3)",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" s="3" t="str">
        <f>IF(B50&lt;&gt;"",IF(INDEX(로우데이터!$D:$D,4*ROW()-7)&lt;&gt;"",IF(ISNUMBER(FIND("(3)",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" s="1">
        <v>1</v>
      </c>
      <c r="M50" s="1">
        <v>1</v>
      </c>
      <c r="N50" s="1">
        <v>0</v>
      </c>
      <c r="P50" s="1">
        <f>IF(B50&lt;&gt;"",IF(AND(대학정보!$C$4&lt;&gt;"",대학정보!$C$5&lt;&gt;""),IF(AND(ISNUMBER(FIND(대학정보!$C$4,E50)),ISNUMBER(FIND(대학정보!$C$5,F50))),확률표!$C$3,IF(AND(ISNUMBER(FIND(대학정보!$C$4,G50)),ISNUMBER(FIND(대학정보!$C$5,H50))),확률표!$C$4,IF(AND(ISNUMBER(FIND(대학정보!$C$4,I50)),ISNUMBER(FIND(대학정보!$C$5,J50))),확률표!$C$5, ""))), "대학정보"), "")</f>
        <v>20</v>
      </c>
      <c r="Q50" s="1">
        <f>IF(AND(대학정보!$C$8&lt;&gt;"",D50&lt;&gt;""),D50-대학정보!$C$8,"")</f>
        <v>8.9900000000001228</v>
      </c>
    </row>
    <row r="51" spans="1:17">
      <c r="A51" s="1" t="str">
        <f t="shared" si="0"/>
        <v/>
      </c>
      <c r="B51" s="1" t="str">
        <f>IF(INDEX(로우데이터!$A:$A,4*ROW()-7)&lt;&gt;"",INDEX(로우데이터!A:A,4*ROW()-7),"")</f>
        <v>50등</v>
      </c>
      <c r="C51" s="1">
        <f>IF(B51&lt;&gt;"",VLOOKUP(CONCATENATE("j",L51, M51, N51),확률표!$B$8:$E$16,IF(P51=확률표!$C$3,2,IF(P51=확률표!$C$4, 3,4)),FALSE), "")</f>
        <v>10</v>
      </c>
      <c r="D51" s="1">
        <f>IF(B51&lt;&gt;"",INDEX(로우데이터!$B:$B,4*ROW()-7),"")</f>
        <v>668.43</v>
      </c>
      <c r="E51" s="4" t="str">
        <f>IF(B51&lt;&gt;"",IF(INDEX(로우데이터!$D:$D,4*ROW()-7)&lt;&gt;"",IF(ISNUMBER(FIND("(1)",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1" s="3" t="str">
        <f>IF(B51&lt;&gt;"",IF(INDEX(로우데이터!$D:$D,4*ROW()-7)&lt;&gt;"",IF(ISNUMBER(FIND("(1)",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51" s="3" t="str">
        <f>IF(B51&lt;&gt;"",IF(INDEX(로우데이터!$D:$D,4*ROW()-7)&lt;&gt;"",IF(ISNUMBER(FIND("(2)",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1" s="3" t="str">
        <f>IF(B51&lt;&gt;"",IF(INDEX(로우데이터!$D:$D,4*ROW()-7)&lt;&gt;"",IF(ISNUMBER(FIND("(2)",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에너지공</v>
      </c>
      <c r="I51" s="3" t="str">
        <f>IF(B51&lt;&gt;"",IF(INDEX(로우데이터!$D:$D,4*ROW()-7)&lt;&gt;"",IF(ISNUMBER(FIND("(3)",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" s="3" t="str">
        <f>IF(B51&lt;&gt;"",IF(INDEX(로우데이터!$D:$D,4*ROW()-7)&lt;&gt;"",IF(ISNUMBER(FIND("(3)",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" s="1">
        <v>1</v>
      </c>
      <c r="M51" s="1">
        <v>1</v>
      </c>
      <c r="N51" s="1">
        <v>0</v>
      </c>
      <c r="P51" s="1">
        <f>IF(B51&lt;&gt;"",IF(AND(대학정보!$C$4&lt;&gt;"",대학정보!$C$5&lt;&gt;""),IF(AND(ISNUMBER(FIND(대학정보!$C$4,E51)),ISNUMBER(FIND(대학정보!$C$5,F51))),확률표!$C$3,IF(AND(ISNUMBER(FIND(대학정보!$C$4,G51)),ISNUMBER(FIND(대학정보!$C$5,H51))),확률표!$C$4,IF(AND(ISNUMBER(FIND(대학정보!$C$4,I51)),ISNUMBER(FIND(대학정보!$C$5,J51))),확률표!$C$5, ""))), "대학정보"), "")</f>
        <v>20</v>
      </c>
      <c r="Q51" s="1">
        <f>IF(AND(대학정보!$C$8&lt;&gt;"",D51&lt;&gt;""),D51-대학정보!$C$8,"")</f>
        <v>8.9800000000000182</v>
      </c>
    </row>
    <row r="52" spans="1:17">
      <c r="A52" s="1" t="str">
        <f t="shared" si="0"/>
        <v/>
      </c>
      <c r="B52" s="1" t="str">
        <f>IF(INDEX(로우데이터!$A:$A,4*ROW()-7)&lt;&gt;"",INDEX(로우데이터!A:A,4*ROW()-7),"")</f>
        <v>51등</v>
      </c>
      <c r="C52" s="1">
        <f>IF(B52&lt;&gt;"",VLOOKUP(CONCATENATE("j",L52, M52, N52),확률표!$B$8:$E$16,IF(P52=확률표!$C$3,2,IF(P52=확률표!$C$4, 3,4)),FALSE), "")</f>
        <v>10</v>
      </c>
      <c r="D52" s="1">
        <f>IF(B52&lt;&gt;"",INDEX(로우데이터!$B:$B,4*ROW()-7),"")</f>
        <v>668.42</v>
      </c>
      <c r="E52" s="4" t="str">
        <f>IF(B52&lt;&gt;"",IF(INDEX(로우데이터!$D:$D,4*ROW()-7)&lt;&gt;"",IF(ISNUMBER(FIND("(1)",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2" s="3" t="str">
        <f>IF(B52&lt;&gt;"",IF(INDEX(로우데이터!$D:$D,4*ROW()-7)&lt;&gt;"",IF(ISNUMBER(FIND("(1)",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52" s="3" t="str">
        <f>IF(B52&lt;&gt;"",IF(INDEX(로우데이터!$D:$D,4*ROW()-7)&lt;&gt;"",IF(ISNUMBER(FIND("(2)",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2" s="3" t="str">
        <f>IF(B52&lt;&gt;"",IF(INDEX(로우데이터!$D:$D,4*ROW()-7)&lt;&gt;"",IF(ISNUMBER(FIND("(2)",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52" s="3" t="str">
        <f>IF(B52&lt;&gt;"",IF(INDEX(로우데이터!$D:$D,4*ROW()-7)&lt;&gt;"",IF(ISNUMBER(FIND("(3)",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" s="3" t="str">
        <f>IF(B52&lt;&gt;"",IF(INDEX(로우데이터!$D:$D,4*ROW()-7)&lt;&gt;"",IF(ISNUMBER(FIND("(3)",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" s="1">
        <v>1</v>
      </c>
      <c r="M52" s="1">
        <v>1</v>
      </c>
      <c r="N52" s="1">
        <v>0</v>
      </c>
      <c r="P52" s="1">
        <f>IF(B52&lt;&gt;"",IF(AND(대학정보!$C$4&lt;&gt;"",대학정보!$C$5&lt;&gt;""),IF(AND(ISNUMBER(FIND(대학정보!$C$4,E52)),ISNUMBER(FIND(대학정보!$C$5,F52))),확률표!$C$3,IF(AND(ISNUMBER(FIND(대학정보!$C$4,G52)),ISNUMBER(FIND(대학정보!$C$5,H52))),확률표!$C$4,IF(AND(ISNUMBER(FIND(대학정보!$C$4,I52)),ISNUMBER(FIND(대학정보!$C$5,J52))),확률표!$C$5, ""))), "대학정보"), "")</f>
        <v>20</v>
      </c>
      <c r="Q52" s="1">
        <f>IF(AND(대학정보!$C$8&lt;&gt;"",D52&lt;&gt;""),D52-대학정보!$C$8,"")</f>
        <v>8.9700000000000273</v>
      </c>
    </row>
    <row r="53" spans="1:17">
      <c r="A53" s="1" t="str">
        <f t="shared" si="0"/>
        <v/>
      </c>
      <c r="B53" s="1" t="str">
        <f>IF(INDEX(로우데이터!$A:$A,4*ROW()-7)&lt;&gt;"",INDEX(로우데이터!A:A,4*ROW()-7),"")</f>
        <v>52등</v>
      </c>
      <c r="C53" s="1">
        <f>IF(B53&lt;&gt;"",VLOOKUP(CONCATENATE("j",L53, M53, N53),확률표!$B$8:$E$16,IF(P53=확률표!$C$3,2,IF(P53=확률표!$C$4, 3,4)),FALSE), "")</f>
        <v>10</v>
      </c>
      <c r="D53" s="1">
        <f>IF(B53&lt;&gt;"",INDEX(로우데이터!$B:$B,4*ROW()-7),"")</f>
        <v>668.4</v>
      </c>
      <c r="E53" s="4" t="str">
        <f>IF(B53&lt;&gt;"",IF(INDEX(로우데이터!$D:$D,4*ROW()-7)&lt;&gt;"",IF(ISNUMBER(FIND("(1)",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3" s="3" t="str">
        <f>IF(B53&lt;&gt;"",IF(INDEX(로우데이터!$D:$D,4*ROW()-7)&lt;&gt;"",IF(ISNUMBER(FIND("(1)",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건설환경공학부</v>
      </c>
      <c r="G53" s="3" t="str">
        <f>IF(B53&lt;&gt;"",IF(INDEX(로우데이터!$D:$D,4*ROW()-7)&lt;&gt;"",IF(ISNUMBER(FIND("(2)",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3" s="3" t="str">
        <f>IF(B53&lt;&gt;"",IF(INDEX(로우데이터!$D:$D,4*ROW()-7)&lt;&gt;"",IF(ISNUMBER(FIND("(2)",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53" s="3" t="str">
        <f>IF(B53&lt;&gt;"",IF(INDEX(로우데이터!$D:$D,4*ROW()-7)&lt;&gt;"",IF(ISNUMBER(FIND("(3)",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" s="3" t="str">
        <f>IF(B53&lt;&gt;"",IF(INDEX(로우데이터!$D:$D,4*ROW()-7)&lt;&gt;"",IF(ISNUMBER(FIND("(3)",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" s="1">
        <v>1</v>
      </c>
      <c r="M53" s="1">
        <v>1</v>
      </c>
      <c r="N53" s="1">
        <v>0</v>
      </c>
      <c r="P53" s="1">
        <f>IF(B53&lt;&gt;"",IF(AND(대학정보!$C$4&lt;&gt;"",대학정보!$C$5&lt;&gt;""),IF(AND(ISNUMBER(FIND(대학정보!$C$4,E53)),ISNUMBER(FIND(대학정보!$C$5,F53))),확률표!$C$3,IF(AND(ISNUMBER(FIND(대학정보!$C$4,G53)),ISNUMBER(FIND(대학정보!$C$5,H53))),확률표!$C$4,IF(AND(ISNUMBER(FIND(대학정보!$C$4,I53)),ISNUMBER(FIND(대학정보!$C$5,J53))),확률표!$C$5, ""))), "대학정보"), "")</f>
        <v>20</v>
      </c>
      <c r="Q53" s="1">
        <f>IF(AND(대학정보!$C$8&lt;&gt;"",D53&lt;&gt;""),D53-대학정보!$C$8,"")</f>
        <v>8.9500000000000455</v>
      </c>
    </row>
    <row r="54" spans="1:17">
      <c r="A54" s="1" t="str">
        <f t="shared" si="0"/>
        <v/>
      </c>
      <c r="B54" s="1" t="str">
        <f>IF(INDEX(로우데이터!$A:$A,4*ROW()-7)&lt;&gt;"",INDEX(로우데이터!A:A,4*ROW()-7),"")</f>
        <v>53등</v>
      </c>
      <c r="C54" s="1">
        <f>IF(B54&lt;&gt;"",VLOOKUP(CONCATENATE("j",L54, M54, N54),확률표!$B$8:$E$16,IF(P54=확률표!$C$3,2,IF(P54=확률표!$C$4, 3,4)),FALSE), "")</f>
        <v>10</v>
      </c>
      <c r="D54" s="1">
        <f>IF(B54&lt;&gt;"",INDEX(로우데이터!$B:$B,4*ROW()-7),"")</f>
        <v>668.4</v>
      </c>
      <c r="E54" s="4" t="str">
        <f>IF(B54&lt;&gt;"",IF(INDEX(로우데이터!$D:$D,4*ROW()-7)&lt;&gt;"",IF(ISNUMBER(FIND("(1)",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4" s="3" t="str">
        <f>IF(B54&lt;&gt;"",IF(INDEX(로우데이터!$D:$D,4*ROW()-7)&lt;&gt;"",IF(ISNUMBER(FIND("(1)",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식물생산과학부</v>
      </c>
      <c r="G54" s="3" t="str">
        <f>IF(B54&lt;&gt;"",IF(INDEX(로우데이터!$D:$D,4*ROW()-7)&lt;&gt;"",IF(ISNUMBER(FIND("(2)",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4" s="3" t="str">
        <f>IF(B54&lt;&gt;"",IF(INDEX(로우데이터!$D:$D,4*ROW()-7)&lt;&gt;"",IF(ISNUMBER(FIND("(2)",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사회환경시스템공학부</v>
      </c>
      <c r="I54" s="3" t="str">
        <f>IF(B54&lt;&gt;"",IF(INDEX(로우데이터!$D:$D,4*ROW()-7)&lt;&gt;"",IF(ISNUMBER(FIND("(3)",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" s="3" t="str">
        <f>IF(B54&lt;&gt;"",IF(INDEX(로우데이터!$D:$D,4*ROW()-7)&lt;&gt;"",IF(ISNUMBER(FIND("(3)",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" s="1">
        <v>1</v>
      </c>
      <c r="M54" s="1">
        <v>1</v>
      </c>
      <c r="N54" s="1">
        <v>0</v>
      </c>
      <c r="P54" s="1">
        <f>IF(B54&lt;&gt;"",IF(AND(대학정보!$C$4&lt;&gt;"",대학정보!$C$5&lt;&gt;""),IF(AND(ISNUMBER(FIND(대학정보!$C$4,E54)),ISNUMBER(FIND(대학정보!$C$5,F54))),확률표!$C$3,IF(AND(ISNUMBER(FIND(대학정보!$C$4,G54)),ISNUMBER(FIND(대학정보!$C$5,H54))),확률표!$C$4,IF(AND(ISNUMBER(FIND(대학정보!$C$4,I54)),ISNUMBER(FIND(대학정보!$C$5,J54))),확률표!$C$5, ""))), "대학정보"), "")</f>
        <v>20</v>
      </c>
      <c r="Q54" s="1">
        <f>IF(AND(대학정보!$C$8&lt;&gt;"",D54&lt;&gt;""),D54-대학정보!$C$8,"")</f>
        <v>8.9500000000000455</v>
      </c>
    </row>
    <row r="55" spans="1:17">
      <c r="A55" s="1" t="str">
        <f t="shared" si="0"/>
        <v/>
      </c>
      <c r="B55" s="1" t="str">
        <f>IF(INDEX(로우데이터!$A:$A,4*ROW()-7)&lt;&gt;"",INDEX(로우데이터!A:A,4*ROW()-7),"")</f>
        <v>54등</v>
      </c>
      <c r="C55" s="1">
        <f>IF(B55&lt;&gt;"",VLOOKUP(CONCATENATE("j",L55, M55, N55),확률표!$B$8:$E$16,IF(P55=확률표!$C$3,2,IF(P55=확률표!$C$4, 3,4)),FALSE), "")</f>
        <v>10</v>
      </c>
      <c r="D55" s="1">
        <f>IF(B55&lt;&gt;"",INDEX(로우데이터!$B:$B,4*ROW()-7),"")</f>
        <v>668.25</v>
      </c>
      <c r="E55" s="4" t="str">
        <f>IF(B55&lt;&gt;"",IF(INDEX(로우데이터!$D:$D,4*ROW()-7)&lt;&gt;"",IF(ISNUMBER(FIND("(1)",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5" s="3" t="str">
        <f>IF(B55&lt;&gt;"",IF(INDEX(로우데이터!$D:$D,4*ROW()-7)&lt;&gt;"",IF(ISNUMBER(FIND("(1)",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바이오시스템.소재학부</v>
      </c>
      <c r="G55" s="3" t="str">
        <f>IF(B55&lt;&gt;"",IF(INDEX(로우데이터!$D:$D,4*ROW()-7)&lt;&gt;"",IF(ISNUMBER(FIND("(2)",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5" s="3" t="str">
        <f>IF(B55&lt;&gt;"",IF(INDEX(로우데이터!$D:$D,4*ROW()-7)&lt;&gt;"",IF(ISNUMBER(FIND("(2)",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55" s="3" t="str">
        <f>IF(B55&lt;&gt;"",IF(INDEX(로우데이터!$D:$D,4*ROW()-7)&lt;&gt;"",IF(ISNUMBER(FIND("(3)",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" s="3" t="str">
        <f>IF(B55&lt;&gt;"",IF(INDEX(로우데이터!$D:$D,4*ROW()-7)&lt;&gt;"",IF(ISNUMBER(FIND("(3)",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" s="1">
        <v>1</v>
      </c>
      <c r="M55" s="1">
        <v>1</v>
      </c>
      <c r="N55" s="1">
        <v>0</v>
      </c>
      <c r="P55" s="1">
        <f>IF(B55&lt;&gt;"",IF(AND(대학정보!$C$4&lt;&gt;"",대학정보!$C$5&lt;&gt;""),IF(AND(ISNUMBER(FIND(대학정보!$C$4,E55)),ISNUMBER(FIND(대학정보!$C$5,F55))),확률표!$C$3,IF(AND(ISNUMBER(FIND(대학정보!$C$4,G55)),ISNUMBER(FIND(대학정보!$C$5,H55))),확률표!$C$4,IF(AND(ISNUMBER(FIND(대학정보!$C$4,I55)),ISNUMBER(FIND(대학정보!$C$5,J55))),확률표!$C$5, ""))), "대학정보"), "")</f>
        <v>20</v>
      </c>
      <c r="Q55" s="1">
        <f>IF(AND(대학정보!$C$8&lt;&gt;"",D55&lt;&gt;""),D55-대학정보!$C$8,"")</f>
        <v>8.8000000000000682</v>
      </c>
    </row>
    <row r="56" spans="1:17">
      <c r="A56" s="1" t="str">
        <f t="shared" si="0"/>
        <v/>
      </c>
      <c r="B56" s="1" t="str">
        <f>IF(INDEX(로우데이터!$A:$A,4*ROW()-7)&lt;&gt;"",INDEX(로우데이터!A:A,4*ROW()-7),"")</f>
        <v>55등</v>
      </c>
      <c r="C56" s="1">
        <f>IF(B56&lt;&gt;"",VLOOKUP(CONCATENATE("j",L56, M56, N56),확률표!$B$8:$E$16,IF(P56=확률표!$C$3,2,IF(P56=확률표!$C$4, 3,4)),FALSE), "")</f>
        <v>10</v>
      </c>
      <c r="D56" s="1">
        <f>IF(B56&lt;&gt;"",INDEX(로우데이터!$B:$B,4*ROW()-7),"")</f>
        <v>668.21</v>
      </c>
      <c r="E56" s="4" t="str">
        <f>IF(B56&lt;&gt;"",IF(INDEX(로우데이터!$D:$D,4*ROW()-7)&lt;&gt;"",IF(ISNUMBER(FIND("(1)",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6" s="3" t="str">
        <f>IF(B56&lt;&gt;"",IF(INDEX(로우데이터!$D:$D,4*ROW()-7)&lt;&gt;"",IF(ISNUMBER(FIND("(1)",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56" s="3" t="str">
        <f>IF(B56&lt;&gt;"",IF(INDEX(로우데이터!$D:$D,4*ROW()-7)&lt;&gt;"",IF(ISNUMBER(FIND("(2)",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6" s="3" t="str">
        <f>IF(B56&lt;&gt;"",IF(INDEX(로우데이터!$D:$D,4*ROW()-7)&lt;&gt;"",IF(ISNUMBER(FIND("(2)",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56" s="3" t="str">
        <f>IF(B56&lt;&gt;"",IF(INDEX(로우데이터!$D:$D,4*ROW()-7)&lt;&gt;"",IF(ISNUMBER(FIND("(3)",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" s="3" t="str">
        <f>IF(B56&lt;&gt;"",IF(INDEX(로우데이터!$D:$D,4*ROW()-7)&lt;&gt;"",IF(ISNUMBER(FIND("(3)",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" s="1">
        <v>1</v>
      </c>
      <c r="M56" s="1">
        <v>1</v>
      </c>
      <c r="N56" s="1">
        <v>0</v>
      </c>
      <c r="P56" s="1">
        <f>IF(B56&lt;&gt;"",IF(AND(대학정보!$C$4&lt;&gt;"",대학정보!$C$5&lt;&gt;""),IF(AND(ISNUMBER(FIND(대학정보!$C$4,E56)),ISNUMBER(FIND(대학정보!$C$5,F56))),확률표!$C$3,IF(AND(ISNUMBER(FIND(대학정보!$C$4,G56)),ISNUMBER(FIND(대학정보!$C$5,H56))),확률표!$C$4,IF(AND(ISNUMBER(FIND(대학정보!$C$4,I56)),ISNUMBER(FIND(대학정보!$C$5,J56))),확률표!$C$5, ""))), "대학정보"), "")</f>
        <v>20</v>
      </c>
      <c r="Q56" s="1">
        <f>IF(AND(대학정보!$C$8&lt;&gt;"",D56&lt;&gt;""),D56-대학정보!$C$8,"")</f>
        <v>8.7600000000001046</v>
      </c>
    </row>
    <row r="57" spans="1:17">
      <c r="A57" s="1" t="str">
        <f t="shared" si="0"/>
        <v/>
      </c>
      <c r="B57" s="1" t="str">
        <f>IF(INDEX(로우데이터!$A:$A,4*ROW()-7)&lt;&gt;"",INDEX(로우데이터!A:A,4*ROW()-7),"")</f>
        <v>56등</v>
      </c>
      <c r="C57" s="1">
        <f>IF(B57&lt;&gt;"",VLOOKUP(CONCATENATE("j",L57, M57, N57),확률표!$B$8:$E$16,IF(P57=확률표!$C$3,2,IF(P57=확률표!$C$4, 3,4)),FALSE), "")</f>
        <v>10</v>
      </c>
      <c r="D57" s="1">
        <f>IF(B57&lt;&gt;"",INDEX(로우데이터!$B:$B,4*ROW()-7),"")</f>
        <v>668.21</v>
      </c>
      <c r="E57" s="4" t="str">
        <f>IF(B57&lt;&gt;"",IF(INDEX(로우데이터!$D:$D,4*ROW()-7)&lt;&gt;"",IF(ISNUMBER(FIND("(1)",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건양대(1)</v>
      </c>
      <c r="F57" s="3" t="str">
        <f>IF(B57&lt;&gt;"",IF(INDEX(로우데이터!$D:$D,4*ROW()-7)&lt;&gt;"",IF(ISNUMBER(FIND("(1)",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[대전]의학</v>
      </c>
      <c r="G57" s="3" t="str">
        <f>IF(B57&lt;&gt;"",IF(INDEX(로우데이터!$D:$D,4*ROW()-7)&lt;&gt;"",IF(ISNUMBER(FIND("(2)",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7" s="3" t="str">
        <f>IF(B57&lt;&gt;"",IF(INDEX(로우데이터!$D:$D,4*ROW()-7)&lt;&gt;"",IF(ISNUMBER(FIND("(2)",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57" s="3" t="str">
        <f>IF(B57&lt;&gt;"",IF(INDEX(로우데이터!$D:$D,4*ROW()-7)&lt;&gt;"",IF(ISNUMBER(FIND("(3)",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" s="3" t="str">
        <f>IF(B57&lt;&gt;"",IF(INDEX(로우데이터!$D:$D,4*ROW()-7)&lt;&gt;"",IF(ISNUMBER(FIND("(3)",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" s="1">
        <v>1</v>
      </c>
      <c r="M57" s="1">
        <v>1</v>
      </c>
      <c r="N57" s="1">
        <v>0</v>
      </c>
      <c r="P57" s="1">
        <f>IF(B57&lt;&gt;"",IF(AND(대학정보!$C$4&lt;&gt;"",대학정보!$C$5&lt;&gt;""),IF(AND(ISNUMBER(FIND(대학정보!$C$4,E57)),ISNUMBER(FIND(대학정보!$C$5,F57))),확률표!$C$3,IF(AND(ISNUMBER(FIND(대학정보!$C$4,G57)),ISNUMBER(FIND(대학정보!$C$5,H57))),확률표!$C$4,IF(AND(ISNUMBER(FIND(대학정보!$C$4,I57)),ISNUMBER(FIND(대학정보!$C$5,J57))),확률표!$C$5, ""))), "대학정보"), "")</f>
        <v>20</v>
      </c>
      <c r="Q57" s="1">
        <f>IF(AND(대학정보!$C$8&lt;&gt;"",D57&lt;&gt;""),D57-대학정보!$C$8,"")</f>
        <v>8.7600000000001046</v>
      </c>
    </row>
    <row r="58" spans="1:17">
      <c r="A58" s="1" t="str">
        <f t="shared" si="0"/>
        <v/>
      </c>
      <c r="B58" s="1" t="str">
        <f>IF(INDEX(로우데이터!$A:$A,4*ROW()-7)&lt;&gt;"",INDEX(로우데이터!A:A,4*ROW()-7),"")</f>
        <v>57등</v>
      </c>
      <c r="C58" s="1">
        <f>IF(B58&lt;&gt;"",VLOOKUP(CONCATENATE("j",L58, M58, N58),확률표!$B$8:$E$16,IF(P58=확률표!$C$3,2,IF(P58=확률표!$C$4, 3,4)),FALSE), "")</f>
        <v>10</v>
      </c>
      <c r="D58" s="1">
        <f>IF(B58&lt;&gt;"",INDEX(로우데이터!$B:$B,4*ROW()-7),"")</f>
        <v>668.17</v>
      </c>
      <c r="E58" s="4" t="str">
        <f>IF(B58&lt;&gt;"",IF(INDEX(로우데이터!$D:$D,4*ROW()-7)&lt;&gt;"",IF(ISNUMBER(FIND("(1)",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8" s="3" t="str">
        <f>IF(B58&lt;&gt;"",IF(INDEX(로우데이터!$D:$D,4*ROW()-7)&lt;&gt;"",IF(ISNUMBER(FIND("(1)",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58" s="3" t="str">
        <f>IF(B58&lt;&gt;"",IF(INDEX(로우데이터!$D:$D,4*ROW()-7)&lt;&gt;"",IF(ISNUMBER(FIND("(2)",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8" s="3" t="str">
        <f>IF(B58&lt;&gt;"",IF(INDEX(로우데이터!$D:$D,4*ROW()-7)&lt;&gt;"",IF(ISNUMBER(FIND("(2)",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58" s="3" t="str">
        <f>IF(B58&lt;&gt;"",IF(INDEX(로우데이터!$D:$D,4*ROW()-7)&lt;&gt;"",IF(ISNUMBER(FIND("(3)",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" s="3" t="str">
        <f>IF(B58&lt;&gt;"",IF(INDEX(로우데이터!$D:$D,4*ROW()-7)&lt;&gt;"",IF(ISNUMBER(FIND("(3)",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8" s="1">
        <v>1</v>
      </c>
      <c r="M58" s="1">
        <v>1</v>
      </c>
      <c r="N58" s="1">
        <v>0</v>
      </c>
      <c r="P58" s="1">
        <f>IF(B58&lt;&gt;"",IF(AND(대학정보!$C$4&lt;&gt;"",대학정보!$C$5&lt;&gt;""),IF(AND(ISNUMBER(FIND(대학정보!$C$4,E58)),ISNUMBER(FIND(대학정보!$C$5,F58))),확률표!$C$3,IF(AND(ISNUMBER(FIND(대학정보!$C$4,G58)),ISNUMBER(FIND(대학정보!$C$5,H58))),확률표!$C$4,IF(AND(ISNUMBER(FIND(대학정보!$C$4,I58)),ISNUMBER(FIND(대학정보!$C$5,J58))),확률표!$C$5, ""))), "대학정보"), "")</f>
        <v>20</v>
      </c>
      <c r="Q58" s="1">
        <f>IF(AND(대학정보!$C$8&lt;&gt;"",D58&lt;&gt;""),D58-대학정보!$C$8,"")</f>
        <v>8.7200000000000273</v>
      </c>
    </row>
    <row r="59" spans="1:17">
      <c r="A59" s="1" t="str">
        <f t="shared" si="0"/>
        <v/>
      </c>
      <c r="B59" s="1" t="str">
        <f>IF(INDEX(로우데이터!$A:$A,4*ROW()-7)&lt;&gt;"",INDEX(로우데이터!A:A,4*ROW()-7),"")</f>
        <v>58등</v>
      </c>
      <c r="C59" s="1">
        <f>IF(B59&lt;&gt;"",VLOOKUP(CONCATENATE("j",L59, M59, N59),확률표!$B$8:$E$16,IF(P59=확률표!$C$3,2,IF(P59=확률표!$C$4, 3,4)),FALSE), "")</f>
        <v>10</v>
      </c>
      <c r="D59" s="1">
        <f>IF(B59&lt;&gt;"",INDEX(로우데이터!$B:$B,4*ROW()-7),"")</f>
        <v>668.02</v>
      </c>
      <c r="E59" s="4" t="str">
        <f>IF(B59&lt;&gt;"",IF(INDEX(로우데이터!$D:$D,4*ROW()-7)&lt;&gt;"",IF(ISNUMBER(FIND("(1)",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9" s="3" t="str">
        <f>IF(B59&lt;&gt;"",IF(INDEX(로우데이터!$D:$D,4*ROW()-7)&lt;&gt;"",IF(ISNUMBER(FIND("(1)",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59" s="3" t="str">
        <f>IF(B59&lt;&gt;"",IF(INDEX(로우데이터!$D:$D,4*ROW()-7)&lt;&gt;"",IF(ISNUMBER(FIND("(2)",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9" s="3" t="str">
        <f>IF(B59&lt;&gt;"",IF(INDEX(로우데이터!$D:$D,4*ROW()-7)&lt;&gt;"",IF(ISNUMBER(FIND("(2)",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59" s="3" t="str">
        <f>IF(B59&lt;&gt;"",IF(INDEX(로우데이터!$D:$D,4*ROW()-7)&lt;&gt;"",IF(ISNUMBER(FIND("(3)",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" s="3" t="str">
        <f>IF(B59&lt;&gt;"",IF(INDEX(로우데이터!$D:$D,4*ROW()-7)&lt;&gt;"",IF(ISNUMBER(FIND("(3)",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" s="1">
        <v>1</v>
      </c>
      <c r="M59" s="1">
        <v>1</v>
      </c>
      <c r="N59" s="1">
        <v>0</v>
      </c>
      <c r="P59" s="1">
        <f>IF(B59&lt;&gt;"",IF(AND(대학정보!$C$4&lt;&gt;"",대학정보!$C$5&lt;&gt;""),IF(AND(ISNUMBER(FIND(대학정보!$C$4,E59)),ISNUMBER(FIND(대학정보!$C$5,F59))),확률표!$C$3,IF(AND(ISNUMBER(FIND(대학정보!$C$4,G59)),ISNUMBER(FIND(대학정보!$C$5,H59))),확률표!$C$4,IF(AND(ISNUMBER(FIND(대학정보!$C$4,I59)),ISNUMBER(FIND(대학정보!$C$5,J59))),확률표!$C$5, ""))), "대학정보"), "")</f>
        <v>20</v>
      </c>
      <c r="Q59" s="1">
        <f>IF(AND(대학정보!$C$8&lt;&gt;"",D59&lt;&gt;""),D59-대학정보!$C$8,"")</f>
        <v>8.57000000000005</v>
      </c>
    </row>
    <row r="60" spans="1:17">
      <c r="A60" s="1" t="str">
        <f t="shared" si="0"/>
        <v/>
      </c>
      <c r="B60" s="1" t="str">
        <f>IF(INDEX(로우데이터!$A:$A,4*ROW()-7)&lt;&gt;"",INDEX(로우데이터!A:A,4*ROW()-7),"")</f>
        <v>59등</v>
      </c>
      <c r="C60" s="1">
        <f>IF(B60&lt;&gt;"",VLOOKUP(CONCATENATE("j",L60, M60, N60),확률표!$B$8:$E$16,IF(P60=확률표!$C$3,2,IF(P60=확률표!$C$4, 3,4)),FALSE), "")</f>
        <v>10</v>
      </c>
      <c r="D60" s="1">
        <f>IF(B60&lt;&gt;"",INDEX(로우데이터!$B:$B,4*ROW()-7),"")</f>
        <v>667.93</v>
      </c>
      <c r="E60" s="4" t="str">
        <f>IF(B60&lt;&gt;"",IF(INDEX(로우데이터!$D:$D,4*ROW()-7)&lt;&gt;"",IF(ISNUMBER(FIND("(1)",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60" s="3" t="str">
        <f>IF(B60&lt;&gt;"",IF(INDEX(로우데이터!$D:$D,4*ROW()-7)&lt;&gt;"",IF(ISNUMBER(FIND("(1)",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60" s="3" t="str">
        <f>IF(B60&lt;&gt;"",IF(INDEX(로우데이터!$D:$D,4*ROW()-7)&lt;&gt;"",IF(ISNUMBER(FIND("(2)",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0" s="3" t="str">
        <f>IF(B60&lt;&gt;"",IF(INDEX(로우데이터!$D:$D,4*ROW()-7)&lt;&gt;"",IF(ISNUMBER(FIND("(2)",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생명공학부</v>
      </c>
      <c r="I60" s="3" t="str">
        <f>IF(B60&lt;&gt;"",IF(INDEX(로우데이터!$D:$D,4*ROW()-7)&lt;&gt;"",IF(ISNUMBER(FIND("(3)",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" s="3" t="str">
        <f>IF(B60&lt;&gt;"",IF(INDEX(로우데이터!$D:$D,4*ROW()-7)&lt;&gt;"",IF(ISNUMBER(FIND("(3)",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" s="1">
        <v>1</v>
      </c>
      <c r="M60" s="1">
        <v>1</v>
      </c>
      <c r="N60" s="1">
        <v>0</v>
      </c>
      <c r="P60" s="1">
        <f>IF(B60&lt;&gt;"",IF(AND(대학정보!$C$4&lt;&gt;"",대학정보!$C$5&lt;&gt;""),IF(AND(ISNUMBER(FIND(대학정보!$C$4,E60)),ISNUMBER(FIND(대학정보!$C$5,F60))),확률표!$C$3,IF(AND(ISNUMBER(FIND(대학정보!$C$4,G60)),ISNUMBER(FIND(대학정보!$C$5,H60))),확률표!$C$4,IF(AND(ISNUMBER(FIND(대학정보!$C$4,I60)),ISNUMBER(FIND(대학정보!$C$5,J60))),확률표!$C$5, ""))), "대학정보"), "")</f>
        <v>20</v>
      </c>
      <c r="Q60" s="1">
        <f>IF(AND(대학정보!$C$8&lt;&gt;"",D60&lt;&gt;""),D60-대학정보!$C$8,"")</f>
        <v>8.4800000000000182</v>
      </c>
    </row>
    <row r="61" spans="1:17">
      <c r="A61" s="1" t="str">
        <f t="shared" si="0"/>
        <v/>
      </c>
      <c r="B61" s="1" t="str">
        <f>IF(INDEX(로우데이터!$A:$A,4*ROW()-7)&lt;&gt;"",INDEX(로우데이터!A:A,4*ROW()-7),"")</f>
        <v>60등</v>
      </c>
      <c r="C61" s="1">
        <f>IF(B61&lt;&gt;"",VLOOKUP(CONCATENATE("j",L61, M61, N61),확률표!$B$8:$E$16,IF(P61=확률표!$C$3,2,IF(P61=확률표!$C$4, 3,4)),FALSE), "")</f>
        <v>20</v>
      </c>
      <c r="D61" s="1">
        <f>IF(B61&lt;&gt;"",INDEX(로우데이터!$B:$B,4*ROW()-7),"")</f>
        <v>667.92</v>
      </c>
      <c r="E61" s="4" t="str">
        <f>IF(B61&lt;&gt;"",IF(INDEX(로우데이터!$D:$D,4*ROW()-7)&lt;&gt;"",IF(ISNUMBER(FIND("(1)",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1" s="3" t="str">
        <f>IF(B61&lt;&gt;"",IF(INDEX(로우데이터!$D:$D,4*ROW()-7)&lt;&gt;"",IF(ISNUMBER(FIND("(1)",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1" s="3" t="str">
        <f>IF(B61&lt;&gt;"",IF(INDEX(로우데이터!$D:$D,4*ROW()-7)&lt;&gt;"",IF(ISNUMBER(FIND("(2)",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61" s="3" t="str">
        <f>IF(B61&lt;&gt;"",IF(INDEX(로우데이터!$D:$D,4*ROW()-7)&lt;&gt;"",IF(ISNUMBER(FIND("(2)",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61" s="3" t="str">
        <f>IF(B61&lt;&gt;"",IF(INDEX(로우데이터!$D:$D,4*ROW()-7)&lt;&gt;"",IF(ISNUMBER(FIND("(3)",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중앙대(1)</v>
      </c>
      <c r="J61" s="3" t="str">
        <f>IF(B61&lt;&gt;"",IF(INDEX(로우데이터!$D:$D,4*ROW()-7)&lt;&gt;"",IF(ISNUMBER(FIND("(3)",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" s="1">
        <v>0</v>
      </c>
      <c r="M61" s="1">
        <v>1</v>
      </c>
      <c r="N61" s="1">
        <v>0</v>
      </c>
      <c r="P61" s="1">
        <f>IF(B61&lt;&gt;"",IF(AND(대학정보!$C$4&lt;&gt;"",대학정보!$C$5&lt;&gt;""),IF(AND(ISNUMBER(FIND(대학정보!$C$4,E61)),ISNUMBER(FIND(대학정보!$C$5,F61))),확률표!$C$3,IF(AND(ISNUMBER(FIND(대학정보!$C$4,G61)),ISNUMBER(FIND(대학정보!$C$5,H61))),확률표!$C$4,IF(AND(ISNUMBER(FIND(대학정보!$C$4,I61)),ISNUMBER(FIND(대학정보!$C$5,J61))),확률표!$C$5, ""))), "대학정보"), "")</f>
        <v>80</v>
      </c>
      <c r="Q61" s="1">
        <f>IF(AND(대학정보!$C$8&lt;&gt;"",D61&lt;&gt;""),D61-대학정보!$C$8,"")</f>
        <v>8.4700000000000273</v>
      </c>
    </row>
    <row r="62" spans="1:17">
      <c r="A62" s="1" t="str">
        <f t="shared" si="0"/>
        <v/>
      </c>
      <c r="B62" s="1" t="str">
        <f>IF(INDEX(로우데이터!$A:$A,4*ROW()-7)&lt;&gt;"",INDEX(로우데이터!A:A,4*ROW()-7),"")</f>
        <v>61등</v>
      </c>
      <c r="C62" s="1">
        <f>IF(B62&lt;&gt;"",VLOOKUP(CONCATENATE("j",L62, M62, N62),확률표!$B$8:$E$16,IF(P62=확률표!$C$3,2,IF(P62=확률표!$C$4, 3,4)),FALSE), "")</f>
        <v>10</v>
      </c>
      <c r="D62" s="1">
        <f>IF(B62&lt;&gt;"",INDEX(로우데이터!$B:$B,4*ROW()-7),"")</f>
        <v>667.89</v>
      </c>
      <c r="E62" s="4" t="str">
        <f>IF(B62&lt;&gt;"",IF(INDEX(로우데이터!$D:$D,4*ROW()-7)&lt;&gt;"",IF(ISNUMBER(FIND("(1)",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2" s="3" t="str">
        <f>IF(B62&lt;&gt;"",IF(INDEX(로우데이터!$D:$D,4*ROW()-7)&lt;&gt;"",IF(ISNUMBER(FIND("(1)",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62" s="3" t="str">
        <f>IF(B62&lt;&gt;"",IF(INDEX(로우데이터!$D:$D,4*ROW()-7)&lt;&gt;"",IF(ISNUMBER(FIND("(2)",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2" s="3" t="str">
        <f>IF(B62&lt;&gt;"",IF(INDEX(로우데이터!$D:$D,4*ROW()-7)&lt;&gt;"",IF(ISNUMBER(FIND("(2)",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62" s="3" t="str">
        <f>IF(B62&lt;&gt;"",IF(INDEX(로우데이터!$D:$D,4*ROW()-7)&lt;&gt;"",IF(ISNUMBER(FIND("(3)",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" s="3" t="str">
        <f>IF(B62&lt;&gt;"",IF(INDEX(로우데이터!$D:$D,4*ROW()-7)&lt;&gt;"",IF(ISNUMBER(FIND("(3)",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" s="1">
        <v>1</v>
      </c>
      <c r="M62" s="1">
        <v>1</v>
      </c>
      <c r="N62" s="1">
        <v>0</v>
      </c>
      <c r="P62" s="1">
        <f>IF(B62&lt;&gt;"",IF(AND(대학정보!$C$4&lt;&gt;"",대학정보!$C$5&lt;&gt;""),IF(AND(ISNUMBER(FIND(대학정보!$C$4,E62)),ISNUMBER(FIND(대학정보!$C$5,F62))),확률표!$C$3,IF(AND(ISNUMBER(FIND(대학정보!$C$4,G62)),ISNUMBER(FIND(대학정보!$C$5,H62))),확률표!$C$4,IF(AND(ISNUMBER(FIND(대학정보!$C$4,I62)),ISNUMBER(FIND(대학정보!$C$5,J62))),확률표!$C$5, ""))), "대학정보"), "")</f>
        <v>20</v>
      </c>
      <c r="Q62" s="1">
        <f>IF(AND(대학정보!$C$8&lt;&gt;"",D62&lt;&gt;""),D62-대학정보!$C$8,"")</f>
        <v>8.4400000000000546</v>
      </c>
    </row>
    <row r="63" spans="1:17">
      <c r="A63" s="1" t="str">
        <f t="shared" si="0"/>
        <v/>
      </c>
      <c r="B63" s="1" t="str">
        <f>IF(INDEX(로우데이터!$A:$A,4*ROW()-7)&lt;&gt;"",INDEX(로우데이터!A:A,4*ROW()-7),"")</f>
        <v>62등</v>
      </c>
      <c r="C63" s="1">
        <f>IF(B63&lt;&gt;"",VLOOKUP(CONCATENATE("j",L63, M63, N63),확률표!$B$8:$E$16,IF(P63=확률표!$C$3,2,IF(P63=확률표!$C$4, 3,4)),FALSE), "")</f>
        <v>10</v>
      </c>
      <c r="D63" s="1">
        <f>IF(B63&lt;&gt;"",INDEX(로우데이터!$B:$B,4*ROW()-7),"")</f>
        <v>667.88</v>
      </c>
      <c r="E63" s="4" t="str">
        <f>IF(B63&lt;&gt;"",IF(INDEX(로우데이터!$D:$D,4*ROW()-7)&lt;&gt;"",IF(ISNUMBER(FIND("(1)",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3" s="3" t="str">
        <f>IF(B63&lt;&gt;"",IF(INDEX(로우데이터!$D:$D,4*ROW()-7)&lt;&gt;"",IF(ISNUMBER(FIND("(1)",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63" s="3" t="str">
        <f>IF(B63&lt;&gt;"",IF(INDEX(로우데이터!$D:$D,4*ROW()-7)&lt;&gt;"",IF(ISNUMBER(FIND("(2)",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3" s="3" t="str">
        <f>IF(B63&lt;&gt;"",IF(INDEX(로우데이터!$D:$D,4*ROW()-7)&lt;&gt;"",IF(ISNUMBER(FIND("(2)",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63" s="3" t="str">
        <f>IF(B63&lt;&gt;"",IF(INDEX(로우데이터!$D:$D,4*ROW()-7)&lt;&gt;"",IF(ISNUMBER(FIND("(3)",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" s="3" t="str">
        <f>IF(B63&lt;&gt;"",IF(INDEX(로우데이터!$D:$D,4*ROW()-7)&lt;&gt;"",IF(ISNUMBER(FIND("(3)",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" s="1">
        <v>1</v>
      </c>
      <c r="M63" s="1">
        <v>1</v>
      </c>
      <c r="N63" s="1">
        <v>0</v>
      </c>
      <c r="P63" s="1">
        <f>IF(B63&lt;&gt;"",IF(AND(대학정보!$C$4&lt;&gt;"",대학정보!$C$5&lt;&gt;""),IF(AND(ISNUMBER(FIND(대학정보!$C$4,E63)),ISNUMBER(FIND(대학정보!$C$5,F63))),확률표!$C$3,IF(AND(ISNUMBER(FIND(대학정보!$C$4,G63)),ISNUMBER(FIND(대학정보!$C$5,H63))),확률표!$C$4,IF(AND(ISNUMBER(FIND(대학정보!$C$4,I63)),ISNUMBER(FIND(대학정보!$C$5,J63))),확률표!$C$5, ""))), "대학정보"), "")</f>
        <v>20</v>
      </c>
      <c r="Q63" s="1">
        <f>IF(AND(대학정보!$C$8&lt;&gt;"",D63&lt;&gt;""),D63-대학정보!$C$8,"")</f>
        <v>8.4300000000000637</v>
      </c>
    </row>
    <row r="64" spans="1:17">
      <c r="A64" s="1" t="str">
        <f t="shared" si="0"/>
        <v/>
      </c>
      <c r="B64" s="1" t="str">
        <f>IF(INDEX(로우데이터!$A:$A,4*ROW()-7)&lt;&gt;"",INDEX(로우데이터!A:A,4*ROW()-7),"")</f>
        <v>63등</v>
      </c>
      <c r="C64" s="1">
        <f>IF(B64&lt;&gt;"",VLOOKUP(CONCATENATE("j",L64, M64, N64),확률표!$B$8:$E$16,IF(P64=확률표!$C$3,2,IF(P64=확률표!$C$4, 3,4)),FALSE), "")</f>
        <v>10</v>
      </c>
      <c r="D64" s="1">
        <f>IF(B64&lt;&gt;"",INDEX(로우데이터!$B:$B,4*ROW()-7),"")</f>
        <v>667.8</v>
      </c>
      <c r="E64" s="4" t="str">
        <f>IF(B64&lt;&gt;"",IF(INDEX(로우데이터!$D:$D,4*ROW()-7)&lt;&gt;"",IF(ISNUMBER(FIND("(1)",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건양대(1)</v>
      </c>
      <c r="F64" s="3" t="str">
        <f>IF(B64&lt;&gt;"",IF(INDEX(로우데이터!$D:$D,4*ROW()-7)&lt;&gt;"",IF(ISNUMBER(FIND("(1)",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[대전]의학(지역인재)</v>
      </c>
      <c r="G64" s="3" t="str">
        <f>IF(B64&lt;&gt;"",IF(INDEX(로우데이터!$D:$D,4*ROW()-7)&lt;&gt;"",IF(ISNUMBER(FIND("(2)",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4" s="3" t="str">
        <f>IF(B64&lt;&gt;"",IF(INDEX(로우데이터!$D:$D,4*ROW()-7)&lt;&gt;"",IF(ISNUMBER(FIND("(2)",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64" s="3" t="str">
        <f>IF(B64&lt;&gt;"",IF(INDEX(로우데이터!$D:$D,4*ROW()-7)&lt;&gt;"",IF(ISNUMBER(FIND("(3)",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" s="3" t="str">
        <f>IF(B64&lt;&gt;"",IF(INDEX(로우데이터!$D:$D,4*ROW()-7)&lt;&gt;"",IF(ISNUMBER(FIND("(3)",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4" s="1">
        <v>1</v>
      </c>
      <c r="M64" s="1">
        <v>1</v>
      </c>
      <c r="N64" s="1">
        <v>0</v>
      </c>
      <c r="P64" s="1">
        <f>IF(B64&lt;&gt;"",IF(AND(대학정보!$C$4&lt;&gt;"",대학정보!$C$5&lt;&gt;""),IF(AND(ISNUMBER(FIND(대학정보!$C$4,E64)),ISNUMBER(FIND(대학정보!$C$5,F64))),확률표!$C$3,IF(AND(ISNUMBER(FIND(대학정보!$C$4,G64)),ISNUMBER(FIND(대학정보!$C$5,H64))),확률표!$C$4,IF(AND(ISNUMBER(FIND(대학정보!$C$4,I64)),ISNUMBER(FIND(대학정보!$C$5,J64))),확률표!$C$5, ""))), "대학정보"), "")</f>
        <v>20</v>
      </c>
      <c r="Q64" s="1">
        <f>IF(AND(대학정보!$C$8&lt;&gt;"",D64&lt;&gt;""),D64-대학정보!$C$8,"")</f>
        <v>8.3500000000000227</v>
      </c>
    </row>
    <row r="65" spans="1:17">
      <c r="A65" s="1" t="str">
        <f t="shared" si="0"/>
        <v/>
      </c>
      <c r="B65" s="1" t="str">
        <f>IF(INDEX(로우데이터!$A:$A,4*ROW()-7)&lt;&gt;"",INDEX(로우데이터!A:A,4*ROW()-7),"")</f>
        <v>64등</v>
      </c>
      <c r="C65" s="1">
        <f>IF(B65&lt;&gt;"",VLOOKUP(CONCATENATE("j",L65, M65, N65),확률표!$B$8:$E$16,IF(P65=확률표!$C$3,2,IF(P65=확률표!$C$4, 3,4)),FALSE), "")</f>
        <v>10</v>
      </c>
      <c r="D65" s="1">
        <f>IF(B65&lt;&gt;"",INDEX(로우데이터!$B:$B,4*ROW()-7),"")</f>
        <v>667.79</v>
      </c>
      <c r="E65" s="4" t="str">
        <f>IF(B65&lt;&gt;"",IF(INDEX(로우데이터!$D:$D,4*ROW()-7)&lt;&gt;"",IF(ISNUMBER(FIND("(1)",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5" s="3" t="str">
        <f>IF(B65&lt;&gt;"",IF(INDEX(로우데이터!$D:$D,4*ROW()-7)&lt;&gt;"",IF(ISNUMBER(FIND("(1)",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65" s="3" t="str">
        <f>IF(B65&lt;&gt;"",IF(INDEX(로우데이터!$D:$D,4*ROW()-7)&lt;&gt;"",IF(ISNUMBER(FIND("(2)",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5" s="3" t="str">
        <f>IF(B65&lt;&gt;"",IF(INDEX(로우데이터!$D:$D,4*ROW()-7)&lt;&gt;"",IF(ISNUMBER(FIND("(2)",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65" s="3" t="str">
        <f>IF(B65&lt;&gt;"",IF(INDEX(로우데이터!$D:$D,4*ROW()-7)&lt;&gt;"",IF(ISNUMBER(FIND("(3)",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" s="3" t="str">
        <f>IF(B65&lt;&gt;"",IF(INDEX(로우데이터!$D:$D,4*ROW()-7)&lt;&gt;"",IF(ISNUMBER(FIND("(3)",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" s="1">
        <v>1</v>
      </c>
      <c r="M65" s="1">
        <v>1</v>
      </c>
      <c r="N65" s="1">
        <v>0</v>
      </c>
      <c r="P65" s="1">
        <f>IF(B65&lt;&gt;"",IF(AND(대학정보!$C$4&lt;&gt;"",대학정보!$C$5&lt;&gt;""),IF(AND(ISNUMBER(FIND(대학정보!$C$4,E65)),ISNUMBER(FIND(대학정보!$C$5,F65))),확률표!$C$3,IF(AND(ISNUMBER(FIND(대학정보!$C$4,G65)),ISNUMBER(FIND(대학정보!$C$5,H65))),확률표!$C$4,IF(AND(ISNUMBER(FIND(대학정보!$C$4,I65)),ISNUMBER(FIND(대학정보!$C$5,J65))),확률표!$C$5, ""))), "대학정보"), "")</f>
        <v>20</v>
      </c>
      <c r="Q65" s="1">
        <f>IF(AND(대학정보!$C$8&lt;&gt;"",D65&lt;&gt;""),D65-대학정보!$C$8,"")</f>
        <v>8.3400000000000318</v>
      </c>
    </row>
    <row r="66" spans="1:17">
      <c r="A66" s="1" t="str">
        <f t="shared" si="0"/>
        <v/>
      </c>
      <c r="B66" s="1" t="str">
        <f>IF(INDEX(로우데이터!$A:$A,4*ROW()-7)&lt;&gt;"",INDEX(로우데이터!A:A,4*ROW()-7),"")</f>
        <v>65등</v>
      </c>
      <c r="C66" s="1">
        <f>IF(B66&lt;&gt;"",VLOOKUP(CONCATENATE("j",L66, M66, N66),확률표!$B$8:$E$16,IF(P66=확률표!$C$3,2,IF(P66=확률표!$C$4, 3,4)),FALSE), "")</f>
        <v>10</v>
      </c>
      <c r="D66" s="1">
        <f>IF(B66&lt;&gt;"",INDEX(로우데이터!$B:$B,4*ROW()-7),"")</f>
        <v>667.75</v>
      </c>
      <c r="E66" s="4" t="str">
        <f>IF(B66&lt;&gt;"",IF(INDEX(로우데이터!$D:$D,4*ROW()-7)&lt;&gt;"",IF(ISNUMBER(FIND("(1)",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6" s="3" t="str">
        <f>IF(B66&lt;&gt;"",IF(INDEX(로우데이터!$D:$D,4*ROW()-7)&lt;&gt;"",IF(ISNUMBER(FIND("(1)",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66" s="3" t="str">
        <f>IF(B66&lt;&gt;"",IF(INDEX(로우데이터!$D:$D,4*ROW()-7)&lt;&gt;"",IF(ISNUMBER(FIND("(2)",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6" s="3" t="str">
        <f>IF(B66&lt;&gt;"",IF(INDEX(로우데이터!$D:$D,4*ROW()-7)&lt;&gt;"",IF(ISNUMBER(FIND("(2)",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66" s="3" t="str">
        <f>IF(B66&lt;&gt;"",IF(INDEX(로우데이터!$D:$D,4*ROW()-7)&lt;&gt;"",IF(ISNUMBER(FIND("(3)",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" s="3" t="str">
        <f>IF(B66&lt;&gt;"",IF(INDEX(로우데이터!$D:$D,4*ROW()-7)&lt;&gt;"",IF(ISNUMBER(FIND("(3)",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" s="1">
        <v>1</v>
      </c>
      <c r="M66" s="1">
        <v>1</v>
      </c>
      <c r="N66" s="1">
        <v>0</v>
      </c>
      <c r="P66" s="1">
        <f>IF(B66&lt;&gt;"",IF(AND(대학정보!$C$4&lt;&gt;"",대학정보!$C$5&lt;&gt;""),IF(AND(ISNUMBER(FIND(대학정보!$C$4,E66)),ISNUMBER(FIND(대학정보!$C$5,F66))),확률표!$C$3,IF(AND(ISNUMBER(FIND(대학정보!$C$4,G66)),ISNUMBER(FIND(대학정보!$C$5,H66))),확률표!$C$4,IF(AND(ISNUMBER(FIND(대학정보!$C$4,I66)),ISNUMBER(FIND(대학정보!$C$5,J66))),확률표!$C$5, ""))), "대학정보"), "")</f>
        <v>20</v>
      </c>
      <c r="Q66" s="1">
        <f>IF(AND(대학정보!$C$8&lt;&gt;"",D66&lt;&gt;""),D66-대학정보!$C$8,"")</f>
        <v>8.3000000000000682</v>
      </c>
    </row>
    <row r="67" spans="1:17">
      <c r="A67" s="1" t="str">
        <f t="shared" ref="A67:A101" si="1">IF(ISNUMBER(FIND("(나)",B67)), "나", IF(B67&lt;&gt;"", "", "X"))</f>
        <v/>
      </c>
      <c r="B67" s="1" t="str">
        <f>IF(INDEX(로우데이터!$A:$A,4*ROW()-7)&lt;&gt;"",INDEX(로우데이터!A:A,4*ROW()-7),"")</f>
        <v>66등</v>
      </c>
      <c r="C67" s="1">
        <f>IF(B67&lt;&gt;"",VLOOKUP(CONCATENATE("j",L67, M67, N67),확률표!$B$8:$E$16,IF(P67=확률표!$C$3,2,IF(P67=확률표!$C$4, 3,4)),FALSE), "")</f>
        <v>10</v>
      </c>
      <c r="D67" s="1">
        <f>IF(B67&lt;&gt;"",INDEX(로우데이터!$B:$B,4*ROW()-7),"")</f>
        <v>667.7</v>
      </c>
      <c r="E67" s="4" t="str">
        <f>IF(B67&lt;&gt;"",IF(INDEX(로우데이터!$D:$D,4*ROW()-7)&lt;&gt;"",IF(ISNUMBER(FIND("(1)",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7" s="3" t="str">
        <f>IF(B67&lt;&gt;"",IF(INDEX(로우데이터!$D:$D,4*ROW()-7)&lt;&gt;"",IF(ISNUMBER(FIND("(1)",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전기.정보공학부</v>
      </c>
      <c r="G67" s="3" t="str">
        <f>IF(B67&lt;&gt;"",IF(INDEX(로우데이터!$D:$D,4*ROW()-7)&lt;&gt;"",IF(ISNUMBER(FIND("(2)",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7" s="3" t="str">
        <f>IF(B67&lt;&gt;"",IF(INDEX(로우데이터!$D:$D,4*ROW()-7)&lt;&gt;"",IF(ISNUMBER(FIND("(2)",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컴퓨터/자연</v>
      </c>
      <c r="I67" s="3" t="str">
        <f>IF(B67&lt;&gt;"",IF(INDEX(로우데이터!$D:$D,4*ROW()-7)&lt;&gt;"",IF(ISNUMBER(FIND("(3)",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" s="3" t="str">
        <f>IF(B67&lt;&gt;"",IF(INDEX(로우데이터!$D:$D,4*ROW()-7)&lt;&gt;"",IF(ISNUMBER(FIND("(3)",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" s="1">
        <v>1</v>
      </c>
      <c r="M67" s="1">
        <v>1</v>
      </c>
      <c r="N67" s="1">
        <v>0</v>
      </c>
      <c r="P67" s="1">
        <f>IF(B67&lt;&gt;"",IF(AND(대학정보!$C$4&lt;&gt;"",대학정보!$C$5&lt;&gt;""),IF(AND(ISNUMBER(FIND(대학정보!$C$4,E67)),ISNUMBER(FIND(대학정보!$C$5,F67))),확률표!$C$3,IF(AND(ISNUMBER(FIND(대학정보!$C$4,G67)),ISNUMBER(FIND(대학정보!$C$5,H67))),확률표!$C$4,IF(AND(ISNUMBER(FIND(대학정보!$C$4,I67)),ISNUMBER(FIND(대학정보!$C$5,J67))),확률표!$C$5, ""))), "대학정보"), "")</f>
        <v>20</v>
      </c>
      <c r="Q67" s="1">
        <f>IF(AND(대학정보!$C$8&lt;&gt;"",D67&lt;&gt;""),D67-대학정보!$C$8,"")</f>
        <v>8.2500000000001137</v>
      </c>
    </row>
    <row r="68" spans="1:17">
      <c r="A68" s="1" t="str">
        <f t="shared" si="1"/>
        <v/>
      </c>
      <c r="B68" s="1" t="str">
        <f>IF(INDEX(로우데이터!$A:$A,4*ROW()-7)&lt;&gt;"",INDEX(로우데이터!A:A,4*ROW()-7),"")</f>
        <v>67등</v>
      </c>
      <c r="C68" s="1">
        <f>IF(B68&lt;&gt;"",VLOOKUP(CONCATENATE("j",L68, M68, N68),확률표!$B$8:$E$16,IF(P68=확률표!$C$3,2,IF(P68=확률표!$C$4, 3,4)),FALSE), "")</f>
        <v>10</v>
      </c>
      <c r="D68" s="1">
        <f>IF(B68&lt;&gt;"",INDEX(로우데이터!$B:$B,4*ROW()-7),"")</f>
        <v>667.63</v>
      </c>
      <c r="E68" s="4" t="str">
        <f>IF(B68&lt;&gt;"",IF(INDEX(로우데이터!$D:$D,4*ROW()-7)&lt;&gt;"",IF(ISNUMBER(FIND("(1)",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8" s="3" t="str">
        <f>IF(B68&lt;&gt;"",IF(INDEX(로우데이터!$D:$D,4*ROW()-7)&lt;&gt;"",IF(ISNUMBER(FIND("(1)",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68" s="3" t="str">
        <f>IF(B68&lt;&gt;"",IF(INDEX(로우데이터!$D:$D,4*ROW()-7)&lt;&gt;"",IF(ISNUMBER(FIND("(2)",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8" s="3" t="str">
        <f>IF(B68&lt;&gt;"",IF(INDEX(로우데이터!$D:$D,4*ROW()-7)&lt;&gt;"",IF(ISNUMBER(FIND("(2)",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68" s="3" t="str">
        <f>IF(B68&lt;&gt;"",IF(INDEX(로우데이터!$D:$D,4*ROW()-7)&lt;&gt;"",IF(ISNUMBER(FIND("(3)",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" s="3" t="str">
        <f>IF(B68&lt;&gt;"",IF(INDEX(로우데이터!$D:$D,4*ROW()-7)&lt;&gt;"",IF(ISNUMBER(FIND("(3)",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" s="1">
        <v>1</v>
      </c>
      <c r="M68" s="1">
        <v>1</v>
      </c>
      <c r="N68" s="1">
        <v>0</v>
      </c>
      <c r="P68" s="1">
        <f>IF(B68&lt;&gt;"",IF(AND(대학정보!$C$4&lt;&gt;"",대학정보!$C$5&lt;&gt;""),IF(AND(ISNUMBER(FIND(대학정보!$C$4,E68)),ISNUMBER(FIND(대학정보!$C$5,F68))),확률표!$C$3,IF(AND(ISNUMBER(FIND(대학정보!$C$4,G68)),ISNUMBER(FIND(대학정보!$C$5,H68))),확률표!$C$4,IF(AND(ISNUMBER(FIND(대학정보!$C$4,I68)),ISNUMBER(FIND(대학정보!$C$5,J68))),확률표!$C$5, ""))), "대학정보"), "")</f>
        <v>20</v>
      </c>
      <c r="Q68" s="1">
        <f>IF(AND(대학정보!$C$8&lt;&gt;"",D68&lt;&gt;""),D68-대학정보!$C$8,"")</f>
        <v>8.1800000000000637</v>
      </c>
    </row>
    <row r="69" spans="1:17">
      <c r="A69" s="1" t="str">
        <f t="shared" si="1"/>
        <v/>
      </c>
      <c r="B69" s="1" t="str">
        <f>IF(INDEX(로우데이터!$A:$A,4*ROW()-7)&lt;&gt;"",INDEX(로우데이터!A:A,4*ROW()-7),"")</f>
        <v>68등</v>
      </c>
      <c r="C69" s="1">
        <f>IF(B69&lt;&gt;"",VLOOKUP(CONCATENATE("j",L69, M69, N69),확률표!$B$8:$E$16,IF(P69=확률표!$C$3,2,IF(P69=확률표!$C$4, 3,4)),FALSE), "")</f>
        <v>10</v>
      </c>
      <c r="D69" s="1">
        <f>IF(B69&lt;&gt;"",INDEX(로우데이터!$B:$B,4*ROW()-7),"")</f>
        <v>667.51</v>
      </c>
      <c r="E69" s="4" t="str">
        <f>IF(B69&lt;&gt;"",IF(INDEX(로우데이터!$D:$D,4*ROW()-7)&lt;&gt;"",IF(ISNUMBER(FIND("(1)",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9" s="3" t="str">
        <f>IF(B69&lt;&gt;"",IF(INDEX(로우데이터!$D:$D,4*ROW()-7)&lt;&gt;"",IF(ISNUMBER(FIND("(1)",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컴퓨터/자연</v>
      </c>
      <c r="G69" s="3" t="str">
        <f>IF(B69&lt;&gt;"",IF(INDEX(로우데이터!$D:$D,4*ROW()-7)&lt;&gt;"",IF(ISNUMBER(FIND("(2)",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9" s="3" t="str">
        <f>IF(B69&lt;&gt;"",IF(INDEX(로우데이터!$D:$D,4*ROW()-7)&lt;&gt;"",IF(ISNUMBER(FIND("(2)",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69" s="3" t="str">
        <f>IF(B69&lt;&gt;"",IF(INDEX(로우데이터!$D:$D,4*ROW()-7)&lt;&gt;"",IF(ISNUMBER(FIND("(3)",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" s="3" t="str">
        <f>IF(B69&lt;&gt;"",IF(INDEX(로우데이터!$D:$D,4*ROW()-7)&lt;&gt;"",IF(ISNUMBER(FIND("(3)",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" s="1">
        <v>1</v>
      </c>
      <c r="M69" s="1">
        <v>1</v>
      </c>
      <c r="N69" s="1">
        <v>0</v>
      </c>
      <c r="P69" s="1">
        <f>IF(B69&lt;&gt;"",IF(AND(대학정보!$C$4&lt;&gt;"",대학정보!$C$5&lt;&gt;""),IF(AND(ISNUMBER(FIND(대학정보!$C$4,E69)),ISNUMBER(FIND(대학정보!$C$5,F69))),확률표!$C$3,IF(AND(ISNUMBER(FIND(대학정보!$C$4,G69)),ISNUMBER(FIND(대학정보!$C$5,H69))),확률표!$C$4,IF(AND(ISNUMBER(FIND(대학정보!$C$4,I69)),ISNUMBER(FIND(대학정보!$C$5,J69))),확률표!$C$5, ""))), "대학정보"), "")</f>
        <v>20</v>
      </c>
      <c r="Q69" s="1">
        <f>IF(AND(대학정보!$C$8&lt;&gt;"",D69&lt;&gt;""),D69-대학정보!$C$8,"")</f>
        <v>8.0600000000000591</v>
      </c>
    </row>
    <row r="70" spans="1:17">
      <c r="A70" s="1" t="str">
        <f t="shared" si="1"/>
        <v/>
      </c>
      <c r="B70" s="1" t="str">
        <f>IF(INDEX(로우데이터!$A:$A,4*ROW()-7)&lt;&gt;"",INDEX(로우데이터!A:A,4*ROW()-7),"")</f>
        <v>69등</v>
      </c>
      <c r="C70" s="1">
        <f>IF(B70&lt;&gt;"",VLOOKUP(CONCATENATE("j",L70, M70, N70),확률표!$B$8:$E$16,IF(P70=확률표!$C$3,2,IF(P70=확률표!$C$4, 3,4)),FALSE), "")</f>
        <v>10</v>
      </c>
      <c r="D70" s="1">
        <f>IF(B70&lt;&gt;"",INDEX(로우데이터!$B:$B,4*ROW()-7),"")</f>
        <v>667.46</v>
      </c>
      <c r="E70" s="4" t="str">
        <f>IF(B70&lt;&gt;"",IF(INDEX(로우데이터!$D:$D,4*ROW()-7)&lt;&gt;"",IF(ISNUMBER(FIND("(1)",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0" s="3" t="str">
        <f>IF(B70&lt;&gt;"",IF(INDEX(로우데이터!$D:$D,4*ROW()-7)&lt;&gt;"",IF(ISNUMBER(FIND("(1)",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70" s="3" t="str">
        <f>IF(B70&lt;&gt;"",IF(INDEX(로우데이터!$D:$D,4*ROW()-7)&lt;&gt;"",IF(ISNUMBER(FIND("(2)",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0" s="3" t="str">
        <f>IF(B70&lt;&gt;"",IF(INDEX(로우데이터!$D:$D,4*ROW()-7)&lt;&gt;"",IF(ISNUMBER(FIND("(2)",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70" s="3" t="str">
        <f>IF(B70&lt;&gt;"",IF(INDEX(로우데이터!$D:$D,4*ROW()-7)&lt;&gt;"",IF(ISNUMBER(FIND("(3)",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" s="3" t="str">
        <f>IF(B70&lt;&gt;"",IF(INDEX(로우데이터!$D:$D,4*ROW()-7)&lt;&gt;"",IF(ISNUMBER(FIND("(3)",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" s="1">
        <v>1</v>
      </c>
      <c r="M70" s="1">
        <v>1</v>
      </c>
      <c r="N70" s="1">
        <v>0</v>
      </c>
      <c r="P70" s="1">
        <f>IF(B70&lt;&gt;"",IF(AND(대학정보!$C$4&lt;&gt;"",대학정보!$C$5&lt;&gt;""),IF(AND(ISNUMBER(FIND(대학정보!$C$4,E70)),ISNUMBER(FIND(대학정보!$C$5,F70))),확률표!$C$3,IF(AND(ISNUMBER(FIND(대학정보!$C$4,G70)),ISNUMBER(FIND(대학정보!$C$5,H70))),확률표!$C$4,IF(AND(ISNUMBER(FIND(대학정보!$C$4,I70)),ISNUMBER(FIND(대학정보!$C$5,J70))),확률표!$C$5, ""))), "대학정보"), "")</f>
        <v>20</v>
      </c>
      <c r="Q70" s="1">
        <f>IF(AND(대학정보!$C$8&lt;&gt;"",D70&lt;&gt;""),D70-대학정보!$C$8,"")</f>
        <v>8.0100000000001046</v>
      </c>
    </row>
    <row r="71" spans="1:17">
      <c r="A71" s="1" t="str">
        <f t="shared" si="1"/>
        <v/>
      </c>
      <c r="B71" s="1" t="str">
        <f>IF(INDEX(로우데이터!$A:$A,4*ROW()-7)&lt;&gt;"",INDEX(로우데이터!A:A,4*ROW()-7),"")</f>
        <v>69등</v>
      </c>
      <c r="C71" s="1">
        <f>IF(B71&lt;&gt;"",VLOOKUP(CONCATENATE("j",L71, M71, N71),확률표!$B$8:$E$16,IF(P71=확률표!$C$3,2,IF(P71=확률표!$C$4, 3,4)),FALSE), "")</f>
        <v>10</v>
      </c>
      <c r="D71" s="1">
        <f>IF(B71&lt;&gt;"",INDEX(로우데이터!$B:$B,4*ROW()-7),"")</f>
        <v>667.46</v>
      </c>
      <c r="E71" s="4" t="str">
        <f>IF(B71&lt;&gt;"",IF(INDEX(로우데이터!$D:$D,4*ROW()-7)&lt;&gt;"",IF(ISNUMBER(FIND("(1)",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1" s="3" t="str">
        <f>IF(B71&lt;&gt;"",IF(INDEX(로우데이터!$D:$D,4*ROW()-7)&lt;&gt;"",IF(ISNUMBER(FIND("(1)",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71" s="3" t="str">
        <f>IF(B71&lt;&gt;"",IF(INDEX(로우데이터!$D:$D,4*ROW()-7)&lt;&gt;"",IF(ISNUMBER(FIND("(2)",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1" s="3" t="str">
        <f>IF(B71&lt;&gt;"",IF(INDEX(로우데이터!$D:$D,4*ROW()-7)&lt;&gt;"",IF(ISNUMBER(FIND("(2)",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71" s="3" t="str">
        <f>IF(B71&lt;&gt;"",IF(INDEX(로우데이터!$D:$D,4*ROW()-7)&lt;&gt;"",IF(ISNUMBER(FIND("(3)",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1" s="3" t="str">
        <f>IF(B71&lt;&gt;"",IF(INDEX(로우데이터!$D:$D,4*ROW()-7)&lt;&gt;"",IF(ISNUMBER(FIND("(3)",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1" s="1">
        <v>1</v>
      </c>
      <c r="M71" s="1">
        <v>1</v>
      </c>
      <c r="N71" s="1">
        <v>0</v>
      </c>
      <c r="P71" s="1">
        <f>IF(B71&lt;&gt;"",IF(AND(대학정보!$C$4&lt;&gt;"",대학정보!$C$5&lt;&gt;""),IF(AND(ISNUMBER(FIND(대학정보!$C$4,E71)),ISNUMBER(FIND(대학정보!$C$5,F71))),확률표!$C$3,IF(AND(ISNUMBER(FIND(대학정보!$C$4,G71)),ISNUMBER(FIND(대학정보!$C$5,H71))),확률표!$C$4,IF(AND(ISNUMBER(FIND(대학정보!$C$4,I71)),ISNUMBER(FIND(대학정보!$C$5,J71))),확률표!$C$5, ""))), "대학정보"), "")</f>
        <v>20</v>
      </c>
      <c r="Q71" s="1">
        <f>IF(AND(대학정보!$C$8&lt;&gt;"",D71&lt;&gt;""),D71-대학정보!$C$8,"")</f>
        <v>8.0100000000001046</v>
      </c>
    </row>
    <row r="72" spans="1:17">
      <c r="A72" s="1" t="str">
        <f t="shared" si="1"/>
        <v/>
      </c>
      <c r="B72" s="1" t="str">
        <f>IF(INDEX(로우데이터!$A:$A,4*ROW()-7)&lt;&gt;"",INDEX(로우데이터!A:A,4*ROW()-7),"")</f>
        <v>71등</v>
      </c>
      <c r="C72" s="1">
        <f>IF(B72&lt;&gt;"",VLOOKUP(CONCATENATE("j",L72, M72, N72),확률표!$B$8:$E$16,IF(P72=확률표!$C$3,2,IF(P72=확률표!$C$4, 3,4)),FALSE), "")</f>
        <v>10</v>
      </c>
      <c r="D72" s="1">
        <f>IF(B72&lt;&gt;"",INDEX(로우데이터!$B:$B,4*ROW()-7),"")</f>
        <v>667.44</v>
      </c>
      <c r="E72" s="4" t="str">
        <f>IF(B72&lt;&gt;"",IF(INDEX(로우데이터!$D:$D,4*ROW()-7)&lt;&gt;"",IF(ISNUMBER(FIND("(1)",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2" s="3" t="str">
        <f>IF(B72&lt;&gt;"",IF(INDEX(로우데이터!$D:$D,4*ROW()-7)&lt;&gt;"",IF(ISNUMBER(FIND("(1)",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72" s="3" t="str">
        <f>IF(B72&lt;&gt;"",IF(INDEX(로우데이터!$D:$D,4*ROW()-7)&lt;&gt;"",IF(ISNUMBER(FIND("(2)",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2" s="3" t="str">
        <f>IF(B72&lt;&gt;"",IF(INDEX(로우데이터!$D:$D,4*ROW()-7)&lt;&gt;"",IF(ISNUMBER(FIND("(2)",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72" s="3" t="str">
        <f>IF(B72&lt;&gt;"",IF(INDEX(로우데이터!$D:$D,4*ROW()-7)&lt;&gt;"",IF(ISNUMBER(FIND("(3)",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" s="3" t="str">
        <f>IF(B72&lt;&gt;"",IF(INDEX(로우데이터!$D:$D,4*ROW()-7)&lt;&gt;"",IF(ISNUMBER(FIND("(3)",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" s="1">
        <v>1</v>
      </c>
      <c r="M72" s="1">
        <v>1</v>
      </c>
      <c r="N72" s="1">
        <v>0</v>
      </c>
      <c r="P72" s="1">
        <f>IF(B72&lt;&gt;"",IF(AND(대학정보!$C$4&lt;&gt;"",대학정보!$C$5&lt;&gt;""),IF(AND(ISNUMBER(FIND(대학정보!$C$4,E72)),ISNUMBER(FIND(대학정보!$C$5,F72))),확률표!$C$3,IF(AND(ISNUMBER(FIND(대학정보!$C$4,G72)),ISNUMBER(FIND(대학정보!$C$5,H72))),확률표!$C$4,IF(AND(ISNUMBER(FIND(대학정보!$C$4,I72)),ISNUMBER(FIND(대학정보!$C$5,J72))),확률표!$C$5, ""))), "대학정보"), "")</f>
        <v>20</v>
      </c>
      <c r="Q72" s="1">
        <f>IF(AND(대학정보!$C$8&lt;&gt;"",D72&lt;&gt;""),D72-대학정보!$C$8,"")</f>
        <v>7.9900000000001228</v>
      </c>
    </row>
    <row r="73" spans="1:17">
      <c r="A73" s="1" t="str">
        <f t="shared" si="1"/>
        <v/>
      </c>
      <c r="B73" s="1" t="str">
        <f>IF(INDEX(로우데이터!$A:$A,4*ROW()-7)&lt;&gt;"",INDEX(로우데이터!A:A,4*ROW()-7),"")</f>
        <v>72등</v>
      </c>
      <c r="C73" s="1">
        <f>IF(B73&lt;&gt;"",VLOOKUP(CONCATENATE("j",L73, M73, N73),확률표!$B$8:$E$16,IF(P73=확률표!$C$3,2,IF(P73=확률표!$C$4, 3,4)),FALSE), "")</f>
        <v>10</v>
      </c>
      <c r="D73" s="1">
        <f>IF(B73&lt;&gt;"",INDEX(로우데이터!$B:$B,4*ROW()-7),"")</f>
        <v>667.42</v>
      </c>
      <c r="E73" s="4" t="str">
        <f>IF(B73&lt;&gt;"",IF(INDEX(로우데이터!$D:$D,4*ROW()-7)&lt;&gt;"",IF(ISNUMBER(FIND("(1)",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73" s="3" t="str">
        <f>IF(B73&lt;&gt;"",IF(INDEX(로우데이터!$D:$D,4*ROW()-7)&lt;&gt;"",IF(ISNUMBER(FIND("(1)",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73" s="3" t="str">
        <f>IF(B73&lt;&gt;"",IF(INDEX(로우데이터!$D:$D,4*ROW()-7)&lt;&gt;"",IF(ISNUMBER(FIND("(2)",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73" s="3" t="str">
        <f>IF(B73&lt;&gt;"",IF(INDEX(로우데이터!$D:$D,4*ROW()-7)&lt;&gt;"",IF(ISNUMBER(FIND("(2)",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바이오의공학부</v>
      </c>
      <c r="I73" s="3" t="str">
        <f>IF(B73&lt;&gt;"",IF(INDEX(로우데이터!$D:$D,4*ROW()-7)&lt;&gt;"",IF(ISNUMBER(FIND("(3)",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3" s="3" t="str">
        <f>IF(B73&lt;&gt;"",IF(INDEX(로우데이터!$D:$D,4*ROW()-7)&lt;&gt;"",IF(ISNUMBER(FIND("(3)",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3" s="1">
        <v>1</v>
      </c>
      <c r="M73" s="1">
        <v>1</v>
      </c>
      <c r="N73" s="1">
        <v>0</v>
      </c>
      <c r="P73" s="1">
        <f>IF(B73&lt;&gt;"",IF(AND(대학정보!$C$4&lt;&gt;"",대학정보!$C$5&lt;&gt;""),IF(AND(ISNUMBER(FIND(대학정보!$C$4,E73)),ISNUMBER(FIND(대학정보!$C$5,F73))),확률표!$C$3,IF(AND(ISNUMBER(FIND(대학정보!$C$4,G73)),ISNUMBER(FIND(대학정보!$C$5,H73))),확률표!$C$4,IF(AND(ISNUMBER(FIND(대학정보!$C$4,I73)),ISNUMBER(FIND(대학정보!$C$5,J73))),확률표!$C$5, ""))), "대학정보"), "")</f>
        <v>20</v>
      </c>
      <c r="Q73" s="1">
        <f>IF(AND(대학정보!$C$8&lt;&gt;"",D73&lt;&gt;""),D73-대학정보!$C$8,"")</f>
        <v>7.9700000000000273</v>
      </c>
    </row>
    <row r="74" spans="1:17">
      <c r="A74" s="1" t="str">
        <f t="shared" si="1"/>
        <v/>
      </c>
      <c r="B74" s="1" t="str">
        <f>IF(INDEX(로우데이터!$A:$A,4*ROW()-7)&lt;&gt;"",INDEX(로우데이터!A:A,4*ROW()-7),"")</f>
        <v>73등</v>
      </c>
      <c r="C74" s="1">
        <f>IF(B74&lt;&gt;"",VLOOKUP(CONCATENATE("j",L74, M74, N74),확률표!$B$8:$E$16,IF(P74=확률표!$C$3,2,IF(P74=확률표!$C$4, 3,4)),FALSE), "")</f>
        <v>10</v>
      </c>
      <c r="D74" s="1">
        <f>IF(B74&lt;&gt;"",INDEX(로우데이터!$B:$B,4*ROW()-7),"")</f>
        <v>667.42</v>
      </c>
      <c r="E74" s="4" t="str">
        <f>IF(B74&lt;&gt;"",IF(INDEX(로우데이터!$D:$D,4*ROW()-7)&lt;&gt;"",IF(ISNUMBER(FIND("(1)",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4" s="3" t="str">
        <f>IF(B74&lt;&gt;"",IF(INDEX(로우데이터!$D:$D,4*ROW()-7)&lt;&gt;"",IF(ISNUMBER(FIND("(1)",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</v>
      </c>
      <c r="G74" s="3" t="str">
        <f>IF(B74&lt;&gt;"",IF(INDEX(로우데이터!$D:$D,4*ROW()-7)&lt;&gt;"",IF(ISNUMBER(FIND("(2)",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4" s="3" t="str">
        <f>IF(B74&lt;&gt;"",IF(INDEX(로우데이터!$D:$D,4*ROW()-7)&lt;&gt;"",IF(ISNUMBER(FIND("(2)",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74" s="3" t="str">
        <f>IF(B74&lt;&gt;"",IF(INDEX(로우데이터!$D:$D,4*ROW()-7)&lt;&gt;"",IF(ISNUMBER(FIND("(3)",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" s="3" t="str">
        <f>IF(B74&lt;&gt;"",IF(INDEX(로우데이터!$D:$D,4*ROW()-7)&lt;&gt;"",IF(ISNUMBER(FIND("(3)",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" s="1">
        <v>1</v>
      </c>
      <c r="M74" s="1">
        <v>1</v>
      </c>
      <c r="N74" s="1">
        <v>0</v>
      </c>
      <c r="P74" s="1">
        <f>IF(B74&lt;&gt;"",IF(AND(대학정보!$C$4&lt;&gt;"",대학정보!$C$5&lt;&gt;""),IF(AND(ISNUMBER(FIND(대학정보!$C$4,E74)),ISNUMBER(FIND(대학정보!$C$5,F74))),확률표!$C$3,IF(AND(ISNUMBER(FIND(대학정보!$C$4,G74)),ISNUMBER(FIND(대학정보!$C$5,H74))),확률표!$C$4,IF(AND(ISNUMBER(FIND(대학정보!$C$4,I74)),ISNUMBER(FIND(대학정보!$C$5,J74))),확률표!$C$5, ""))), "대학정보"), "")</f>
        <v>20</v>
      </c>
      <c r="Q74" s="1">
        <f>IF(AND(대학정보!$C$8&lt;&gt;"",D74&lt;&gt;""),D74-대학정보!$C$8,"")</f>
        <v>7.9700000000000273</v>
      </c>
    </row>
    <row r="75" spans="1:17">
      <c r="A75" s="1" t="str">
        <f t="shared" si="1"/>
        <v/>
      </c>
      <c r="B75" s="1" t="str">
        <f>IF(INDEX(로우데이터!$A:$A,4*ROW()-7)&lt;&gt;"",INDEX(로우데이터!A:A,4*ROW()-7),"")</f>
        <v>74등</v>
      </c>
      <c r="C75" s="1">
        <f>IF(B75&lt;&gt;"",VLOOKUP(CONCATENATE("j",L75, M75, N75),확률표!$B$8:$E$16,IF(P75=확률표!$C$3,2,IF(P75=확률표!$C$4, 3,4)),FALSE), "")</f>
        <v>10</v>
      </c>
      <c r="D75" s="1">
        <f>IF(B75&lt;&gt;"",INDEX(로우데이터!$B:$B,4*ROW()-7),"")</f>
        <v>667.37</v>
      </c>
      <c r="E75" s="4" t="str">
        <f>IF(B75&lt;&gt;"",IF(INDEX(로우데이터!$D:$D,4*ROW()-7)&lt;&gt;"",IF(ISNUMBER(FIND("(1)",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5" s="3" t="str">
        <f>IF(B75&lt;&gt;"",IF(INDEX(로우데이터!$D:$D,4*ROW()-7)&lt;&gt;"",IF(ISNUMBER(FIND("(1)",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75" s="3" t="str">
        <f>IF(B75&lt;&gt;"",IF(INDEX(로우데이터!$D:$D,4*ROW()-7)&lt;&gt;"",IF(ISNUMBER(FIND("(2)",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5" s="3" t="str">
        <f>IF(B75&lt;&gt;"",IF(INDEX(로우데이터!$D:$D,4*ROW()-7)&lt;&gt;"",IF(ISNUMBER(FIND("(2)",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75" s="3" t="str">
        <f>IF(B75&lt;&gt;"",IF(INDEX(로우데이터!$D:$D,4*ROW()-7)&lt;&gt;"",IF(ISNUMBER(FIND("(3)",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" s="3" t="str">
        <f>IF(B75&lt;&gt;"",IF(INDEX(로우데이터!$D:$D,4*ROW()-7)&lt;&gt;"",IF(ISNUMBER(FIND("(3)",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5" s="1">
        <v>1</v>
      </c>
      <c r="M75" s="1">
        <v>1</v>
      </c>
      <c r="N75" s="1">
        <v>0</v>
      </c>
      <c r="P75" s="1">
        <f>IF(B75&lt;&gt;"",IF(AND(대학정보!$C$4&lt;&gt;"",대학정보!$C$5&lt;&gt;""),IF(AND(ISNUMBER(FIND(대학정보!$C$4,E75)),ISNUMBER(FIND(대학정보!$C$5,F75))),확률표!$C$3,IF(AND(ISNUMBER(FIND(대학정보!$C$4,G75)),ISNUMBER(FIND(대학정보!$C$5,H75))),확률표!$C$4,IF(AND(ISNUMBER(FIND(대학정보!$C$4,I75)),ISNUMBER(FIND(대학정보!$C$5,J75))),확률표!$C$5, ""))), "대학정보"), "")</f>
        <v>20</v>
      </c>
      <c r="Q75" s="1">
        <f>IF(AND(대학정보!$C$8&lt;&gt;"",D75&lt;&gt;""),D75-대학정보!$C$8,"")</f>
        <v>7.9200000000000728</v>
      </c>
    </row>
    <row r="76" spans="1:17">
      <c r="A76" s="1" t="str">
        <f t="shared" si="1"/>
        <v/>
      </c>
      <c r="B76" s="1" t="str">
        <f>IF(INDEX(로우데이터!$A:$A,4*ROW()-7)&lt;&gt;"",INDEX(로우데이터!A:A,4*ROW()-7),"")</f>
        <v>75등</v>
      </c>
      <c r="C76" s="1">
        <f>IF(B76&lt;&gt;"",VLOOKUP(CONCATENATE("j",L76, M76, N76),확률표!$B$8:$E$16,IF(P76=확률표!$C$3,2,IF(P76=확률표!$C$4, 3,4)),FALSE), "")</f>
        <v>10</v>
      </c>
      <c r="D76" s="1">
        <f>IF(B76&lt;&gt;"",INDEX(로우데이터!$B:$B,4*ROW()-7),"")</f>
        <v>667.29</v>
      </c>
      <c r="E76" s="4" t="str">
        <f>IF(B76&lt;&gt;"",IF(INDEX(로우데이터!$D:$D,4*ROW()-7)&lt;&gt;"",IF(ISNUMBER(FIND("(1)",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6" s="3" t="str">
        <f>IF(B76&lt;&gt;"",IF(INDEX(로우데이터!$D:$D,4*ROW()-7)&lt;&gt;"",IF(ISNUMBER(FIND("(1)",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산업경영공학부</v>
      </c>
      <c r="G76" s="3" t="str">
        <f>IF(B76&lt;&gt;"",IF(INDEX(로우데이터!$D:$D,4*ROW()-7)&lt;&gt;"",IF(ISNUMBER(FIND("(2)",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76" s="3" t="str">
        <f>IF(B76&lt;&gt;"",IF(INDEX(로우데이터!$D:$D,4*ROW()-7)&lt;&gt;"",IF(ISNUMBER(FIND("(2)",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조선해양공</v>
      </c>
      <c r="I76" s="3" t="str">
        <f>IF(B76&lt;&gt;"",IF(INDEX(로우데이터!$D:$D,4*ROW()-7)&lt;&gt;"",IF(ISNUMBER(FIND("(3)",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" s="3" t="str">
        <f>IF(B76&lt;&gt;"",IF(INDEX(로우데이터!$D:$D,4*ROW()-7)&lt;&gt;"",IF(ISNUMBER(FIND("(3)",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6" s="1">
        <v>1</v>
      </c>
      <c r="M76" s="1">
        <v>1</v>
      </c>
      <c r="N76" s="1">
        <v>0</v>
      </c>
      <c r="P76" s="1">
        <f>IF(B76&lt;&gt;"",IF(AND(대학정보!$C$4&lt;&gt;"",대학정보!$C$5&lt;&gt;""),IF(AND(ISNUMBER(FIND(대학정보!$C$4,E76)),ISNUMBER(FIND(대학정보!$C$5,F76))),확률표!$C$3,IF(AND(ISNUMBER(FIND(대학정보!$C$4,G76)),ISNUMBER(FIND(대학정보!$C$5,H76))),확률표!$C$4,IF(AND(ISNUMBER(FIND(대학정보!$C$4,I76)),ISNUMBER(FIND(대학정보!$C$5,J76))),확률표!$C$5, ""))), "대학정보"), "")</f>
        <v>20</v>
      </c>
      <c r="Q76" s="1">
        <f>IF(AND(대학정보!$C$8&lt;&gt;"",D76&lt;&gt;""),D76-대학정보!$C$8,"")</f>
        <v>7.8400000000000318</v>
      </c>
    </row>
    <row r="77" spans="1:17">
      <c r="A77" s="1" t="str">
        <f t="shared" si="1"/>
        <v/>
      </c>
      <c r="B77" s="1" t="str">
        <f>IF(INDEX(로우데이터!$A:$A,4*ROW()-7)&lt;&gt;"",INDEX(로우데이터!A:A,4*ROW()-7),"")</f>
        <v>76등</v>
      </c>
      <c r="C77" s="1">
        <f>IF(B77&lt;&gt;"",VLOOKUP(CONCATENATE("j",L77, M77, N77),확률표!$B$8:$E$16,IF(P77=확률표!$C$3,2,IF(P77=확률표!$C$4, 3,4)),FALSE), "")</f>
        <v>10</v>
      </c>
      <c r="D77" s="1">
        <f>IF(B77&lt;&gt;"",INDEX(로우데이터!$B:$B,4*ROW()-7),"")</f>
        <v>667.21</v>
      </c>
      <c r="E77" s="4" t="str">
        <f>IF(B77&lt;&gt;"",IF(INDEX(로우데이터!$D:$D,4*ROW()-7)&lt;&gt;"",IF(ISNUMBER(FIND("(1)",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7" s="3" t="str">
        <f>IF(B77&lt;&gt;"",IF(INDEX(로우데이터!$D:$D,4*ROW()-7)&lt;&gt;"",IF(ISNUMBER(FIND("(1)",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77" s="3" t="str">
        <f>IF(B77&lt;&gt;"",IF(INDEX(로우데이터!$D:$D,4*ROW()-7)&lt;&gt;"",IF(ISNUMBER(FIND("(2)",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7" s="3" t="str">
        <f>IF(B77&lt;&gt;"",IF(INDEX(로우데이터!$D:$D,4*ROW()-7)&lt;&gt;"",IF(ISNUMBER(FIND("(2)",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77" s="3" t="str">
        <f>IF(B77&lt;&gt;"",IF(INDEX(로우데이터!$D:$D,4*ROW()-7)&lt;&gt;"",IF(ISNUMBER(FIND("(3)",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" s="3" t="str">
        <f>IF(B77&lt;&gt;"",IF(INDEX(로우데이터!$D:$D,4*ROW()-7)&lt;&gt;"",IF(ISNUMBER(FIND("(3)",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7" s="1">
        <v>1</v>
      </c>
      <c r="M77" s="1">
        <v>1</v>
      </c>
      <c r="N77" s="1">
        <v>0</v>
      </c>
      <c r="P77" s="1">
        <f>IF(B77&lt;&gt;"",IF(AND(대학정보!$C$4&lt;&gt;"",대학정보!$C$5&lt;&gt;""),IF(AND(ISNUMBER(FIND(대학정보!$C$4,E77)),ISNUMBER(FIND(대학정보!$C$5,F77))),확률표!$C$3,IF(AND(ISNUMBER(FIND(대학정보!$C$4,G77)),ISNUMBER(FIND(대학정보!$C$5,H77))),확률표!$C$4,IF(AND(ISNUMBER(FIND(대학정보!$C$4,I77)),ISNUMBER(FIND(대학정보!$C$5,J77))),확률표!$C$5, ""))), "대학정보"), "")</f>
        <v>20</v>
      </c>
      <c r="Q77" s="1">
        <f>IF(AND(대학정보!$C$8&lt;&gt;"",D77&lt;&gt;""),D77-대학정보!$C$8,"")</f>
        <v>7.7600000000001046</v>
      </c>
    </row>
    <row r="78" spans="1:17">
      <c r="A78" s="1" t="str">
        <f t="shared" si="1"/>
        <v/>
      </c>
      <c r="B78" s="1" t="str">
        <f>IF(INDEX(로우데이터!$A:$A,4*ROW()-7)&lt;&gt;"",INDEX(로우데이터!A:A,4*ROW()-7),"")</f>
        <v>77등</v>
      </c>
      <c r="C78" s="1">
        <f>IF(B78&lt;&gt;"",VLOOKUP(CONCATENATE("j",L78, M78, N78),확률표!$B$8:$E$16,IF(P78=확률표!$C$3,2,IF(P78=확률표!$C$4, 3,4)),FALSE), "")</f>
        <v>10</v>
      </c>
      <c r="D78" s="1">
        <f>IF(B78&lt;&gt;"",INDEX(로우데이터!$B:$B,4*ROW()-7),"")</f>
        <v>667.18</v>
      </c>
      <c r="E78" s="4" t="str">
        <f>IF(B78&lt;&gt;"",IF(INDEX(로우데이터!$D:$D,4*ROW()-7)&lt;&gt;"",IF(ISNUMBER(FIND("(1)",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8" s="3" t="str">
        <f>IF(B78&lt;&gt;"",IF(INDEX(로우데이터!$D:$D,4*ROW()-7)&lt;&gt;"",IF(ISNUMBER(FIND("(1)",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78" s="3" t="str">
        <f>IF(B78&lt;&gt;"",IF(INDEX(로우데이터!$D:$D,4*ROW()-7)&lt;&gt;"",IF(ISNUMBER(FIND("(2)",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78" s="3" t="str">
        <f>IF(B78&lt;&gt;"",IF(INDEX(로우데이터!$D:$D,4*ROW()-7)&lt;&gt;"",IF(ISNUMBER(FIND("(2)",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78" s="3" t="str">
        <f>IF(B78&lt;&gt;"",IF(INDEX(로우데이터!$D:$D,4*ROW()-7)&lt;&gt;"",IF(ISNUMBER(FIND("(3)",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8" s="3" t="str">
        <f>IF(B78&lt;&gt;"",IF(INDEX(로우데이터!$D:$D,4*ROW()-7)&lt;&gt;"",IF(ISNUMBER(FIND("(3)",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8" s="1">
        <v>1</v>
      </c>
      <c r="M78" s="1">
        <v>1</v>
      </c>
      <c r="N78" s="1">
        <v>0</v>
      </c>
      <c r="P78" s="1">
        <f>IF(B78&lt;&gt;"",IF(AND(대학정보!$C$4&lt;&gt;"",대학정보!$C$5&lt;&gt;""),IF(AND(ISNUMBER(FIND(대학정보!$C$4,E78)),ISNUMBER(FIND(대학정보!$C$5,F78))),확률표!$C$3,IF(AND(ISNUMBER(FIND(대학정보!$C$4,G78)),ISNUMBER(FIND(대학정보!$C$5,H78))),확률표!$C$4,IF(AND(ISNUMBER(FIND(대학정보!$C$4,I78)),ISNUMBER(FIND(대학정보!$C$5,J78))),확률표!$C$5, ""))), "대학정보"), "")</f>
        <v>20</v>
      </c>
      <c r="Q78" s="1">
        <f>IF(AND(대학정보!$C$8&lt;&gt;"",D78&lt;&gt;""),D78-대학정보!$C$8,"")</f>
        <v>7.7300000000000182</v>
      </c>
    </row>
    <row r="79" spans="1:17">
      <c r="A79" s="1" t="str">
        <f t="shared" si="1"/>
        <v/>
      </c>
      <c r="B79" s="1" t="str">
        <f>IF(INDEX(로우데이터!$A:$A,4*ROW()-7)&lt;&gt;"",INDEX(로우데이터!A:A,4*ROW()-7),"")</f>
        <v>78등</v>
      </c>
      <c r="C79" s="1">
        <f>IF(B79&lt;&gt;"",VLOOKUP(CONCATENATE("j",L79, M79, N79),확률표!$B$8:$E$16,IF(P79=확률표!$C$3,2,IF(P79=확률표!$C$4, 3,4)),FALSE), "")</f>
        <v>10</v>
      </c>
      <c r="D79" s="1">
        <f>IF(B79&lt;&gt;"",INDEX(로우데이터!$B:$B,4*ROW()-7),"")</f>
        <v>667.17</v>
      </c>
      <c r="E79" s="4" t="str">
        <f>IF(B79&lt;&gt;"",IF(INDEX(로우데이터!$D:$D,4*ROW()-7)&lt;&gt;"",IF(ISNUMBER(FIND("(1)",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9" s="3" t="str">
        <f>IF(B79&lt;&gt;"",IF(INDEX(로우데이터!$D:$D,4*ROW()-7)&lt;&gt;"",IF(ISNUMBER(FIND("(1)",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79" s="3" t="str">
        <f>IF(B79&lt;&gt;"",IF(INDEX(로우데이터!$D:$D,4*ROW()-7)&lt;&gt;"",IF(ISNUMBER(FIND("(2)",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9" s="3" t="str">
        <f>IF(B79&lt;&gt;"",IF(INDEX(로우데이터!$D:$D,4*ROW()-7)&lt;&gt;"",IF(ISNUMBER(FIND("(2)",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79" s="3" t="str">
        <f>IF(B79&lt;&gt;"",IF(INDEX(로우데이터!$D:$D,4*ROW()-7)&lt;&gt;"",IF(ISNUMBER(FIND("(3)",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9" s="3" t="str">
        <f>IF(B79&lt;&gt;"",IF(INDEX(로우데이터!$D:$D,4*ROW()-7)&lt;&gt;"",IF(ISNUMBER(FIND("(3)",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9" s="1">
        <v>1</v>
      </c>
      <c r="M79" s="1">
        <v>1</v>
      </c>
      <c r="N79" s="1">
        <v>0</v>
      </c>
      <c r="P79" s="1">
        <f>IF(B79&lt;&gt;"",IF(AND(대학정보!$C$4&lt;&gt;"",대학정보!$C$5&lt;&gt;""),IF(AND(ISNUMBER(FIND(대학정보!$C$4,E79)),ISNUMBER(FIND(대학정보!$C$5,F79))),확률표!$C$3,IF(AND(ISNUMBER(FIND(대학정보!$C$4,G79)),ISNUMBER(FIND(대학정보!$C$5,H79))),확률표!$C$4,IF(AND(ISNUMBER(FIND(대학정보!$C$4,I79)),ISNUMBER(FIND(대학정보!$C$5,J79))),확률표!$C$5, ""))), "대학정보"), "")</f>
        <v>20</v>
      </c>
      <c r="Q79" s="1">
        <f>IF(AND(대학정보!$C$8&lt;&gt;"",D79&lt;&gt;""),D79-대학정보!$C$8,"")</f>
        <v>7.7200000000000273</v>
      </c>
    </row>
    <row r="80" spans="1:17">
      <c r="A80" s="1" t="str">
        <f t="shared" si="1"/>
        <v/>
      </c>
      <c r="B80" s="1" t="str">
        <f>IF(INDEX(로우데이터!$A:$A,4*ROW()-7)&lt;&gt;"",INDEX(로우데이터!A:A,4*ROW()-7),"")</f>
        <v>78등</v>
      </c>
      <c r="C80" s="1">
        <f>IF(B80&lt;&gt;"",VLOOKUP(CONCATENATE("j",L80, M80, N80),확률표!$B$8:$E$16,IF(P80=확률표!$C$3,2,IF(P80=확률표!$C$4, 3,4)),FALSE), "")</f>
        <v>10</v>
      </c>
      <c r="D80" s="1">
        <f>IF(B80&lt;&gt;"",INDEX(로우데이터!$B:$B,4*ROW()-7),"")</f>
        <v>667.17</v>
      </c>
      <c r="E80" s="4" t="str">
        <f>IF(B80&lt;&gt;"",IF(INDEX(로우데이터!$D:$D,4*ROW()-7)&lt;&gt;"",IF(ISNUMBER(FIND("(1)",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0" s="3" t="str">
        <f>IF(B80&lt;&gt;"",IF(INDEX(로우데이터!$D:$D,4*ROW()-7)&lt;&gt;"",IF(ISNUMBER(FIND("(1)",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80" s="3" t="str">
        <f>IF(B80&lt;&gt;"",IF(INDEX(로우데이터!$D:$D,4*ROW()-7)&lt;&gt;"",IF(ISNUMBER(FIND("(2)",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80" s="3" t="str">
        <f>IF(B80&lt;&gt;"",IF(INDEX(로우데이터!$D:$D,4*ROW()-7)&lt;&gt;"",IF(ISNUMBER(FIND("(2)",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화공생명공학부</v>
      </c>
      <c r="I80" s="3" t="str">
        <f>IF(B80&lt;&gt;"",IF(INDEX(로우데이터!$D:$D,4*ROW()-7)&lt;&gt;"",IF(ISNUMBER(FIND("(3)",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0" s="3" t="str">
        <f>IF(B80&lt;&gt;"",IF(INDEX(로우데이터!$D:$D,4*ROW()-7)&lt;&gt;"",IF(ISNUMBER(FIND("(3)",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0" s="1">
        <v>1</v>
      </c>
      <c r="M80" s="1">
        <v>1</v>
      </c>
      <c r="N80" s="1">
        <v>0</v>
      </c>
      <c r="P80" s="1">
        <f>IF(B80&lt;&gt;"",IF(AND(대학정보!$C$4&lt;&gt;"",대학정보!$C$5&lt;&gt;""),IF(AND(ISNUMBER(FIND(대학정보!$C$4,E80)),ISNUMBER(FIND(대학정보!$C$5,F80))),확률표!$C$3,IF(AND(ISNUMBER(FIND(대학정보!$C$4,G80)),ISNUMBER(FIND(대학정보!$C$5,H80))),확률표!$C$4,IF(AND(ISNUMBER(FIND(대학정보!$C$4,I80)),ISNUMBER(FIND(대학정보!$C$5,J80))),확률표!$C$5, ""))), "대학정보"), "")</f>
        <v>20</v>
      </c>
      <c r="Q80" s="1">
        <f>IF(AND(대학정보!$C$8&lt;&gt;"",D80&lt;&gt;""),D80-대학정보!$C$8,"")</f>
        <v>7.7200000000000273</v>
      </c>
    </row>
    <row r="81" spans="1:17">
      <c r="A81" s="1" t="str">
        <f t="shared" si="1"/>
        <v/>
      </c>
      <c r="B81" s="1" t="str">
        <f>IF(INDEX(로우데이터!$A:$A,4*ROW()-7)&lt;&gt;"",INDEX(로우데이터!A:A,4*ROW()-7),"")</f>
        <v>80등</v>
      </c>
      <c r="C81" s="1">
        <f>IF(B81&lt;&gt;"",VLOOKUP(CONCATENATE("j",L81, M81, N81),확률표!$B$8:$E$16,IF(P81=확률표!$C$3,2,IF(P81=확률표!$C$4, 3,4)),FALSE), "")</f>
        <v>10</v>
      </c>
      <c r="D81" s="1">
        <f>IF(B81&lt;&gt;"",INDEX(로우데이터!$B:$B,4*ROW()-7),"")</f>
        <v>667.04</v>
      </c>
      <c r="E81" s="4" t="str">
        <f>IF(B81&lt;&gt;"",IF(INDEX(로우데이터!$D:$D,4*ROW()-7)&lt;&gt;"",IF(ISNUMBER(FIND("(1)",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1" s="3" t="str">
        <f>IF(B81&lt;&gt;"",IF(INDEX(로우데이터!$D:$D,4*ROW()-7)&lt;&gt;"",IF(ISNUMBER(FIND("(1)",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81" s="3" t="str">
        <f>IF(B81&lt;&gt;"",IF(INDEX(로우데이터!$D:$D,4*ROW()-7)&lt;&gt;"",IF(ISNUMBER(FIND("(2)",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1" s="3" t="str">
        <f>IF(B81&lt;&gt;"",IF(INDEX(로우데이터!$D:$D,4*ROW()-7)&lt;&gt;"",IF(ISNUMBER(FIND("(2)",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81" s="3" t="str">
        <f>IF(B81&lt;&gt;"",IF(INDEX(로우데이터!$D:$D,4*ROW()-7)&lt;&gt;"",IF(ISNUMBER(FIND("(3)",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1" s="3" t="str">
        <f>IF(B81&lt;&gt;"",IF(INDEX(로우데이터!$D:$D,4*ROW()-7)&lt;&gt;"",IF(ISNUMBER(FIND("(3)",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1" s="1">
        <v>1</v>
      </c>
      <c r="M81" s="1">
        <v>1</v>
      </c>
      <c r="N81" s="1">
        <v>0</v>
      </c>
      <c r="P81" s="1">
        <f>IF(B81&lt;&gt;"",IF(AND(대학정보!$C$4&lt;&gt;"",대학정보!$C$5&lt;&gt;""),IF(AND(ISNUMBER(FIND(대학정보!$C$4,E81)),ISNUMBER(FIND(대학정보!$C$5,F81))),확률표!$C$3,IF(AND(ISNUMBER(FIND(대학정보!$C$4,G81)),ISNUMBER(FIND(대학정보!$C$5,H81))),확률표!$C$4,IF(AND(ISNUMBER(FIND(대학정보!$C$4,I81)),ISNUMBER(FIND(대학정보!$C$5,J81))),확률표!$C$5, ""))), "대학정보"), "")</f>
        <v>20</v>
      </c>
      <c r="Q81" s="1">
        <f>IF(AND(대학정보!$C$8&lt;&gt;"",D81&lt;&gt;""),D81-대학정보!$C$8,"")</f>
        <v>7.5900000000000318</v>
      </c>
    </row>
    <row r="82" spans="1:17">
      <c r="A82" s="1" t="str">
        <f t="shared" si="1"/>
        <v/>
      </c>
      <c r="B82" s="1" t="str">
        <f>IF(INDEX(로우데이터!$A:$A,4*ROW()-7)&lt;&gt;"",INDEX(로우데이터!A:A,4*ROW()-7),"")</f>
        <v>81등</v>
      </c>
      <c r="C82" s="1">
        <f>IF(B82&lt;&gt;"",VLOOKUP(CONCATENATE("j",L82, M82, N82),확률표!$B$8:$E$16,IF(P82=확률표!$C$3,2,IF(P82=확률표!$C$4, 3,4)),FALSE), "")</f>
        <v>10</v>
      </c>
      <c r="D82" s="1">
        <f>IF(B82&lt;&gt;"",INDEX(로우데이터!$B:$B,4*ROW()-7),"")</f>
        <v>667.02</v>
      </c>
      <c r="E82" s="4" t="str">
        <f>IF(B82&lt;&gt;"",IF(INDEX(로우데이터!$D:$D,4*ROW()-7)&lt;&gt;"",IF(ISNUMBER(FIND("(1)",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2" s="3" t="str">
        <f>IF(B82&lt;&gt;"",IF(INDEX(로우데이터!$D:$D,4*ROW()-7)&lt;&gt;"",IF(ISNUMBER(FIND("(1)",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82" s="3" t="str">
        <f>IF(B82&lt;&gt;"",IF(INDEX(로우데이터!$D:$D,4*ROW()-7)&lt;&gt;"",IF(ISNUMBER(FIND("(2)",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82" s="3" t="str">
        <f>IF(B82&lt;&gt;"",IF(INDEX(로우데이터!$D:$D,4*ROW()-7)&lt;&gt;"",IF(ISNUMBER(FIND("(2)",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</v>
      </c>
      <c r="I82" s="3" t="str">
        <f>IF(B82&lt;&gt;"",IF(INDEX(로우데이터!$D:$D,4*ROW()-7)&lt;&gt;"",IF(ISNUMBER(FIND("(3)",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2" s="3" t="str">
        <f>IF(B82&lt;&gt;"",IF(INDEX(로우데이터!$D:$D,4*ROW()-7)&lt;&gt;"",IF(ISNUMBER(FIND("(3)",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" s="1">
        <v>1</v>
      </c>
      <c r="M82" s="1">
        <v>1</v>
      </c>
      <c r="N82" s="1">
        <v>0</v>
      </c>
      <c r="P82" s="1">
        <f>IF(B82&lt;&gt;"",IF(AND(대학정보!$C$4&lt;&gt;"",대학정보!$C$5&lt;&gt;""),IF(AND(ISNUMBER(FIND(대학정보!$C$4,E82)),ISNUMBER(FIND(대학정보!$C$5,F82))),확률표!$C$3,IF(AND(ISNUMBER(FIND(대학정보!$C$4,G82)),ISNUMBER(FIND(대학정보!$C$5,H82))),확률표!$C$4,IF(AND(ISNUMBER(FIND(대학정보!$C$4,I82)),ISNUMBER(FIND(대학정보!$C$5,J82))),확률표!$C$5, ""))), "대학정보"), "")</f>
        <v>20</v>
      </c>
      <c r="Q82" s="1">
        <f>IF(AND(대학정보!$C$8&lt;&gt;"",D82&lt;&gt;""),D82-대학정보!$C$8,"")</f>
        <v>7.57000000000005</v>
      </c>
    </row>
    <row r="83" spans="1:17">
      <c r="A83" s="1" t="str">
        <f t="shared" si="1"/>
        <v/>
      </c>
      <c r="B83" s="1" t="str">
        <f>IF(INDEX(로우데이터!$A:$A,4*ROW()-7)&lt;&gt;"",INDEX(로우데이터!A:A,4*ROW()-7),"")</f>
        <v>82등</v>
      </c>
      <c r="C83" s="1">
        <f>IF(B83&lt;&gt;"",VLOOKUP(CONCATENATE("j",L83, M83, N83),확률표!$B$8:$E$16,IF(P83=확률표!$C$3,2,IF(P83=확률표!$C$4, 3,4)),FALSE), "")</f>
        <v>10</v>
      </c>
      <c r="D83" s="1">
        <f>IF(B83&lt;&gt;"",INDEX(로우데이터!$B:$B,4*ROW()-7),"")</f>
        <v>667</v>
      </c>
      <c r="E83" s="4" t="str">
        <f>IF(B83&lt;&gt;"",IF(INDEX(로우데이터!$D:$D,4*ROW()-7)&lt;&gt;"",IF(ISNUMBER(FIND("(1)",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3" s="3" t="str">
        <f>IF(B83&lt;&gt;"",IF(INDEX(로우데이터!$D:$D,4*ROW()-7)&lt;&gt;"",IF(ISNUMBER(FIND("(1)",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83" s="3" t="str">
        <f>IF(B83&lt;&gt;"",IF(INDEX(로우데이터!$D:$D,4*ROW()-7)&lt;&gt;"",IF(ISNUMBER(FIND("(2)",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3" s="3" t="str">
        <f>IF(B83&lt;&gt;"",IF(INDEX(로우데이터!$D:$D,4*ROW()-7)&lt;&gt;"",IF(ISNUMBER(FIND("(2)",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83" s="3" t="str">
        <f>IF(B83&lt;&gt;"",IF(INDEX(로우데이터!$D:$D,4*ROW()-7)&lt;&gt;"",IF(ISNUMBER(FIND("(3)",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" s="3" t="str">
        <f>IF(B83&lt;&gt;"",IF(INDEX(로우데이터!$D:$D,4*ROW()-7)&lt;&gt;"",IF(ISNUMBER(FIND("(3)",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" s="1">
        <v>1</v>
      </c>
      <c r="M83" s="1">
        <v>1</v>
      </c>
      <c r="N83" s="1">
        <v>0</v>
      </c>
      <c r="P83" s="1">
        <f>IF(B83&lt;&gt;"",IF(AND(대학정보!$C$4&lt;&gt;"",대학정보!$C$5&lt;&gt;""),IF(AND(ISNUMBER(FIND(대학정보!$C$4,E83)),ISNUMBER(FIND(대학정보!$C$5,F83))),확률표!$C$3,IF(AND(ISNUMBER(FIND(대학정보!$C$4,G83)),ISNUMBER(FIND(대학정보!$C$5,H83))),확률표!$C$4,IF(AND(ISNUMBER(FIND(대학정보!$C$4,I83)),ISNUMBER(FIND(대학정보!$C$5,J83))),확률표!$C$5, ""))), "대학정보"), "")</f>
        <v>20</v>
      </c>
      <c r="Q83" s="1">
        <f>IF(AND(대학정보!$C$8&lt;&gt;"",D83&lt;&gt;""),D83-대학정보!$C$8,"")</f>
        <v>7.5500000000000682</v>
      </c>
    </row>
    <row r="84" spans="1:17">
      <c r="A84" s="1" t="str">
        <f t="shared" si="1"/>
        <v/>
      </c>
      <c r="B84" s="1" t="str">
        <f>IF(INDEX(로우데이터!$A:$A,4*ROW()-7)&lt;&gt;"",INDEX(로우데이터!A:A,4*ROW()-7),"")</f>
        <v>83등</v>
      </c>
      <c r="C84" s="1">
        <f>IF(B84&lt;&gt;"",VLOOKUP(CONCATENATE("j",L84, M84, N84),확률표!$B$8:$E$16,IF(P84=확률표!$C$3,2,IF(P84=확률표!$C$4, 3,4)),FALSE), "")</f>
        <v>10</v>
      </c>
      <c r="D84" s="1">
        <f>IF(B84&lt;&gt;"",INDEX(로우데이터!$B:$B,4*ROW()-7),"")</f>
        <v>666.98</v>
      </c>
      <c r="E84" s="4" t="str">
        <f>IF(B84&lt;&gt;"",IF(INDEX(로우데이터!$D:$D,4*ROW()-7)&lt;&gt;"",IF(ISNUMBER(FIND("(1)",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4" s="3" t="str">
        <f>IF(B84&lt;&gt;"",IF(INDEX(로우데이터!$D:$D,4*ROW()-7)&lt;&gt;"",IF(ISNUMBER(FIND("(1)",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전기.정보공학부</v>
      </c>
      <c r="G84" s="3" t="str">
        <f>IF(B84&lt;&gt;"",IF(INDEX(로우데이터!$D:$D,4*ROW()-7)&lt;&gt;"",IF(ISNUMBER(FIND("(2)",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84" s="3" t="str">
        <f>IF(B84&lt;&gt;"",IF(INDEX(로우데이터!$D:$D,4*ROW()-7)&lt;&gt;"",IF(ISNUMBER(FIND("(2)",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84" s="3" t="str">
        <f>IF(B84&lt;&gt;"",IF(INDEX(로우데이터!$D:$D,4*ROW()-7)&lt;&gt;"",IF(ISNUMBER(FIND("(3)",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" s="3" t="str">
        <f>IF(B84&lt;&gt;"",IF(INDEX(로우데이터!$D:$D,4*ROW()-7)&lt;&gt;"",IF(ISNUMBER(FIND("(3)",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" s="1">
        <v>1</v>
      </c>
      <c r="M84" s="1">
        <v>1</v>
      </c>
      <c r="N84" s="1">
        <v>0</v>
      </c>
      <c r="P84" s="1">
        <f>IF(B84&lt;&gt;"",IF(AND(대학정보!$C$4&lt;&gt;"",대학정보!$C$5&lt;&gt;""),IF(AND(ISNUMBER(FIND(대학정보!$C$4,E84)),ISNUMBER(FIND(대학정보!$C$5,F84))),확률표!$C$3,IF(AND(ISNUMBER(FIND(대학정보!$C$4,G84)),ISNUMBER(FIND(대학정보!$C$5,H84))),확률표!$C$4,IF(AND(ISNUMBER(FIND(대학정보!$C$4,I84)),ISNUMBER(FIND(대학정보!$C$5,J84))),확률표!$C$5, ""))), "대학정보"), "")</f>
        <v>20</v>
      </c>
      <c r="Q84" s="1">
        <f>IF(AND(대학정보!$C$8&lt;&gt;"",D84&lt;&gt;""),D84-대학정보!$C$8,"")</f>
        <v>7.5300000000000864</v>
      </c>
    </row>
    <row r="85" spans="1:17">
      <c r="A85" s="1" t="str">
        <f t="shared" si="1"/>
        <v/>
      </c>
      <c r="B85" s="1" t="str">
        <f>IF(INDEX(로우데이터!$A:$A,4*ROW()-7)&lt;&gt;"",INDEX(로우데이터!A:A,4*ROW()-7),"")</f>
        <v>84등</v>
      </c>
      <c r="C85" s="1">
        <f>IF(B85&lt;&gt;"",VLOOKUP(CONCATENATE("j",L85, M85, N85),확률표!$B$8:$E$16,IF(P85=확률표!$C$3,2,IF(P85=확률표!$C$4, 3,4)),FALSE), "")</f>
        <v>10</v>
      </c>
      <c r="D85" s="1">
        <f>IF(B85&lt;&gt;"",INDEX(로우데이터!$B:$B,4*ROW()-7),"")</f>
        <v>666.96</v>
      </c>
      <c r="E85" s="4" t="str">
        <f>IF(B85&lt;&gt;"",IF(INDEX(로우데이터!$D:$D,4*ROW()-7)&lt;&gt;"",IF(ISNUMBER(FIND("(1)",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5" s="3" t="str">
        <f>IF(B85&lt;&gt;"",IF(INDEX(로우데이터!$D:$D,4*ROW()-7)&lt;&gt;"",IF(ISNUMBER(FIND("(1)",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85" s="3" t="str">
        <f>IF(B85&lt;&gt;"",IF(INDEX(로우데이터!$D:$D,4*ROW()-7)&lt;&gt;"",IF(ISNUMBER(FIND("(2)",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5" s="3" t="str">
        <f>IF(B85&lt;&gt;"",IF(INDEX(로우데이터!$D:$D,4*ROW()-7)&lt;&gt;"",IF(ISNUMBER(FIND("(2)",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85" s="3" t="str">
        <f>IF(B85&lt;&gt;"",IF(INDEX(로우데이터!$D:$D,4*ROW()-7)&lt;&gt;"",IF(ISNUMBER(FIND("(3)",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5" s="3" t="str">
        <f>IF(B85&lt;&gt;"",IF(INDEX(로우데이터!$D:$D,4*ROW()-7)&lt;&gt;"",IF(ISNUMBER(FIND("(3)",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5" s="1">
        <v>1</v>
      </c>
      <c r="M85" s="1">
        <v>1</v>
      </c>
      <c r="N85" s="1">
        <v>0</v>
      </c>
      <c r="P85" s="1">
        <f>IF(B85&lt;&gt;"",IF(AND(대학정보!$C$4&lt;&gt;"",대학정보!$C$5&lt;&gt;""),IF(AND(ISNUMBER(FIND(대학정보!$C$4,E85)),ISNUMBER(FIND(대학정보!$C$5,F85))),확률표!$C$3,IF(AND(ISNUMBER(FIND(대학정보!$C$4,G85)),ISNUMBER(FIND(대학정보!$C$5,H85))),확률표!$C$4,IF(AND(ISNUMBER(FIND(대학정보!$C$4,I85)),ISNUMBER(FIND(대학정보!$C$5,J85))),확률표!$C$5, ""))), "대학정보"), "")</f>
        <v>20</v>
      </c>
      <c r="Q85" s="1">
        <f>IF(AND(대학정보!$C$8&lt;&gt;"",D85&lt;&gt;""),D85-대학정보!$C$8,"")</f>
        <v>7.5100000000001046</v>
      </c>
    </row>
    <row r="86" spans="1:17">
      <c r="A86" s="1" t="str">
        <f t="shared" si="1"/>
        <v/>
      </c>
      <c r="B86" s="1" t="str">
        <f>IF(INDEX(로우데이터!$A:$A,4*ROW()-7)&lt;&gt;"",INDEX(로우데이터!A:A,4*ROW()-7),"")</f>
        <v>85등</v>
      </c>
      <c r="C86" s="1">
        <f>IF(B86&lt;&gt;"",VLOOKUP(CONCATENATE("j",L86, M86, N86),확률표!$B$8:$E$16,IF(P86=확률표!$C$3,2,IF(P86=확률표!$C$4, 3,4)),FALSE), "")</f>
        <v>10</v>
      </c>
      <c r="D86" s="1">
        <f>IF(B86&lt;&gt;"",INDEX(로우데이터!$B:$B,4*ROW()-7),"")</f>
        <v>666.94</v>
      </c>
      <c r="E86" s="4" t="str">
        <f>IF(B86&lt;&gt;"",IF(INDEX(로우데이터!$D:$D,4*ROW()-7)&lt;&gt;"",IF(ISNUMBER(FIND("(1)",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6" s="3" t="str">
        <f>IF(B86&lt;&gt;"",IF(INDEX(로우데이터!$D:$D,4*ROW()-7)&lt;&gt;"",IF(ISNUMBER(FIND("(1)",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86" s="3" t="str">
        <f>IF(B86&lt;&gt;"",IF(INDEX(로우데이터!$D:$D,4*ROW()-7)&lt;&gt;"",IF(ISNUMBER(FIND("(2)",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86" s="3" t="str">
        <f>IF(B86&lt;&gt;"",IF(INDEX(로우데이터!$D:$D,4*ROW()-7)&lt;&gt;"",IF(ISNUMBER(FIND("(2)",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86" s="3" t="str">
        <f>IF(B86&lt;&gt;"",IF(INDEX(로우데이터!$D:$D,4*ROW()-7)&lt;&gt;"",IF(ISNUMBER(FIND("(3)",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6" s="3" t="str">
        <f>IF(B86&lt;&gt;"",IF(INDEX(로우데이터!$D:$D,4*ROW()-7)&lt;&gt;"",IF(ISNUMBER(FIND("(3)",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6" s="1">
        <v>1</v>
      </c>
      <c r="M86" s="1">
        <v>1</v>
      </c>
      <c r="N86" s="1">
        <v>0</v>
      </c>
      <c r="P86" s="1">
        <f>IF(B86&lt;&gt;"",IF(AND(대학정보!$C$4&lt;&gt;"",대학정보!$C$5&lt;&gt;""),IF(AND(ISNUMBER(FIND(대학정보!$C$4,E86)),ISNUMBER(FIND(대학정보!$C$5,F86))),확률표!$C$3,IF(AND(ISNUMBER(FIND(대학정보!$C$4,G86)),ISNUMBER(FIND(대학정보!$C$5,H86))),확률표!$C$4,IF(AND(ISNUMBER(FIND(대학정보!$C$4,I86)),ISNUMBER(FIND(대학정보!$C$5,J86))),확률표!$C$5, ""))), "대학정보"), "")</f>
        <v>20</v>
      </c>
      <c r="Q86" s="1">
        <f>IF(AND(대학정보!$C$8&lt;&gt;"",D86&lt;&gt;""),D86-대학정보!$C$8,"")</f>
        <v>7.4900000000001228</v>
      </c>
    </row>
    <row r="87" spans="1:17">
      <c r="A87" s="1" t="str">
        <f t="shared" si="1"/>
        <v/>
      </c>
      <c r="B87" s="1" t="str">
        <f>IF(INDEX(로우데이터!$A:$A,4*ROW()-7)&lt;&gt;"",INDEX(로우데이터!A:A,4*ROW()-7),"")</f>
        <v>86등</v>
      </c>
      <c r="C87" s="1">
        <f>IF(B87&lt;&gt;"",VLOOKUP(CONCATENATE("j",L87, M87, N87),확률표!$B$8:$E$16,IF(P87=확률표!$C$3,2,IF(P87=확률표!$C$4, 3,4)),FALSE), "")</f>
        <v>10</v>
      </c>
      <c r="D87" s="1">
        <f>IF(B87&lt;&gt;"",INDEX(로우데이터!$B:$B,4*ROW()-7),"")</f>
        <v>666.94</v>
      </c>
      <c r="E87" s="4" t="str">
        <f>IF(B87&lt;&gt;"",IF(INDEX(로우데이터!$D:$D,4*ROW()-7)&lt;&gt;"",IF(ISNUMBER(FIND("(1)",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7" s="3" t="str">
        <f>IF(B87&lt;&gt;"",IF(INDEX(로우데이터!$D:$D,4*ROW()-7)&lt;&gt;"",IF(ISNUMBER(FIND("(1)",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87" s="3" t="str">
        <f>IF(B87&lt;&gt;"",IF(INDEX(로우데이터!$D:$D,4*ROW()-7)&lt;&gt;"",IF(ISNUMBER(FIND("(2)",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87" s="3" t="str">
        <f>IF(B87&lt;&gt;"",IF(INDEX(로우데이터!$D:$D,4*ROW()-7)&lt;&gt;"",IF(ISNUMBER(FIND("(2)",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87" s="3" t="str">
        <f>IF(B87&lt;&gt;"",IF(INDEX(로우데이터!$D:$D,4*ROW()-7)&lt;&gt;"",IF(ISNUMBER(FIND("(3)",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7" s="3" t="str">
        <f>IF(B87&lt;&gt;"",IF(INDEX(로우데이터!$D:$D,4*ROW()-7)&lt;&gt;"",IF(ISNUMBER(FIND("(3)",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7" s="1">
        <v>1</v>
      </c>
      <c r="M87" s="1">
        <v>1</v>
      </c>
      <c r="N87" s="1">
        <v>0</v>
      </c>
      <c r="P87" s="1">
        <f>IF(B87&lt;&gt;"",IF(AND(대학정보!$C$4&lt;&gt;"",대학정보!$C$5&lt;&gt;""),IF(AND(ISNUMBER(FIND(대학정보!$C$4,E87)),ISNUMBER(FIND(대학정보!$C$5,F87))),확률표!$C$3,IF(AND(ISNUMBER(FIND(대학정보!$C$4,G87)),ISNUMBER(FIND(대학정보!$C$5,H87))),확률표!$C$4,IF(AND(ISNUMBER(FIND(대학정보!$C$4,I87)),ISNUMBER(FIND(대학정보!$C$5,J87))),확률표!$C$5, ""))), "대학정보"), "")</f>
        <v>20</v>
      </c>
      <c r="Q87" s="1">
        <f>IF(AND(대학정보!$C$8&lt;&gt;"",D87&lt;&gt;""),D87-대학정보!$C$8,"")</f>
        <v>7.4900000000001228</v>
      </c>
    </row>
    <row r="88" spans="1:17">
      <c r="A88" s="1" t="str">
        <f t="shared" si="1"/>
        <v/>
      </c>
      <c r="B88" s="1" t="str">
        <f>IF(INDEX(로우데이터!$A:$A,4*ROW()-7)&lt;&gt;"",INDEX(로우데이터!A:A,4*ROW()-7),"")</f>
        <v>87등</v>
      </c>
      <c r="C88" s="1">
        <f>IF(B88&lt;&gt;"",VLOOKUP(CONCATENATE("j",L88, M88, N88),확률표!$B$8:$E$16,IF(P88=확률표!$C$3,2,IF(P88=확률표!$C$4, 3,4)),FALSE), "")</f>
        <v>10</v>
      </c>
      <c r="D88" s="1">
        <f>IF(B88&lt;&gt;"",INDEX(로우데이터!$B:$B,4*ROW()-7),"")</f>
        <v>666.9</v>
      </c>
      <c r="E88" s="4" t="str">
        <f>IF(B88&lt;&gt;"",IF(INDEX(로우데이터!$D:$D,4*ROW()-7)&lt;&gt;"",IF(ISNUMBER(FIND("(1)",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8" s="3" t="str">
        <f>IF(B88&lt;&gt;"",IF(INDEX(로우데이터!$D:$D,4*ROW()-7)&lt;&gt;"",IF(ISNUMBER(FIND("(1)",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88" s="3" t="str">
        <f>IF(B88&lt;&gt;"",IF(INDEX(로우데이터!$D:$D,4*ROW()-7)&lt;&gt;"",IF(ISNUMBER(FIND("(2)",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88" s="3" t="str">
        <f>IF(B88&lt;&gt;"",IF(INDEX(로우데이터!$D:$D,4*ROW()-7)&lt;&gt;"",IF(ISNUMBER(FIND("(2)",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88" s="3" t="str">
        <f>IF(B88&lt;&gt;"",IF(INDEX(로우데이터!$D:$D,4*ROW()-7)&lt;&gt;"",IF(ISNUMBER(FIND("(3)",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" s="3" t="str">
        <f>IF(B88&lt;&gt;"",IF(INDEX(로우데이터!$D:$D,4*ROW()-7)&lt;&gt;"",IF(ISNUMBER(FIND("(3)",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" s="1">
        <v>1</v>
      </c>
      <c r="M88" s="1">
        <v>1</v>
      </c>
      <c r="N88" s="1">
        <v>0</v>
      </c>
      <c r="P88" s="1">
        <f>IF(B88&lt;&gt;"",IF(AND(대학정보!$C$4&lt;&gt;"",대학정보!$C$5&lt;&gt;""),IF(AND(ISNUMBER(FIND(대학정보!$C$4,E88)),ISNUMBER(FIND(대학정보!$C$5,F88))),확률표!$C$3,IF(AND(ISNUMBER(FIND(대학정보!$C$4,G88)),ISNUMBER(FIND(대학정보!$C$5,H88))),확률표!$C$4,IF(AND(ISNUMBER(FIND(대학정보!$C$4,I88)),ISNUMBER(FIND(대학정보!$C$5,J88))),확률표!$C$5, ""))), "대학정보"), "")</f>
        <v>20</v>
      </c>
      <c r="Q88" s="1">
        <f>IF(AND(대학정보!$C$8&lt;&gt;"",D88&lt;&gt;""),D88-대학정보!$C$8,"")</f>
        <v>7.4500000000000455</v>
      </c>
    </row>
    <row r="89" spans="1:17">
      <c r="A89" s="1" t="str">
        <f t="shared" si="1"/>
        <v/>
      </c>
      <c r="B89" s="1" t="str">
        <f>IF(INDEX(로우데이터!$A:$A,4*ROW()-7)&lt;&gt;"",INDEX(로우데이터!A:A,4*ROW()-7),"")</f>
        <v>88등</v>
      </c>
      <c r="C89" s="1">
        <f>IF(B89&lt;&gt;"",VLOOKUP(CONCATENATE("j",L89, M89, N89),확률표!$B$8:$E$16,IF(P89=확률표!$C$3,2,IF(P89=확률표!$C$4, 3,4)),FALSE), "")</f>
        <v>10</v>
      </c>
      <c r="D89" s="1">
        <f>IF(B89&lt;&gt;"",INDEX(로우데이터!$B:$B,4*ROW()-7),"")</f>
        <v>666.88</v>
      </c>
      <c r="E89" s="4" t="str">
        <f>IF(B89&lt;&gt;"",IF(INDEX(로우데이터!$D:$D,4*ROW()-7)&lt;&gt;"",IF(ISNUMBER(FIND("(1)",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9" s="3" t="str">
        <f>IF(B89&lt;&gt;"",IF(INDEX(로우데이터!$D:$D,4*ROW()-7)&lt;&gt;"",IF(ISNUMBER(FIND("(1)",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89" s="3" t="str">
        <f>IF(B89&lt;&gt;"",IF(INDEX(로우데이터!$D:$D,4*ROW()-7)&lt;&gt;"",IF(ISNUMBER(FIND("(2)",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9" s="3" t="str">
        <f>IF(B89&lt;&gt;"",IF(INDEX(로우데이터!$D:$D,4*ROW()-7)&lt;&gt;"",IF(ISNUMBER(FIND("(2)",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89" s="3" t="str">
        <f>IF(B89&lt;&gt;"",IF(INDEX(로우데이터!$D:$D,4*ROW()-7)&lt;&gt;"",IF(ISNUMBER(FIND("(3)",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" s="3" t="str">
        <f>IF(B89&lt;&gt;"",IF(INDEX(로우데이터!$D:$D,4*ROW()-7)&lt;&gt;"",IF(ISNUMBER(FIND("(3)",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" s="1">
        <v>1</v>
      </c>
      <c r="M89" s="1">
        <v>1</v>
      </c>
      <c r="N89" s="1">
        <v>0</v>
      </c>
      <c r="P89" s="1">
        <f>IF(B89&lt;&gt;"",IF(AND(대학정보!$C$4&lt;&gt;"",대학정보!$C$5&lt;&gt;""),IF(AND(ISNUMBER(FIND(대학정보!$C$4,E89)),ISNUMBER(FIND(대학정보!$C$5,F89))),확률표!$C$3,IF(AND(ISNUMBER(FIND(대학정보!$C$4,G89)),ISNUMBER(FIND(대학정보!$C$5,H89))),확률표!$C$4,IF(AND(ISNUMBER(FIND(대학정보!$C$4,I89)),ISNUMBER(FIND(대학정보!$C$5,J89))),확률표!$C$5, ""))), "대학정보"), "")</f>
        <v>20</v>
      </c>
      <c r="Q89" s="1">
        <f>IF(AND(대학정보!$C$8&lt;&gt;"",D89&lt;&gt;""),D89-대학정보!$C$8,"")</f>
        <v>7.4300000000000637</v>
      </c>
    </row>
    <row r="90" spans="1:17">
      <c r="A90" s="1" t="str">
        <f t="shared" si="1"/>
        <v/>
      </c>
      <c r="B90" s="1" t="str">
        <f>IF(INDEX(로우데이터!$A:$A,4*ROW()-7)&lt;&gt;"",INDEX(로우데이터!A:A,4*ROW()-7),"")</f>
        <v>89등</v>
      </c>
      <c r="C90" s="1">
        <f>IF(B90&lt;&gt;"",VLOOKUP(CONCATENATE("j",L90, M90, N90),확률표!$B$8:$E$16,IF(P90=확률표!$C$3,2,IF(P90=확률표!$C$4, 3,4)),FALSE), "")</f>
        <v>10</v>
      </c>
      <c r="D90" s="1">
        <f>IF(B90&lt;&gt;"",INDEX(로우데이터!$B:$B,4*ROW()-7),"")</f>
        <v>666.88</v>
      </c>
      <c r="E90" s="4" t="str">
        <f>IF(B90&lt;&gt;"",IF(INDEX(로우데이터!$D:$D,4*ROW()-7)&lt;&gt;"",IF(ISNUMBER(FIND("(1)",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0" s="3" t="str">
        <f>IF(B90&lt;&gt;"",IF(INDEX(로우데이터!$D:$D,4*ROW()-7)&lt;&gt;"",IF(ISNUMBER(FIND("(1)",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90" s="3" t="str">
        <f>IF(B90&lt;&gt;"",IF(INDEX(로우데이터!$D:$D,4*ROW()-7)&lt;&gt;"",IF(ISNUMBER(FIND("(2)",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0" s="3" t="str">
        <f>IF(B90&lt;&gt;"",IF(INDEX(로우데이터!$D:$D,4*ROW()-7)&lt;&gt;"",IF(ISNUMBER(FIND("(2)",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90" s="3" t="str">
        <f>IF(B90&lt;&gt;"",IF(INDEX(로우데이터!$D:$D,4*ROW()-7)&lt;&gt;"",IF(ISNUMBER(FIND("(3)",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0" s="3" t="str">
        <f>IF(B90&lt;&gt;"",IF(INDEX(로우데이터!$D:$D,4*ROW()-7)&lt;&gt;"",IF(ISNUMBER(FIND("(3)",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0" s="1">
        <v>1</v>
      </c>
      <c r="M90" s="1">
        <v>1</v>
      </c>
      <c r="N90" s="1">
        <v>0</v>
      </c>
      <c r="P90" s="1">
        <f>IF(B90&lt;&gt;"",IF(AND(대학정보!$C$4&lt;&gt;"",대학정보!$C$5&lt;&gt;""),IF(AND(ISNUMBER(FIND(대학정보!$C$4,E90)),ISNUMBER(FIND(대학정보!$C$5,F90))),확률표!$C$3,IF(AND(ISNUMBER(FIND(대학정보!$C$4,G90)),ISNUMBER(FIND(대학정보!$C$5,H90))),확률표!$C$4,IF(AND(ISNUMBER(FIND(대학정보!$C$4,I90)),ISNUMBER(FIND(대학정보!$C$5,J90))),확률표!$C$5, ""))), "대학정보"), "")</f>
        <v>20</v>
      </c>
      <c r="Q90" s="1">
        <f>IF(AND(대학정보!$C$8&lt;&gt;"",D90&lt;&gt;""),D90-대학정보!$C$8,"")</f>
        <v>7.4300000000000637</v>
      </c>
    </row>
    <row r="91" spans="1:17">
      <c r="A91" s="1" t="str">
        <f t="shared" si="1"/>
        <v/>
      </c>
      <c r="B91" s="1" t="str">
        <f>IF(INDEX(로우데이터!$A:$A,4*ROW()-7)&lt;&gt;"",INDEX(로우데이터!A:A,4*ROW()-7),"")</f>
        <v>90등</v>
      </c>
      <c r="C91" s="1">
        <f>IF(B91&lt;&gt;"",VLOOKUP(CONCATENATE("j",L91, M91, N91),확률표!$B$8:$E$16,IF(P91=확률표!$C$3,2,IF(P91=확률표!$C$4, 3,4)),FALSE), "")</f>
        <v>10</v>
      </c>
      <c r="D91" s="1">
        <f>IF(B91&lt;&gt;"",INDEX(로우데이터!$B:$B,4*ROW()-7),"")</f>
        <v>666.83</v>
      </c>
      <c r="E91" s="4" t="str">
        <f>IF(B91&lt;&gt;"",IF(INDEX(로우데이터!$D:$D,4*ROW()-7)&lt;&gt;"",IF(ISNUMBER(FIND("(1)",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1" s="3" t="str">
        <f>IF(B91&lt;&gt;"",IF(INDEX(로우데이터!$D:$D,4*ROW()-7)&lt;&gt;"",IF(ISNUMBER(FIND("(1)",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91" s="3" t="str">
        <f>IF(B91&lt;&gt;"",IF(INDEX(로우데이터!$D:$D,4*ROW()-7)&lt;&gt;"",IF(ISNUMBER(FIND("(2)",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91" s="3" t="str">
        <f>IF(B91&lt;&gt;"",IF(INDEX(로우데이터!$D:$D,4*ROW()-7)&lt;&gt;"",IF(ISNUMBER(FIND("(2)",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91" s="3" t="str">
        <f>IF(B91&lt;&gt;"",IF(INDEX(로우데이터!$D:$D,4*ROW()-7)&lt;&gt;"",IF(ISNUMBER(FIND("(3)",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1" s="3" t="str">
        <f>IF(B91&lt;&gt;"",IF(INDEX(로우데이터!$D:$D,4*ROW()-7)&lt;&gt;"",IF(ISNUMBER(FIND("(3)",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1" s="1">
        <v>1</v>
      </c>
      <c r="M91" s="1">
        <v>1</v>
      </c>
      <c r="N91" s="1">
        <v>0</v>
      </c>
      <c r="P91" s="1">
        <f>IF(B91&lt;&gt;"",IF(AND(대학정보!$C$4&lt;&gt;"",대학정보!$C$5&lt;&gt;""),IF(AND(ISNUMBER(FIND(대학정보!$C$4,E91)),ISNUMBER(FIND(대학정보!$C$5,F91))),확률표!$C$3,IF(AND(ISNUMBER(FIND(대학정보!$C$4,G91)),ISNUMBER(FIND(대학정보!$C$5,H91))),확률표!$C$4,IF(AND(ISNUMBER(FIND(대학정보!$C$4,I91)),ISNUMBER(FIND(대학정보!$C$5,J91))),확률표!$C$5, ""))), "대학정보"), "")</f>
        <v>20</v>
      </c>
      <c r="Q91" s="1">
        <f>IF(AND(대학정보!$C$8&lt;&gt;"",D91&lt;&gt;""),D91-대학정보!$C$8,"")</f>
        <v>7.3800000000001091</v>
      </c>
    </row>
    <row r="92" spans="1:17">
      <c r="A92" s="1" t="str">
        <f t="shared" si="1"/>
        <v/>
      </c>
      <c r="B92" s="1" t="str">
        <f>IF(INDEX(로우데이터!$A:$A,4*ROW()-7)&lt;&gt;"",INDEX(로우데이터!A:A,4*ROW()-7),"")</f>
        <v>91등</v>
      </c>
      <c r="C92" s="1">
        <f>IF(B92&lt;&gt;"",VLOOKUP(CONCATENATE("j",L92, M92, N92),확률표!$B$8:$E$16,IF(P92=확률표!$C$3,2,IF(P92=확률표!$C$4, 3,4)),FALSE), "")</f>
        <v>10</v>
      </c>
      <c r="D92" s="1">
        <f>IF(B92&lt;&gt;"",INDEX(로우데이터!$B:$B,4*ROW()-7),"")</f>
        <v>666.83</v>
      </c>
      <c r="E92" s="4" t="str">
        <f>IF(B92&lt;&gt;"",IF(INDEX(로우데이터!$D:$D,4*ROW()-7)&lt;&gt;"",IF(ISNUMBER(FIND("(1)",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2" s="3" t="str">
        <f>IF(B92&lt;&gt;"",IF(INDEX(로우데이터!$D:$D,4*ROW()-7)&lt;&gt;"",IF(ISNUMBER(FIND("(1)",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92" s="3" t="str">
        <f>IF(B92&lt;&gt;"",IF(INDEX(로우데이터!$D:$D,4*ROW()-7)&lt;&gt;"",IF(ISNUMBER(FIND("(2)",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92" s="3" t="str">
        <f>IF(B92&lt;&gt;"",IF(INDEX(로우데이터!$D:$D,4*ROW()-7)&lt;&gt;"",IF(ISNUMBER(FIND("(2)",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92" s="3" t="str">
        <f>IF(B92&lt;&gt;"",IF(INDEX(로우데이터!$D:$D,4*ROW()-7)&lt;&gt;"",IF(ISNUMBER(FIND("(3)",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2" s="3" t="str">
        <f>IF(B92&lt;&gt;"",IF(INDEX(로우데이터!$D:$D,4*ROW()-7)&lt;&gt;"",IF(ISNUMBER(FIND("(3)",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2" s="1">
        <v>1</v>
      </c>
      <c r="M92" s="1">
        <v>1</v>
      </c>
      <c r="N92" s="1">
        <v>0</v>
      </c>
      <c r="P92" s="1">
        <f>IF(B92&lt;&gt;"",IF(AND(대학정보!$C$4&lt;&gt;"",대학정보!$C$5&lt;&gt;""),IF(AND(ISNUMBER(FIND(대학정보!$C$4,E92)),ISNUMBER(FIND(대학정보!$C$5,F92))),확률표!$C$3,IF(AND(ISNUMBER(FIND(대학정보!$C$4,G92)),ISNUMBER(FIND(대학정보!$C$5,H92))),확률표!$C$4,IF(AND(ISNUMBER(FIND(대학정보!$C$4,I92)),ISNUMBER(FIND(대학정보!$C$5,J92))),확률표!$C$5, ""))), "대학정보"), "")</f>
        <v>20</v>
      </c>
      <c r="Q92" s="1">
        <f>IF(AND(대학정보!$C$8&lt;&gt;"",D92&lt;&gt;""),D92-대학정보!$C$8,"")</f>
        <v>7.3800000000001091</v>
      </c>
    </row>
    <row r="93" spans="1:17">
      <c r="A93" s="1" t="str">
        <f t="shared" si="1"/>
        <v/>
      </c>
      <c r="B93" s="1" t="str">
        <f>IF(INDEX(로우데이터!$A:$A,4*ROW()-7)&lt;&gt;"",INDEX(로우데이터!A:A,4*ROW()-7),"")</f>
        <v>92등</v>
      </c>
      <c r="C93" s="1">
        <f>IF(B93&lt;&gt;"",VLOOKUP(CONCATENATE("j",L93, M93, N93),확률표!$B$8:$E$16,IF(P93=확률표!$C$3,2,IF(P93=확률표!$C$4, 3,4)),FALSE), "")</f>
        <v>10</v>
      </c>
      <c r="D93" s="1">
        <f>IF(B93&lt;&gt;"",INDEX(로우데이터!$B:$B,4*ROW()-7),"")</f>
        <v>666.8</v>
      </c>
      <c r="E93" s="4" t="str">
        <f>IF(B93&lt;&gt;"",IF(INDEX(로우데이터!$D:$D,4*ROW()-7)&lt;&gt;"",IF(ISNUMBER(FIND("(1)",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3" s="3" t="str">
        <f>IF(B93&lt;&gt;"",IF(INDEX(로우데이터!$D:$D,4*ROW()-7)&lt;&gt;"",IF(ISNUMBER(FIND("(1)",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93" s="3" t="str">
        <f>IF(B93&lt;&gt;"",IF(INDEX(로우데이터!$D:$D,4*ROW()-7)&lt;&gt;"",IF(ISNUMBER(FIND("(2)",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93" s="3" t="str">
        <f>IF(B93&lt;&gt;"",IF(INDEX(로우데이터!$D:$D,4*ROW()-7)&lt;&gt;"",IF(ISNUMBER(FIND("(2)",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조선해양공</v>
      </c>
      <c r="I93" s="3" t="str">
        <f>IF(B93&lt;&gt;"",IF(INDEX(로우데이터!$D:$D,4*ROW()-7)&lt;&gt;"",IF(ISNUMBER(FIND("(3)",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" s="3" t="str">
        <f>IF(B93&lt;&gt;"",IF(INDEX(로우데이터!$D:$D,4*ROW()-7)&lt;&gt;"",IF(ISNUMBER(FIND("(3)",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" s="1">
        <v>1</v>
      </c>
      <c r="M93" s="1">
        <v>1</v>
      </c>
      <c r="N93" s="1">
        <v>0</v>
      </c>
      <c r="P93" s="1">
        <f>IF(B93&lt;&gt;"",IF(AND(대학정보!$C$4&lt;&gt;"",대학정보!$C$5&lt;&gt;""),IF(AND(ISNUMBER(FIND(대학정보!$C$4,E93)),ISNUMBER(FIND(대학정보!$C$5,F93))),확률표!$C$3,IF(AND(ISNUMBER(FIND(대학정보!$C$4,G93)),ISNUMBER(FIND(대학정보!$C$5,H93))),확률표!$C$4,IF(AND(ISNUMBER(FIND(대학정보!$C$4,I93)),ISNUMBER(FIND(대학정보!$C$5,J93))),확률표!$C$5, ""))), "대학정보"), "")</f>
        <v>20</v>
      </c>
      <c r="Q93" s="1">
        <f>IF(AND(대학정보!$C$8&lt;&gt;"",D93&lt;&gt;""),D93-대학정보!$C$8,"")</f>
        <v>7.3500000000000227</v>
      </c>
    </row>
    <row r="94" spans="1:17">
      <c r="A94" s="1" t="str">
        <f t="shared" si="1"/>
        <v/>
      </c>
      <c r="B94" s="1" t="str">
        <f>IF(INDEX(로우데이터!$A:$A,4*ROW()-7)&lt;&gt;"",INDEX(로우데이터!A:A,4*ROW()-7),"")</f>
        <v>93등</v>
      </c>
      <c r="C94" s="1">
        <f>IF(B94&lt;&gt;"",VLOOKUP(CONCATENATE("j",L94, M94, N94),확률표!$B$8:$E$16,IF(P94=확률표!$C$3,2,IF(P94=확률표!$C$4, 3,4)),FALSE), "")</f>
        <v>10</v>
      </c>
      <c r="D94" s="1">
        <f>IF(B94&lt;&gt;"",INDEX(로우데이터!$B:$B,4*ROW()-7),"")</f>
        <v>666.67</v>
      </c>
      <c r="E94" s="4" t="str">
        <f>IF(B94&lt;&gt;"",IF(INDEX(로우데이터!$D:$D,4*ROW()-7)&lt;&gt;"",IF(ISNUMBER(FIND("(1)",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94" s="3" t="str">
        <f>IF(B94&lt;&gt;"",IF(INDEX(로우데이터!$D:$D,4*ROW()-7)&lt;&gt;"",IF(ISNUMBER(FIND("(1)",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94" s="3" t="str">
        <f>IF(B94&lt;&gt;"",IF(INDEX(로우데이터!$D:$D,4*ROW()-7)&lt;&gt;"",IF(ISNUMBER(FIND("(2)",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94" s="3" t="str">
        <f>IF(B94&lt;&gt;"",IF(INDEX(로우데이터!$D:$D,4*ROW()-7)&lt;&gt;"",IF(ISNUMBER(FIND("(2)",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94" s="3" t="str">
        <f>IF(B94&lt;&gt;"",IF(INDEX(로우데이터!$D:$D,4*ROW()-7)&lt;&gt;"",IF(ISNUMBER(FIND("(3)",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4" s="3" t="str">
        <f>IF(B94&lt;&gt;"",IF(INDEX(로우데이터!$D:$D,4*ROW()-7)&lt;&gt;"",IF(ISNUMBER(FIND("(3)",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4" s="1">
        <v>1</v>
      </c>
      <c r="M94" s="1">
        <v>1</v>
      </c>
      <c r="N94" s="1">
        <v>0</v>
      </c>
      <c r="P94" s="1">
        <f>IF(B94&lt;&gt;"",IF(AND(대학정보!$C$4&lt;&gt;"",대학정보!$C$5&lt;&gt;""),IF(AND(ISNUMBER(FIND(대학정보!$C$4,E94)),ISNUMBER(FIND(대학정보!$C$5,F94))),확률표!$C$3,IF(AND(ISNUMBER(FIND(대학정보!$C$4,G94)),ISNUMBER(FIND(대학정보!$C$5,H94))),확률표!$C$4,IF(AND(ISNUMBER(FIND(대학정보!$C$4,I94)),ISNUMBER(FIND(대학정보!$C$5,J94))),확률표!$C$5, ""))), "대학정보"), "")</f>
        <v>20</v>
      </c>
      <c r="Q94" s="1">
        <f>IF(AND(대학정보!$C$8&lt;&gt;"",D94&lt;&gt;""),D94-대학정보!$C$8,"")</f>
        <v>7.2200000000000273</v>
      </c>
    </row>
    <row r="95" spans="1:17">
      <c r="A95" s="1" t="str">
        <f t="shared" si="1"/>
        <v/>
      </c>
      <c r="B95" s="1" t="str">
        <f>IF(INDEX(로우데이터!$A:$A,4*ROW()-7)&lt;&gt;"",INDEX(로우데이터!A:A,4*ROW()-7),"")</f>
        <v>94등</v>
      </c>
      <c r="C95" s="1">
        <f>IF(B95&lt;&gt;"",VLOOKUP(CONCATENATE("j",L95, M95, N95),확률표!$B$8:$E$16,IF(P95=확률표!$C$3,2,IF(P95=확률표!$C$4, 3,4)),FALSE), "")</f>
        <v>10</v>
      </c>
      <c r="D95" s="1">
        <f>IF(B95&lt;&gt;"",INDEX(로우데이터!$B:$B,4*ROW()-7),"")</f>
        <v>666.53</v>
      </c>
      <c r="E95" s="4" t="str">
        <f>IF(B95&lt;&gt;"",IF(INDEX(로우데이터!$D:$D,4*ROW()-7)&lt;&gt;"",IF(ISNUMBER(FIND("(1)",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5" s="3" t="str">
        <f>IF(B95&lt;&gt;"",IF(INDEX(로우데이터!$D:$D,4*ROW()-7)&lt;&gt;"",IF(ISNUMBER(FIND("(1)",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95" s="3" t="str">
        <f>IF(B95&lt;&gt;"",IF(INDEX(로우데이터!$D:$D,4*ROW()-7)&lt;&gt;"",IF(ISNUMBER(FIND("(2)",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95" s="3" t="str">
        <f>IF(B95&lt;&gt;"",IF(INDEX(로우데이터!$D:$D,4*ROW()-7)&lt;&gt;"",IF(ISNUMBER(FIND("(2)",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에너지공</v>
      </c>
      <c r="I95" s="3" t="str">
        <f>IF(B95&lt;&gt;"",IF(INDEX(로우데이터!$D:$D,4*ROW()-7)&lt;&gt;"",IF(ISNUMBER(FIND("(3)",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5" s="3" t="str">
        <f>IF(B95&lt;&gt;"",IF(INDEX(로우데이터!$D:$D,4*ROW()-7)&lt;&gt;"",IF(ISNUMBER(FIND("(3)",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5" s="1">
        <v>1</v>
      </c>
      <c r="M95" s="1">
        <v>1</v>
      </c>
      <c r="N95" s="1">
        <v>0</v>
      </c>
      <c r="P95" s="1">
        <f>IF(B95&lt;&gt;"",IF(AND(대학정보!$C$4&lt;&gt;"",대학정보!$C$5&lt;&gt;""),IF(AND(ISNUMBER(FIND(대학정보!$C$4,E95)),ISNUMBER(FIND(대학정보!$C$5,F95))),확률표!$C$3,IF(AND(ISNUMBER(FIND(대학정보!$C$4,G95)),ISNUMBER(FIND(대학정보!$C$5,H95))),확률표!$C$4,IF(AND(ISNUMBER(FIND(대학정보!$C$4,I95)),ISNUMBER(FIND(대학정보!$C$5,J95))),확률표!$C$5, ""))), "대학정보"), "")</f>
        <v>20</v>
      </c>
      <c r="Q95" s="1">
        <f>IF(AND(대학정보!$C$8&lt;&gt;"",D95&lt;&gt;""),D95-대학정보!$C$8,"")</f>
        <v>7.0800000000000409</v>
      </c>
    </row>
    <row r="96" spans="1:17">
      <c r="A96" s="1" t="str">
        <f t="shared" si="1"/>
        <v/>
      </c>
      <c r="B96" s="1" t="str">
        <f>IF(INDEX(로우데이터!$A:$A,4*ROW()-7)&lt;&gt;"",INDEX(로우데이터!A:A,4*ROW()-7),"")</f>
        <v>95등</v>
      </c>
      <c r="C96" s="1">
        <f>IF(B96&lt;&gt;"",VLOOKUP(CONCATENATE("j",L96, M96, N96),확률표!$B$8:$E$16,IF(P96=확률표!$C$3,2,IF(P96=확률표!$C$4, 3,4)),FALSE), "")</f>
        <v>10</v>
      </c>
      <c r="D96" s="1">
        <f>IF(B96&lt;&gt;"",INDEX(로우데이터!$B:$B,4*ROW()-7),"")</f>
        <v>666.53</v>
      </c>
      <c r="E96" s="4" t="str">
        <f>IF(B96&lt;&gt;"",IF(INDEX(로우데이터!$D:$D,4*ROW()-7)&lt;&gt;"",IF(ISNUMBER(FIND("(1)",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6" s="3" t="str">
        <f>IF(B96&lt;&gt;"",IF(INDEX(로우데이터!$D:$D,4*ROW()-7)&lt;&gt;"",IF(ISNUMBER(FIND("(1)",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우주항공공</v>
      </c>
      <c r="G96" s="3" t="str">
        <f>IF(B96&lt;&gt;"",IF(INDEX(로우데이터!$D:$D,4*ROW()-7)&lt;&gt;"",IF(ISNUMBER(FIND("(2)",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96" s="3" t="str">
        <f>IF(B96&lt;&gt;"",IF(INDEX(로우데이터!$D:$D,4*ROW()-7)&lt;&gt;"",IF(ISNUMBER(FIND("(2)",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96" s="3" t="str">
        <f>IF(B96&lt;&gt;"",IF(INDEX(로우데이터!$D:$D,4*ROW()-7)&lt;&gt;"",IF(ISNUMBER(FIND("(3)",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" s="3" t="str">
        <f>IF(B96&lt;&gt;"",IF(INDEX(로우데이터!$D:$D,4*ROW()-7)&lt;&gt;"",IF(ISNUMBER(FIND("(3)",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" s="1">
        <v>1</v>
      </c>
      <c r="M96" s="1">
        <v>1</v>
      </c>
      <c r="N96" s="1">
        <v>0</v>
      </c>
      <c r="P96" s="1">
        <f>IF(B96&lt;&gt;"",IF(AND(대학정보!$C$4&lt;&gt;"",대학정보!$C$5&lt;&gt;""),IF(AND(ISNUMBER(FIND(대학정보!$C$4,E96)),ISNUMBER(FIND(대학정보!$C$5,F96))),확률표!$C$3,IF(AND(ISNUMBER(FIND(대학정보!$C$4,G96)),ISNUMBER(FIND(대학정보!$C$5,H96))),확률표!$C$4,IF(AND(ISNUMBER(FIND(대학정보!$C$4,I96)),ISNUMBER(FIND(대학정보!$C$5,J96))),확률표!$C$5, ""))), "대학정보"), "")</f>
        <v>20</v>
      </c>
      <c r="Q96" s="1">
        <f>IF(AND(대학정보!$C$8&lt;&gt;"",D96&lt;&gt;""),D96-대학정보!$C$8,"")</f>
        <v>7.0800000000000409</v>
      </c>
    </row>
    <row r="97" spans="1:17">
      <c r="A97" s="1" t="str">
        <f t="shared" si="1"/>
        <v/>
      </c>
      <c r="B97" s="1" t="str">
        <f>IF(INDEX(로우데이터!$A:$A,4*ROW()-7)&lt;&gt;"",INDEX(로우데이터!A:A,4*ROW()-7),"")</f>
        <v>96등</v>
      </c>
      <c r="C97" s="1">
        <f>IF(B97&lt;&gt;"",VLOOKUP(CONCATENATE("j",L97, M97, N97),확률표!$B$8:$E$16,IF(P97=확률표!$C$3,2,IF(P97=확률표!$C$4, 3,4)),FALSE), "")</f>
        <v>10</v>
      </c>
      <c r="D97" s="1">
        <f>IF(B97&lt;&gt;"",INDEX(로우데이터!$B:$B,4*ROW()-7),"")</f>
        <v>666.5</v>
      </c>
      <c r="E97" s="4" t="str">
        <f>IF(B97&lt;&gt;"",IF(INDEX(로우데이터!$D:$D,4*ROW()-7)&lt;&gt;"",IF(ISNUMBER(FIND("(1)",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7" s="3" t="str">
        <f>IF(B97&lt;&gt;"",IF(INDEX(로우데이터!$D:$D,4*ROW()-7)&lt;&gt;"",IF(ISNUMBER(FIND("(1)",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97" s="3" t="str">
        <f>IF(B97&lt;&gt;"",IF(INDEX(로우데이터!$D:$D,4*ROW()-7)&lt;&gt;"",IF(ISNUMBER(FIND("(2)",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전북대(2)</v>
      </c>
      <c r="H97" s="3" t="str">
        <f>IF(B97&lt;&gt;"",IF(INDEX(로우데이터!$D:$D,4*ROW()-7)&lt;&gt;"",IF(ISNUMBER(FIND("(2)",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[전주]의예</v>
      </c>
      <c r="I97" s="3" t="str">
        <f>IF(B97&lt;&gt;"",IF(INDEX(로우데이터!$D:$D,4*ROW()-7)&lt;&gt;"",IF(ISNUMBER(FIND("(3)",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" s="3" t="str">
        <f>IF(B97&lt;&gt;"",IF(INDEX(로우데이터!$D:$D,4*ROW()-7)&lt;&gt;"",IF(ISNUMBER(FIND("(3)",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" s="1">
        <v>1</v>
      </c>
      <c r="M97" s="1">
        <v>1</v>
      </c>
      <c r="N97" s="1">
        <v>0</v>
      </c>
      <c r="P97" s="1">
        <f>IF(B97&lt;&gt;"",IF(AND(대학정보!$C$4&lt;&gt;"",대학정보!$C$5&lt;&gt;""),IF(AND(ISNUMBER(FIND(대학정보!$C$4,E97)),ISNUMBER(FIND(대학정보!$C$5,F97))),확률표!$C$3,IF(AND(ISNUMBER(FIND(대학정보!$C$4,G97)),ISNUMBER(FIND(대학정보!$C$5,H97))),확률표!$C$4,IF(AND(ISNUMBER(FIND(대학정보!$C$4,I97)),ISNUMBER(FIND(대학정보!$C$5,J97))),확률표!$C$5, ""))), "대학정보"), "")</f>
        <v>20</v>
      </c>
      <c r="Q97" s="1">
        <f>IF(AND(대학정보!$C$8&lt;&gt;"",D97&lt;&gt;""),D97-대학정보!$C$8,"")</f>
        <v>7.0500000000000682</v>
      </c>
    </row>
    <row r="98" spans="1:17">
      <c r="A98" s="1" t="str">
        <f t="shared" si="1"/>
        <v/>
      </c>
      <c r="B98" s="1" t="str">
        <f>IF(INDEX(로우데이터!$A:$A,4*ROW()-7)&lt;&gt;"",INDEX(로우데이터!A:A,4*ROW()-7),"")</f>
        <v>96등</v>
      </c>
      <c r="C98" s="1">
        <f>IF(B98&lt;&gt;"",VLOOKUP(CONCATENATE("j",L98, M98, N98),확률표!$B$8:$E$16,IF(P98=확률표!$C$3,2,IF(P98=확률표!$C$4, 3,4)),FALSE), "")</f>
        <v>10</v>
      </c>
      <c r="D98" s="1">
        <f>IF(B98&lt;&gt;"",INDEX(로우데이터!$B:$B,4*ROW()-7),"")</f>
        <v>666.5</v>
      </c>
      <c r="E98" s="4" t="str">
        <f>IF(B98&lt;&gt;"",IF(INDEX(로우데이터!$D:$D,4*ROW()-7)&lt;&gt;"",IF(ISNUMBER(FIND("(1)",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8" s="3" t="str">
        <f>IF(B98&lt;&gt;"",IF(INDEX(로우데이터!$D:$D,4*ROW()-7)&lt;&gt;"",IF(ISNUMBER(FIND("(1)",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8" s="3" t="str">
        <f>IF(B98&lt;&gt;"",IF(INDEX(로우데이터!$D:$D,4*ROW()-7)&lt;&gt;"",IF(ISNUMBER(FIND("(2)",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8" s="3" t="str">
        <f>IF(B98&lt;&gt;"",IF(INDEX(로우데이터!$D:$D,4*ROW()-7)&lt;&gt;"",IF(ISNUMBER(FIND("(2)",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98" s="3" t="str">
        <f>IF(B98&lt;&gt;"",IF(INDEX(로우데이터!$D:$D,4*ROW()-7)&lt;&gt;"",IF(ISNUMBER(FIND("(3)",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8" s="3" t="str">
        <f>IF(B98&lt;&gt;"",IF(INDEX(로우데이터!$D:$D,4*ROW()-7)&lt;&gt;"",IF(ISNUMBER(FIND("(3)",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8" s="1">
        <v>1</v>
      </c>
      <c r="M98" s="1">
        <v>1</v>
      </c>
      <c r="N98" s="1">
        <v>0</v>
      </c>
      <c r="P98" s="1">
        <f>IF(B98&lt;&gt;"",IF(AND(대학정보!$C$4&lt;&gt;"",대학정보!$C$5&lt;&gt;""),IF(AND(ISNUMBER(FIND(대학정보!$C$4,E98)),ISNUMBER(FIND(대학정보!$C$5,F98))),확률표!$C$3,IF(AND(ISNUMBER(FIND(대학정보!$C$4,G98)),ISNUMBER(FIND(대학정보!$C$5,H98))),확률표!$C$4,IF(AND(ISNUMBER(FIND(대학정보!$C$4,I98)),ISNUMBER(FIND(대학정보!$C$5,J98))),확률표!$C$5, ""))), "대학정보"), "")</f>
        <v>20</v>
      </c>
      <c r="Q98" s="1">
        <f>IF(AND(대학정보!$C$8&lt;&gt;"",D98&lt;&gt;""),D98-대학정보!$C$8,"")</f>
        <v>7.0500000000000682</v>
      </c>
    </row>
    <row r="99" spans="1:17">
      <c r="A99" s="1" t="str">
        <f t="shared" si="1"/>
        <v/>
      </c>
      <c r="B99" s="1" t="str">
        <f>IF(INDEX(로우데이터!$A:$A,4*ROW()-7)&lt;&gt;"",INDEX(로우데이터!A:A,4*ROW()-7),"")</f>
        <v>98등</v>
      </c>
      <c r="C99" s="1">
        <f>IF(B99&lt;&gt;"",VLOOKUP(CONCATENATE("j",L99, M99, N99),확률표!$B$8:$E$16,IF(P99=확률표!$C$3,2,IF(P99=확률표!$C$4, 3,4)),FALSE), "")</f>
        <v>10</v>
      </c>
      <c r="D99" s="1">
        <f>IF(B99&lt;&gt;"",INDEX(로우데이터!$B:$B,4*ROW()-7),"")</f>
        <v>666.49</v>
      </c>
      <c r="E99" s="4" t="str">
        <f>IF(B99&lt;&gt;"",IF(INDEX(로우데이터!$D:$D,4*ROW()-7)&lt;&gt;"",IF(ISNUMBER(FIND("(1)",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99" s="3" t="str">
        <f>IF(B99&lt;&gt;"",IF(INDEX(로우데이터!$D:$D,4*ROW()-7)&lt;&gt;"",IF(ISNUMBER(FIND("(1)",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99" s="3" t="str">
        <f>IF(B99&lt;&gt;"",IF(INDEX(로우데이터!$D:$D,4*ROW()-7)&lt;&gt;"",IF(ISNUMBER(FIND("(2)",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9" s="3" t="str">
        <f>IF(B99&lt;&gt;"",IF(INDEX(로우데이터!$D:$D,4*ROW()-7)&lt;&gt;"",IF(ISNUMBER(FIND("(2)",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99" s="3" t="str">
        <f>IF(B99&lt;&gt;"",IF(INDEX(로우데이터!$D:$D,4*ROW()-7)&lt;&gt;"",IF(ISNUMBER(FIND("(3)",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" s="3" t="str">
        <f>IF(B99&lt;&gt;"",IF(INDEX(로우데이터!$D:$D,4*ROW()-7)&lt;&gt;"",IF(ISNUMBER(FIND("(3)",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" s="1">
        <v>1</v>
      </c>
      <c r="M99" s="1">
        <v>1</v>
      </c>
      <c r="N99" s="1">
        <v>0</v>
      </c>
      <c r="P99" s="1">
        <f>IF(B99&lt;&gt;"",IF(AND(대학정보!$C$4&lt;&gt;"",대학정보!$C$5&lt;&gt;""),IF(AND(ISNUMBER(FIND(대학정보!$C$4,E99)),ISNUMBER(FIND(대학정보!$C$5,F99))),확률표!$C$3,IF(AND(ISNUMBER(FIND(대학정보!$C$4,G99)),ISNUMBER(FIND(대학정보!$C$5,H99))),확률표!$C$4,IF(AND(ISNUMBER(FIND(대학정보!$C$4,I99)),ISNUMBER(FIND(대학정보!$C$5,J99))),확률표!$C$5, ""))), "대학정보"), "")</f>
        <v>20</v>
      </c>
      <c r="Q99" s="1">
        <f>IF(AND(대학정보!$C$8&lt;&gt;"",D99&lt;&gt;""),D99-대학정보!$C$8,"")</f>
        <v>7.0400000000000773</v>
      </c>
    </row>
    <row r="100" spans="1:17">
      <c r="A100" s="1" t="str">
        <f t="shared" si="1"/>
        <v/>
      </c>
      <c r="B100" s="1" t="str">
        <f>IF(INDEX(로우데이터!$A:$A,4*ROW()-7)&lt;&gt;"",INDEX(로우데이터!A:A,4*ROW()-7),"")</f>
        <v>98등</v>
      </c>
      <c r="C100" s="1">
        <f>IF(B100&lt;&gt;"",VLOOKUP(CONCATENATE("j",L100, M100, N100),확률표!$B$8:$E$16,IF(P100=확률표!$C$3,2,IF(P100=확률표!$C$4, 3,4)),FALSE), "")</f>
        <v>10</v>
      </c>
      <c r="D100" s="1">
        <f>IF(B100&lt;&gt;"",INDEX(로우데이터!$B:$B,4*ROW()-7),"")</f>
        <v>666.49</v>
      </c>
      <c r="E100" s="4" t="str">
        <f>IF(B100&lt;&gt;"",IF(INDEX(로우데이터!$D:$D,4*ROW()-7)&lt;&gt;"",IF(ISNUMBER(FIND("(1)",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0" s="3" t="str">
        <f>IF(B100&lt;&gt;"",IF(INDEX(로우데이터!$D:$D,4*ROW()-7)&lt;&gt;"",IF(ISNUMBER(FIND("(1)",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100" s="3" t="str">
        <f>IF(B100&lt;&gt;"",IF(INDEX(로우데이터!$D:$D,4*ROW()-7)&lt;&gt;"",IF(ISNUMBER(FIND("(2)",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0" s="3" t="str">
        <f>IF(B100&lt;&gt;"",IF(INDEX(로우데이터!$D:$D,4*ROW()-7)&lt;&gt;"",IF(ISNUMBER(FIND("(2)",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100" s="3" t="str">
        <f>IF(B100&lt;&gt;"",IF(INDEX(로우데이터!$D:$D,4*ROW()-7)&lt;&gt;"",IF(ISNUMBER(FIND("(3)",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" s="3" t="str">
        <f>IF(B100&lt;&gt;"",IF(INDEX(로우데이터!$D:$D,4*ROW()-7)&lt;&gt;"",IF(ISNUMBER(FIND("(3)",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" s="1">
        <v>1</v>
      </c>
      <c r="M100" s="1">
        <v>1</v>
      </c>
      <c r="N100" s="1">
        <v>0</v>
      </c>
      <c r="P100" s="1">
        <f>IF(B100&lt;&gt;"",IF(AND(대학정보!$C$4&lt;&gt;"",대학정보!$C$5&lt;&gt;""),IF(AND(ISNUMBER(FIND(대학정보!$C$4,E100)),ISNUMBER(FIND(대학정보!$C$5,F100))),확률표!$C$3,IF(AND(ISNUMBER(FIND(대학정보!$C$4,G100)),ISNUMBER(FIND(대학정보!$C$5,H100))),확률표!$C$4,IF(AND(ISNUMBER(FIND(대학정보!$C$4,I100)),ISNUMBER(FIND(대학정보!$C$5,J100))),확률표!$C$5, ""))), "대학정보"), "")</f>
        <v>20</v>
      </c>
      <c r="Q100" s="1">
        <f>IF(AND(대학정보!$C$8&lt;&gt;"",D100&lt;&gt;""),D100-대학정보!$C$8,"")</f>
        <v>7.0400000000000773</v>
      </c>
    </row>
    <row r="101" spans="1:17">
      <c r="A101" s="1" t="str">
        <f t="shared" si="1"/>
        <v/>
      </c>
      <c r="B101" s="1" t="str">
        <f>IF(INDEX(로우데이터!$A:$A,4*ROW()-7)&lt;&gt;"",INDEX(로우데이터!A:A,4*ROW()-7),"")</f>
        <v>98등</v>
      </c>
      <c r="C101" s="1">
        <f>IF(B101&lt;&gt;"",VLOOKUP(CONCATENATE("j",L101, M101, N101),확률표!$B$8:$E$16,IF(P101=확률표!$C$3,2,IF(P101=확률표!$C$4, 3,4)),FALSE), "")</f>
        <v>10</v>
      </c>
      <c r="D101" s="1">
        <f>IF(B101&lt;&gt;"",INDEX(로우데이터!$B:$B,4*ROW()-7),"")</f>
        <v>666.49</v>
      </c>
      <c r="E101" s="4" t="str">
        <f>IF(B101&lt;&gt;"",IF(INDEX(로우데이터!$D:$D,4*ROW()-7)&lt;&gt;"",IF(ISNUMBER(FIND("(1)",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1" s="3" t="str">
        <f>IF(B101&lt;&gt;"",IF(INDEX(로우데이터!$D:$D,4*ROW()-7)&lt;&gt;"",IF(ISNUMBER(FIND("(1)",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[대구]의예</v>
      </c>
      <c r="G101" s="3" t="str">
        <f>IF(B101&lt;&gt;"",IF(INDEX(로우데이터!$D:$D,4*ROW()-7)&lt;&gt;"",IF(ISNUMBER(FIND("(2)",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대구한의대(2)</v>
      </c>
      <c r="H101" s="3" t="str">
        <f>IF(B101&lt;&gt;"",IF(INDEX(로우데이터!$D:$D,4*ROW()-7)&lt;&gt;"",IF(ISNUMBER(FIND("(2)",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[경산]한의예/자연</v>
      </c>
      <c r="I101" s="3" t="str">
        <f>IF(B101&lt;&gt;"",IF(INDEX(로우데이터!$D:$D,4*ROW()-7)&lt;&gt;"",IF(ISNUMBER(FIND("(3)",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" s="3" t="str">
        <f>IF(B101&lt;&gt;"",IF(INDEX(로우데이터!$D:$D,4*ROW()-7)&lt;&gt;"",IF(ISNUMBER(FIND("(3)",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" s="1">
        <v>1</v>
      </c>
      <c r="M101" s="1">
        <v>1</v>
      </c>
      <c r="N101" s="1">
        <v>0</v>
      </c>
      <c r="P101" s="1">
        <f>IF(B101&lt;&gt;"",IF(AND(대학정보!$C$4&lt;&gt;"",대학정보!$C$5&lt;&gt;""),IF(AND(ISNUMBER(FIND(대학정보!$C$4,E101)),ISNUMBER(FIND(대학정보!$C$5,F101))),확률표!$C$3,IF(AND(ISNUMBER(FIND(대학정보!$C$4,G101)),ISNUMBER(FIND(대학정보!$C$5,H101))),확률표!$C$4,IF(AND(ISNUMBER(FIND(대학정보!$C$4,I101)),ISNUMBER(FIND(대학정보!$C$5,J101))),확률표!$C$5, ""))), "대학정보"), "")</f>
        <v>20</v>
      </c>
      <c r="Q101" s="1">
        <f>IF(AND(대학정보!$C$8&lt;&gt;"",D101&lt;&gt;""),D101-대학정보!$C$8,"")</f>
        <v>7.0400000000000773</v>
      </c>
    </row>
    <row r="102" spans="1:17">
      <c r="A102" s="1" t="str">
        <f t="shared" ref="A102:A165" si="2">IF(ISNUMBER(FIND("(나)",B102)), "나", IF(B102&lt;&gt;"", "", "X"))</f>
        <v/>
      </c>
      <c r="B102" s="1" t="str">
        <f>IF(INDEX(로우데이터!$A:$A,4*ROW()-7)&lt;&gt;"",INDEX(로우데이터!A:A,4*ROW()-7),"")</f>
        <v>101등</v>
      </c>
      <c r="C102" s="1">
        <f>IF(B102&lt;&gt;"",VLOOKUP(CONCATENATE("j",L102, M102, N102),확률표!$B$8:$E$16,IF(P102=확률표!$C$3,2,IF(P102=확률표!$C$4, 3,4)),FALSE), "")</f>
        <v>10</v>
      </c>
      <c r="D102" s="1">
        <f>IF(B102&lt;&gt;"",INDEX(로우데이터!$B:$B,4*ROW()-7),"")</f>
        <v>666.44</v>
      </c>
      <c r="E102" s="4" t="str">
        <f>IF(B102&lt;&gt;"",IF(INDEX(로우데이터!$D:$D,4*ROW()-7)&lt;&gt;"",IF(ISNUMBER(FIND("(1)",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2" s="3" t="str">
        <f>IF(B102&lt;&gt;"",IF(INDEX(로우데이터!$D:$D,4*ROW()-7)&lt;&gt;"",IF(ISNUMBER(FIND("(1)",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시스템생물</v>
      </c>
      <c r="G102" s="3" t="str">
        <f>IF(B102&lt;&gt;"",IF(INDEX(로우데이터!$D:$D,4*ROW()-7)&lt;&gt;"",IF(ISNUMBER(FIND("(2)",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2" s="3" t="str">
        <f>IF(B102&lt;&gt;"",IF(INDEX(로우데이터!$D:$D,4*ROW()-7)&lt;&gt;"",IF(ISNUMBER(FIND("(2)",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102" s="3" t="str">
        <f>IF(B102&lt;&gt;"",IF(INDEX(로우데이터!$D:$D,4*ROW()-7)&lt;&gt;"",IF(ISNUMBER(FIND("(3)",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2" s="3" t="str">
        <f>IF(B102&lt;&gt;"",IF(INDEX(로우데이터!$D:$D,4*ROW()-7)&lt;&gt;"",IF(ISNUMBER(FIND("(3)",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2" s="1">
        <v>1</v>
      </c>
      <c r="M102" s="1">
        <v>1</v>
      </c>
      <c r="N102" s="1">
        <v>0</v>
      </c>
      <c r="P102" s="1">
        <f>IF(B102&lt;&gt;"",IF(AND(대학정보!$C$4&lt;&gt;"",대학정보!$C$5&lt;&gt;""),IF(AND(ISNUMBER(FIND(대학정보!$C$4,E102)),ISNUMBER(FIND(대학정보!$C$5,F102))),확률표!$C$3,IF(AND(ISNUMBER(FIND(대학정보!$C$4,G102)),ISNUMBER(FIND(대학정보!$C$5,H102))),확률표!$C$4,IF(AND(ISNUMBER(FIND(대학정보!$C$4,I102)),ISNUMBER(FIND(대학정보!$C$5,J102))),확률표!$C$5, ""))), "대학정보"), "")</f>
        <v>20</v>
      </c>
      <c r="Q102" s="1">
        <f>IF(AND(대학정보!$C$8&lt;&gt;"",D102&lt;&gt;""),D102-대학정보!$C$8,"")</f>
        <v>6.9900000000001228</v>
      </c>
    </row>
    <row r="103" spans="1:17">
      <c r="A103" s="1" t="str">
        <f t="shared" si="2"/>
        <v/>
      </c>
      <c r="B103" s="1" t="str">
        <f>IF(INDEX(로우데이터!$A:$A,4*ROW()-7)&lt;&gt;"",INDEX(로우데이터!A:A,4*ROW()-7),"")</f>
        <v>102등</v>
      </c>
      <c r="C103" s="1">
        <f>IF(B103&lt;&gt;"",VLOOKUP(CONCATENATE("j",L103, M103, N103),확률표!$B$8:$E$16,IF(P103=확률표!$C$3,2,IF(P103=확률표!$C$4, 3,4)),FALSE), "")</f>
        <v>10</v>
      </c>
      <c r="D103" s="1">
        <f>IF(B103&lt;&gt;"",INDEX(로우데이터!$B:$B,4*ROW()-7),"")</f>
        <v>666.41</v>
      </c>
      <c r="E103" s="4" t="str">
        <f>IF(B103&lt;&gt;"",IF(INDEX(로우데이터!$D:$D,4*ROW()-7)&lt;&gt;"",IF(ISNUMBER(FIND("(1)",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3" s="3" t="str">
        <f>IF(B103&lt;&gt;"",IF(INDEX(로우데이터!$D:$D,4*ROW()-7)&lt;&gt;"",IF(ISNUMBER(FIND("(1)",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식품.동물생명공학부</v>
      </c>
      <c r="G103" s="3" t="str">
        <f>IF(B103&lt;&gt;"",IF(INDEX(로우데이터!$D:$D,4*ROW()-7)&lt;&gt;"",IF(ISNUMBER(FIND("(2)",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단국대(천안)(2)</v>
      </c>
      <c r="H103" s="3" t="str">
        <f>IF(B103&lt;&gt;"",IF(INDEX(로우데이터!$D:$D,4*ROW()-7)&lt;&gt;"",IF(ISNUMBER(FIND("(2)",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치의예</v>
      </c>
      <c r="I103" s="3" t="str">
        <f>IF(B103&lt;&gt;"",IF(INDEX(로우데이터!$D:$D,4*ROW()-7)&lt;&gt;"",IF(ISNUMBER(FIND("(3)",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" s="3" t="str">
        <f>IF(B103&lt;&gt;"",IF(INDEX(로우데이터!$D:$D,4*ROW()-7)&lt;&gt;"",IF(ISNUMBER(FIND("(3)",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" s="1">
        <v>1</v>
      </c>
      <c r="M103" s="1">
        <v>1</v>
      </c>
      <c r="N103" s="1">
        <v>0</v>
      </c>
      <c r="P103" s="1">
        <f>IF(B103&lt;&gt;"",IF(AND(대학정보!$C$4&lt;&gt;"",대학정보!$C$5&lt;&gt;""),IF(AND(ISNUMBER(FIND(대학정보!$C$4,E103)),ISNUMBER(FIND(대학정보!$C$5,F103))),확률표!$C$3,IF(AND(ISNUMBER(FIND(대학정보!$C$4,G103)),ISNUMBER(FIND(대학정보!$C$5,H103))),확률표!$C$4,IF(AND(ISNUMBER(FIND(대학정보!$C$4,I103)),ISNUMBER(FIND(대학정보!$C$5,J103))),확률표!$C$5, ""))), "대학정보"), "")</f>
        <v>20</v>
      </c>
      <c r="Q103" s="1">
        <f>IF(AND(대학정보!$C$8&lt;&gt;"",D103&lt;&gt;""),D103-대학정보!$C$8,"")</f>
        <v>6.9600000000000364</v>
      </c>
    </row>
    <row r="104" spans="1:17">
      <c r="A104" s="1" t="str">
        <f t="shared" si="2"/>
        <v/>
      </c>
      <c r="B104" s="1" t="str">
        <f>IF(INDEX(로우데이터!$A:$A,4*ROW()-7)&lt;&gt;"",INDEX(로우데이터!A:A,4*ROW()-7),"")</f>
        <v>103등</v>
      </c>
      <c r="C104" s="1">
        <f>IF(B104&lt;&gt;"",VLOOKUP(CONCATENATE("j",L104, M104, N104),확률표!$B$8:$E$16,IF(P104=확률표!$C$3,2,IF(P104=확률표!$C$4, 3,4)),FALSE), "")</f>
        <v>10</v>
      </c>
      <c r="D104" s="1">
        <f>IF(B104&lt;&gt;"",INDEX(로우데이터!$B:$B,4*ROW()-7),"")</f>
        <v>666.41</v>
      </c>
      <c r="E104" s="4" t="str">
        <f>IF(B104&lt;&gt;"",IF(INDEX(로우데이터!$D:$D,4*ROW()-7)&lt;&gt;"",IF(ISNUMBER(FIND("(1)",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04" s="3" t="str">
        <f>IF(B104&lt;&gt;"",IF(INDEX(로우데이터!$D:$D,4*ROW()-7)&lt;&gt;"",IF(ISNUMBER(FIND("(1)",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04" s="3" t="str">
        <f>IF(B104&lt;&gt;"",IF(INDEX(로우데이터!$D:$D,4*ROW()-7)&lt;&gt;"",IF(ISNUMBER(FIND("(2)",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4" s="3" t="str">
        <f>IF(B104&lt;&gt;"",IF(INDEX(로우데이터!$D:$D,4*ROW()-7)&lt;&gt;"",IF(ISNUMBER(FIND("(2)",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104" s="3" t="str">
        <f>IF(B104&lt;&gt;"",IF(INDEX(로우데이터!$D:$D,4*ROW()-7)&lt;&gt;"",IF(ISNUMBER(FIND("(3)",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" s="3" t="str">
        <f>IF(B104&lt;&gt;"",IF(INDEX(로우데이터!$D:$D,4*ROW()-7)&lt;&gt;"",IF(ISNUMBER(FIND("(3)",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" s="1">
        <v>1</v>
      </c>
      <c r="M104" s="1">
        <v>1</v>
      </c>
      <c r="N104" s="1">
        <v>0</v>
      </c>
      <c r="P104" s="1">
        <f>IF(B104&lt;&gt;"",IF(AND(대학정보!$C$4&lt;&gt;"",대학정보!$C$5&lt;&gt;""),IF(AND(ISNUMBER(FIND(대학정보!$C$4,E104)),ISNUMBER(FIND(대학정보!$C$5,F104))),확률표!$C$3,IF(AND(ISNUMBER(FIND(대학정보!$C$4,G104)),ISNUMBER(FIND(대학정보!$C$5,H104))),확률표!$C$4,IF(AND(ISNUMBER(FIND(대학정보!$C$4,I104)),ISNUMBER(FIND(대학정보!$C$5,J104))),확률표!$C$5, ""))), "대학정보"), "")</f>
        <v>20</v>
      </c>
      <c r="Q104" s="1">
        <f>IF(AND(대학정보!$C$8&lt;&gt;"",D104&lt;&gt;""),D104-대학정보!$C$8,"")</f>
        <v>6.9600000000000364</v>
      </c>
    </row>
    <row r="105" spans="1:17">
      <c r="A105" s="1" t="str">
        <f t="shared" si="2"/>
        <v/>
      </c>
      <c r="B105" s="1" t="str">
        <f>IF(INDEX(로우데이터!$A:$A,4*ROW()-7)&lt;&gt;"",INDEX(로우데이터!A:A,4*ROW()-7),"")</f>
        <v>104등</v>
      </c>
      <c r="C105" s="1">
        <f>IF(B105&lt;&gt;"",VLOOKUP(CONCATENATE("j",L105, M105, N105),확률표!$B$8:$E$16,IF(P105=확률표!$C$3,2,IF(P105=확률표!$C$4, 3,4)),FALSE), "")</f>
        <v>10</v>
      </c>
      <c r="D105" s="1">
        <f>IF(B105&lt;&gt;"",INDEX(로우데이터!$B:$B,4*ROW()-7),"")</f>
        <v>666.38</v>
      </c>
      <c r="E105" s="4" t="str">
        <f>IF(B105&lt;&gt;"",IF(INDEX(로우데이터!$D:$D,4*ROW()-7)&lt;&gt;"",IF(ISNUMBER(FIND("(1)",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5" s="3" t="str">
        <f>IF(B105&lt;&gt;"",IF(INDEX(로우데이터!$D:$D,4*ROW()-7)&lt;&gt;"",IF(ISNUMBER(FIND("(1)",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105" s="3" t="str">
        <f>IF(B105&lt;&gt;"",IF(INDEX(로우데이터!$D:$D,4*ROW()-7)&lt;&gt;"",IF(ISNUMBER(FIND("(2)",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05" s="3" t="str">
        <f>IF(B105&lt;&gt;"",IF(INDEX(로우데이터!$D:$D,4*ROW()-7)&lt;&gt;"",IF(ISNUMBER(FIND("(2)",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산업경영공학부</v>
      </c>
      <c r="I105" s="3" t="str">
        <f>IF(B105&lt;&gt;"",IF(INDEX(로우데이터!$D:$D,4*ROW()-7)&lt;&gt;"",IF(ISNUMBER(FIND("(3)",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" s="3" t="str">
        <f>IF(B105&lt;&gt;"",IF(INDEX(로우데이터!$D:$D,4*ROW()-7)&lt;&gt;"",IF(ISNUMBER(FIND("(3)",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" s="1">
        <v>1</v>
      </c>
      <c r="M105" s="1">
        <v>1</v>
      </c>
      <c r="N105" s="1">
        <v>0</v>
      </c>
      <c r="P105" s="1">
        <f>IF(B105&lt;&gt;"",IF(AND(대학정보!$C$4&lt;&gt;"",대학정보!$C$5&lt;&gt;""),IF(AND(ISNUMBER(FIND(대학정보!$C$4,E105)),ISNUMBER(FIND(대학정보!$C$5,F105))),확률표!$C$3,IF(AND(ISNUMBER(FIND(대학정보!$C$4,G105)),ISNUMBER(FIND(대학정보!$C$5,H105))),확률표!$C$4,IF(AND(ISNUMBER(FIND(대학정보!$C$4,I105)),ISNUMBER(FIND(대학정보!$C$5,J105))),확률표!$C$5, ""))), "대학정보"), "")</f>
        <v>20</v>
      </c>
      <c r="Q105" s="1">
        <f>IF(AND(대학정보!$C$8&lt;&gt;"",D105&lt;&gt;""),D105-대학정보!$C$8,"")</f>
        <v>6.9300000000000637</v>
      </c>
    </row>
    <row r="106" spans="1:17">
      <c r="A106" s="1" t="str">
        <f t="shared" si="2"/>
        <v/>
      </c>
      <c r="B106" s="1" t="str">
        <f>IF(INDEX(로우데이터!$A:$A,4*ROW()-7)&lt;&gt;"",INDEX(로우데이터!A:A,4*ROW()-7),"")</f>
        <v>105등</v>
      </c>
      <c r="C106" s="1">
        <f>IF(B106&lt;&gt;"",VLOOKUP(CONCATENATE("j",L106, M106, N106),확률표!$B$8:$E$16,IF(P106=확률표!$C$3,2,IF(P106=확률표!$C$4, 3,4)),FALSE), "")</f>
        <v>10</v>
      </c>
      <c r="D106" s="1">
        <f>IF(B106&lt;&gt;"",INDEX(로우데이터!$B:$B,4*ROW()-7),"")</f>
        <v>666.25</v>
      </c>
      <c r="E106" s="4" t="str">
        <f>IF(B106&lt;&gt;"",IF(INDEX(로우데이터!$D:$D,4*ROW()-7)&lt;&gt;"",IF(ISNUMBER(FIND("(1)",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06" s="3" t="str">
        <f>IF(B106&lt;&gt;"",IF(INDEX(로우데이터!$D:$D,4*ROW()-7)&lt;&gt;"",IF(ISNUMBER(FIND("(1)",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106" s="3" t="str">
        <f>IF(B106&lt;&gt;"",IF(INDEX(로우데이터!$D:$D,4*ROW()-7)&lt;&gt;"",IF(ISNUMBER(FIND("(2)",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6" s="3" t="str">
        <f>IF(B106&lt;&gt;"",IF(INDEX(로우데이터!$D:$D,4*ROW()-7)&lt;&gt;"",IF(ISNUMBER(FIND("(2)",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106" s="3" t="str">
        <f>IF(B106&lt;&gt;"",IF(INDEX(로우데이터!$D:$D,4*ROW()-7)&lt;&gt;"",IF(ISNUMBER(FIND("(3)",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" s="3" t="str">
        <f>IF(B106&lt;&gt;"",IF(INDEX(로우데이터!$D:$D,4*ROW()-7)&lt;&gt;"",IF(ISNUMBER(FIND("(3)",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" s="1">
        <v>1</v>
      </c>
      <c r="M106" s="1">
        <v>1</v>
      </c>
      <c r="N106" s="1">
        <v>0</v>
      </c>
      <c r="P106" s="1">
        <f>IF(B106&lt;&gt;"",IF(AND(대학정보!$C$4&lt;&gt;"",대학정보!$C$5&lt;&gt;""),IF(AND(ISNUMBER(FIND(대학정보!$C$4,E106)),ISNUMBER(FIND(대학정보!$C$5,F106))),확률표!$C$3,IF(AND(ISNUMBER(FIND(대학정보!$C$4,G106)),ISNUMBER(FIND(대학정보!$C$5,H106))),확률표!$C$4,IF(AND(ISNUMBER(FIND(대학정보!$C$4,I106)),ISNUMBER(FIND(대학정보!$C$5,J106))),확률표!$C$5, ""))), "대학정보"), "")</f>
        <v>20</v>
      </c>
      <c r="Q106" s="1">
        <f>IF(AND(대학정보!$C$8&lt;&gt;"",D106&lt;&gt;""),D106-대학정보!$C$8,"")</f>
        <v>6.8000000000000682</v>
      </c>
    </row>
    <row r="107" spans="1:17">
      <c r="A107" s="1" t="str">
        <f t="shared" si="2"/>
        <v/>
      </c>
      <c r="B107" s="1" t="str">
        <f>IF(INDEX(로우데이터!$A:$A,4*ROW()-7)&lt;&gt;"",INDEX(로우데이터!A:A,4*ROW()-7),"")</f>
        <v>106등</v>
      </c>
      <c r="C107" s="1">
        <f>IF(B107&lt;&gt;"",VLOOKUP(CONCATENATE("j",L107, M107, N107),확률표!$B$8:$E$16,IF(P107=확률표!$C$3,2,IF(P107=확률표!$C$4, 3,4)),FALSE), "")</f>
        <v>10</v>
      </c>
      <c r="D107" s="1">
        <f>IF(B107&lt;&gt;"",INDEX(로우데이터!$B:$B,4*ROW()-7),"")</f>
        <v>666.23</v>
      </c>
      <c r="E107" s="4" t="str">
        <f>IF(B107&lt;&gt;"",IF(INDEX(로우데이터!$D:$D,4*ROW()-7)&lt;&gt;"",IF(ISNUMBER(FIND("(1)",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7" s="3" t="str">
        <f>IF(B107&lt;&gt;"",IF(INDEX(로우데이터!$D:$D,4*ROW()-7)&lt;&gt;"",IF(ISNUMBER(FIND("(1)",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07" s="3" t="str">
        <f>IF(B107&lt;&gt;"",IF(INDEX(로우데이터!$D:$D,4*ROW()-7)&lt;&gt;"",IF(ISNUMBER(FIND("(2)",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07" s="3" t="str">
        <f>IF(B107&lt;&gt;"",IF(INDEX(로우데이터!$D:$D,4*ROW()-7)&lt;&gt;"",IF(ISNUMBER(FIND("(2)",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바이오시스템의과학부</v>
      </c>
      <c r="I107" s="3" t="str">
        <f>IF(B107&lt;&gt;"",IF(INDEX(로우데이터!$D:$D,4*ROW()-7)&lt;&gt;"",IF(ISNUMBER(FIND("(3)",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7" s="3" t="str">
        <f>IF(B107&lt;&gt;"",IF(INDEX(로우데이터!$D:$D,4*ROW()-7)&lt;&gt;"",IF(ISNUMBER(FIND("(3)",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7" s="1">
        <v>1</v>
      </c>
      <c r="M107" s="1">
        <v>1</v>
      </c>
      <c r="N107" s="1">
        <v>0</v>
      </c>
      <c r="P107" s="1">
        <f>IF(B107&lt;&gt;"",IF(AND(대학정보!$C$4&lt;&gt;"",대학정보!$C$5&lt;&gt;""),IF(AND(ISNUMBER(FIND(대학정보!$C$4,E107)),ISNUMBER(FIND(대학정보!$C$5,F107))),확률표!$C$3,IF(AND(ISNUMBER(FIND(대학정보!$C$4,G107)),ISNUMBER(FIND(대학정보!$C$5,H107))),확률표!$C$4,IF(AND(ISNUMBER(FIND(대학정보!$C$4,I107)),ISNUMBER(FIND(대학정보!$C$5,J107))),확률표!$C$5, ""))), "대학정보"), "")</f>
        <v>20</v>
      </c>
      <c r="Q107" s="1">
        <f>IF(AND(대학정보!$C$8&lt;&gt;"",D107&lt;&gt;""),D107-대학정보!$C$8,"")</f>
        <v>6.7800000000000864</v>
      </c>
    </row>
    <row r="108" spans="1:17">
      <c r="A108" s="1" t="str">
        <f t="shared" si="2"/>
        <v/>
      </c>
      <c r="B108" s="1" t="str">
        <f>IF(INDEX(로우데이터!$A:$A,4*ROW()-7)&lt;&gt;"",INDEX(로우데이터!A:A,4*ROW()-7),"")</f>
        <v>107등</v>
      </c>
      <c r="C108" s="1">
        <f>IF(B108&lt;&gt;"",VLOOKUP(CONCATENATE("j",L108, M108, N108),확률표!$B$8:$E$16,IF(P108=확률표!$C$3,2,IF(P108=확률표!$C$4, 3,4)),FALSE), "")</f>
        <v>10</v>
      </c>
      <c r="D108" s="1">
        <f>IF(B108&lt;&gt;"",INDEX(로우데이터!$B:$B,4*ROW()-7),"")</f>
        <v>666.21</v>
      </c>
      <c r="E108" s="4" t="str">
        <f>IF(B108&lt;&gt;"",IF(INDEX(로우데이터!$D:$D,4*ROW()-7)&lt;&gt;"",IF(ISNUMBER(FIND("(1)",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8" s="3" t="str">
        <f>IF(B108&lt;&gt;"",IF(INDEX(로우데이터!$D:$D,4*ROW()-7)&lt;&gt;"",IF(ISNUMBER(FIND("(1)",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08" s="3" t="str">
        <f>IF(B108&lt;&gt;"",IF(INDEX(로우데이터!$D:$D,4*ROW()-7)&lt;&gt;"",IF(ISNUMBER(FIND("(2)",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8" s="3" t="str">
        <f>IF(B108&lt;&gt;"",IF(INDEX(로우데이터!$D:$D,4*ROW()-7)&lt;&gt;"",IF(ISNUMBER(FIND("(2)",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108" s="3" t="str">
        <f>IF(B108&lt;&gt;"",IF(INDEX(로우데이터!$D:$D,4*ROW()-7)&lt;&gt;"",IF(ISNUMBER(FIND("(3)",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" s="3" t="str">
        <f>IF(B108&lt;&gt;"",IF(INDEX(로우데이터!$D:$D,4*ROW()-7)&lt;&gt;"",IF(ISNUMBER(FIND("(3)",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" s="1">
        <v>1</v>
      </c>
      <c r="M108" s="1">
        <v>1</v>
      </c>
      <c r="N108" s="1">
        <v>0</v>
      </c>
      <c r="P108" s="1">
        <f>IF(B108&lt;&gt;"",IF(AND(대학정보!$C$4&lt;&gt;"",대학정보!$C$5&lt;&gt;""),IF(AND(ISNUMBER(FIND(대학정보!$C$4,E108)),ISNUMBER(FIND(대학정보!$C$5,F108))),확률표!$C$3,IF(AND(ISNUMBER(FIND(대학정보!$C$4,G108)),ISNUMBER(FIND(대학정보!$C$5,H108))),확률표!$C$4,IF(AND(ISNUMBER(FIND(대학정보!$C$4,I108)),ISNUMBER(FIND(대학정보!$C$5,J108))),확률표!$C$5, ""))), "대학정보"), "")</f>
        <v>20</v>
      </c>
      <c r="Q108" s="1">
        <f>IF(AND(대학정보!$C$8&lt;&gt;"",D108&lt;&gt;""),D108-대학정보!$C$8,"")</f>
        <v>6.7600000000001046</v>
      </c>
    </row>
    <row r="109" spans="1:17">
      <c r="A109" s="1" t="str">
        <f t="shared" si="2"/>
        <v/>
      </c>
      <c r="B109" s="1" t="str">
        <f>IF(INDEX(로우데이터!$A:$A,4*ROW()-7)&lt;&gt;"",INDEX(로우데이터!A:A,4*ROW()-7),"")</f>
        <v>108등</v>
      </c>
      <c r="C109" s="1">
        <f>IF(B109&lt;&gt;"",VLOOKUP(CONCATENATE("j",L109, M109, N109),확률표!$B$8:$E$16,IF(P109=확률표!$C$3,2,IF(P109=확률표!$C$4, 3,4)),FALSE), "")</f>
        <v>10</v>
      </c>
      <c r="D109" s="1">
        <f>IF(B109&lt;&gt;"",INDEX(로우데이터!$B:$B,4*ROW()-7),"")</f>
        <v>666.19</v>
      </c>
      <c r="E109" s="4" t="str">
        <f>IF(B109&lt;&gt;"",IF(INDEX(로우데이터!$D:$D,4*ROW()-7)&lt;&gt;"",IF(ISNUMBER(FIND("(1)",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09" s="3" t="str">
        <f>IF(B109&lt;&gt;"",IF(INDEX(로우데이터!$D:$D,4*ROW()-7)&lt;&gt;"",IF(ISNUMBER(FIND("(1)",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컴퓨터/자연</v>
      </c>
      <c r="G109" s="3" t="str">
        <f>IF(B109&lt;&gt;"",IF(INDEX(로우데이터!$D:$D,4*ROW()-7)&lt;&gt;"",IF(ISNUMBER(FIND("(2)",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9" s="3" t="str">
        <f>IF(B109&lt;&gt;"",IF(INDEX(로우데이터!$D:$D,4*ROW()-7)&lt;&gt;"",IF(ISNUMBER(FIND("(2)",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09" s="3" t="str">
        <f>IF(B109&lt;&gt;"",IF(INDEX(로우데이터!$D:$D,4*ROW()-7)&lt;&gt;"",IF(ISNUMBER(FIND("(3)",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" s="3" t="str">
        <f>IF(B109&lt;&gt;"",IF(INDEX(로우데이터!$D:$D,4*ROW()-7)&lt;&gt;"",IF(ISNUMBER(FIND("(3)",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" s="1">
        <v>1</v>
      </c>
      <c r="M109" s="1">
        <v>1</v>
      </c>
      <c r="N109" s="1">
        <v>0</v>
      </c>
      <c r="P109" s="1">
        <f>IF(B109&lt;&gt;"",IF(AND(대학정보!$C$4&lt;&gt;"",대학정보!$C$5&lt;&gt;""),IF(AND(ISNUMBER(FIND(대학정보!$C$4,E109)),ISNUMBER(FIND(대학정보!$C$5,F109))),확률표!$C$3,IF(AND(ISNUMBER(FIND(대학정보!$C$4,G109)),ISNUMBER(FIND(대학정보!$C$5,H109))),확률표!$C$4,IF(AND(ISNUMBER(FIND(대학정보!$C$4,I109)),ISNUMBER(FIND(대학정보!$C$5,J109))),확률표!$C$5, ""))), "대학정보"), "")</f>
        <v>20</v>
      </c>
      <c r="Q109" s="1">
        <f>IF(AND(대학정보!$C$8&lt;&gt;"",D109&lt;&gt;""),D109-대학정보!$C$8,"")</f>
        <v>6.7400000000001228</v>
      </c>
    </row>
    <row r="110" spans="1:17">
      <c r="A110" s="1" t="str">
        <f t="shared" si="2"/>
        <v/>
      </c>
      <c r="B110" s="1" t="str">
        <f>IF(INDEX(로우데이터!$A:$A,4*ROW()-7)&lt;&gt;"",INDEX(로우데이터!A:A,4*ROW()-7),"")</f>
        <v>109등</v>
      </c>
      <c r="C110" s="1">
        <f>IF(B110&lt;&gt;"",VLOOKUP(CONCATENATE("j",L110, M110, N110),확률표!$B$8:$E$16,IF(P110=확률표!$C$3,2,IF(P110=확률표!$C$4, 3,4)),FALSE), "")</f>
        <v>10</v>
      </c>
      <c r="D110" s="1">
        <f>IF(B110&lt;&gt;"",INDEX(로우데이터!$B:$B,4*ROW()-7),"")</f>
        <v>666.1</v>
      </c>
      <c r="E110" s="4" t="str">
        <f>IF(B110&lt;&gt;"",IF(INDEX(로우데이터!$D:$D,4*ROW()-7)&lt;&gt;"",IF(ISNUMBER(FIND("(1)",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10" s="3" t="str">
        <f>IF(B110&lt;&gt;"",IF(INDEX(로우데이터!$D:$D,4*ROW()-7)&lt;&gt;"",IF(ISNUMBER(FIND("(1)",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10" s="3" t="str">
        <f>IF(B110&lt;&gt;"",IF(INDEX(로우데이터!$D:$D,4*ROW()-7)&lt;&gt;"",IF(ISNUMBER(FIND("(2)",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10" s="3" t="str">
        <f>IF(B110&lt;&gt;"",IF(INDEX(로우데이터!$D:$D,4*ROW()-7)&lt;&gt;"",IF(ISNUMBER(FIND("(2)",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10" s="3" t="str">
        <f>IF(B110&lt;&gt;"",IF(INDEX(로우데이터!$D:$D,4*ROW()-7)&lt;&gt;"",IF(ISNUMBER(FIND("(3)",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0" s="3" t="str">
        <f>IF(B110&lt;&gt;"",IF(INDEX(로우데이터!$D:$D,4*ROW()-7)&lt;&gt;"",IF(ISNUMBER(FIND("(3)",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0" s="1">
        <v>1</v>
      </c>
      <c r="M110" s="1">
        <v>1</v>
      </c>
      <c r="N110" s="1">
        <v>0</v>
      </c>
      <c r="P110" s="1">
        <f>IF(B110&lt;&gt;"",IF(AND(대학정보!$C$4&lt;&gt;"",대학정보!$C$5&lt;&gt;""),IF(AND(ISNUMBER(FIND(대학정보!$C$4,E110)),ISNUMBER(FIND(대학정보!$C$5,F110))),확률표!$C$3,IF(AND(ISNUMBER(FIND(대학정보!$C$4,G110)),ISNUMBER(FIND(대학정보!$C$5,H110))),확률표!$C$4,IF(AND(ISNUMBER(FIND(대학정보!$C$4,I110)),ISNUMBER(FIND(대학정보!$C$5,J110))),확률표!$C$5, ""))), "대학정보"), "")</f>
        <v>20</v>
      </c>
      <c r="Q110" s="1">
        <f>IF(AND(대학정보!$C$8&lt;&gt;"",D110&lt;&gt;""),D110-대학정보!$C$8,"")</f>
        <v>6.6500000000000909</v>
      </c>
    </row>
    <row r="111" spans="1:17">
      <c r="A111" s="1" t="str">
        <f t="shared" si="2"/>
        <v/>
      </c>
      <c r="B111" s="1" t="str">
        <f>IF(INDEX(로우데이터!$A:$A,4*ROW()-7)&lt;&gt;"",INDEX(로우데이터!A:A,4*ROW()-7),"")</f>
        <v>110등</v>
      </c>
      <c r="C111" s="1">
        <f>IF(B111&lt;&gt;"",VLOOKUP(CONCATENATE("j",L111, M111, N111),확률표!$B$8:$E$16,IF(P111=확률표!$C$3,2,IF(P111=확률표!$C$4, 3,4)),FALSE), "")</f>
        <v>10</v>
      </c>
      <c r="D111" s="1">
        <f>IF(B111&lt;&gt;"",INDEX(로우데이터!$B:$B,4*ROW()-7),"")</f>
        <v>666.05</v>
      </c>
      <c r="E111" s="4" t="str">
        <f>IF(B111&lt;&gt;"",IF(INDEX(로우데이터!$D:$D,4*ROW()-7)&lt;&gt;"",IF(ISNUMBER(FIND("(1)",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1" s="3" t="str">
        <f>IF(B111&lt;&gt;"",IF(INDEX(로우데이터!$D:$D,4*ROW()-7)&lt;&gt;"",IF(ISNUMBER(FIND("(1)",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11" s="3" t="str">
        <f>IF(B111&lt;&gt;"",IF(INDEX(로우데이터!$D:$D,4*ROW()-7)&lt;&gt;"",IF(ISNUMBER(FIND("(2)",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11" s="3" t="str">
        <f>IF(B111&lt;&gt;"",IF(INDEX(로우데이터!$D:$D,4*ROW()-7)&lt;&gt;"",IF(ISNUMBER(FIND("(2)",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11" s="3" t="str">
        <f>IF(B111&lt;&gt;"",IF(INDEX(로우데이터!$D:$D,4*ROW()-7)&lt;&gt;"",IF(ISNUMBER(FIND("(3)",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1" s="3" t="str">
        <f>IF(B111&lt;&gt;"",IF(INDEX(로우데이터!$D:$D,4*ROW()-7)&lt;&gt;"",IF(ISNUMBER(FIND("(3)",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1" s="1">
        <v>1</v>
      </c>
      <c r="M111" s="1">
        <v>1</v>
      </c>
      <c r="N111" s="1">
        <v>0</v>
      </c>
      <c r="P111" s="1">
        <f>IF(B111&lt;&gt;"",IF(AND(대학정보!$C$4&lt;&gt;"",대학정보!$C$5&lt;&gt;""),IF(AND(ISNUMBER(FIND(대학정보!$C$4,E111)),ISNUMBER(FIND(대학정보!$C$5,F111))),확률표!$C$3,IF(AND(ISNUMBER(FIND(대학정보!$C$4,G111)),ISNUMBER(FIND(대학정보!$C$5,H111))),확률표!$C$4,IF(AND(ISNUMBER(FIND(대학정보!$C$4,I111)),ISNUMBER(FIND(대학정보!$C$5,J111))),확률표!$C$5, ""))), "대학정보"), "")</f>
        <v>20</v>
      </c>
      <c r="Q111" s="1">
        <f>IF(AND(대학정보!$C$8&lt;&gt;"",D111&lt;&gt;""),D111-대학정보!$C$8,"")</f>
        <v>6.6000000000000227</v>
      </c>
    </row>
    <row r="112" spans="1:17">
      <c r="A112" s="1" t="str">
        <f t="shared" si="2"/>
        <v/>
      </c>
      <c r="B112" s="1" t="str">
        <f>IF(INDEX(로우데이터!$A:$A,4*ROW()-7)&lt;&gt;"",INDEX(로우데이터!A:A,4*ROW()-7),"")</f>
        <v>111등</v>
      </c>
      <c r="C112" s="1">
        <f>IF(B112&lt;&gt;"",VLOOKUP(CONCATENATE("j",L112, M112, N112),확률표!$B$8:$E$16,IF(P112=확률표!$C$3,2,IF(P112=확률표!$C$4, 3,4)),FALSE), "")</f>
        <v>10</v>
      </c>
      <c r="D112" s="1">
        <f>IF(B112&lt;&gt;"",INDEX(로우데이터!$B:$B,4*ROW()-7),"")</f>
        <v>666.04</v>
      </c>
      <c r="E112" s="4" t="str">
        <f>IF(B112&lt;&gt;"",IF(INDEX(로우데이터!$D:$D,4*ROW()-7)&lt;&gt;"",IF(ISNUMBER(FIND("(1)",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2" s="3" t="str">
        <f>IF(B112&lt;&gt;"",IF(INDEX(로우데이터!$D:$D,4*ROW()-7)&lt;&gt;"",IF(ISNUMBER(FIND("(1)",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</v>
      </c>
      <c r="G112" s="3" t="str">
        <f>IF(B112&lt;&gt;"",IF(INDEX(로우데이터!$D:$D,4*ROW()-7)&lt;&gt;"",IF(ISNUMBER(FIND("(2)",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12" s="3" t="str">
        <f>IF(B112&lt;&gt;"",IF(INDEX(로우데이터!$D:$D,4*ROW()-7)&lt;&gt;"",IF(ISNUMBER(FIND("(2)",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12" s="3" t="str">
        <f>IF(B112&lt;&gt;"",IF(INDEX(로우데이터!$D:$D,4*ROW()-7)&lt;&gt;"",IF(ISNUMBER(FIND("(3)",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2" s="3" t="str">
        <f>IF(B112&lt;&gt;"",IF(INDEX(로우데이터!$D:$D,4*ROW()-7)&lt;&gt;"",IF(ISNUMBER(FIND("(3)",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2" s="1">
        <v>1</v>
      </c>
      <c r="M112" s="1">
        <v>1</v>
      </c>
      <c r="N112" s="1">
        <v>0</v>
      </c>
      <c r="P112" s="1">
        <f>IF(B112&lt;&gt;"",IF(AND(대학정보!$C$4&lt;&gt;"",대학정보!$C$5&lt;&gt;""),IF(AND(ISNUMBER(FIND(대학정보!$C$4,E112)),ISNUMBER(FIND(대학정보!$C$5,F112))),확률표!$C$3,IF(AND(ISNUMBER(FIND(대학정보!$C$4,G112)),ISNUMBER(FIND(대학정보!$C$5,H112))),확률표!$C$4,IF(AND(ISNUMBER(FIND(대학정보!$C$4,I112)),ISNUMBER(FIND(대학정보!$C$5,J112))),확률표!$C$5, ""))), "대학정보"), "")</f>
        <v>20</v>
      </c>
      <c r="Q112" s="1">
        <f>IF(AND(대학정보!$C$8&lt;&gt;"",D112&lt;&gt;""),D112-대학정보!$C$8,"")</f>
        <v>6.5900000000000318</v>
      </c>
    </row>
    <row r="113" spans="1:17">
      <c r="A113" s="1" t="str">
        <f t="shared" si="2"/>
        <v/>
      </c>
      <c r="B113" s="1" t="str">
        <f>IF(INDEX(로우데이터!$A:$A,4*ROW()-7)&lt;&gt;"",INDEX(로우데이터!A:A,4*ROW()-7),"")</f>
        <v>112등</v>
      </c>
      <c r="C113" s="1">
        <f>IF(B113&lt;&gt;"",VLOOKUP(CONCATENATE("j",L113, M113, N113),확률표!$B$8:$E$16,IF(P113=확률표!$C$3,2,IF(P113=확률표!$C$4, 3,4)),FALSE), "")</f>
        <v>10</v>
      </c>
      <c r="D113" s="1">
        <f>IF(B113&lt;&gt;"",INDEX(로우데이터!$B:$B,4*ROW()-7),"")</f>
        <v>666</v>
      </c>
      <c r="E113" s="4" t="str">
        <f>IF(B113&lt;&gt;"",IF(INDEX(로우데이터!$D:$D,4*ROW()-7)&lt;&gt;"",IF(ISNUMBER(FIND("(1)",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13" s="3" t="str">
        <f>IF(B113&lt;&gt;"",IF(INDEX(로우데이터!$D:$D,4*ROW()-7)&lt;&gt;"",IF(ISNUMBER(FIND("(1)",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13" s="3" t="str">
        <f>IF(B113&lt;&gt;"",IF(INDEX(로우데이터!$D:$D,4*ROW()-7)&lt;&gt;"",IF(ISNUMBER(FIND("(2)",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13" s="3" t="str">
        <f>IF(B113&lt;&gt;"",IF(INDEX(로우데이터!$D:$D,4*ROW()-7)&lt;&gt;"",IF(ISNUMBER(FIND("(2)",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13" s="3" t="str">
        <f>IF(B113&lt;&gt;"",IF(INDEX(로우데이터!$D:$D,4*ROW()-7)&lt;&gt;"",IF(ISNUMBER(FIND("(3)",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3" s="3" t="str">
        <f>IF(B113&lt;&gt;"",IF(INDEX(로우데이터!$D:$D,4*ROW()-7)&lt;&gt;"",IF(ISNUMBER(FIND("(3)",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3" s="1">
        <v>1</v>
      </c>
      <c r="M113" s="1">
        <v>1</v>
      </c>
      <c r="N113" s="1">
        <v>0</v>
      </c>
      <c r="P113" s="1">
        <f>IF(B113&lt;&gt;"",IF(AND(대학정보!$C$4&lt;&gt;"",대학정보!$C$5&lt;&gt;""),IF(AND(ISNUMBER(FIND(대학정보!$C$4,E113)),ISNUMBER(FIND(대학정보!$C$5,F113))),확률표!$C$3,IF(AND(ISNUMBER(FIND(대학정보!$C$4,G113)),ISNUMBER(FIND(대학정보!$C$5,H113))),확률표!$C$4,IF(AND(ISNUMBER(FIND(대학정보!$C$4,I113)),ISNUMBER(FIND(대학정보!$C$5,J113))),확률표!$C$5, ""))), "대학정보"), "")</f>
        <v>20</v>
      </c>
      <c r="Q113" s="1">
        <f>IF(AND(대학정보!$C$8&lt;&gt;"",D113&lt;&gt;""),D113-대학정보!$C$8,"")</f>
        <v>6.5500000000000682</v>
      </c>
    </row>
    <row r="114" spans="1:17">
      <c r="A114" s="1" t="str">
        <f t="shared" si="2"/>
        <v/>
      </c>
      <c r="B114" s="1" t="str">
        <f>IF(INDEX(로우데이터!$A:$A,4*ROW()-7)&lt;&gt;"",INDEX(로우데이터!A:A,4*ROW()-7),"")</f>
        <v>113등</v>
      </c>
      <c r="C114" s="1">
        <f>IF(B114&lt;&gt;"",VLOOKUP(CONCATENATE("j",L114, M114, N114),확률표!$B$8:$E$16,IF(P114=확률표!$C$3,2,IF(P114=확률표!$C$4, 3,4)),FALSE), "")</f>
        <v>10</v>
      </c>
      <c r="D114" s="1">
        <f>IF(B114&lt;&gt;"",INDEX(로우데이터!$B:$B,4*ROW()-7),"")</f>
        <v>665.92</v>
      </c>
      <c r="E114" s="4" t="str">
        <f>IF(B114&lt;&gt;"",IF(INDEX(로우데이터!$D:$D,4*ROW()-7)&lt;&gt;"",IF(ISNUMBER(FIND("(1)",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4" s="3" t="str">
        <f>IF(B114&lt;&gt;"",IF(INDEX(로우데이터!$D:$D,4*ROW()-7)&lt;&gt;"",IF(ISNUMBER(FIND("(1)",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114" s="3" t="str">
        <f>IF(B114&lt;&gt;"",IF(INDEX(로우데이터!$D:$D,4*ROW()-7)&lt;&gt;"",IF(ISNUMBER(FIND("(2)",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14" s="3" t="str">
        <f>IF(B114&lt;&gt;"",IF(INDEX(로우데이터!$D:$D,4*ROW()-7)&lt;&gt;"",IF(ISNUMBER(FIND("(2)",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114" s="3" t="str">
        <f>IF(B114&lt;&gt;"",IF(INDEX(로우데이터!$D:$D,4*ROW()-7)&lt;&gt;"",IF(ISNUMBER(FIND("(3)",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4" s="3" t="str">
        <f>IF(B114&lt;&gt;"",IF(INDEX(로우데이터!$D:$D,4*ROW()-7)&lt;&gt;"",IF(ISNUMBER(FIND("(3)",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4" s="1">
        <v>1</v>
      </c>
      <c r="M114" s="1">
        <v>1</v>
      </c>
      <c r="N114" s="1">
        <v>0</v>
      </c>
      <c r="P114" s="1">
        <f>IF(B114&lt;&gt;"",IF(AND(대학정보!$C$4&lt;&gt;"",대학정보!$C$5&lt;&gt;""),IF(AND(ISNUMBER(FIND(대학정보!$C$4,E114)),ISNUMBER(FIND(대학정보!$C$5,F114))),확률표!$C$3,IF(AND(ISNUMBER(FIND(대학정보!$C$4,G114)),ISNUMBER(FIND(대학정보!$C$5,H114))),확률표!$C$4,IF(AND(ISNUMBER(FIND(대학정보!$C$4,I114)),ISNUMBER(FIND(대학정보!$C$5,J114))),확률표!$C$5, ""))), "대학정보"), "")</f>
        <v>20</v>
      </c>
      <c r="Q114" s="1">
        <f>IF(AND(대학정보!$C$8&lt;&gt;"",D114&lt;&gt;""),D114-대학정보!$C$8,"")</f>
        <v>6.4700000000000273</v>
      </c>
    </row>
    <row r="115" spans="1:17">
      <c r="A115" s="1" t="str">
        <f t="shared" si="2"/>
        <v/>
      </c>
      <c r="B115" s="1" t="str">
        <f>IF(INDEX(로우데이터!$A:$A,4*ROW()-7)&lt;&gt;"",INDEX(로우데이터!A:A,4*ROW()-7),"")</f>
        <v>114등</v>
      </c>
      <c r="C115" s="1">
        <f>IF(B115&lt;&gt;"",VLOOKUP(CONCATENATE("j",L115, M115, N115),확률표!$B$8:$E$16,IF(P115=확률표!$C$3,2,IF(P115=확률표!$C$4, 3,4)),FALSE), "")</f>
        <v>10</v>
      </c>
      <c r="D115" s="1">
        <f>IF(B115&lt;&gt;"",INDEX(로우데이터!$B:$B,4*ROW()-7),"")</f>
        <v>665.9</v>
      </c>
      <c r="E115" s="4" t="str">
        <f>IF(B115&lt;&gt;"",IF(INDEX(로우데이터!$D:$D,4*ROW()-7)&lt;&gt;"",IF(ISNUMBER(FIND("(1)",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15" s="3" t="str">
        <f>IF(B115&lt;&gt;"",IF(INDEX(로우데이터!$D:$D,4*ROW()-7)&lt;&gt;"",IF(ISNUMBER(FIND("(1)",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산업경영공학부</v>
      </c>
      <c r="G115" s="3" t="str">
        <f>IF(B115&lt;&gt;"",IF(INDEX(로우데이터!$D:$D,4*ROW()-7)&lt;&gt;"",IF(ISNUMBER(FIND("(2)",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15" s="3" t="str">
        <f>IF(B115&lt;&gt;"",IF(INDEX(로우데이터!$D:$D,4*ROW()-7)&lt;&gt;"",IF(ISNUMBER(FIND("(2)",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115" s="3" t="str">
        <f>IF(B115&lt;&gt;"",IF(INDEX(로우데이터!$D:$D,4*ROW()-7)&lt;&gt;"",IF(ISNUMBER(FIND("(3)",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5" s="3" t="str">
        <f>IF(B115&lt;&gt;"",IF(INDEX(로우데이터!$D:$D,4*ROW()-7)&lt;&gt;"",IF(ISNUMBER(FIND("(3)",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5" s="1">
        <v>1</v>
      </c>
      <c r="M115" s="1">
        <v>1</v>
      </c>
      <c r="N115" s="1">
        <v>0</v>
      </c>
      <c r="P115" s="1">
        <f>IF(B115&lt;&gt;"",IF(AND(대학정보!$C$4&lt;&gt;"",대학정보!$C$5&lt;&gt;""),IF(AND(ISNUMBER(FIND(대학정보!$C$4,E115)),ISNUMBER(FIND(대학정보!$C$5,F115))),확률표!$C$3,IF(AND(ISNUMBER(FIND(대학정보!$C$4,G115)),ISNUMBER(FIND(대학정보!$C$5,H115))),확률표!$C$4,IF(AND(ISNUMBER(FIND(대학정보!$C$4,I115)),ISNUMBER(FIND(대학정보!$C$5,J115))),확률표!$C$5, ""))), "대학정보"), "")</f>
        <v>20</v>
      </c>
      <c r="Q115" s="1">
        <f>IF(AND(대학정보!$C$8&lt;&gt;"",D115&lt;&gt;""),D115-대학정보!$C$8,"")</f>
        <v>6.4500000000000455</v>
      </c>
    </row>
    <row r="116" spans="1:17">
      <c r="A116" s="1" t="str">
        <f t="shared" si="2"/>
        <v/>
      </c>
      <c r="B116" s="1" t="str">
        <f>IF(INDEX(로우데이터!$A:$A,4*ROW()-7)&lt;&gt;"",INDEX(로우데이터!A:A,4*ROW()-7),"")</f>
        <v>115등</v>
      </c>
      <c r="C116" s="1">
        <f>IF(B116&lt;&gt;"",VLOOKUP(CONCATENATE("j",L116, M116, N116),확률표!$B$8:$E$16,IF(P116=확률표!$C$3,2,IF(P116=확률표!$C$4, 3,4)),FALSE), "")</f>
        <v>10</v>
      </c>
      <c r="D116" s="1">
        <f>IF(B116&lt;&gt;"",INDEX(로우데이터!$B:$B,4*ROW()-7),"")</f>
        <v>665.87</v>
      </c>
      <c r="E116" s="4" t="str">
        <f>IF(B116&lt;&gt;"",IF(INDEX(로우데이터!$D:$D,4*ROW()-7)&lt;&gt;"",IF(ISNUMBER(FIND("(1)",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16" s="3" t="str">
        <f>IF(B116&lt;&gt;"",IF(INDEX(로우데이터!$D:$D,4*ROW()-7)&lt;&gt;"",IF(ISNUMBER(FIND("(1)",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우주항공공</v>
      </c>
      <c r="G116" s="3" t="str">
        <f>IF(B116&lt;&gt;"",IF(INDEX(로우데이터!$D:$D,4*ROW()-7)&lt;&gt;"",IF(ISNUMBER(FIND("(2)",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16" s="3" t="str">
        <f>IF(B116&lt;&gt;"",IF(INDEX(로우데이터!$D:$D,4*ROW()-7)&lt;&gt;"",IF(ISNUMBER(FIND("(2)",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116" s="3" t="str">
        <f>IF(B116&lt;&gt;"",IF(INDEX(로우데이터!$D:$D,4*ROW()-7)&lt;&gt;"",IF(ISNUMBER(FIND("(3)",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6" s="3" t="str">
        <f>IF(B116&lt;&gt;"",IF(INDEX(로우데이터!$D:$D,4*ROW()-7)&lt;&gt;"",IF(ISNUMBER(FIND("(3)",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6" s="1">
        <v>1</v>
      </c>
      <c r="M116" s="1">
        <v>1</v>
      </c>
      <c r="N116" s="1">
        <v>0</v>
      </c>
      <c r="P116" s="1">
        <f>IF(B116&lt;&gt;"",IF(AND(대학정보!$C$4&lt;&gt;"",대학정보!$C$5&lt;&gt;""),IF(AND(ISNUMBER(FIND(대학정보!$C$4,E116)),ISNUMBER(FIND(대학정보!$C$5,F116))),확률표!$C$3,IF(AND(ISNUMBER(FIND(대학정보!$C$4,G116)),ISNUMBER(FIND(대학정보!$C$5,H116))),확률표!$C$4,IF(AND(ISNUMBER(FIND(대학정보!$C$4,I116)),ISNUMBER(FIND(대학정보!$C$5,J116))),확률표!$C$5, ""))), "대학정보"), "")</f>
        <v>20</v>
      </c>
      <c r="Q116" s="1">
        <f>IF(AND(대학정보!$C$8&lt;&gt;"",D116&lt;&gt;""),D116-대학정보!$C$8,"")</f>
        <v>6.4200000000000728</v>
      </c>
    </row>
    <row r="117" spans="1:17">
      <c r="A117" s="1" t="str">
        <f t="shared" si="2"/>
        <v/>
      </c>
      <c r="B117" s="1" t="str">
        <f>IF(INDEX(로우데이터!$A:$A,4*ROW()-7)&lt;&gt;"",INDEX(로우데이터!A:A,4*ROW()-7),"")</f>
        <v>116등</v>
      </c>
      <c r="C117" s="1">
        <f>IF(B117&lt;&gt;"",VLOOKUP(CONCATENATE("j",L117, M117, N117),확률표!$B$8:$E$16,IF(P117=확률표!$C$3,2,IF(P117=확률표!$C$4, 3,4)),FALSE), "")</f>
        <v>10</v>
      </c>
      <c r="D117" s="1">
        <f>IF(B117&lt;&gt;"",INDEX(로우데이터!$B:$B,4*ROW()-7),"")</f>
        <v>665.87</v>
      </c>
      <c r="E117" s="4" t="str">
        <f>IF(B117&lt;&gt;"",IF(INDEX(로우데이터!$D:$D,4*ROW()-7)&lt;&gt;"",IF(ISNUMBER(FIND("(1)",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17" s="3" t="str">
        <f>IF(B117&lt;&gt;"",IF(INDEX(로우데이터!$D:$D,4*ROW()-7)&lt;&gt;"",IF(ISNUMBER(FIND("(1)",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17" s="3" t="str">
        <f>IF(B117&lt;&gt;"",IF(INDEX(로우데이터!$D:$D,4*ROW()-7)&lt;&gt;"",IF(ISNUMBER(FIND("(2)",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17" s="3" t="str">
        <f>IF(B117&lt;&gt;"",IF(INDEX(로우데이터!$D:$D,4*ROW()-7)&lt;&gt;"",IF(ISNUMBER(FIND("(2)",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17" s="3" t="str">
        <f>IF(B117&lt;&gt;"",IF(INDEX(로우데이터!$D:$D,4*ROW()-7)&lt;&gt;"",IF(ISNUMBER(FIND("(3)",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7" s="3" t="str">
        <f>IF(B117&lt;&gt;"",IF(INDEX(로우데이터!$D:$D,4*ROW()-7)&lt;&gt;"",IF(ISNUMBER(FIND("(3)",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7" s="1">
        <v>1</v>
      </c>
      <c r="M117" s="1">
        <v>1</v>
      </c>
      <c r="N117" s="1">
        <v>0</v>
      </c>
      <c r="P117" s="1">
        <f>IF(B117&lt;&gt;"",IF(AND(대학정보!$C$4&lt;&gt;"",대학정보!$C$5&lt;&gt;""),IF(AND(ISNUMBER(FIND(대학정보!$C$4,E117)),ISNUMBER(FIND(대학정보!$C$5,F117))),확률표!$C$3,IF(AND(ISNUMBER(FIND(대학정보!$C$4,G117)),ISNUMBER(FIND(대학정보!$C$5,H117))),확률표!$C$4,IF(AND(ISNUMBER(FIND(대학정보!$C$4,I117)),ISNUMBER(FIND(대학정보!$C$5,J117))),확률표!$C$5, ""))), "대학정보"), "")</f>
        <v>20</v>
      </c>
      <c r="Q117" s="1">
        <f>IF(AND(대학정보!$C$8&lt;&gt;"",D117&lt;&gt;""),D117-대학정보!$C$8,"")</f>
        <v>6.4200000000000728</v>
      </c>
    </row>
    <row r="118" spans="1:17">
      <c r="A118" s="1" t="str">
        <f t="shared" si="2"/>
        <v/>
      </c>
      <c r="B118" s="1" t="str">
        <f>IF(INDEX(로우데이터!$A:$A,4*ROW()-7)&lt;&gt;"",INDEX(로우데이터!A:A,4*ROW()-7),"")</f>
        <v>117등</v>
      </c>
      <c r="C118" s="1">
        <f>IF(B118&lt;&gt;"",VLOOKUP(CONCATENATE("j",L118, M118, N118),확률표!$B$8:$E$16,IF(P118=확률표!$C$3,2,IF(P118=확률표!$C$4, 3,4)),FALSE), "")</f>
        <v>10</v>
      </c>
      <c r="D118" s="1">
        <f>IF(B118&lt;&gt;"",INDEX(로우데이터!$B:$B,4*ROW()-7),"")</f>
        <v>665.8</v>
      </c>
      <c r="E118" s="4" t="str">
        <f>IF(B118&lt;&gt;"",IF(INDEX(로우데이터!$D:$D,4*ROW()-7)&lt;&gt;"",IF(ISNUMBER(FIND("(1)",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8" s="3" t="str">
        <f>IF(B118&lt;&gt;"",IF(INDEX(로우데이터!$D:$D,4*ROW()-7)&lt;&gt;"",IF(ISNUMBER(FIND("(1)",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18" s="3" t="str">
        <f>IF(B118&lt;&gt;"",IF(INDEX(로우데이터!$D:$D,4*ROW()-7)&lt;&gt;"",IF(ISNUMBER(FIND("(2)",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18" s="3" t="str">
        <f>IF(B118&lt;&gt;"",IF(INDEX(로우데이터!$D:$D,4*ROW()-7)&lt;&gt;"",IF(ISNUMBER(FIND("(2)",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118" s="3" t="str">
        <f>IF(B118&lt;&gt;"",IF(INDEX(로우데이터!$D:$D,4*ROW()-7)&lt;&gt;"",IF(ISNUMBER(FIND("(3)",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8" s="3" t="str">
        <f>IF(B118&lt;&gt;"",IF(INDEX(로우데이터!$D:$D,4*ROW()-7)&lt;&gt;"",IF(ISNUMBER(FIND("(3)",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8" s="1">
        <v>1</v>
      </c>
      <c r="M118" s="1">
        <v>1</v>
      </c>
      <c r="N118" s="1">
        <v>0</v>
      </c>
      <c r="P118" s="1">
        <f>IF(B118&lt;&gt;"",IF(AND(대학정보!$C$4&lt;&gt;"",대학정보!$C$5&lt;&gt;""),IF(AND(ISNUMBER(FIND(대학정보!$C$4,E118)),ISNUMBER(FIND(대학정보!$C$5,F118))),확률표!$C$3,IF(AND(ISNUMBER(FIND(대학정보!$C$4,G118)),ISNUMBER(FIND(대학정보!$C$5,H118))),확률표!$C$4,IF(AND(ISNUMBER(FIND(대학정보!$C$4,I118)),ISNUMBER(FIND(대학정보!$C$5,J118))),확률표!$C$5, ""))), "대학정보"), "")</f>
        <v>20</v>
      </c>
      <c r="Q118" s="1">
        <f>IF(AND(대학정보!$C$8&lt;&gt;"",D118&lt;&gt;""),D118-대학정보!$C$8,"")</f>
        <v>6.3500000000000227</v>
      </c>
    </row>
    <row r="119" spans="1:17">
      <c r="A119" s="1" t="str">
        <f t="shared" si="2"/>
        <v/>
      </c>
      <c r="B119" s="1" t="str">
        <f>IF(INDEX(로우데이터!$A:$A,4*ROW()-7)&lt;&gt;"",INDEX(로우데이터!A:A,4*ROW()-7),"")</f>
        <v>117등</v>
      </c>
      <c r="C119" s="1">
        <f>IF(B119&lt;&gt;"",VLOOKUP(CONCATENATE("j",L119, M119, N119),확률표!$B$8:$E$16,IF(P119=확률표!$C$3,2,IF(P119=확률표!$C$4, 3,4)),FALSE), "")</f>
        <v>10</v>
      </c>
      <c r="D119" s="1">
        <f>IF(B119&lt;&gt;"",INDEX(로우데이터!$B:$B,4*ROW()-7),"")</f>
        <v>665.8</v>
      </c>
      <c r="E119" s="4" t="str">
        <f>IF(B119&lt;&gt;"",IF(INDEX(로우데이터!$D:$D,4*ROW()-7)&lt;&gt;"",IF(ISNUMBER(FIND("(1)",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19" s="3" t="str">
        <f>IF(B119&lt;&gt;"",IF(INDEX(로우데이터!$D:$D,4*ROW()-7)&lt;&gt;"",IF(ISNUMBER(FIND("(1)",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119" s="3" t="str">
        <f>IF(B119&lt;&gt;"",IF(INDEX(로우데이터!$D:$D,4*ROW()-7)&lt;&gt;"",IF(ISNUMBER(FIND("(2)",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19" s="3" t="str">
        <f>IF(B119&lt;&gt;"",IF(INDEX(로우데이터!$D:$D,4*ROW()-7)&lt;&gt;"",IF(ISNUMBER(FIND("(2)",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119" s="3" t="str">
        <f>IF(B119&lt;&gt;"",IF(INDEX(로우데이터!$D:$D,4*ROW()-7)&lt;&gt;"",IF(ISNUMBER(FIND("(3)",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9" s="3" t="str">
        <f>IF(B119&lt;&gt;"",IF(INDEX(로우데이터!$D:$D,4*ROW()-7)&lt;&gt;"",IF(ISNUMBER(FIND("(3)",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9" s="1">
        <v>1</v>
      </c>
      <c r="M119" s="1">
        <v>1</v>
      </c>
      <c r="N119" s="1">
        <v>0</v>
      </c>
      <c r="P119" s="1">
        <f>IF(B119&lt;&gt;"",IF(AND(대학정보!$C$4&lt;&gt;"",대학정보!$C$5&lt;&gt;""),IF(AND(ISNUMBER(FIND(대학정보!$C$4,E119)),ISNUMBER(FIND(대학정보!$C$5,F119))),확률표!$C$3,IF(AND(ISNUMBER(FIND(대학정보!$C$4,G119)),ISNUMBER(FIND(대학정보!$C$5,H119))),확률표!$C$4,IF(AND(ISNUMBER(FIND(대학정보!$C$4,I119)),ISNUMBER(FIND(대학정보!$C$5,J119))),확률표!$C$5, ""))), "대학정보"), "")</f>
        <v>20</v>
      </c>
      <c r="Q119" s="1">
        <f>IF(AND(대학정보!$C$8&lt;&gt;"",D119&lt;&gt;""),D119-대학정보!$C$8,"")</f>
        <v>6.3500000000000227</v>
      </c>
    </row>
    <row r="120" spans="1:17">
      <c r="A120" s="1" t="str">
        <f t="shared" si="2"/>
        <v/>
      </c>
      <c r="B120" s="1" t="str">
        <f>IF(INDEX(로우데이터!$A:$A,4*ROW()-7)&lt;&gt;"",INDEX(로우데이터!A:A,4*ROW()-7),"")</f>
        <v>119등</v>
      </c>
      <c r="C120" s="1">
        <f>IF(B120&lt;&gt;"",VLOOKUP(CONCATENATE("j",L120, M120, N120),확률표!$B$8:$E$16,IF(P120=확률표!$C$3,2,IF(P120=확률표!$C$4, 3,4)),FALSE), "")</f>
        <v>10</v>
      </c>
      <c r="D120" s="1">
        <f>IF(B120&lt;&gt;"",INDEX(로우데이터!$B:$B,4*ROW()-7),"")</f>
        <v>665.78</v>
      </c>
      <c r="E120" s="4" t="str">
        <f>IF(B120&lt;&gt;"",IF(INDEX(로우데이터!$D:$D,4*ROW()-7)&lt;&gt;"",IF(ISNUMBER(FIND("(1)",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20" s="3" t="str">
        <f>IF(B120&lt;&gt;"",IF(INDEX(로우데이터!$D:$D,4*ROW()-7)&lt;&gt;"",IF(ISNUMBER(FIND("(1)",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20" s="3" t="str">
        <f>IF(B120&lt;&gt;"",IF(INDEX(로우데이터!$D:$D,4*ROW()-7)&lt;&gt;"",IF(ISNUMBER(FIND("(2)",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20" s="3" t="str">
        <f>IF(B120&lt;&gt;"",IF(INDEX(로우데이터!$D:$D,4*ROW()-7)&lt;&gt;"",IF(ISNUMBER(FIND("(2)",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20" s="3" t="str">
        <f>IF(B120&lt;&gt;"",IF(INDEX(로우데이터!$D:$D,4*ROW()-7)&lt;&gt;"",IF(ISNUMBER(FIND("(3)",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0" s="3" t="str">
        <f>IF(B120&lt;&gt;"",IF(INDEX(로우데이터!$D:$D,4*ROW()-7)&lt;&gt;"",IF(ISNUMBER(FIND("(3)",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0" s="1">
        <v>1</v>
      </c>
      <c r="M120" s="1">
        <v>1</v>
      </c>
      <c r="N120" s="1">
        <v>0</v>
      </c>
      <c r="P120" s="1">
        <f>IF(B120&lt;&gt;"",IF(AND(대학정보!$C$4&lt;&gt;"",대학정보!$C$5&lt;&gt;""),IF(AND(ISNUMBER(FIND(대학정보!$C$4,E120)),ISNUMBER(FIND(대학정보!$C$5,F120))),확률표!$C$3,IF(AND(ISNUMBER(FIND(대학정보!$C$4,G120)),ISNUMBER(FIND(대학정보!$C$5,H120))),확률표!$C$4,IF(AND(ISNUMBER(FIND(대학정보!$C$4,I120)),ISNUMBER(FIND(대학정보!$C$5,J120))),확률표!$C$5, ""))), "대학정보"), "")</f>
        <v>20</v>
      </c>
      <c r="Q120" s="1">
        <f>IF(AND(대학정보!$C$8&lt;&gt;"",D120&lt;&gt;""),D120-대학정보!$C$8,"")</f>
        <v>6.3300000000000409</v>
      </c>
    </row>
    <row r="121" spans="1:17">
      <c r="A121" s="1" t="str">
        <f t="shared" si="2"/>
        <v/>
      </c>
      <c r="B121" s="1" t="str">
        <f>IF(INDEX(로우데이터!$A:$A,4*ROW()-7)&lt;&gt;"",INDEX(로우데이터!A:A,4*ROW()-7),"")</f>
        <v>120등</v>
      </c>
      <c r="C121" s="1">
        <f>IF(B121&lt;&gt;"",VLOOKUP(CONCATENATE("j",L121, M121, N121),확률표!$B$8:$E$16,IF(P121=확률표!$C$3,2,IF(P121=확률표!$C$4, 3,4)),FALSE), "")</f>
        <v>10</v>
      </c>
      <c r="D121" s="1">
        <f>IF(B121&lt;&gt;"",INDEX(로우데이터!$B:$B,4*ROW()-7),"")</f>
        <v>665.78</v>
      </c>
      <c r="E121" s="4" t="str">
        <f>IF(B121&lt;&gt;"",IF(INDEX(로우데이터!$D:$D,4*ROW()-7)&lt;&gt;"",IF(ISNUMBER(FIND("(1)",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21" s="3" t="str">
        <f>IF(B121&lt;&gt;"",IF(INDEX(로우데이터!$D:$D,4*ROW()-7)&lt;&gt;"",IF(ISNUMBER(FIND("(1)",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21" s="3" t="str">
        <f>IF(B121&lt;&gt;"",IF(INDEX(로우데이터!$D:$D,4*ROW()-7)&lt;&gt;"",IF(ISNUMBER(FIND("(2)",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21" s="3" t="str">
        <f>IF(B121&lt;&gt;"",IF(INDEX(로우데이터!$D:$D,4*ROW()-7)&lt;&gt;"",IF(ISNUMBER(FIND("(2)",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121" s="3" t="str">
        <f>IF(B121&lt;&gt;"",IF(INDEX(로우데이터!$D:$D,4*ROW()-7)&lt;&gt;"",IF(ISNUMBER(FIND("(3)",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1" s="3" t="str">
        <f>IF(B121&lt;&gt;"",IF(INDEX(로우데이터!$D:$D,4*ROW()-7)&lt;&gt;"",IF(ISNUMBER(FIND("(3)",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1" s="1">
        <v>1</v>
      </c>
      <c r="M121" s="1">
        <v>1</v>
      </c>
      <c r="N121" s="1">
        <v>0</v>
      </c>
      <c r="P121" s="1">
        <f>IF(B121&lt;&gt;"",IF(AND(대학정보!$C$4&lt;&gt;"",대학정보!$C$5&lt;&gt;""),IF(AND(ISNUMBER(FIND(대학정보!$C$4,E121)),ISNUMBER(FIND(대학정보!$C$5,F121))),확률표!$C$3,IF(AND(ISNUMBER(FIND(대학정보!$C$4,G121)),ISNUMBER(FIND(대학정보!$C$5,H121))),확률표!$C$4,IF(AND(ISNUMBER(FIND(대학정보!$C$4,I121)),ISNUMBER(FIND(대학정보!$C$5,J121))),확률표!$C$5, ""))), "대학정보"), "")</f>
        <v>20</v>
      </c>
      <c r="Q121" s="1">
        <f>IF(AND(대학정보!$C$8&lt;&gt;"",D121&lt;&gt;""),D121-대학정보!$C$8,"")</f>
        <v>6.3300000000000409</v>
      </c>
    </row>
    <row r="122" spans="1:17">
      <c r="A122" s="1" t="str">
        <f t="shared" si="2"/>
        <v/>
      </c>
      <c r="B122" s="1" t="str">
        <f>IF(INDEX(로우데이터!$A:$A,4*ROW()-7)&lt;&gt;"",INDEX(로우데이터!A:A,4*ROW()-7),"")</f>
        <v>121등</v>
      </c>
      <c r="C122" s="1">
        <f>IF(B122&lt;&gt;"",VLOOKUP(CONCATENATE("j",L122, M122, N122),확률표!$B$8:$E$16,IF(P122=확률표!$C$3,2,IF(P122=확률표!$C$4, 3,4)),FALSE), "")</f>
        <v>10</v>
      </c>
      <c r="D122" s="1">
        <f>IF(B122&lt;&gt;"",INDEX(로우데이터!$B:$B,4*ROW()-7),"")</f>
        <v>665.78</v>
      </c>
      <c r="E122" s="4" t="str">
        <f>IF(B122&lt;&gt;"",IF(INDEX(로우데이터!$D:$D,4*ROW()-7)&lt;&gt;"",IF(ISNUMBER(FIND("(1)",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22" s="3" t="str">
        <f>IF(B122&lt;&gt;"",IF(INDEX(로우데이터!$D:$D,4*ROW()-7)&lt;&gt;"",IF(ISNUMBER(FIND("(1)",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122" s="3" t="str">
        <f>IF(B122&lt;&gt;"",IF(INDEX(로우데이터!$D:$D,4*ROW()-7)&lt;&gt;"",IF(ISNUMBER(FIND("(2)",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22" s="3" t="str">
        <f>IF(B122&lt;&gt;"",IF(INDEX(로우데이터!$D:$D,4*ROW()-7)&lt;&gt;"",IF(ISNUMBER(FIND("(2)",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22" s="3" t="str">
        <f>IF(B122&lt;&gt;"",IF(INDEX(로우데이터!$D:$D,4*ROW()-7)&lt;&gt;"",IF(ISNUMBER(FIND("(3)",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2" s="3" t="str">
        <f>IF(B122&lt;&gt;"",IF(INDEX(로우데이터!$D:$D,4*ROW()-7)&lt;&gt;"",IF(ISNUMBER(FIND("(3)",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2" s="1">
        <v>1</v>
      </c>
      <c r="M122" s="1">
        <v>1</v>
      </c>
      <c r="N122" s="1">
        <v>0</v>
      </c>
      <c r="P122" s="1">
        <f>IF(B122&lt;&gt;"",IF(AND(대학정보!$C$4&lt;&gt;"",대학정보!$C$5&lt;&gt;""),IF(AND(ISNUMBER(FIND(대학정보!$C$4,E122)),ISNUMBER(FIND(대학정보!$C$5,F122))),확률표!$C$3,IF(AND(ISNUMBER(FIND(대학정보!$C$4,G122)),ISNUMBER(FIND(대학정보!$C$5,H122))),확률표!$C$4,IF(AND(ISNUMBER(FIND(대학정보!$C$4,I122)),ISNUMBER(FIND(대학정보!$C$5,J122))),확률표!$C$5, ""))), "대학정보"), "")</f>
        <v>20</v>
      </c>
      <c r="Q122" s="1">
        <f>IF(AND(대학정보!$C$8&lt;&gt;"",D122&lt;&gt;""),D122-대학정보!$C$8,"")</f>
        <v>6.3300000000000409</v>
      </c>
    </row>
    <row r="123" spans="1:17">
      <c r="A123" s="1" t="str">
        <f t="shared" si="2"/>
        <v/>
      </c>
      <c r="B123" s="1" t="str">
        <f>IF(INDEX(로우데이터!$A:$A,4*ROW()-7)&lt;&gt;"",INDEX(로우데이터!A:A,4*ROW()-7),"")</f>
        <v>122등</v>
      </c>
      <c r="C123" s="1">
        <f>IF(B123&lt;&gt;"",VLOOKUP(CONCATENATE("j",L123, M123, N123),확률표!$B$8:$E$16,IF(P123=확률표!$C$3,2,IF(P123=확률표!$C$4, 3,4)),FALSE), "")</f>
        <v>10</v>
      </c>
      <c r="D123" s="1">
        <f>IF(B123&lt;&gt;"",INDEX(로우데이터!$B:$B,4*ROW()-7),"")</f>
        <v>665.75</v>
      </c>
      <c r="E123" s="4" t="str">
        <f>IF(B123&lt;&gt;"",IF(INDEX(로우데이터!$D:$D,4*ROW()-7)&lt;&gt;"",IF(ISNUMBER(FIND("(1)",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23" s="3" t="str">
        <f>IF(B123&lt;&gt;"",IF(INDEX(로우데이터!$D:$D,4*ROW()-7)&lt;&gt;"",IF(ISNUMBER(FIND("(1)",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23" s="3" t="str">
        <f>IF(B123&lt;&gt;"",IF(INDEX(로우데이터!$D:$D,4*ROW()-7)&lt;&gt;"",IF(ISNUMBER(FIND("(2)",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23" s="3" t="str">
        <f>IF(B123&lt;&gt;"",IF(INDEX(로우데이터!$D:$D,4*ROW()-7)&lt;&gt;"",IF(ISNUMBER(FIND("(2)",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생명과학부</v>
      </c>
      <c r="I123" s="3" t="str">
        <f>IF(B123&lt;&gt;"",IF(INDEX(로우데이터!$D:$D,4*ROW()-7)&lt;&gt;"",IF(ISNUMBER(FIND("(3)",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3" s="3" t="str">
        <f>IF(B123&lt;&gt;"",IF(INDEX(로우데이터!$D:$D,4*ROW()-7)&lt;&gt;"",IF(ISNUMBER(FIND("(3)",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3" s="1">
        <v>1</v>
      </c>
      <c r="M123" s="1">
        <v>1</v>
      </c>
      <c r="N123" s="1">
        <v>0</v>
      </c>
      <c r="P123" s="1">
        <f>IF(B123&lt;&gt;"",IF(AND(대학정보!$C$4&lt;&gt;"",대학정보!$C$5&lt;&gt;""),IF(AND(ISNUMBER(FIND(대학정보!$C$4,E123)),ISNUMBER(FIND(대학정보!$C$5,F123))),확률표!$C$3,IF(AND(ISNUMBER(FIND(대학정보!$C$4,G123)),ISNUMBER(FIND(대학정보!$C$5,H123))),확률표!$C$4,IF(AND(ISNUMBER(FIND(대학정보!$C$4,I123)),ISNUMBER(FIND(대학정보!$C$5,J123))),확률표!$C$5, ""))), "대학정보"), "")</f>
        <v>20</v>
      </c>
      <c r="Q123" s="1">
        <f>IF(AND(대학정보!$C$8&lt;&gt;"",D123&lt;&gt;""),D123-대학정보!$C$8,"")</f>
        <v>6.3000000000000682</v>
      </c>
    </row>
    <row r="124" spans="1:17">
      <c r="A124" s="1" t="str">
        <f t="shared" si="2"/>
        <v/>
      </c>
      <c r="B124" s="1" t="str">
        <f>IF(INDEX(로우데이터!$A:$A,4*ROW()-7)&lt;&gt;"",INDEX(로우데이터!A:A,4*ROW()-7),"")</f>
        <v>123등</v>
      </c>
      <c r="C124" s="1">
        <f>IF(B124&lt;&gt;"",VLOOKUP(CONCATENATE("j",L124, M124, N124),확률표!$B$8:$E$16,IF(P124=확률표!$C$3,2,IF(P124=확률표!$C$4, 3,4)),FALSE), "")</f>
        <v>10</v>
      </c>
      <c r="D124" s="1">
        <f>IF(B124&lt;&gt;"",INDEX(로우데이터!$B:$B,4*ROW()-7),"")</f>
        <v>665.74</v>
      </c>
      <c r="E124" s="4" t="str">
        <f>IF(B124&lt;&gt;"",IF(INDEX(로우데이터!$D:$D,4*ROW()-7)&lt;&gt;"",IF(ISNUMBER(FIND("(1)",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24" s="3" t="str">
        <f>IF(B124&lt;&gt;"",IF(INDEX(로우데이터!$D:$D,4*ROW()-7)&lt;&gt;"",IF(ISNUMBER(FIND("(1)",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124" s="3" t="str">
        <f>IF(B124&lt;&gt;"",IF(INDEX(로우데이터!$D:$D,4*ROW()-7)&lt;&gt;"",IF(ISNUMBER(FIND("(2)",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24" s="3" t="str">
        <f>IF(B124&lt;&gt;"",IF(INDEX(로우데이터!$D:$D,4*ROW()-7)&lt;&gt;"",IF(ISNUMBER(FIND("(2)",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24" s="3" t="str">
        <f>IF(B124&lt;&gt;"",IF(INDEX(로우데이터!$D:$D,4*ROW()-7)&lt;&gt;"",IF(ISNUMBER(FIND("(3)",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4" s="3" t="str">
        <f>IF(B124&lt;&gt;"",IF(INDEX(로우데이터!$D:$D,4*ROW()-7)&lt;&gt;"",IF(ISNUMBER(FIND("(3)",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4" s="1">
        <v>1</v>
      </c>
      <c r="M124" s="1">
        <v>1</v>
      </c>
      <c r="N124" s="1">
        <v>0</v>
      </c>
      <c r="P124" s="1">
        <f>IF(B124&lt;&gt;"",IF(AND(대학정보!$C$4&lt;&gt;"",대학정보!$C$5&lt;&gt;""),IF(AND(ISNUMBER(FIND(대학정보!$C$4,E124)),ISNUMBER(FIND(대학정보!$C$5,F124))),확률표!$C$3,IF(AND(ISNUMBER(FIND(대학정보!$C$4,G124)),ISNUMBER(FIND(대학정보!$C$5,H124))),확률표!$C$4,IF(AND(ISNUMBER(FIND(대학정보!$C$4,I124)),ISNUMBER(FIND(대학정보!$C$5,J124))),확률표!$C$5, ""))), "대학정보"), "")</f>
        <v>20</v>
      </c>
      <c r="Q124" s="1">
        <f>IF(AND(대학정보!$C$8&lt;&gt;"",D124&lt;&gt;""),D124-대학정보!$C$8,"")</f>
        <v>6.2900000000000773</v>
      </c>
    </row>
    <row r="125" spans="1:17">
      <c r="A125" s="1" t="str">
        <f t="shared" si="2"/>
        <v/>
      </c>
      <c r="B125" s="1" t="str">
        <f>IF(INDEX(로우데이터!$A:$A,4*ROW()-7)&lt;&gt;"",INDEX(로우데이터!A:A,4*ROW()-7),"")</f>
        <v>124등</v>
      </c>
      <c r="C125" s="1">
        <f>IF(B125&lt;&gt;"",VLOOKUP(CONCATENATE("j",L125, M125, N125),확률표!$B$8:$E$16,IF(P125=확률표!$C$3,2,IF(P125=확률표!$C$4, 3,4)),FALSE), "")</f>
        <v>10</v>
      </c>
      <c r="D125" s="1">
        <f>IF(B125&lt;&gt;"",INDEX(로우데이터!$B:$B,4*ROW()-7),"")</f>
        <v>665.71</v>
      </c>
      <c r="E125" s="4" t="str">
        <f>IF(B125&lt;&gt;"",IF(INDEX(로우데이터!$D:$D,4*ROW()-7)&lt;&gt;"",IF(ISNUMBER(FIND("(1)",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25" s="3" t="str">
        <f>IF(B125&lt;&gt;"",IF(INDEX(로우데이터!$D:$D,4*ROW()-7)&lt;&gt;"",IF(ISNUMBER(FIND("(1)",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125" s="3" t="str">
        <f>IF(B125&lt;&gt;"",IF(INDEX(로우데이터!$D:$D,4*ROW()-7)&lt;&gt;"",IF(ISNUMBER(FIND("(2)",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25" s="3" t="str">
        <f>IF(B125&lt;&gt;"",IF(INDEX(로우데이터!$D:$D,4*ROW()-7)&lt;&gt;"",IF(ISNUMBER(FIND("(2)",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25" s="3" t="str">
        <f>IF(B125&lt;&gt;"",IF(INDEX(로우데이터!$D:$D,4*ROW()-7)&lt;&gt;"",IF(ISNUMBER(FIND("(3)",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5" s="3" t="str">
        <f>IF(B125&lt;&gt;"",IF(INDEX(로우데이터!$D:$D,4*ROW()-7)&lt;&gt;"",IF(ISNUMBER(FIND("(3)",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5" s="1">
        <v>1</v>
      </c>
      <c r="M125" s="1">
        <v>1</v>
      </c>
      <c r="N125" s="1">
        <v>0</v>
      </c>
      <c r="P125" s="1">
        <f>IF(B125&lt;&gt;"",IF(AND(대학정보!$C$4&lt;&gt;"",대학정보!$C$5&lt;&gt;""),IF(AND(ISNUMBER(FIND(대학정보!$C$4,E125)),ISNUMBER(FIND(대학정보!$C$5,F125))),확률표!$C$3,IF(AND(ISNUMBER(FIND(대학정보!$C$4,G125)),ISNUMBER(FIND(대학정보!$C$5,H125))),확률표!$C$4,IF(AND(ISNUMBER(FIND(대학정보!$C$4,I125)),ISNUMBER(FIND(대학정보!$C$5,J125))),확률표!$C$5, ""))), "대학정보"), "")</f>
        <v>20</v>
      </c>
      <c r="Q125" s="1">
        <f>IF(AND(대학정보!$C$8&lt;&gt;"",D125&lt;&gt;""),D125-대학정보!$C$8,"")</f>
        <v>6.2600000000001046</v>
      </c>
    </row>
    <row r="126" spans="1:17">
      <c r="A126" s="1" t="str">
        <f t="shared" si="2"/>
        <v/>
      </c>
      <c r="B126" s="1" t="str">
        <f>IF(INDEX(로우데이터!$A:$A,4*ROW()-7)&lt;&gt;"",INDEX(로우데이터!A:A,4*ROW()-7),"")</f>
        <v>125등</v>
      </c>
      <c r="C126" s="1">
        <f>IF(B126&lt;&gt;"",VLOOKUP(CONCATENATE("j",L126, M126, N126),확률표!$B$8:$E$16,IF(P126=확률표!$C$3,2,IF(P126=확률표!$C$4, 3,4)),FALSE), "")</f>
        <v>10</v>
      </c>
      <c r="D126" s="1">
        <f>IF(B126&lt;&gt;"",INDEX(로우데이터!$B:$B,4*ROW()-7),"")</f>
        <v>665.69</v>
      </c>
      <c r="E126" s="4" t="str">
        <f>IF(B126&lt;&gt;"",IF(INDEX(로우데이터!$D:$D,4*ROW()-7)&lt;&gt;"",IF(ISNUMBER(FIND("(1)",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26" s="3" t="str">
        <f>IF(B126&lt;&gt;"",IF(INDEX(로우데이터!$D:$D,4*ROW()-7)&lt;&gt;"",IF(ISNUMBER(FIND("(1)",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26" s="3" t="str">
        <f>IF(B126&lt;&gt;"",IF(INDEX(로우데이터!$D:$D,4*ROW()-7)&lt;&gt;"",IF(ISNUMBER(FIND("(2)",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26" s="3" t="str">
        <f>IF(B126&lt;&gt;"",IF(INDEX(로우데이터!$D:$D,4*ROW()-7)&lt;&gt;"",IF(ISNUMBER(FIND("(2)",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환경생태공학부</v>
      </c>
      <c r="I126" s="3" t="str">
        <f>IF(B126&lt;&gt;"",IF(INDEX(로우데이터!$D:$D,4*ROW()-7)&lt;&gt;"",IF(ISNUMBER(FIND("(3)",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6" s="3" t="str">
        <f>IF(B126&lt;&gt;"",IF(INDEX(로우데이터!$D:$D,4*ROW()-7)&lt;&gt;"",IF(ISNUMBER(FIND("(3)",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6" s="1">
        <v>1</v>
      </c>
      <c r="M126" s="1">
        <v>1</v>
      </c>
      <c r="N126" s="1">
        <v>0</v>
      </c>
      <c r="P126" s="1">
        <f>IF(B126&lt;&gt;"",IF(AND(대학정보!$C$4&lt;&gt;"",대학정보!$C$5&lt;&gt;""),IF(AND(ISNUMBER(FIND(대학정보!$C$4,E126)),ISNUMBER(FIND(대학정보!$C$5,F126))),확률표!$C$3,IF(AND(ISNUMBER(FIND(대학정보!$C$4,G126)),ISNUMBER(FIND(대학정보!$C$5,H126))),확률표!$C$4,IF(AND(ISNUMBER(FIND(대학정보!$C$4,I126)),ISNUMBER(FIND(대학정보!$C$5,J126))),확률표!$C$5, ""))), "대학정보"), "")</f>
        <v>20</v>
      </c>
      <c r="Q126" s="1">
        <f>IF(AND(대학정보!$C$8&lt;&gt;"",D126&lt;&gt;""),D126-대학정보!$C$8,"")</f>
        <v>6.2400000000001228</v>
      </c>
    </row>
    <row r="127" spans="1:17">
      <c r="A127" s="1" t="str">
        <f t="shared" si="2"/>
        <v/>
      </c>
      <c r="B127" s="1" t="str">
        <f>IF(INDEX(로우데이터!$A:$A,4*ROW()-7)&lt;&gt;"",INDEX(로우데이터!A:A,4*ROW()-7),"")</f>
        <v>126등</v>
      </c>
      <c r="C127" s="1">
        <f>IF(B127&lt;&gt;"",VLOOKUP(CONCATENATE("j",L127, M127, N127),확률표!$B$8:$E$16,IF(P127=확률표!$C$3,2,IF(P127=확률표!$C$4, 3,4)),FALSE), "")</f>
        <v>10</v>
      </c>
      <c r="D127" s="1">
        <f>IF(B127&lt;&gt;"",INDEX(로우데이터!$B:$B,4*ROW()-7),"")</f>
        <v>665.67</v>
      </c>
      <c r="E127" s="4" t="str">
        <f>IF(B127&lt;&gt;"",IF(INDEX(로우데이터!$D:$D,4*ROW()-7)&lt;&gt;"",IF(ISNUMBER(FIND("(1)",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27" s="3" t="str">
        <f>IF(B127&lt;&gt;"",IF(INDEX(로우데이터!$D:$D,4*ROW()-7)&lt;&gt;"",IF(ISNUMBER(FIND("(1)",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27" s="3" t="str">
        <f>IF(B127&lt;&gt;"",IF(INDEX(로우데이터!$D:$D,4*ROW()-7)&lt;&gt;"",IF(ISNUMBER(FIND("(2)",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27" s="3" t="str">
        <f>IF(B127&lt;&gt;"",IF(INDEX(로우데이터!$D:$D,4*ROW()-7)&lt;&gt;"",IF(ISNUMBER(FIND("(2)",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산업경영공학부</v>
      </c>
      <c r="I127" s="3" t="str">
        <f>IF(B127&lt;&gt;"",IF(INDEX(로우데이터!$D:$D,4*ROW()-7)&lt;&gt;"",IF(ISNUMBER(FIND("(3)",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7" s="3" t="str">
        <f>IF(B127&lt;&gt;"",IF(INDEX(로우데이터!$D:$D,4*ROW()-7)&lt;&gt;"",IF(ISNUMBER(FIND("(3)",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7" s="1">
        <v>1</v>
      </c>
      <c r="M127" s="1">
        <v>1</v>
      </c>
      <c r="N127" s="1">
        <v>0</v>
      </c>
      <c r="P127" s="1">
        <f>IF(B127&lt;&gt;"",IF(AND(대학정보!$C$4&lt;&gt;"",대학정보!$C$5&lt;&gt;""),IF(AND(ISNUMBER(FIND(대학정보!$C$4,E127)),ISNUMBER(FIND(대학정보!$C$5,F127))),확률표!$C$3,IF(AND(ISNUMBER(FIND(대학정보!$C$4,G127)),ISNUMBER(FIND(대학정보!$C$5,H127))),확률표!$C$4,IF(AND(ISNUMBER(FIND(대학정보!$C$4,I127)),ISNUMBER(FIND(대학정보!$C$5,J127))),확률표!$C$5, ""))), "대학정보"), "")</f>
        <v>20</v>
      </c>
      <c r="Q127" s="1">
        <f>IF(AND(대학정보!$C$8&lt;&gt;"",D127&lt;&gt;""),D127-대학정보!$C$8,"")</f>
        <v>6.2200000000000273</v>
      </c>
    </row>
    <row r="128" spans="1:17">
      <c r="A128" s="1" t="str">
        <f t="shared" si="2"/>
        <v/>
      </c>
      <c r="B128" s="1" t="str">
        <f>IF(INDEX(로우데이터!$A:$A,4*ROW()-7)&lt;&gt;"",INDEX(로우데이터!A:A,4*ROW()-7),"")</f>
        <v>127등</v>
      </c>
      <c r="C128" s="1">
        <f>IF(B128&lt;&gt;"",VLOOKUP(CONCATENATE("j",L128, M128, N128),확률표!$B$8:$E$16,IF(P128=확률표!$C$3,2,IF(P128=확률표!$C$4, 3,4)),FALSE), "")</f>
        <v>10</v>
      </c>
      <c r="D128" s="1">
        <f>IF(B128&lt;&gt;"",INDEX(로우데이터!$B:$B,4*ROW()-7),"")</f>
        <v>665.65</v>
      </c>
      <c r="E128" s="4" t="str">
        <f>IF(B128&lt;&gt;"",IF(INDEX(로우데이터!$D:$D,4*ROW()-7)&lt;&gt;"",IF(ISNUMBER(FIND("(1)",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28" s="3" t="str">
        <f>IF(B128&lt;&gt;"",IF(INDEX(로우데이터!$D:$D,4*ROW()-7)&lt;&gt;"",IF(ISNUMBER(FIND("(1)",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28" s="3" t="str">
        <f>IF(B128&lt;&gt;"",IF(INDEX(로우데이터!$D:$D,4*ROW()-7)&lt;&gt;"",IF(ISNUMBER(FIND("(2)",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28" s="3" t="str">
        <f>IF(B128&lt;&gt;"",IF(INDEX(로우데이터!$D:$D,4*ROW()-7)&lt;&gt;"",IF(ISNUMBER(FIND("(2)",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28" s="3" t="str">
        <f>IF(B128&lt;&gt;"",IF(INDEX(로우데이터!$D:$D,4*ROW()-7)&lt;&gt;"",IF(ISNUMBER(FIND("(3)",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8" s="3" t="str">
        <f>IF(B128&lt;&gt;"",IF(INDEX(로우데이터!$D:$D,4*ROW()-7)&lt;&gt;"",IF(ISNUMBER(FIND("(3)",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8" s="1">
        <v>1</v>
      </c>
      <c r="M128" s="1">
        <v>1</v>
      </c>
      <c r="N128" s="1">
        <v>0</v>
      </c>
      <c r="P128" s="1">
        <f>IF(B128&lt;&gt;"",IF(AND(대학정보!$C$4&lt;&gt;"",대학정보!$C$5&lt;&gt;""),IF(AND(ISNUMBER(FIND(대학정보!$C$4,E128)),ISNUMBER(FIND(대학정보!$C$5,F128))),확률표!$C$3,IF(AND(ISNUMBER(FIND(대학정보!$C$4,G128)),ISNUMBER(FIND(대학정보!$C$5,H128))),확률표!$C$4,IF(AND(ISNUMBER(FIND(대학정보!$C$4,I128)),ISNUMBER(FIND(대학정보!$C$5,J128))),확률표!$C$5, ""))), "대학정보"), "")</f>
        <v>20</v>
      </c>
      <c r="Q128" s="1">
        <f>IF(AND(대학정보!$C$8&lt;&gt;"",D128&lt;&gt;""),D128-대학정보!$C$8,"")</f>
        <v>6.2000000000000455</v>
      </c>
    </row>
    <row r="129" spans="1:17">
      <c r="A129" s="1" t="str">
        <f t="shared" si="2"/>
        <v/>
      </c>
      <c r="B129" s="1" t="str">
        <f>IF(INDEX(로우데이터!$A:$A,4*ROW()-7)&lt;&gt;"",INDEX(로우데이터!A:A,4*ROW()-7),"")</f>
        <v>128등</v>
      </c>
      <c r="C129" s="1">
        <f>IF(B129&lt;&gt;"",VLOOKUP(CONCATENATE("j",L129, M129, N129),확률표!$B$8:$E$16,IF(P129=확률표!$C$3,2,IF(P129=확률표!$C$4, 3,4)),FALSE), "")</f>
        <v>10</v>
      </c>
      <c r="D129" s="1">
        <f>IF(B129&lt;&gt;"",INDEX(로우데이터!$B:$B,4*ROW()-7),"")</f>
        <v>665.59</v>
      </c>
      <c r="E129" s="4" t="str">
        <f>IF(B129&lt;&gt;"",IF(INDEX(로우데이터!$D:$D,4*ROW()-7)&lt;&gt;"",IF(ISNUMBER(FIND("(1)",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29" s="3" t="str">
        <f>IF(B129&lt;&gt;"",IF(INDEX(로우데이터!$D:$D,4*ROW()-7)&lt;&gt;"",IF(ISNUMBER(FIND("(1)",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컴퓨터공학부</v>
      </c>
      <c r="G129" s="3" t="str">
        <f>IF(B129&lt;&gt;"",IF(INDEX(로우데이터!$D:$D,4*ROW()-7)&lt;&gt;"",IF(ISNUMBER(FIND("(2)",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29" s="3" t="str">
        <f>IF(B129&lt;&gt;"",IF(INDEX(로우데이터!$D:$D,4*ROW()-7)&lt;&gt;"",IF(ISNUMBER(FIND("(2)",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</v>
      </c>
      <c r="I129" s="3" t="str">
        <f>IF(B129&lt;&gt;"",IF(INDEX(로우데이터!$D:$D,4*ROW()-7)&lt;&gt;"",IF(ISNUMBER(FIND("(3)",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29" s="3" t="str">
        <f>IF(B129&lt;&gt;"",IF(INDEX(로우데이터!$D:$D,4*ROW()-7)&lt;&gt;"",IF(ISNUMBER(FIND("(3)",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29" s="1">
        <v>1</v>
      </c>
      <c r="M129" s="1">
        <v>1</v>
      </c>
      <c r="N129" s="1">
        <v>0</v>
      </c>
      <c r="P129" s="1">
        <f>IF(B129&lt;&gt;"",IF(AND(대학정보!$C$4&lt;&gt;"",대학정보!$C$5&lt;&gt;""),IF(AND(ISNUMBER(FIND(대학정보!$C$4,E129)),ISNUMBER(FIND(대학정보!$C$5,F129))),확률표!$C$3,IF(AND(ISNUMBER(FIND(대학정보!$C$4,G129)),ISNUMBER(FIND(대학정보!$C$5,H129))),확률표!$C$4,IF(AND(ISNUMBER(FIND(대학정보!$C$4,I129)),ISNUMBER(FIND(대학정보!$C$5,J129))),확률표!$C$5, ""))), "대학정보"), "")</f>
        <v>20</v>
      </c>
      <c r="Q129" s="1">
        <f>IF(AND(대학정보!$C$8&lt;&gt;"",D129&lt;&gt;""),D129-대학정보!$C$8,"")</f>
        <v>6.1400000000001</v>
      </c>
    </row>
    <row r="130" spans="1:17">
      <c r="A130" s="1" t="str">
        <f t="shared" si="2"/>
        <v/>
      </c>
      <c r="B130" s="1" t="str">
        <f>IF(INDEX(로우데이터!$A:$A,4*ROW()-7)&lt;&gt;"",INDEX(로우데이터!A:A,4*ROW()-7),"")</f>
        <v>129등</v>
      </c>
      <c r="C130" s="1">
        <f>IF(B130&lt;&gt;"",VLOOKUP(CONCATENATE("j",L130, M130, N130),확률표!$B$8:$E$16,IF(P130=확률표!$C$3,2,IF(P130=확률표!$C$4, 3,4)),FALSE), "")</f>
        <v>10</v>
      </c>
      <c r="D130" s="1">
        <f>IF(B130&lt;&gt;"",INDEX(로우데이터!$B:$B,4*ROW()-7),"")</f>
        <v>665.47</v>
      </c>
      <c r="E130" s="4" t="str">
        <f>IF(B130&lt;&gt;"",IF(INDEX(로우데이터!$D:$D,4*ROW()-7)&lt;&gt;"",IF(ISNUMBER(FIND("(1)",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30" s="3" t="str">
        <f>IF(B130&lt;&gt;"",IF(INDEX(로우데이터!$D:$D,4*ROW()-7)&lt;&gt;"",IF(ISNUMBER(FIND("(1)",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30" s="3" t="str">
        <f>IF(B130&lt;&gt;"",IF(INDEX(로우데이터!$D:$D,4*ROW()-7)&lt;&gt;"",IF(ISNUMBER(FIND("(2)",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30" s="3" t="str">
        <f>IF(B130&lt;&gt;"",IF(INDEX(로우데이터!$D:$D,4*ROW()-7)&lt;&gt;"",IF(ISNUMBER(FIND("(2)",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30" s="3" t="str">
        <f>IF(B130&lt;&gt;"",IF(INDEX(로우데이터!$D:$D,4*ROW()-7)&lt;&gt;"",IF(ISNUMBER(FIND("(3)",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0" s="3" t="str">
        <f>IF(B130&lt;&gt;"",IF(INDEX(로우데이터!$D:$D,4*ROW()-7)&lt;&gt;"",IF(ISNUMBER(FIND("(3)",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0" s="1">
        <v>1</v>
      </c>
      <c r="M130" s="1">
        <v>1</v>
      </c>
      <c r="N130" s="1">
        <v>0</v>
      </c>
      <c r="P130" s="1">
        <f>IF(B130&lt;&gt;"",IF(AND(대학정보!$C$4&lt;&gt;"",대학정보!$C$5&lt;&gt;""),IF(AND(ISNUMBER(FIND(대학정보!$C$4,E130)),ISNUMBER(FIND(대학정보!$C$5,F130))),확률표!$C$3,IF(AND(ISNUMBER(FIND(대학정보!$C$4,G130)),ISNUMBER(FIND(대학정보!$C$5,H130))),확률표!$C$4,IF(AND(ISNUMBER(FIND(대학정보!$C$4,I130)),ISNUMBER(FIND(대학정보!$C$5,J130))),확률표!$C$5, ""))), "대학정보"), "")</f>
        <v>20</v>
      </c>
      <c r="Q130" s="1">
        <f>IF(AND(대학정보!$C$8&lt;&gt;"",D130&lt;&gt;""),D130-대학정보!$C$8,"")</f>
        <v>6.0200000000000955</v>
      </c>
    </row>
    <row r="131" spans="1:17">
      <c r="A131" s="1" t="str">
        <f t="shared" si="2"/>
        <v/>
      </c>
      <c r="B131" s="1" t="str">
        <f>IF(INDEX(로우데이터!$A:$A,4*ROW()-7)&lt;&gt;"",INDEX(로우데이터!A:A,4*ROW()-7),"")</f>
        <v>130등</v>
      </c>
      <c r="C131" s="1">
        <f>IF(B131&lt;&gt;"",VLOOKUP(CONCATENATE("j",L131, M131, N131),확률표!$B$8:$E$16,IF(P131=확률표!$C$3,2,IF(P131=확률표!$C$4, 3,4)),FALSE), "")</f>
        <v>10</v>
      </c>
      <c r="D131" s="1">
        <f>IF(B131&lt;&gt;"",INDEX(로우데이터!$B:$B,4*ROW()-7),"")</f>
        <v>665.44</v>
      </c>
      <c r="E131" s="4" t="str">
        <f>IF(B131&lt;&gt;"",IF(INDEX(로우데이터!$D:$D,4*ROW()-7)&lt;&gt;"",IF(ISNUMBER(FIND("(1)",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31" s="3" t="str">
        <f>IF(B131&lt;&gt;"",IF(INDEX(로우데이터!$D:$D,4*ROW()-7)&lt;&gt;"",IF(ISNUMBER(FIND("(1)",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31" s="3" t="str">
        <f>IF(B131&lt;&gt;"",IF(INDEX(로우데이터!$D:$D,4*ROW()-7)&lt;&gt;"",IF(ISNUMBER(FIND("(2)",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31" s="3" t="str">
        <f>IF(B131&lt;&gt;"",IF(INDEX(로우데이터!$D:$D,4*ROW()-7)&lt;&gt;"",IF(ISNUMBER(FIND("(2)",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131" s="3" t="str">
        <f>IF(B131&lt;&gt;"",IF(INDEX(로우데이터!$D:$D,4*ROW()-7)&lt;&gt;"",IF(ISNUMBER(FIND("(3)",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1" s="3" t="str">
        <f>IF(B131&lt;&gt;"",IF(INDEX(로우데이터!$D:$D,4*ROW()-7)&lt;&gt;"",IF(ISNUMBER(FIND("(3)",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1" s="1">
        <v>1</v>
      </c>
      <c r="M131" s="1">
        <v>1</v>
      </c>
      <c r="N131" s="1">
        <v>0</v>
      </c>
      <c r="P131" s="1">
        <f>IF(B131&lt;&gt;"",IF(AND(대학정보!$C$4&lt;&gt;"",대학정보!$C$5&lt;&gt;""),IF(AND(ISNUMBER(FIND(대학정보!$C$4,E131)),ISNUMBER(FIND(대학정보!$C$5,F131))),확률표!$C$3,IF(AND(ISNUMBER(FIND(대학정보!$C$4,G131)),ISNUMBER(FIND(대학정보!$C$5,H131))),확률표!$C$4,IF(AND(ISNUMBER(FIND(대학정보!$C$4,I131)),ISNUMBER(FIND(대학정보!$C$5,J131))),확률표!$C$5, ""))), "대학정보"), "")</f>
        <v>20</v>
      </c>
      <c r="Q131" s="1">
        <f>IF(AND(대학정보!$C$8&lt;&gt;"",D131&lt;&gt;""),D131-대학정보!$C$8,"")</f>
        <v>5.9900000000001228</v>
      </c>
    </row>
    <row r="132" spans="1:17">
      <c r="A132" s="1" t="str">
        <f t="shared" si="2"/>
        <v/>
      </c>
      <c r="B132" s="1" t="str">
        <f>IF(INDEX(로우데이터!$A:$A,4*ROW()-7)&lt;&gt;"",INDEX(로우데이터!A:A,4*ROW()-7),"")</f>
        <v>131등</v>
      </c>
      <c r="C132" s="1">
        <f>IF(B132&lt;&gt;"",VLOOKUP(CONCATENATE("j",L132, M132, N132),확률표!$B$8:$E$16,IF(P132=확률표!$C$3,2,IF(P132=확률표!$C$4, 3,4)),FALSE), "")</f>
        <v>10</v>
      </c>
      <c r="D132" s="1">
        <f>IF(B132&lt;&gt;"",INDEX(로우데이터!$B:$B,4*ROW()-7),"")</f>
        <v>665.42</v>
      </c>
      <c r="E132" s="4" t="str">
        <f>IF(B132&lt;&gt;"",IF(INDEX(로우데이터!$D:$D,4*ROW()-7)&lt;&gt;"",IF(ISNUMBER(FIND("(1)",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32" s="3" t="str">
        <f>IF(B132&lt;&gt;"",IF(INDEX(로우데이터!$D:$D,4*ROW()-7)&lt;&gt;"",IF(ISNUMBER(FIND("(1)",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32" s="3" t="str">
        <f>IF(B132&lt;&gt;"",IF(INDEX(로우데이터!$D:$D,4*ROW()-7)&lt;&gt;"",IF(ISNUMBER(FIND("(2)",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32" s="3" t="str">
        <f>IF(B132&lt;&gt;"",IF(INDEX(로우데이터!$D:$D,4*ROW()-7)&lt;&gt;"",IF(ISNUMBER(FIND("(2)",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32" s="3" t="str">
        <f>IF(B132&lt;&gt;"",IF(INDEX(로우데이터!$D:$D,4*ROW()-7)&lt;&gt;"",IF(ISNUMBER(FIND("(3)",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2" s="3" t="str">
        <f>IF(B132&lt;&gt;"",IF(INDEX(로우데이터!$D:$D,4*ROW()-7)&lt;&gt;"",IF(ISNUMBER(FIND("(3)",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2" s="1">
        <v>1</v>
      </c>
      <c r="M132" s="1">
        <v>1</v>
      </c>
      <c r="N132" s="1">
        <v>0</v>
      </c>
      <c r="P132" s="1">
        <f>IF(B132&lt;&gt;"",IF(AND(대학정보!$C$4&lt;&gt;"",대학정보!$C$5&lt;&gt;""),IF(AND(ISNUMBER(FIND(대학정보!$C$4,E132)),ISNUMBER(FIND(대학정보!$C$5,F132))),확률표!$C$3,IF(AND(ISNUMBER(FIND(대학정보!$C$4,G132)),ISNUMBER(FIND(대학정보!$C$5,H132))),확률표!$C$4,IF(AND(ISNUMBER(FIND(대학정보!$C$4,I132)),ISNUMBER(FIND(대학정보!$C$5,J132))),확률표!$C$5, ""))), "대학정보"), "")</f>
        <v>20</v>
      </c>
      <c r="Q132" s="1">
        <f>IF(AND(대학정보!$C$8&lt;&gt;"",D132&lt;&gt;""),D132-대학정보!$C$8,"")</f>
        <v>5.9700000000000273</v>
      </c>
    </row>
    <row r="133" spans="1:17">
      <c r="A133" s="1" t="str">
        <f t="shared" si="2"/>
        <v/>
      </c>
      <c r="B133" s="1" t="str">
        <f>IF(INDEX(로우데이터!$A:$A,4*ROW()-7)&lt;&gt;"",INDEX(로우데이터!A:A,4*ROW()-7),"")</f>
        <v>132등</v>
      </c>
      <c r="C133" s="1">
        <f>IF(B133&lt;&gt;"",VLOOKUP(CONCATENATE("j",L133, M133, N133),확률표!$B$8:$E$16,IF(P133=확률표!$C$3,2,IF(P133=확률표!$C$4, 3,4)),FALSE), "")</f>
        <v>10</v>
      </c>
      <c r="D133" s="1">
        <f>IF(B133&lt;&gt;"",INDEX(로우데이터!$B:$B,4*ROW()-7),"")</f>
        <v>665.41</v>
      </c>
      <c r="E133" s="4" t="str">
        <f>IF(B133&lt;&gt;"",IF(INDEX(로우데이터!$D:$D,4*ROW()-7)&lt;&gt;"",IF(ISNUMBER(FIND("(1)",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33" s="3" t="str">
        <f>IF(B133&lt;&gt;"",IF(INDEX(로우데이터!$D:$D,4*ROW()-7)&lt;&gt;"",IF(ISNUMBER(FIND("(1)",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33" s="3" t="str">
        <f>IF(B133&lt;&gt;"",IF(INDEX(로우데이터!$D:$D,4*ROW()-7)&lt;&gt;"",IF(ISNUMBER(FIND("(2)",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33" s="3" t="str">
        <f>IF(B133&lt;&gt;"",IF(INDEX(로우데이터!$D:$D,4*ROW()-7)&lt;&gt;"",IF(ISNUMBER(FIND("(2)",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[수원]반도체시스템공</v>
      </c>
      <c r="I133" s="3" t="str">
        <f>IF(B133&lt;&gt;"",IF(INDEX(로우데이터!$D:$D,4*ROW()-7)&lt;&gt;"",IF(ISNUMBER(FIND("(3)",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3" s="3" t="str">
        <f>IF(B133&lt;&gt;"",IF(INDEX(로우데이터!$D:$D,4*ROW()-7)&lt;&gt;"",IF(ISNUMBER(FIND("(3)",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3" s="1">
        <v>1</v>
      </c>
      <c r="M133" s="1">
        <v>1</v>
      </c>
      <c r="N133" s="1">
        <v>0</v>
      </c>
      <c r="P133" s="1">
        <f>IF(B133&lt;&gt;"",IF(AND(대학정보!$C$4&lt;&gt;"",대학정보!$C$5&lt;&gt;""),IF(AND(ISNUMBER(FIND(대학정보!$C$4,E133)),ISNUMBER(FIND(대학정보!$C$5,F133))),확률표!$C$3,IF(AND(ISNUMBER(FIND(대학정보!$C$4,G133)),ISNUMBER(FIND(대학정보!$C$5,H133))),확률표!$C$4,IF(AND(ISNUMBER(FIND(대학정보!$C$4,I133)),ISNUMBER(FIND(대학정보!$C$5,J133))),확률표!$C$5, ""))), "대학정보"), "")</f>
        <v>20</v>
      </c>
      <c r="Q133" s="1">
        <f>IF(AND(대학정보!$C$8&lt;&gt;"",D133&lt;&gt;""),D133-대학정보!$C$8,"")</f>
        <v>5.9600000000000364</v>
      </c>
    </row>
    <row r="134" spans="1:17">
      <c r="A134" s="1" t="str">
        <f t="shared" si="2"/>
        <v/>
      </c>
      <c r="B134" s="1" t="str">
        <f>IF(INDEX(로우데이터!$A:$A,4*ROW()-7)&lt;&gt;"",INDEX(로우데이터!A:A,4*ROW()-7),"")</f>
        <v>133등</v>
      </c>
      <c r="C134" s="1">
        <f>IF(B134&lt;&gt;"",VLOOKUP(CONCATENATE("j",L134, M134, N134),확률표!$B$8:$E$16,IF(P134=확률표!$C$3,2,IF(P134=확률표!$C$4, 3,4)),FALSE), "")</f>
        <v>10</v>
      </c>
      <c r="D134" s="1">
        <f>IF(B134&lt;&gt;"",INDEX(로우데이터!$B:$B,4*ROW()-7),"")</f>
        <v>665.37</v>
      </c>
      <c r="E134" s="4" t="str">
        <f>IF(B134&lt;&gt;"",IF(INDEX(로우데이터!$D:$D,4*ROW()-7)&lt;&gt;"",IF(ISNUMBER(FIND("(1)",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34" s="3" t="str">
        <f>IF(B134&lt;&gt;"",IF(INDEX(로우데이터!$D:$D,4*ROW()-7)&lt;&gt;"",IF(ISNUMBER(FIND("(1)",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34" s="3" t="str">
        <f>IF(B134&lt;&gt;"",IF(INDEX(로우데이터!$D:$D,4*ROW()-7)&lt;&gt;"",IF(ISNUMBER(FIND("(2)",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34" s="3" t="str">
        <f>IF(B134&lt;&gt;"",IF(INDEX(로우데이터!$D:$D,4*ROW()-7)&lt;&gt;"",IF(ISNUMBER(FIND("(2)",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</v>
      </c>
      <c r="I134" s="3" t="str">
        <f>IF(B134&lt;&gt;"",IF(INDEX(로우데이터!$D:$D,4*ROW()-7)&lt;&gt;"",IF(ISNUMBER(FIND("(3)",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4" s="3" t="str">
        <f>IF(B134&lt;&gt;"",IF(INDEX(로우데이터!$D:$D,4*ROW()-7)&lt;&gt;"",IF(ISNUMBER(FIND("(3)",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4" s="1">
        <v>1</v>
      </c>
      <c r="M134" s="1">
        <v>1</v>
      </c>
      <c r="N134" s="1">
        <v>0</v>
      </c>
      <c r="P134" s="1">
        <f>IF(B134&lt;&gt;"",IF(AND(대학정보!$C$4&lt;&gt;"",대학정보!$C$5&lt;&gt;""),IF(AND(ISNUMBER(FIND(대학정보!$C$4,E134)),ISNUMBER(FIND(대학정보!$C$5,F134))),확률표!$C$3,IF(AND(ISNUMBER(FIND(대학정보!$C$4,G134)),ISNUMBER(FIND(대학정보!$C$5,H134))),확률표!$C$4,IF(AND(ISNUMBER(FIND(대학정보!$C$4,I134)),ISNUMBER(FIND(대학정보!$C$5,J134))),확률표!$C$5, ""))), "대학정보"), "")</f>
        <v>20</v>
      </c>
      <c r="Q134" s="1">
        <f>IF(AND(대학정보!$C$8&lt;&gt;"",D134&lt;&gt;""),D134-대학정보!$C$8,"")</f>
        <v>5.9200000000000728</v>
      </c>
    </row>
    <row r="135" spans="1:17">
      <c r="A135" s="1" t="str">
        <f t="shared" si="2"/>
        <v/>
      </c>
      <c r="B135" s="1" t="str">
        <f>IF(INDEX(로우데이터!$A:$A,4*ROW()-7)&lt;&gt;"",INDEX(로우데이터!A:A,4*ROW()-7),"")</f>
        <v>134등</v>
      </c>
      <c r="C135" s="1">
        <f>IF(B135&lt;&gt;"",VLOOKUP(CONCATENATE("j",L135, M135, N135),확률표!$B$8:$E$16,IF(P135=확률표!$C$3,2,IF(P135=확률표!$C$4, 3,4)),FALSE), "")</f>
        <v>10</v>
      </c>
      <c r="D135" s="1">
        <f>IF(B135&lt;&gt;"",INDEX(로우데이터!$B:$B,4*ROW()-7),"")</f>
        <v>665.33</v>
      </c>
      <c r="E135" s="4" t="str">
        <f>IF(B135&lt;&gt;"",IF(INDEX(로우데이터!$D:$D,4*ROW()-7)&lt;&gt;"",IF(ISNUMBER(FIND("(1)",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조선대(1)</v>
      </c>
      <c r="F135" s="3" t="str">
        <f>IF(B135&lt;&gt;"",IF(INDEX(로우데이터!$D:$D,4*ROW()-7)&lt;&gt;"",IF(ISNUMBER(FIND("(1)",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치의예(지역인재)</v>
      </c>
      <c r="G135" s="3" t="str">
        <f>IF(B135&lt;&gt;"",IF(INDEX(로우데이터!$D:$D,4*ROW()-7)&lt;&gt;"",IF(ISNUMBER(FIND("(2)",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35" s="3" t="str">
        <f>IF(B135&lt;&gt;"",IF(INDEX(로우데이터!$D:$D,4*ROW()-7)&lt;&gt;"",IF(ISNUMBER(FIND("(2)",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135" s="3" t="str">
        <f>IF(B135&lt;&gt;"",IF(INDEX(로우데이터!$D:$D,4*ROW()-7)&lt;&gt;"",IF(ISNUMBER(FIND("(3)",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5" s="3" t="str">
        <f>IF(B135&lt;&gt;"",IF(INDEX(로우데이터!$D:$D,4*ROW()-7)&lt;&gt;"",IF(ISNUMBER(FIND("(3)",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5" s="1">
        <v>1</v>
      </c>
      <c r="M135" s="1">
        <v>1</v>
      </c>
      <c r="N135" s="1">
        <v>0</v>
      </c>
      <c r="P135" s="1">
        <f>IF(B135&lt;&gt;"",IF(AND(대학정보!$C$4&lt;&gt;"",대학정보!$C$5&lt;&gt;""),IF(AND(ISNUMBER(FIND(대학정보!$C$4,E135)),ISNUMBER(FIND(대학정보!$C$5,F135))),확률표!$C$3,IF(AND(ISNUMBER(FIND(대학정보!$C$4,G135)),ISNUMBER(FIND(대학정보!$C$5,H135))),확률표!$C$4,IF(AND(ISNUMBER(FIND(대학정보!$C$4,I135)),ISNUMBER(FIND(대학정보!$C$5,J135))),확률표!$C$5, ""))), "대학정보"), "")</f>
        <v>20</v>
      </c>
      <c r="Q135" s="1">
        <f>IF(AND(대학정보!$C$8&lt;&gt;"",D135&lt;&gt;""),D135-대학정보!$C$8,"")</f>
        <v>5.8800000000001091</v>
      </c>
    </row>
    <row r="136" spans="1:17">
      <c r="A136" s="1" t="str">
        <f t="shared" si="2"/>
        <v/>
      </c>
      <c r="B136" s="1" t="str">
        <f>IF(INDEX(로우데이터!$A:$A,4*ROW()-7)&lt;&gt;"",INDEX(로우데이터!A:A,4*ROW()-7),"")</f>
        <v>135등</v>
      </c>
      <c r="C136" s="1">
        <f>IF(B136&lt;&gt;"",VLOOKUP(CONCATENATE("j",L136, M136, N136),확률표!$B$8:$E$16,IF(P136=확률표!$C$3,2,IF(P136=확률표!$C$4, 3,4)),FALSE), "")</f>
        <v>10</v>
      </c>
      <c r="D136" s="1">
        <f>IF(B136&lt;&gt;"",INDEX(로우데이터!$B:$B,4*ROW()-7),"")</f>
        <v>665.29</v>
      </c>
      <c r="E136" s="4" t="str">
        <f>IF(B136&lt;&gt;"",IF(INDEX(로우데이터!$D:$D,4*ROW()-7)&lt;&gt;"",IF(ISNUMBER(FIND("(1)",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36" s="3" t="str">
        <f>IF(B136&lt;&gt;"",IF(INDEX(로우데이터!$D:$D,4*ROW()-7)&lt;&gt;"",IF(ISNUMBER(FIND("(1)",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136" s="3" t="str">
        <f>IF(B136&lt;&gt;"",IF(INDEX(로우데이터!$D:$D,4*ROW()-7)&lt;&gt;"",IF(ISNUMBER(FIND("(2)",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36" s="3" t="str">
        <f>IF(B136&lt;&gt;"",IF(INDEX(로우데이터!$D:$D,4*ROW()-7)&lt;&gt;"",IF(ISNUMBER(FIND("(2)",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건축사회환경공학부</v>
      </c>
      <c r="I136" s="3" t="str">
        <f>IF(B136&lt;&gt;"",IF(INDEX(로우데이터!$D:$D,4*ROW()-7)&lt;&gt;"",IF(ISNUMBER(FIND("(3)",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6" s="3" t="str">
        <f>IF(B136&lt;&gt;"",IF(INDEX(로우데이터!$D:$D,4*ROW()-7)&lt;&gt;"",IF(ISNUMBER(FIND("(3)",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6" s="1">
        <v>1</v>
      </c>
      <c r="M136" s="1">
        <v>1</v>
      </c>
      <c r="N136" s="1">
        <v>0</v>
      </c>
      <c r="P136" s="1">
        <f>IF(B136&lt;&gt;"",IF(AND(대학정보!$C$4&lt;&gt;"",대학정보!$C$5&lt;&gt;""),IF(AND(ISNUMBER(FIND(대학정보!$C$4,E136)),ISNUMBER(FIND(대학정보!$C$5,F136))),확률표!$C$3,IF(AND(ISNUMBER(FIND(대학정보!$C$4,G136)),ISNUMBER(FIND(대학정보!$C$5,H136))),확률표!$C$4,IF(AND(ISNUMBER(FIND(대학정보!$C$4,I136)),ISNUMBER(FIND(대학정보!$C$5,J136))),확률표!$C$5, ""))), "대학정보"), "")</f>
        <v>20</v>
      </c>
      <c r="Q136" s="1">
        <f>IF(AND(대학정보!$C$8&lt;&gt;"",D136&lt;&gt;""),D136-대학정보!$C$8,"")</f>
        <v>5.8400000000000318</v>
      </c>
    </row>
    <row r="137" spans="1:17">
      <c r="A137" s="1" t="str">
        <f t="shared" si="2"/>
        <v/>
      </c>
      <c r="B137" s="1" t="str">
        <f>IF(INDEX(로우데이터!$A:$A,4*ROW()-7)&lt;&gt;"",INDEX(로우데이터!A:A,4*ROW()-7),"")</f>
        <v>136등</v>
      </c>
      <c r="C137" s="1">
        <f>IF(B137&lt;&gt;"",VLOOKUP(CONCATENATE("j",L137, M137, N137),확률표!$B$8:$E$16,IF(P137=확률표!$C$3,2,IF(P137=확률표!$C$4, 3,4)),FALSE), "")</f>
        <v>10</v>
      </c>
      <c r="D137" s="1">
        <f>IF(B137&lt;&gt;"",INDEX(로우데이터!$B:$B,4*ROW()-7),"")</f>
        <v>665.21</v>
      </c>
      <c r="E137" s="4" t="str">
        <f>IF(B137&lt;&gt;"",IF(INDEX(로우데이터!$D:$D,4*ROW()-7)&lt;&gt;"",IF(ISNUMBER(FIND("(1)",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37" s="3" t="str">
        <f>IF(B137&lt;&gt;"",IF(INDEX(로우데이터!$D:$D,4*ROW()-7)&lt;&gt;"",IF(ISNUMBER(FIND("(1)",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37" s="3" t="str">
        <f>IF(B137&lt;&gt;"",IF(INDEX(로우데이터!$D:$D,4*ROW()-7)&lt;&gt;"",IF(ISNUMBER(FIND("(2)",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37" s="3" t="str">
        <f>IF(B137&lt;&gt;"",IF(INDEX(로우데이터!$D:$D,4*ROW()-7)&lt;&gt;"",IF(ISNUMBER(FIND("(2)",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[수원]글로벌바이오메디컬공</v>
      </c>
      <c r="I137" s="3" t="str">
        <f>IF(B137&lt;&gt;"",IF(INDEX(로우데이터!$D:$D,4*ROW()-7)&lt;&gt;"",IF(ISNUMBER(FIND("(3)",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7" s="3" t="str">
        <f>IF(B137&lt;&gt;"",IF(INDEX(로우데이터!$D:$D,4*ROW()-7)&lt;&gt;"",IF(ISNUMBER(FIND("(3)",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7" s="1">
        <v>1</v>
      </c>
      <c r="M137" s="1">
        <v>1</v>
      </c>
      <c r="N137" s="1">
        <v>0</v>
      </c>
      <c r="P137" s="1">
        <f>IF(B137&lt;&gt;"",IF(AND(대학정보!$C$4&lt;&gt;"",대학정보!$C$5&lt;&gt;""),IF(AND(ISNUMBER(FIND(대학정보!$C$4,E137)),ISNUMBER(FIND(대학정보!$C$5,F137))),확률표!$C$3,IF(AND(ISNUMBER(FIND(대학정보!$C$4,G137)),ISNUMBER(FIND(대학정보!$C$5,H137))),확률표!$C$4,IF(AND(ISNUMBER(FIND(대학정보!$C$4,I137)),ISNUMBER(FIND(대학정보!$C$5,J137))),확률표!$C$5, ""))), "대학정보"), "")</f>
        <v>20</v>
      </c>
      <c r="Q137" s="1">
        <f>IF(AND(대학정보!$C$8&lt;&gt;"",D137&lt;&gt;""),D137-대학정보!$C$8,"")</f>
        <v>5.7600000000001046</v>
      </c>
    </row>
    <row r="138" spans="1:17">
      <c r="A138" s="1" t="str">
        <f t="shared" si="2"/>
        <v/>
      </c>
      <c r="B138" s="1" t="str">
        <f>IF(INDEX(로우데이터!$A:$A,4*ROW()-7)&lt;&gt;"",INDEX(로우데이터!A:A,4*ROW()-7),"")</f>
        <v>137등</v>
      </c>
      <c r="C138" s="1">
        <f>IF(B138&lt;&gt;"",VLOOKUP(CONCATENATE("j",L138, M138, N138),확률표!$B$8:$E$16,IF(P138=확률표!$C$3,2,IF(P138=확률표!$C$4, 3,4)),FALSE), "")</f>
        <v>10</v>
      </c>
      <c r="D138" s="1">
        <f>IF(B138&lt;&gt;"",INDEX(로우데이터!$B:$B,4*ROW()-7),"")</f>
        <v>665.19</v>
      </c>
      <c r="E138" s="4" t="str">
        <f>IF(B138&lt;&gt;"",IF(INDEX(로우데이터!$D:$D,4*ROW()-7)&lt;&gt;"",IF(ISNUMBER(FIND("(1)",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38" s="3" t="str">
        <f>IF(B138&lt;&gt;"",IF(INDEX(로우데이터!$D:$D,4*ROW()-7)&lt;&gt;"",IF(ISNUMBER(FIND("(1)",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우주항공공</v>
      </c>
      <c r="G138" s="3" t="str">
        <f>IF(B138&lt;&gt;"",IF(INDEX(로우데이터!$D:$D,4*ROW()-7)&lt;&gt;"",IF(ISNUMBER(FIND("(2)",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38" s="3" t="str">
        <f>IF(B138&lt;&gt;"",IF(INDEX(로우데이터!$D:$D,4*ROW()-7)&lt;&gt;"",IF(ISNUMBER(FIND("(2)",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바이오의공학부</v>
      </c>
      <c r="I138" s="3" t="str">
        <f>IF(B138&lt;&gt;"",IF(INDEX(로우데이터!$D:$D,4*ROW()-7)&lt;&gt;"",IF(ISNUMBER(FIND("(3)",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8" s="3" t="str">
        <f>IF(B138&lt;&gt;"",IF(INDEX(로우데이터!$D:$D,4*ROW()-7)&lt;&gt;"",IF(ISNUMBER(FIND("(3)",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8" s="1">
        <v>1</v>
      </c>
      <c r="M138" s="1">
        <v>1</v>
      </c>
      <c r="N138" s="1">
        <v>0</v>
      </c>
      <c r="P138" s="1">
        <f>IF(B138&lt;&gt;"",IF(AND(대학정보!$C$4&lt;&gt;"",대학정보!$C$5&lt;&gt;""),IF(AND(ISNUMBER(FIND(대학정보!$C$4,E138)),ISNUMBER(FIND(대학정보!$C$5,F138))),확률표!$C$3,IF(AND(ISNUMBER(FIND(대학정보!$C$4,G138)),ISNUMBER(FIND(대학정보!$C$5,H138))),확률표!$C$4,IF(AND(ISNUMBER(FIND(대학정보!$C$4,I138)),ISNUMBER(FIND(대학정보!$C$5,J138))),확률표!$C$5, ""))), "대학정보"), "")</f>
        <v>20</v>
      </c>
      <c r="Q138" s="1">
        <f>IF(AND(대학정보!$C$8&lt;&gt;"",D138&lt;&gt;""),D138-대학정보!$C$8,"")</f>
        <v>5.7400000000001228</v>
      </c>
    </row>
    <row r="139" spans="1:17">
      <c r="A139" s="1" t="str">
        <f t="shared" si="2"/>
        <v/>
      </c>
      <c r="B139" s="1" t="str">
        <f>IF(INDEX(로우데이터!$A:$A,4*ROW()-7)&lt;&gt;"",INDEX(로우데이터!A:A,4*ROW()-7),"")</f>
        <v>138등</v>
      </c>
      <c r="C139" s="1">
        <f>IF(B139&lt;&gt;"",VLOOKUP(CONCATENATE("j",L139, M139, N139),확률표!$B$8:$E$16,IF(P139=확률표!$C$3,2,IF(P139=확률표!$C$4, 3,4)),FALSE), "")</f>
        <v>10</v>
      </c>
      <c r="D139" s="1">
        <f>IF(B139&lt;&gt;"",INDEX(로우데이터!$B:$B,4*ROW()-7),"")</f>
        <v>665.17</v>
      </c>
      <c r="E139" s="4" t="str">
        <f>IF(B139&lt;&gt;"",IF(INDEX(로우데이터!$D:$D,4*ROW()-7)&lt;&gt;"",IF(ISNUMBER(FIND("(1)",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39" s="3" t="str">
        <f>IF(B139&lt;&gt;"",IF(INDEX(로우데이터!$D:$D,4*ROW()-7)&lt;&gt;"",IF(ISNUMBER(FIND("(1)",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139" s="3" t="str">
        <f>IF(B139&lt;&gt;"",IF(INDEX(로우데이터!$D:$D,4*ROW()-7)&lt;&gt;"",IF(ISNUMBER(FIND("(2)",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39" s="3" t="str">
        <f>IF(B139&lt;&gt;"",IF(INDEX(로우데이터!$D:$D,4*ROW()-7)&lt;&gt;"",IF(ISNUMBER(FIND("(2)",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39" s="3" t="str">
        <f>IF(B139&lt;&gt;"",IF(INDEX(로우데이터!$D:$D,4*ROW()-7)&lt;&gt;"",IF(ISNUMBER(FIND("(3)",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39" s="3" t="str">
        <f>IF(B139&lt;&gt;"",IF(INDEX(로우데이터!$D:$D,4*ROW()-7)&lt;&gt;"",IF(ISNUMBER(FIND("(3)",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39" s="1">
        <v>1</v>
      </c>
      <c r="M139" s="1">
        <v>1</v>
      </c>
      <c r="N139" s="1">
        <v>0</v>
      </c>
      <c r="P139" s="1">
        <f>IF(B139&lt;&gt;"",IF(AND(대학정보!$C$4&lt;&gt;"",대학정보!$C$5&lt;&gt;""),IF(AND(ISNUMBER(FIND(대학정보!$C$4,E139)),ISNUMBER(FIND(대학정보!$C$5,F139))),확률표!$C$3,IF(AND(ISNUMBER(FIND(대학정보!$C$4,G139)),ISNUMBER(FIND(대학정보!$C$5,H139))),확률표!$C$4,IF(AND(ISNUMBER(FIND(대학정보!$C$4,I139)),ISNUMBER(FIND(대학정보!$C$5,J139))),확률표!$C$5, ""))), "대학정보"), "")</f>
        <v>20</v>
      </c>
      <c r="Q139" s="1">
        <f>IF(AND(대학정보!$C$8&lt;&gt;"",D139&lt;&gt;""),D139-대학정보!$C$8,"")</f>
        <v>5.7200000000000273</v>
      </c>
    </row>
    <row r="140" spans="1:17">
      <c r="A140" s="1" t="str">
        <f t="shared" si="2"/>
        <v/>
      </c>
      <c r="B140" s="1" t="str">
        <f>IF(INDEX(로우데이터!$A:$A,4*ROW()-7)&lt;&gt;"",INDEX(로우데이터!A:A,4*ROW()-7),"")</f>
        <v>139등</v>
      </c>
      <c r="C140" s="1">
        <f>IF(B140&lt;&gt;"",VLOOKUP(CONCATENATE("j",L140, M140, N140),확률표!$B$8:$E$16,IF(P140=확률표!$C$3,2,IF(P140=확률표!$C$4, 3,4)),FALSE), "")</f>
        <v>10</v>
      </c>
      <c r="D140" s="1">
        <f>IF(B140&lt;&gt;"",INDEX(로우데이터!$B:$B,4*ROW()-7),"")</f>
        <v>665.16</v>
      </c>
      <c r="E140" s="4" t="str">
        <f>IF(B140&lt;&gt;"",IF(INDEX(로우데이터!$D:$D,4*ROW()-7)&lt;&gt;"",IF(ISNUMBER(FIND("(1)",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40" s="3" t="str">
        <f>IF(B140&lt;&gt;"",IF(INDEX(로우데이터!$D:$D,4*ROW()-7)&lt;&gt;"",IF(ISNUMBER(FIND("(1)",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140" s="3" t="str">
        <f>IF(B140&lt;&gt;"",IF(INDEX(로우데이터!$D:$D,4*ROW()-7)&lt;&gt;"",IF(ISNUMBER(FIND("(2)",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40" s="3" t="str">
        <f>IF(B140&lt;&gt;"",IF(INDEX(로우데이터!$D:$D,4*ROW()-7)&lt;&gt;"",IF(ISNUMBER(FIND("(2)",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40" s="3" t="str">
        <f>IF(B140&lt;&gt;"",IF(INDEX(로우데이터!$D:$D,4*ROW()-7)&lt;&gt;"",IF(ISNUMBER(FIND("(3)",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0" s="3" t="str">
        <f>IF(B140&lt;&gt;"",IF(INDEX(로우데이터!$D:$D,4*ROW()-7)&lt;&gt;"",IF(ISNUMBER(FIND("(3)",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0" s="1">
        <v>1</v>
      </c>
      <c r="M140" s="1">
        <v>1</v>
      </c>
      <c r="N140" s="1">
        <v>0</v>
      </c>
      <c r="P140" s="1">
        <f>IF(B140&lt;&gt;"",IF(AND(대학정보!$C$4&lt;&gt;"",대학정보!$C$5&lt;&gt;""),IF(AND(ISNUMBER(FIND(대학정보!$C$4,E140)),ISNUMBER(FIND(대학정보!$C$5,F140))),확률표!$C$3,IF(AND(ISNUMBER(FIND(대학정보!$C$4,G140)),ISNUMBER(FIND(대학정보!$C$5,H140))),확률표!$C$4,IF(AND(ISNUMBER(FIND(대학정보!$C$4,I140)),ISNUMBER(FIND(대학정보!$C$5,J140))),확률표!$C$5, ""))), "대학정보"), "")</f>
        <v>20</v>
      </c>
      <c r="Q140" s="1">
        <f>IF(AND(대학정보!$C$8&lt;&gt;"",D140&lt;&gt;""),D140-대학정보!$C$8,"")</f>
        <v>5.7100000000000364</v>
      </c>
    </row>
    <row r="141" spans="1:17">
      <c r="A141" s="1" t="str">
        <f t="shared" si="2"/>
        <v/>
      </c>
      <c r="B141" s="1" t="str">
        <f>IF(INDEX(로우데이터!$A:$A,4*ROW()-7)&lt;&gt;"",INDEX(로우데이터!A:A,4*ROW()-7),"")</f>
        <v>140등</v>
      </c>
      <c r="C141" s="1">
        <f>IF(B141&lt;&gt;"",VLOOKUP(CONCATENATE("j",L141, M141, N141),확률표!$B$8:$E$16,IF(P141=확률표!$C$3,2,IF(P141=확률표!$C$4, 3,4)),FALSE), "")</f>
        <v>10</v>
      </c>
      <c r="D141" s="1">
        <f>IF(B141&lt;&gt;"",INDEX(로우데이터!$B:$B,4*ROW()-7),"")</f>
        <v>665.16</v>
      </c>
      <c r="E141" s="4" t="str">
        <f>IF(B141&lt;&gt;"",IF(INDEX(로우데이터!$D:$D,4*ROW()-7)&lt;&gt;"",IF(ISNUMBER(FIND("(1)",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전북대(1)</v>
      </c>
      <c r="F141" s="3" t="str">
        <f>IF(B141&lt;&gt;"",IF(INDEX(로우데이터!$D:$D,4*ROW()-7)&lt;&gt;"",IF(ISNUMBER(FIND("(1)",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[전주]치의예</v>
      </c>
      <c r="G141" s="3" t="str">
        <f>IF(B141&lt;&gt;"",IF(INDEX(로우데이터!$D:$D,4*ROW()-7)&lt;&gt;"",IF(ISNUMBER(FIND("(2)",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41" s="3" t="str">
        <f>IF(B141&lt;&gt;"",IF(INDEX(로우데이터!$D:$D,4*ROW()-7)&lt;&gt;"",IF(ISNUMBER(FIND("(2)",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화공생명공학부</v>
      </c>
      <c r="I141" s="3" t="str">
        <f>IF(B141&lt;&gt;"",IF(INDEX(로우데이터!$D:$D,4*ROW()-7)&lt;&gt;"",IF(ISNUMBER(FIND("(3)",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1" s="3" t="str">
        <f>IF(B141&lt;&gt;"",IF(INDEX(로우데이터!$D:$D,4*ROW()-7)&lt;&gt;"",IF(ISNUMBER(FIND("(3)",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1" s="1">
        <v>1</v>
      </c>
      <c r="M141" s="1">
        <v>1</v>
      </c>
      <c r="N141" s="1">
        <v>0</v>
      </c>
      <c r="P141" s="1">
        <f>IF(B141&lt;&gt;"",IF(AND(대학정보!$C$4&lt;&gt;"",대학정보!$C$5&lt;&gt;""),IF(AND(ISNUMBER(FIND(대학정보!$C$4,E141)),ISNUMBER(FIND(대학정보!$C$5,F141))),확률표!$C$3,IF(AND(ISNUMBER(FIND(대학정보!$C$4,G141)),ISNUMBER(FIND(대학정보!$C$5,H141))),확률표!$C$4,IF(AND(ISNUMBER(FIND(대학정보!$C$4,I141)),ISNUMBER(FIND(대학정보!$C$5,J141))),확률표!$C$5, ""))), "대학정보"), "")</f>
        <v>20</v>
      </c>
      <c r="Q141" s="1">
        <f>IF(AND(대학정보!$C$8&lt;&gt;"",D141&lt;&gt;""),D141-대학정보!$C$8,"")</f>
        <v>5.7100000000000364</v>
      </c>
    </row>
    <row r="142" spans="1:17">
      <c r="A142" s="1" t="str">
        <f t="shared" si="2"/>
        <v/>
      </c>
      <c r="B142" s="1" t="str">
        <f>IF(INDEX(로우데이터!$A:$A,4*ROW()-7)&lt;&gt;"",INDEX(로우데이터!A:A,4*ROW()-7),"")</f>
        <v>141등</v>
      </c>
      <c r="C142" s="1">
        <f>IF(B142&lt;&gt;"",VLOOKUP(CONCATENATE("j",L142, M142, N142),확률표!$B$8:$E$16,IF(P142=확률표!$C$3,2,IF(P142=확률표!$C$4, 3,4)),FALSE), "")</f>
        <v>10</v>
      </c>
      <c r="D142" s="1">
        <f>IF(B142&lt;&gt;"",INDEX(로우데이터!$B:$B,4*ROW()-7),"")</f>
        <v>665.14</v>
      </c>
      <c r="E142" s="4" t="str">
        <f>IF(B142&lt;&gt;"",IF(INDEX(로우데이터!$D:$D,4*ROW()-7)&lt;&gt;"",IF(ISNUMBER(FIND("(1)",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42" s="3" t="str">
        <f>IF(B142&lt;&gt;"",IF(INDEX(로우데이터!$D:$D,4*ROW()-7)&lt;&gt;"",IF(ISNUMBER(FIND("(1)",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응용생물화학부</v>
      </c>
      <c r="G142" s="3" t="str">
        <f>IF(B142&lt;&gt;"",IF(INDEX(로우데이터!$D:$D,4*ROW()-7)&lt;&gt;"",IF(ISNUMBER(FIND("(2)",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42" s="3" t="str">
        <f>IF(B142&lt;&gt;"",IF(INDEX(로우데이터!$D:$D,4*ROW()-7)&lt;&gt;"",IF(ISNUMBER(FIND("(2)",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142" s="3" t="str">
        <f>IF(B142&lt;&gt;"",IF(INDEX(로우데이터!$D:$D,4*ROW()-7)&lt;&gt;"",IF(ISNUMBER(FIND("(3)",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2" s="3" t="str">
        <f>IF(B142&lt;&gt;"",IF(INDEX(로우데이터!$D:$D,4*ROW()-7)&lt;&gt;"",IF(ISNUMBER(FIND("(3)",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2" s="1">
        <v>1</v>
      </c>
      <c r="M142" s="1">
        <v>1</v>
      </c>
      <c r="N142" s="1">
        <v>0</v>
      </c>
      <c r="P142" s="1">
        <f>IF(B142&lt;&gt;"",IF(AND(대학정보!$C$4&lt;&gt;"",대학정보!$C$5&lt;&gt;""),IF(AND(ISNUMBER(FIND(대학정보!$C$4,E142)),ISNUMBER(FIND(대학정보!$C$5,F142))),확률표!$C$3,IF(AND(ISNUMBER(FIND(대학정보!$C$4,G142)),ISNUMBER(FIND(대학정보!$C$5,H142))),확률표!$C$4,IF(AND(ISNUMBER(FIND(대학정보!$C$4,I142)),ISNUMBER(FIND(대학정보!$C$5,J142))),확률표!$C$5, ""))), "대학정보"), "")</f>
        <v>20</v>
      </c>
      <c r="Q142" s="1">
        <f>IF(AND(대학정보!$C$8&lt;&gt;"",D142&lt;&gt;""),D142-대학정보!$C$8,"")</f>
        <v>5.6900000000000546</v>
      </c>
    </row>
    <row r="143" spans="1:17">
      <c r="A143" s="1" t="str">
        <f t="shared" si="2"/>
        <v/>
      </c>
      <c r="B143" s="1" t="str">
        <f>IF(INDEX(로우데이터!$A:$A,4*ROW()-7)&lt;&gt;"",INDEX(로우데이터!A:A,4*ROW()-7),"")</f>
        <v>142등</v>
      </c>
      <c r="C143" s="1">
        <f>IF(B143&lt;&gt;"",VLOOKUP(CONCATENATE("j",L143, M143, N143),확률표!$B$8:$E$16,IF(P143=확률표!$C$3,2,IF(P143=확률표!$C$4, 3,4)),FALSE), "")</f>
        <v>10</v>
      </c>
      <c r="D143" s="1">
        <f>IF(B143&lt;&gt;"",INDEX(로우데이터!$B:$B,4*ROW()-7),"")</f>
        <v>665.03</v>
      </c>
      <c r="E143" s="4" t="str">
        <f>IF(B143&lt;&gt;"",IF(INDEX(로우데이터!$D:$D,4*ROW()-7)&lt;&gt;"",IF(ISNUMBER(FIND("(1)",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43" s="3" t="str">
        <f>IF(B143&lt;&gt;"",IF(INDEX(로우데이터!$D:$D,4*ROW()-7)&lt;&gt;"",IF(ISNUMBER(FIND("(1)",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143" s="3" t="str">
        <f>IF(B143&lt;&gt;"",IF(INDEX(로우데이터!$D:$D,4*ROW()-7)&lt;&gt;"",IF(ISNUMBER(FIND("(2)",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43" s="3" t="str">
        <f>IF(B143&lt;&gt;"",IF(INDEX(로우데이터!$D:$D,4*ROW()-7)&lt;&gt;"",IF(ISNUMBER(FIND("(2)",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43" s="3" t="str">
        <f>IF(B143&lt;&gt;"",IF(INDEX(로우데이터!$D:$D,4*ROW()-7)&lt;&gt;"",IF(ISNUMBER(FIND("(3)",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3" s="3" t="str">
        <f>IF(B143&lt;&gt;"",IF(INDEX(로우데이터!$D:$D,4*ROW()-7)&lt;&gt;"",IF(ISNUMBER(FIND("(3)",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3" s="1">
        <v>1</v>
      </c>
      <c r="M143" s="1">
        <v>1</v>
      </c>
      <c r="N143" s="1">
        <v>0</v>
      </c>
      <c r="P143" s="1">
        <f>IF(B143&lt;&gt;"",IF(AND(대학정보!$C$4&lt;&gt;"",대학정보!$C$5&lt;&gt;""),IF(AND(ISNUMBER(FIND(대학정보!$C$4,E143)),ISNUMBER(FIND(대학정보!$C$5,F143))),확률표!$C$3,IF(AND(ISNUMBER(FIND(대학정보!$C$4,G143)),ISNUMBER(FIND(대학정보!$C$5,H143))),확률표!$C$4,IF(AND(ISNUMBER(FIND(대학정보!$C$4,I143)),ISNUMBER(FIND(대학정보!$C$5,J143))),확률표!$C$5, ""))), "대학정보"), "")</f>
        <v>20</v>
      </c>
      <c r="Q143" s="1">
        <f>IF(AND(대학정보!$C$8&lt;&gt;"",D143&lt;&gt;""),D143-대학정보!$C$8,"")</f>
        <v>5.5800000000000409</v>
      </c>
    </row>
    <row r="144" spans="1:17">
      <c r="A144" s="1" t="str">
        <f t="shared" si="2"/>
        <v/>
      </c>
      <c r="B144" s="1" t="str">
        <f>IF(INDEX(로우데이터!$A:$A,4*ROW()-7)&lt;&gt;"",INDEX(로우데이터!A:A,4*ROW()-7),"")</f>
        <v>143등</v>
      </c>
      <c r="C144" s="1">
        <f>IF(B144&lt;&gt;"",VLOOKUP(CONCATENATE("j",L144, M144, N144),확률표!$B$8:$E$16,IF(P144=확률표!$C$3,2,IF(P144=확률표!$C$4, 3,4)),FALSE), "")</f>
        <v>10</v>
      </c>
      <c r="D144" s="1">
        <f>IF(B144&lt;&gt;"",INDEX(로우데이터!$B:$B,4*ROW()-7),"")</f>
        <v>665.03</v>
      </c>
      <c r="E144" s="4" t="str">
        <f>IF(B144&lt;&gt;"",IF(INDEX(로우데이터!$D:$D,4*ROW()-7)&lt;&gt;"",IF(ISNUMBER(FIND("(1)",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44" s="3" t="str">
        <f>IF(B144&lt;&gt;"",IF(INDEX(로우데이터!$D:$D,4*ROW()-7)&lt;&gt;"",IF(ISNUMBER(FIND("(1)",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44" s="3" t="str">
        <f>IF(B144&lt;&gt;"",IF(INDEX(로우데이터!$D:$D,4*ROW()-7)&lt;&gt;"",IF(ISNUMBER(FIND("(2)",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44" s="3" t="str">
        <f>IF(B144&lt;&gt;"",IF(INDEX(로우데이터!$D:$D,4*ROW()-7)&lt;&gt;"",IF(ISNUMBER(FIND("(2)",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44" s="3" t="str">
        <f>IF(B144&lt;&gt;"",IF(INDEX(로우데이터!$D:$D,4*ROW()-7)&lt;&gt;"",IF(ISNUMBER(FIND("(3)",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4" s="3" t="str">
        <f>IF(B144&lt;&gt;"",IF(INDEX(로우데이터!$D:$D,4*ROW()-7)&lt;&gt;"",IF(ISNUMBER(FIND("(3)",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4" s="1">
        <v>1</v>
      </c>
      <c r="M144" s="1">
        <v>1</v>
      </c>
      <c r="N144" s="1">
        <v>0</v>
      </c>
      <c r="P144" s="1">
        <f>IF(B144&lt;&gt;"",IF(AND(대학정보!$C$4&lt;&gt;"",대학정보!$C$5&lt;&gt;""),IF(AND(ISNUMBER(FIND(대학정보!$C$4,E144)),ISNUMBER(FIND(대학정보!$C$5,F144))),확률표!$C$3,IF(AND(ISNUMBER(FIND(대학정보!$C$4,G144)),ISNUMBER(FIND(대학정보!$C$5,H144))),확률표!$C$4,IF(AND(ISNUMBER(FIND(대학정보!$C$4,I144)),ISNUMBER(FIND(대학정보!$C$5,J144))),확률표!$C$5, ""))), "대학정보"), "")</f>
        <v>20</v>
      </c>
      <c r="Q144" s="1">
        <f>IF(AND(대학정보!$C$8&lt;&gt;"",D144&lt;&gt;""),D144-대학정보!$C$8,"")</f>
        <v>5.5800000000000409</v>
      </c>
    </row>
    <row r="145" spans="1:17">
      <c r="A145" s="1" t="str">
        <f t="shared" si="2"/>
        <v/>
      </c>
      <c r="B145" s="1" t="str">
        <f>IF(INDEX(로우데이터!$A:$A,4*ROW()-7)&lt;&gt;"",INDEX(로우데이터!A:A,4*ROW()-7),"")</f>
        <v>144등</v>
      </c>
      <c r="C145" s="1">
        <f>IF(B145&lt;&gt;"",VLOOKUP(CONCATENATE("j",L145, M145, N145),확률표!$B$8:$E$16,IF(P145=확률표!$C$3,2,IF(P145=확률표!$C$4, 3,4)),FALSE), "")</f>
        <v>10</v>
      </c>
      <c r="D145" s="1">
        <f>IF(B145&lt;&gt;"",INDEX(로우데이터!$B:$B,4*ROW()-7),"")</f>
        <v>665.02</v>
      </c>
      <c r="E145" s="4" t="str">
        <f>IF(B145&lt;&gt;"",IF(INDEX(로우데이터!$D:$D,4*ROW()-7)&lt;&gt;"",IF(ISNUMBER(FIND("(1)",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45" s="3" t="str">
        <f>IF(B145&lt;&gt;"",IF(INDEX(로우데이터!$D:$D,4*ROW()-7)&lt;&gt;"",IF(ISNUMBER(FIND("(1)",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145" s="3" t="str">
        <f>IF(B145&lt;&gt;"",IF(INDEX(로우데이터!$D:$D,4*ROW()-7)&lt;&gt;"",IF(ISNUMBER(FIND("(2)",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45" s="3" t="str">
        <f>IF(B145&lt;&gt;"",IF(INDEX(로우데이터!$D:$D,4*ROW()-7)&lt;&gt;"",IF(ISNUMBER(FIND("(2)",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145" s="3" t="str">
        <f>IF(B145&lt;&gt;"",IF(INDEX(로우데이터!$D:$D,4*ROW()-7)&lt;&gt;"",IF(ISNUMBER(FIND("(3)",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5" s="3" t="str">
        <f>IF(B145&lt;&gt;"",IF(INDEX(로우데이터!$D:$D,4*ROW()-7)&lt;&gt;"",IF(ISNUMBER(FIND("(3)",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5" s="1">
        <v>1</v>
      </c>
      <c r="M145" s="1">
        <v>1</v>
      </c>
      <c r="N145" s="1">
        <v>0</v>
      </c>
      <c r="P145" s="1">
        <f>IF(B145&lt;&gt;"",IF(AND(대학정보!$C$4&lt;&gt;"",대학정보!$C$5&lt;&gt;""),IF(AND(ISNUMBER(FIND(대학정보!$C$4,E145)),ISNUMBER(FIND(대학정보!$C$5,F145))),확률표!$C$3,IF(AND(ISNUMBER(FIND(대학정보!$C$4,G145)),ISNUMBER(FIND(대학정보!$C$5,H145))),확률표!$C$4,IF(AND(ISNUMBER(FIND(대학정보!$C$4,I145)),ISNUMBER(FIND(대학정보!$C$5,J145))),확률표!$C$5, ""))), "대학정보"), "")</f>
        <v>20</v>
      </c>
      <c r="Q145" s="1">
        <f>IF(AND(대학정보!$C$8&lt;&gt;"",D145&lt;&gt;""),D145-대학정보!$C$8,"")</f>
        <v>5.57000000000005</v>
      </c>
    </row>
    <row r="146" spans="1:17">
      <c r="A146" s="1" t="str">
        <f t="shared" si="2"/>
        <v/>
      </c>
      <c r="B146" s="1" t="str">
        <f>IF(INDEX(로우데이터!$A:$A,4*ROW()-7)&lt;&gt;"",INDEX(로우데이터!A:A,4*ROW()-7),"")</f>
        <v>145등</v>
      </c>
      <c r="C146" s="1">
        <f>IF(B146&lt;&gt;"",VLOOKUP(CONCATENATE("j",L146, M146, N146),확률표!$B$8:$E$16,IF(P146=확률표!$C$3,2,IF(P146=확률표!$C$4, 3,4)),FALSE), "")</f>
        <v>10</v>
      </c>
      <c r="D146" s="1">
        <f>IF(B146&lt;&gt;"",INDEX(로우데이터!$B:$B,4*ROW()-7),"")</f>
        <v>665.01</v>
      </c>
      <c r="E146" s="4" t="str">
        <f>IF(B146&lt;&gt;"",IF(INDEX(로우데이터!$D:$D,4*ROW()-7)&lt;&gt;"",IF(ISNUMBER(FIND("(1)",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46" s="3" t="str">
        <f>IF(B146&lt;&gt;"",IF(INDEX(로우데이터!$D:$D,4*ROW()-7)&lt;&gt;"",IF(ISNUMBER(FIND("(1)",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응용생물화학부</v>
      </c>
      <c r="G146" s="3" t="str">
        <f>IF(B146&lt;&gt;"",IF(INDEX(로우데이터!$D:$D,4*ROW()-7)&lt;&gt;"",IF(ISNUMBER(FIND("(2)",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46" s="3" t="str">
        <f>IF(B146&lt;&gt;"",IF(INDEX(로우데이터!$D:$D,4*ROW()-7)&lt;&gt;"",IF(ISNUMBER(FIND("(2)",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바이오의공학부</v>
      </c>
      <c r="I146" s="3" t="str">
        <f>IF(B146&lt;&gt;"",IF(INDEX(로우데이터!$D:$D,4*ROW()-7)&lt;&gt;"",IF(ISNUMBER(FIND("(3)",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6" s="3" t="str">
        <f>IF(B146&lt;&gt;"",IF(INDEX(로우데이터!$D:$D,4*ROW()-7)&lt;&gt;"",IF(ISNUMBER(FIND("(3)",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6" s="1">
        <v>1</v>
      </c>
      <c r="M146" s="1">
        <v>1</v>
      </c>
      <c r="N146" s="1">
        <v>0</v>
      </c>
      <c r="P146" s="1">
        <f>IF(B146&lt;&gt;"",IF(AND(대학정보!$C$4&lt;&gt;"",대학정보!$C$5&lt;&gt;""),IF(AND(ISNUMBER(FIND(대학정보!$C$4,E146)),ISNUMBER(FIND(대학정보!$C$5,F146))),확률표!$C$3,IF(AND(ISNUMBER(FIND(대학정보!$C$4,G146)),ISNUMBER(FIND(대학정보!$C$5,H146))),확률표!$C$4,IF(AND(ISNUMBER(FIND(대학정보!$C$4,I146)),ISNUMBER(FIND(대학정보!$C$5,J146))),확률표!$C$5, ""))), "대학정보"), "")</f>
        <v>20</v>
      </c>
      <c r="Q146" s="1">
        <f>IF(AND(대학정보!$C$8&lt;&gt;"",D146&lt;&gt;""),D146-대학정보!$C$8,"")</f>
        <v>5.5600000000000591</v>
      </c>
    </row>
    <row r="147" spans="1:17">
      <c r="A147" s="1" t="str">
        <f t="shared" si="2"/>
        <v/>
      </c>
      <c r="B147" s="1" t="str">
        <f>IF(INDEX(로우데이터!$A:$A,4*ROW()-7)&lt;&gt;"",INDEX(로우데이터!A:A,4*ROW()-7),"")</f>
        <v>146등</v>
      </c>
      <c r="C147" s="1">
        <f>IF(B147&lt;&gt;"",VLOOKUP(CONCATENATE("j",L147, M147, N147),확률표!$B$8:$E$16,IF(P147=확률표!$C$3,2,IF(P147=확률표!$C$4, 3,4)),FALSE), "")</f>
        <v>10</v>
      </c>
      <c r="D147" s="1">
        <f>IF(B147&lt;&gt;"",INDEX(로우데이터!$B:$B,4*ROW()-7),"")</f>
        <v>664.99</v>
      </c>
      <c r="E147" s="4" t="str">
        <f>IF(B147&lt;&gt;"",IF(INDEX(로우데이터!$D:$D,4*ROW()-7)&lt;&gt;"",IF(ISNUMBER(FIND("(1)",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47" s="3" t="str">
        <f>IF(B147&lt;&gt;"",IF(INDEX(로우데이터!$D:$D,4*ROW()-7)&lt;&gt;"",IF(ISNUMBER(FIND("(1)",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147" s="3" t="str">
        <f>IF(B147&lt;&gt;"",IF(INDEX(로우데이터!$D:$D,4*ROW()-7)&lt;&gt;"",IF(ISNUMBER(FIND("(2)",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47" s="3" t="str">
        <f>IF(B147&lt;&gt;"",IF(INDEX(로우데이터!$D:$D,4*ROW()-7)&lt;&gt;"",IF(ISNUMBER(FIND("(2)",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147" s="3" t="str">
        <f>IF(B147&lt;&gt;"",IF(INDEX(로우데이터!$D:$D,4*ROW()-7)&lt;&gt;"",IF(ISNUMBER(FIND("(3)",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7" s="3" t="str">
        <f>IF(B147&lt;&gt;"",IF(INDEX(로우데이터!$D:$D,4*ROW()-7)&lt;&gt;"",IF(ISNUMBER(FIND("(3)",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7" s="1">
        <v>1</v>
      </c>
      <c r="M147" s="1">
        <v>1</v>
      </c>
      <c r="N147" s="1">
        <v>0</v>
      </c>
      <c r="P147" s="1">
        <f>IF(B147&lt;&gt;"",IF(AND(대학정보!$C$4&lt;&gt;"",대학정보!$C$5&lt;&gt;""),IF(AND(ISNUMBER(FIND(대학정보!$C$4,E147)),ISNUMBER(FIND(대학정보!$C$5,F147))),확률표!$C$3,IF(AND(ISNUMBER(FIND(대학정보!$C$4,G147)),ISNUMBER(FIND(대학정보!$C$5,H147))),확률표!$C$4,IF(AND(ISNUMBER(FIND(대학정보!$C$4,I147)),ISNUMBER(FIND(대학정보!$C$5,J147))),확률표!$C$5, ""))), "대학정보"), "")</f>
        <v>20</v>
      </c>
      <c r="Q147" s="1">
        <f>IF(AND(대학정보!$C$8&lt;&gt;"",D147&lt;&gt;""),D147-대학정보!$C$8,"")</f>
        <v>5.5400000000000773</v>
      </c>
    </row>
    <row r="148" spans="1:17">
      <c r="A148" s="1" t="str">
        <f t="shared" si="2"/>
        <v/>
      </c>
      <c r="B148" s="1" t="str">
        <f>IF(INDEX(로우데이터!$A:$A,4*ROW()-7)&lt;&gt;"",INDEX(로우데이터!A:A,4*ROW()-7),"")</f>
        <v>147등</v>
      </c>
      <c r="C148" s="1">
        <f>IF(B148&lt;&gt;"",VLOOKUP(CONCATENATE("j",L148, M148, N148),확률표!$B$8:$E$16,IF(P148=확률표!$C$3,2,IF(P148=확률표!$C$4, 3,4)),FALSE), "")</f>
        <v>10</v>
      </c>
      <c r="D148" s="1">
        <f>IF(B148&lt;&gt;"",INDEX(로우데이터!$B:$B,4*ROW()-7),"")</f>
        <v>664.96</v>
      </c>
      <c r="E148" s="4" t="str">
        <f>IF(B148&lt;&gt;"",IF(INDEX(로우데이터!$D:$D,4*ROW()-7)&lt;&gt;"",IF(ISNUMBER(FIND("(1)",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48" s="3" t="str">
        <f>IF(B148&lt;&gt;"",IF(INDEX(로우데이터!$D:$D,4*ROW()-7)&lt;&gt;"",IF(ISNUMBER(FIND("(1)",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48" s="3" t="str">
        <f>IF(B148&lt;&gt;"",IF(INDEX(로우데이터!$D:$D,4*ROW()-7)&lt;&gt;"",IF(ISNUMBER(FIND("(2)",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48" s="3" t="str">
        <f>IF(B148&lt;&gt;"",IF(INDEX(로우데이터!$D:$D,4*ROW()-7)&lt;&gt;"",IF(ISNUMBER(FIND("(2)",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48" s="3" t="str">
        <f>IF(B148&lt;&gt;"",IF(INDEX(로우데이터!$D:$D,4*ROW()-7)&lt;&gt;"",IF(ISNUMBER(FIND("(3)",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8" s="3" t="str">
        <f>IF(B148&lt;&gt;"",IF(INDEX(로우데이터!$D:$D,4*ROW()-7)&lt;&gt;"",IF(ISNUMBER(FIND("(3)",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8" s="1">
        <v>1</v>
      </c>
      <c r="M148" s="1">
        <v>1</v>
      </c>
      <c r="N148" s="1">
        <v>0</v>
      </c>
      <c r="P148" s="1">
        <f>IF(B148&lt;&gt;"",IF(AND(대학정보!$C$4&lt;&gt;"",대학정보!$C$5&lt;&gt;""),IF(AND(ISNUMBER(FIND(대학정보!$C$4,E148)),ISNUMBER(FIND(대학정보!$C$5,F148))),확률표!$C$3,IF(AND(ISNUMBER(FIND(대학정보!$C$4,G148)),ISNUMBER(FIND(대학정보!$C$5,H148))),확률표!$C$4,IF(AND(ISNUMBER(FIND(대학정보!$C$4,I148)),ISNUMBER(FIND(대학정보!$C$5,J148))),확률표!$C$5, ""))), "대학정보"), "")</f>
        <v>20</v>
      </c>
      <c r="Q148" s="1">
        <f>IF(AND(대학정보!$C$8&lt;&gt;"",D148&lt;&gt;""),D148-대학정보!$C$8,"")</f>
        <v>5.5100000000001046</v>
      </c>
    </row>
    <row r="149" spans="1:17">
      <c r="A149" s="1" t="str">
        <f t="shared" si="2"/>
        <v/>
      </c>
      <c r="B149" s="1" t="str">
        <f>IF(INDEX(로우데이터!$A:$A,4*ROW()-7)&lt;&gt;"",INDEX(로우데이터!A:A,4*ROW()-7),"")</f>
        <v>148등</v>
      </c>
      <c r="C149" s="1">
        <f>IF(B149&lt;&gt;"",VLOOKUP(CONCATENATE("j",L149, M149, N149),확률표!$B$8:$E$16,IF(P149=확률표!$C$3,2,IF(P149=확률표!$C$4, 3,4)),FALSE), "")</f>
        <v>10</v>
      </c>
      <c r="D149" s="1">
        <f>IF(B149&lt;&gt;"",INDEX(로우데이터!$B:$B,4*ROW()-7),"")</f>
        <v>664.95</v>
      </c>
      <c r="E149" s="4" t="str">
        <f>IF(B149&lt;&gt;"",IF(INDEX(로우데이터!$D:$D,4*ROW()-7)&lt;&gt;"",IF(ISNUMBER(FIND("(1)",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우석대(1)</v>
      </c>
      <c r="F149" s="3" t="str">
        <f>IF(B149&lt;&gt;"",IF(INDEX(로우데이터!$D:$D,4*ROW()-7)&lt;&gt;"",IF(ISNUMBER(FIND("(1)",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[완주]한의예</v>
      </c>
      <c r="G149" s="3" t="str">
        <f>IF(B149&lt;&gt;"",IF(INDEX(로우데이터!$D:$D,4*ROW()-7)&lt;&gt;"",IF(ISNUMBER(FIND("(2)",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강원대(춘천)(2)</v>
      </c>
      <c r="H149" s="3" t="str">
        <f>IF(B149&lt;&gt;"",IF(INDEX(로우데이터!$D:$D,4*ROW()-7)&lt;&gt;"",IF(ISNUMBER(FIND("(2)",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149" s="3" t="str">
        <f>IF(B149&lt;&gt;"",IF(INDEX(로우데이터!$D:$D,4*ROW()-7)&lt;&gt;"",IF(ISNUMBER(FIND("(3)",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49" s="3" t="str">
        <f>IF(B149&lt;&gt;"",IF(INDEX(로우데이터!$D:$D,4*ROW()-7)&lt;&gt;"",IF(ISNUMBER(FIND("(3)",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49" s="1">
        <v>1</v>
      </c>
      <c r="M149" s="1">
        <v>1</v>
      </c>
      <c r="N149" s="1">
        <v>0</v>
      </c>
      <c r="P149" s="1">
        <f>IF(B149&lt;&gt;"",IF(AND(대학정보!$C$4&lt;&gt;"",대학정보!$C$5&lt;&gt;""),IF(AND(ISNUMBER(FIND(대학정보!$C$4,E149)),ISNUMBER(FIND(대학정보!$C$5,F149))),확률표!$C$3,IF(AND(ISNUMBER(FIND(대학정보!$C$4,G149)),ISNUMBER(FIND(대학정보!$C$5,H149))),확률표!$C$4,IF(AND(ISNUMBER(FIND(대학정보!$C$4,I149)),ISNUMBER(FIND(대학정보!$C$5,J149))),확률표!$C$5, ""))), "대학정보"), "")</f>
        <v>20</v>
      </c>
      <c r="Q149" s="1">
        <f>IF(AND(대학정보!$C$8&lt;&gt;"",D149&lt;&gt;""),D149-대학정보!$C$8,"")</f>
        <v>5.5000000000001137</v>
      </c>
    </row>
    <row r="150" spans="1:17">
      <c r="A150" s="1" t="str">
        <f t="shared" si="2"/>
        <v/>
      </c>
      <c r="B150" s="1" t="str">
        <f>IF(INDEX(로우데이터!$A:$A,4*ROW()-7)&lt;&gt;"",INDEX(로우데이터!A:A,4*ROW()-7),"")</f>
        <v>149등</v>
      </c>
      <c r="C150" s="1">
        <f>IF(B150&lt;&gt;"",VLOOKUP(CONCATENATE("j",L150, M150, N150),확률표!$B$8:$E$16,IF(P150=확률표!$C$3,2,IF(P150=확률표!$C$4, 3,4)),FALSE), "")</f>
        <v>10</v>
      </c>
      <c r="D150" s="1">
        <f>IF(B150&lt;&gt;"",INDEX(로우데이터!$B:$B,4*ROW()-7),"")</f>
        <v>664.95</v>
      </c>
      <c r="E150" s="4" t="str">
        <f>IF(B150&lt;&gt;"",IF(INDEX(로우데이터!$D:$D,4*ROW()-7)&lt;&gt;"",IF(ISNUMBER(FIND("(1)",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150" s="3" t="str">
        <f>IF(B150&lt;&gt;"",IF(INDEX(로우데이터!$D:$D,4*ROW()-7)&lt;&gt;"",IF(ISNUMBER(FIND("(1)",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50" s="3" t="str">
        <f>IF(B150&lt;&gt;"",IF(INDEX(로우데이터!$D:$D,4*ROW()-7)&lt;&gt;"",IF(ISNUMBER(FIND("(2)",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50" s="3" t="str">
        <f>IF(B150&lt;&gt;"",IF(INDEX(로우데이터!$D:$D,4*ROW()-7)&lt;&gt;"",IF(ISNUMBER(FIND("(2)",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150" s="3" t="str">
        <f>IF(B150&lt;&gt;"",IF(INDEX(로우데이터!$D:$D,4*ROW()-7)&lt;&gt;"",IF(ISNUMBER(FIND("(3)",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0" s="3" t="str">
        <f>IF(B150&lt;&gt;"",IF(INDEX(로우데이터!$D:$D,4*ROW()-7)&lt;&gt;"",IF(ISNUMBER(FIND("(3)",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0" s="1">
        <v>1</v>
      </c>
      <c r="M150" s="1">
        <v>1</v>
      </c>
      <c r="N150" s="1">
        <v>0</v>
      </c>
      <c r="P150" s="1">
        <f>IF(B150&lt;&gt;"",IF(AND(대학정보!$C$4&lt;&gt;"",대학정보!$C$5&lt;&gt;""),IF(AND(ISNUMBER(FIND(대학정보!$C$4,E150)),ISNUMBER(FIND(대학정보!$C$5,F150))),확률표!$C$3,IF(AND(ISNUMBER(FIND(대학정보!$C$4,G150)),ISNUMBER(FIND(대학정보!$C$5,H150))),확률표!$C$4,IF(AND(ISNUMBER(FIND(대학정보!$C$4,I150)),ISNUMBER(FIND(대학정보!$C$5,J150))),확률표!$C$5, ""))), "대학정보"), "")</f>
        <v>20</v>
      </c>
      <c r="Q150" s="1">
        <f>IF(AND(대학정보!$C$8&lt;&gt;"",D150&lt;&gt;""),D150-대학정보!$C$8,"")</f>
        <v>5.5000000000001137</v>
      </c>
    </row>
    <row r="151" spans="1:17">
      <c r="A151" s="1" t="str">
        <f t="shared" si="2"/>
        <v/>
      </c>
      <c r="B151" s="1" t="str">
        <f>IF(INDEX(로우데이터!$A:$A,4*ROW()-7)&lt;&gt;"",INDEX(로우데이터!A:A,4*ROW()-7),"")</f>
        <v>150등</v>
      </c>
      <c r="C151" s="1">
        <f>IF(B151&lt;&gt;"",VLOOKUP(CONCATENATE("j",L151, M151, N151),확률표!$B$8:$E$16,IF(P151=확률표!$C$3,2,IF(P151=확률표!$C$4, 3,4)),FALSE), "")</f>
        <v>10</v>
      </c>
      <c r="D151" s="1">
        <f>IF(B151&lt;&gt;"",INDEX(로우데이터!$B:$B,4*ROW()-7),"")</f>
        <v>664.95</v>
      </c>
      <c r="E151" s="4" t="str">
        <f>IF(B151&lt;&gt;"",IF(INDEX(로우데이터!$D:$D,4*ROW()-7)&lt;&gt;"",IF(ISNUMBER(FIND("(1)",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51" s="3" t="str">
        <f>IF(B151&lt;&gt;"",IF(INDEX(로우데이터!$D:$D,4*ROW()-7)&lt;&gt;"",IF(ISNUMBER(FIND("(1)",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51" s="3" t="str">
        <f>IF(B151&lt;&gt;"",IF(INDEX(로우데이터!$D:$D,4*ROW()-7)&lt;&gt;"",IF(ISNUMBER(FIND("(2)",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151" s="3" t="str">
        <f>IF(B151&lt;&gt;"",IF(INDEX(로우데이터!$D:$D,4*ROW()-7)&lt;&gt;"",IF(ISNUMBER(FIND("(2)",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151" s="3" t="str">
        <f>IF(B151&lt;&gt;"",IF(INDEX(로우데이터!$D:$D,4*ROW()-7)&lt;&gt;"",IF(ISNUMBER(FIND("(3)",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1" s="3" t="str">
        <f>IF(B151&lt;&gt;"",IF(INDEX(로우데이터!$D:$D,4*ROW()-7)&lt;&gt;"",IF(ISNUMBER(FIND("(3)",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1" s="1">
        <v>1</v>
      </c>
      <c r="M151" s="1">
        <v>1</v>
      </c>
      <c r="N151" s="1">
        <v>0</v>
      </c>
      <c r="P151" s="1">
        <f>IF(B151&lt;&gt;"",IF(AND(대학정보!$C$4&lt;&gt;"",대학정보!$C$5&lt;&gt;""),IF(AND(ISNUMBER(FIND(대학정보!$C$4,E151)),ISNUMBER(FIND(대학정보!$C$5,F151))),확률표!$C$3,IF(AND(ISNUMBER(FIND(대학정보!$C$4,G151)),ISNUMBER(FIND(대학정보!$C$5,H151))),확률표!$C$4,IF(AND(ISNUMBER(FIND(대학정보!$C$4,I151)),ISNUMBER(FIND(대학정보!$C$5,J151))),확률표!$C$5, ""))), "대학정보"), "")</f>
        <v>20</v>
      </c>
      <c r="Q151" s="1">
        <f>IF(AND(대학정보!$C$8&lt;&gt;"",D151&lt;&gt;""),D151-대학정보!$C$8,"")</f>
        <v>5.5000000000001137</v>
      </c>
    </row>
    <row r="152" spans="1:17">
      <c r="A152" s="1" t="str">
        <f t="shared" si="2"/>
        <v/>
      </c>
      <c r="B152" s="1" t="str">
        <f>IF(INDEX(로우데이터!$A:$A,4*ROW()-7)&lt;&gt;"",INDEX(로우데이터!A:A,4*ROW()-7),"")</f>
        <v>151등</v>
      </c>
      <c r="C152" s="1">
        <f>IF(B152&lt;&gt;"",VLOOKUP(CONCATENATE("j",L152, M152, N152),확률표!$B$8:$E$16,IF(P152=확률표!$C$3,2,IF(P152=확률표!$C$4, 3,4)),FALSE), "")</f>
        <v>10</v>
      </c>
      <c r="D152" s="1">
        <f>IF(B152&lt;&gt;"",INDEX(로우데이터!$B:$B,4*ROW()-7),"")</f>
        <v>664.94</v>
      </c>
      <c r="E152" s="4" t="str">
        <f>IF(B152&lt;&gt;"",IF(INDEX(로우데이터!$D:$D,4*ROW()-7)&lt;&gt;"",IF(ISNUMBER(FIND("(1)",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52" s="3" t="str">
        <f>IF(B152&lt;&gt;"",IF(INDEX(로우데이터!$D:$D,4*ROW()-7)&lt;&gt;"",IF(ISNUMBER(FIND("(1)",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52" s="3" t="str">
        <f>IF(B152&lt;&gt;"",IF(INDEX(로우데이터!$D:$D,4*ROW()-7)&lt;&gt;"",IF(ISNUMBER(FIND("(2)",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52" s="3" t="str">
        <f>IF(B152&lt;&gt;"",IF(INDEX(로우데이터!$D:$D,4*ROW()-7)&lt;&gt;"",IF(ISNUMBER(FIND("(2)",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152" s="3" t="str">
        <f>IF(B152&lt;&gt;"",IF(INDEX(로우데이터!$D:$D,4*ROW()-7)&lt;&gt;"",IF(ISNUMBER(FIND("(3)",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2" s="3" t="str">
        <f>IF(B152&lt;&gt;"",IF(INDEX(로우데이터!$D:$D,4*ROW()-7)&lt;&gt;"",IF(ISNUMBER(FIND("(3)",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2" s="1">
        <v>1</v>
      </c>
      <c r="M152" s="1">
        <v>1</v>
      </c>
      <c r="N152" s="1">
        <v>0</v>
      </c>
      <c r="P152" s="1">
        <f>IF(B152&lt;&gt;"",IF(AND(대학정보!$C$4&lt;&gt;"",대학정보!$C$5&lt;&gt;""),IF(AND(ISNUMBER(FIND(대학정보!$C$4,E152)),ISNUMBER(FIND(대학정보!$C$5,F152))),확률표!$C$3,IF(AND(ISNUMBER(FIND(대학정보!$C$4,G152)),ISNUMBER(FIND(대학정보!$C$5,H152))),확률표!$C$4,IF(AND(ISNUMBER(FIND(대학정보!$C$4,I152)),ISNUMBER(FIND(대학정보!$C$5,J152))),확률표!$C$5, ""))), "대학정보"), "")</f>
        <v>20</v>
      </c>
      <c r="Q152" s="1">
        <f>IF(AND(대학정보!$C$8&lt;&gt;"",D152&lt;&gt;""),D152-대학정보!$C$8,"")</f>
        <v>5.4900000000001228</v>
      </c>
    </row>
    <row r="153" spans="1:17">
      <c r="A153" s="1" t="str">
        <f t="shared" si="2"/>
        <v/>
      </c>
      <c r="B153" s="1" t="str">
        <f>IF(INDEX(로우데이터!$A:$A,4*ROW()-7)&lt;&gt;"",INDEX(로우데이터!A:A,4*ROW()-7),"")</f>
        <v>152등</v>
      </c>
      <c r="C153" s="1">
        <f>IF(B153&lt;&gt;"",VLOOKUP(CONCATENATE("j",L153, M153, N153),확률표!$B$8:$E$16,IF(P153=확률표!$C$3,2,IF(P153=확률표!$C$4, 3,4)),FALSE), "")</f>
        <v>10</v>
      </c>
      <c r="D153" s="1">
        <f>IF(B153&lt;&gt;"",INDEX(로우데이터!$B:$B,4*ROW()-7),"")</f>
        <v>664.93</v>
      </c>
      <c r="E153" s="4" t="str">
        <f>IF(B153&lt;&gt;"",IF(INDEX(로우데이터!$D:$D,4*ROW()-7)&lt;&gt;"",IF(ISNUMBER(FIND("(1)",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53" s="3" t="str">
        <f>IF(B153&lt;&gt;"",IF(INDEX(로우데이터!$D:$D,4*ROW()-7)&lt;&gt;"",IF(ISNUMBER(FIND("(1)",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153" s="3" t="str">
        <f>IF(B153&lt;&gt;"",IF(INDEX(로우데이터!$D:$D,4*ROW()-7)&lt;&gt;"",IF(ISNUMBER(FIND("(2)",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53" s="3" t="str">
        <f>IF(B153&lt;&gt;"",IF(INDEX(로우데이터!$D:$D,4*ROW()-7)&lt;&gt;"",IF(ISNUMBER(FIND("(2)",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대기과학</v>
      </c>
      <c r="I153" s="3" t="str">
        <f>IF(B153&lt;&gt;"",IF(INDEX(로우데이터!$D:$D,4*ROW()-7)&lt;&gt;"",IF(ISNUMBER(FIND("(3)",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3" s="3" t="str">
        <f>IF(B153&lt;&gt;"",IF(INDEX(로우데이터!$D:$D,4*ROW()-7)&lt;&gt;"",IF(ISNUMBER(FIND("(3)",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3" s="1">
        <v>1</v>
      </c>
      <c r="M153" s="1">
        <v>1</v>
      </c>
      <c r="N153" s="1">
        <v>0</v>
      </c>
      <c r="P153" s="1">
        <f>IF(B153&lt;&gt;"",IF(AND(대학정보!$C$4&lt;&gt;"",대학정보!$C$5&lt;&gt;""),IF(AND(ISNUMBER(FIND(대학정보!$C$4,E153)),ISNUMBER(FIND(대학정보!$C$5,F153))),확률표!$C$3,IF(AND(ISNUMBER(FIND(대학정보!$C$4,G153)),ISNUMBER(FIND(대학정보!$C$5,H153))),확률표!$C$4,IF(AND(ISNUMBER(FIND(대학정보!$C$4,I153)),ISNUMBER(FIND(대학정보!$C$5,J153))),확률표!$C$5, ""))), "대학정보"), "")</f>
        <v>20</v>
      </c>
      <c r="Q153" s="1">
        <f>IF(AND(대학정보!$C$8&lt;&gt;"",D153&lt;&gt;""),D153-대학정보!$C$8,"")</f>
        <v>5.4800000000000182</v>
      </c>
    </row>
    <row r="154" spans="1:17">
      <c r="A154" s="1" t="str">
        <f t="shared" si="2"/>
        <v/>
      </c>
      <c r="B154" s="1" t="str">
        <f>IF(INDEX(로우데이터!$A:$A,4*ROW()-7)&lt;&gt;"",INDEX(로우데이터!A:A,4*ROW()-7),"")</f>
        <v>153등</v>
      </c>
      <c r="C154" s="1">
        <f>IF(B154&lt;&gt;"",VLOOKUP(CONCATENATE("j",L154, M154, N154),확률표!$B$8:$E$16,IF(P154=확률표!$C$3,2,IF(P154=확률표!$C$4, 3,4)),FALSE), "")</f>
        <v>10</v>
      </c>
      <c r="D154" s="1">
        <f>IF(B154&lt;&gt;"",INDEX(로우데이터!$B:$B,4*ROW()-7),"")</f>
        <v>664.92</v>
      </c>
      <c r="E154" s="4" t="str">
        <f>IF(B154&lt;&gt;"",IF(INDEX(로우데이터!$D:$D,4*ROW()-7)&lt;&gt;"",IF(ISNUMBER(FIND("(1)",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54" s="3" t="str">
        <f>IF(B154&lt;&gt;"",IF(INDEX(로우데이터!$D:$D,4*ROW()-7)&lt;&gt;"",IF(ISNUMBER(FIND("(1)",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54" s="3" t="str">
        <f>IF(B154&lt;&gt;"",IF(INDEX(로우데이터!$D:$D,4*ROW()-7)&lt;&gt;"",IF(ISNUMBER(FIND("(2)",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54" s="3" t="str">
        <f>IF(B154&lt;&gt;"",IF(INDEX(로우데이터!$D:$D,4*ROW()-7)&lt;&gt;"",IF(ISNUMBER(FIND("(2)",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54" s="3" t="str">
        <f>IF(B154&lt;&gt;"",IF(INDEX(로우데이터!$D:$D,4*ROW()-7)&lt;&gt;"",IF(ISNUMBER(FIND("(3)",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4" s="3" t="str">
        <f>IF(B154&lt;&gt;"",IF(INDEX(로우데이터!$D:$D,4*ROW()-7)&lt;&gt;"",IF(ISNUMBER(FIND("(3)",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4" s="1">
        <v>1</v>
      </c>
      <c r="M154" s="1">
        <v>1</v>
      </c>
      <c r="N154" s="1">
        <v>0</v>
      </c>
      <c r="P154" s="1">
        <f>IF(B154&lt;&gt;"",IF(AND(대학정보!$C$4&lt;&gt;"",대학정보!$C$5&lt;&gt;""),IF(AND(ISNUMBER(FIND(대학정보!$C$4,E154)),ISNUMBER(FIND(대학정보!$C$5,F154))),확률표!$C$3,IF(AND(ISNUMBER(FIND(대학정보!$C$4,G154)),ISNUMBER(FIND(대학정보!$C$5,H154))),확률표!$C$4,IF(AND(ISNUMBER(FIND(대학정보!$C$4,I154)),ISNUMBER(FIND(대학정보!$C$5,J154))),확률표!$C$5, ""))), "대학정보"), "")</f>
        <v>20</v>
      </c>
      <c r="Q154" s="1">
        <f>IF(AND(대학정보!$C$8&lt;&gt;"",D154&lt;&gt;""),D154-대학정보!$C$8,"")</f>
        <v>5.4700000000000273</v>
      </c>
    </row>
    <row r="155" spans="1:17">
      <c r="A155" s="1" t="str">
        <f t="shared" si="2"/>
        <v/>
      </c>
      <c r="B155" s="1" t="str">
        <f>IF(INDEX(로우데이터!$A:$A,4*ROW()-7)&lt;&gt;"",INDEX(로우데이터!A:A,4*ROW()-7),"")</f>
        <v>154등</v>
      </c>
      <c r="C155" s="1">
        <f>IF(B155&lt;&gt;"",VLOOKUP(CONCATENATE("j",L155, M155, N155),확률표!$B$8:$E$16,IF(P155=확률표!$C$3,2,IF(P155=확률표!$C$4, 3,4)),FALSE), "")</f>
        <v>10</v>
      </c>
      <c r="D155" s="1">
        <f>IF(B155&lt;&gt;"",INDEX(로우데이터!$B:$B,4*ROW()-7),"")</f>
        <v>664.91</v>
      </c>
      <c r="E155" s="4" t="str">
        <f>IF(B155&lt;&gt;"",IF(INDEX(로우데이터!$D:$D,4*ROW()-7)&lt;&gt;"",IF(ISNUMBER(FIND("(1)",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55" s="3" t="str">
        <f>IF(B155&lt;&gt;"",IF(INDEX(로우데이터!$D:$D,4*ROW()-7)&lt;&gt;"",IF(ISNUMBER(FIND("(1)",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55" s="3" t="str">
        <f>IF(B155&lt;&gt;"",IF(INDEX(로우데이터!$D:$D,4*ROW()-7)&lt;&gt;"",IF(ISNUMBER(FIND("(2)",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55" s="3" t="str">
        <f>IF(B155&lt;&gt;"",IF(INDEX(로우데이터!$D:$D,4*ROW()-7)&lt;&gt;"",IF(ISNUMBER(FIND("(2)",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55" s="3" t="str">
        <f>IF(B155&lt;&gt;"",IF(INDEX(로우데이터!$D:$D,4*ROW()-7)&lt;&gt;"",IF(ISNUMBER(FIND("(3)",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5" s="3" t="str">
        <f>IF(B155&lt;&gt;"",IF(INDEX(로우데이터!$D:$D,4*ROW()-7)&lt;&gt;"",IF(ISNUMBER(FIND("(3)",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5" s="1">
        <v>1</v>
      </c>
      <c r="M155" s="1">
        <v>1</v>
      </c>
      <c r="N155" s="1">
        <v>0</v>
      </c>
      <c r="P155" s="1">
        <f>IF(B155&lt;&gt;"",IF(AND(대학정보!$C$4&lt;&gt;"",대학정보!$C$5&lt;&gt;""),IF(AND(ISNUMBER(FIND(대학정보!$C$4,E155)),ISNUMBER(FIND(대학정보!$C$5,F155))),확률표!$C$3,IF(AND(ISNUMBER(FIND(대학정보!$C$4,G155)),ISNUMBER(FIND(대학정보!$C$5,H155))),확률표!$C$4,IF(AND(ISNUMBER(FIND(대학정보!$C$4,I155)),ISNUMBER(FIND(대학정보!$C$5,J155))),확률표!$C$5, ""))), "대학정보"), "")</f>
        <v>20</v>
      </c>
      <c r="Q155" s="1">
        <f>IF(AND(대학정보!$C$8&lt;&gt;"",D155&lt;&gt;""),D155-대학정보!$C$8,"")</f>
        <v>5.4600000000000364</v>
      </c>
    </row>
    <row r="156" spans="1:17">
      <c r="A156" s="1" t="str">
        <f t="shared" si="2"/>
        <v/>
      </c>
      <c r="B156" s="1" t="str">
        <f>IF(INDEX(로우데이터!$A:$A,4*ROW()-7)&lt;&gt;"",INDEX(로우데이터!A:A,4*ROW()-7),"")</f>
        <v>155등</v>
      </c>
      <c r="C156" s="1">
        <f>IF(B156&lt;&gt;"",VLOOKUP(CONCATENATE("j",L156, M156, N156),확률표!$B$8:$E$16,IF(P156=확률표!$C$3,2,IF(P156=확률표!$C$4, 3,4)),FALSE), "")</f>
        <v>10</v>
      </c>
      <c r="D156" s="1">
        <f>IF(B156&lt;&gt;"",INDEX(로우데이터!$B:$B,4*ROW()-7),"")</f>
        <v>664.85</v>
      </c>
      <c r="E156" s="4" t="str">
        <f>IF(B156&lt;&gt;"",IF(INDEX(로우데이터!$D:$D,4*ROW()-7)&lt;&gt;"",IF(ISNUMBER(FIND("(1)",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56" s="3" t="str">
        <f>IF(B156&lt;&gt;"",IF(INDEX(로우데이터!$D:$D,4*ROW()-7)&lt;&gt;"",IF(ISNUMBER(FIND("(1)",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156" s="3" t="str">
        <f>IF(B156&lt;&gt;"",IF(INDEX(로우데이터!$D:$D,4*ROW()-7)&lt;&gt;"",IF(ISNUMBER(FIND("(2)",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56" s="3" t="str">
        <f>IF(B156&lt;&gt;"",IF(INDEX(로우데이터!$D:$D,4*ROW()-7)&lt;&gt;"",IF(ISNUMBER(FIND("(2)",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156" s="3" t="str">
        <f>IF(B156&lt;&gt;"",IF(INDEX(로우데이터!$D:$D,4*ROW()-7)&lt;&gt;"",IF(ISNUMBER(FIND("(3)",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6" s="3" t="str">
        <f>IF(B156&lt;&gt;"",IF(INDEX(로우데이터!$D:$D,4*ROW()-7)&lt;&gt;"",IF(ISNUMBER(FIND("(3)",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6" s="1">
        <v>1</v>
      </c>
      <c r="M156" s="1">
        <v>1</v>
      </c>
      <c r="N156" s="1">
        <v>0</v>
      </c>
      <c r="P156" s="1">
        <f>IF(B156&lt;&gt;"",IF(AND(대학정보!$C$4&lt;&gt;"",대학정보!$C$5&lt;&gt;""),IF(AND(ISNUMBER(FIND(대학정보!$C$4,E156)),ISNUMBER(FIND(대학정보!$C$5,F156))),확률표!$C$3,IF(AND(ISNUMBER(FIND(대학정보!$C$4,G156)),ISNUMBER(FIND(대학정보!$C$5,H156))),확률표!$C$4,IF(AND(ISNUMBER(FIND(대학정보!$C$4,I156)),ISNUMBER(FIND(대학정보!$C$5,J156))),확률표!$C$5, ""))), "대학정보"), "")</f>
        <v>20</v>
      </c>
      <c r="Q156" s="1">
        <f>IF(AND(대학정보!$C$8&lt;&gt;"",D156&lt;&gt;""),D156-대학정보!$C$8,"")</f>
        <v>5.4000000000000909</v>
      </c>
    </row>
    <row r="157" spans="1:17">
      <c r="A157" s="1" t="str">
        <f t="shared" si="2"/>
        <v/>
      </c>
      <c r="B157" s="1" t="str">
        <f>IF(INDEX(로우데이터!$A:$A,4*ROW()-7)&lt;&gt;"",INDEX(로우데이터!A:A,4*ROW()-7),"")</f>
        <v>156등</v>
      </c>
      <c r="C157" s="1">
        <f>IF(B157&lt;&gt;"",VLOOKUP(CONCATENATE("j",L157, M157, N157),확률표!$B$8:$E$16,IF(P157=확률표!$C$3,2,IF(P157=확률표!$C$4, 3,4)),FALSE), "")</f>
        <v>10</v>
      </c>
      <c r="D157" s="1">
        <f>IF(B157&lt;&gt;"",INDEX(로우데이터!$B:$B,4*ROW()-7),"")</f>
        <v>664.79</v>
      </c>
      <c r="E157" s="4" t="str">
        <f>IF(B157&lt;&gt;"",IF(INDEX(로우데이터!$D:$D,4*ROW()-7)&lt;&gt;"",IF(ISNUMBER(FIND("(1)",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57" s="3" t="str">
        <f>IF(B157&lt;&gt;"",IF(INDEX(로우데이터!$D:$D,4*ROW()-7)&lt;&gt;"",IF(ISNUMBER(FIND("(1)",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[수원]반도체시스템공</v>
      </c>
      <c r="G157" s="3" t="str">
        <f>IF(B157&lt;&gt;"",IF(INDEX(로우데이터!$D:$D,4*ROW()-7)&lt;&gt;"",IF(ISNUMBER(FIND("(2)",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57" s="3" t="str">
        <f>IF(B157&lt;&gt;"",IF(INDEX(로우데이터!$D:$D,4*ROW()-7)&lt;&gt;"",IF(ISNUMBER(FIND("(2)",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57" s="3" t="str">
        <f>IF(B157&lt;&gt;"",IF(INDEX(로우데이터!$D:$D,4*ROW()-7)&lt;&gt;"",IF(ISNUMBER(FIND("(3)",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7" s="3" t="str">
        <f>IF(B157&lt;&gt;"",IF(INDEX(로우데이터!$D:$D,4*ROW()-7)&lt;&gt;"",IF(ISNUMBER(FIND("(3)",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7" s="1">
        <v>1</v>
      </c>
      <c r="M157" s="1">
        <v>1</v>
      </c>
      <c r="N157" s="1">
        <v>0</v>
      </c>
      <c r="P157" s="1">
        <f>IF(B157&lt;&gt;"",IF(AND(대학정보!$C$4&lt;&gt;"",대학정보!$C$5&lt;&gt;""),IF(AND(ISNUMBER(FIND(대학정보!$C$4,E157)),ISNUMBER(FIND(대학정보!$C$5,F157))),확률표!$C$3,IF(AND(ISNUMBER(FIND(대학정보!$C$4,G157)),ISNUMBER(FIND(대학정보!$C$5,H157))),확률표!$C$4,IF(AND(ISNUMBER(FIND(대학정보!$C$4,I157)),ISNUMBER(FIND(대학정보!$C$5,J157))),확률표!$C$5, ""))), "대학정보"), "")</f>
        <v>20</v>
      </c>
      <c r="Q157" s="1">
        <f>IF(AND(대학정보!$C$8&lt;&gt;"",D157&lt;&gt;""),D157-대학정보!$C$8,"")</f>
        <v>5.3400000000000318</v>
      </c>
    </row>
    <row r="158" spans="1:17">
      <c r="A158" s="1" t="str">
        <f t="shared" si="2"/>
        <v/>
      </c>
      <c r="B158" s="1" t="str">
        <f>IF(INDEX(로우데이터!$A:$A,4*ROW()-7)&lt;&gt;"",INDEX(로우데이터!A:A,4*ROW()-7),"")</f>
        <v>157등</v>
      </c>
      <c r="C158" s="1">
        <f>IF(B158&lt;&gt;"",VLOOKUP(CONCATENATE("j",L158, M158, N158),확률표!$B$8:$E$16,IF(P158=확률표!$C$3,2,IF(P158=확률표!$C$4, 3,4)),FALSE), "")</f>
        <v>10</v>
      </c>
      <c r="D158" s="1">
        <f>IF(B158&lt;&gt;"",INDEX(로우데이터!$B:$B,4*ROW()-7),"")</f>
        <v>664.76</v>
      </c>
      <c r="E158" s="4" t="str">
        <f>IF(B158&lt;&gt;"",IF(INDEX(로우데이터!$D:$D,4*ROW()-7)&lt;&gt;"",IF(ISNUMBER(FIND("(1)",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58" s="3" t="str">
        <f>IF(B158&lt;&gt;"",IF(INDEX(로우데이터!$D:$D,4*ROW()-7)&lt;&gt;"",IF(ISNUMBER(FIND("(1)",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58" s="3" t="str">
        <f>IF(B158&lt;&gt;"",IF(INDEX(로우데이터!$D:$D,4*ROW()-7)&lt;&gt;"",IF(ISNUMBER(FIND("(2)",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58" s="3" t="str">
        <f>IF(B158&lt;&gt;"",IF(INDEX(로우데이터!$D:$D,4*ROW()-7)&lt;&gt;"",IF(ISNUMBER(FIND("(2)",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158" s="3" t="str">
        <f>IF(B158&lt;&gt;"",IF(INDEX(로우데이터!$D:$D,4*ROW()-7)&lt;&gt;"",IF(ISNUMBER(FIND("(3)",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8" s="3" t="str">
        <f>IF(B158&lt;&gt;"",IF(INDEX(로우데이터!$D:$D,4*ROW()-7)&lt;&gt;"",IF(ISNUMBER(FIND("(3)",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8" s="1">
        <v>1</v>
      </c>
      <c r="M158" s="1">
        <v>1</v>
      </c>
      <c r="N158" s="1">
        <v>0</v>
      </c>
      <c r="P158" s="1">
        <f>IF(B158&lt;&gt;"",IF(AND(대학정보!$C$4&lt;&gt;"",대학정보!$C$5&lt;&gt;""),IF(AND(ISNUMBER(FIND(대학정보!$C$4,E158)),ISNUMBER(FIND(대학정보!$C$5,F158))),확률표!$C$3,IF(AND(ISNUMBER(FIND(대학정보!$C$4,G158)),ISNUMBER(FIND(대학정보!$C$5,H158))),확률표!$C$4,IF(AND(ISNUMBER(FIND(대학정보!$C$4,I158)),ISNUMBER(FIND(대학정보!$C$5,J158))),확률표!$C$5, ""))), "대학정보"), "")</f>
        <v>20</v>
      </c>
      <c r="Q158" s="1">
        <f>IF(AND(대학정보!$C$8&lt;&gt;"",D158&lt;&gt;""),D158-대학정보!$C$8,"")</f>
        <v>5.3100000000000591</v>
      </c>
    </row>
    <row r="159" spans="1:17">
      <c r="A159" s="1" t="str">
        <f t="shared" si="2"/>
        <v/>
      </c>
      <c r="B159" s="1" t="str">
        <f>IF(INDEX(로우데이터!$A:$A,4*ROW()-7)&lt;&gt;"",INDEX(로우데이터!A:A,4*ROW()-7),"")</f>
        <v>157등</v>
      </c>
      <c r="C159" s="1">
        <f>IF(B159&lt;&gt;"",VLOOKUP(CONCATENATE("j",L159, M159, N159),확률표!$B$8:$E$16,IF(P159=확률표!$C$3,2,IF(P159=확률표!$C$4, 3,4)),FALSE), "")</f>
        <v>10</v>
      </c>
      <c r="D159" s="1">
        <f>IF(B159&lt;&gt;"",INDEX(로우데이터!$B:$B,4*ROW()-7),"")</f>
        <v>664.76</v>
      </c>
      <c r="E159" s="4" t="str">
        <f>IF(B159&lt;&gt;"",IF(INDEX(로우데이터!$D:$D,4*ROW()-7)&lt;&gt;"",IF(ISNUMBER(FIND("(1)",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59" s="3" t="str">
        <f>IF(B159&lt;&gt;"",IF(INDEX(로우데이터!$D:$D,4*ROW()-7)&lt;&gt;"",IF(ISNUMBER(FIND("(1)",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59" s="3" t="str">
        <f>IF(B159&lt;&gt;"",IF(INDEX(로우데이터!$D:$D,4*ROW()-7)&lt;&gt;"",IF(ISNUMBER(FIND("(2)",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59" s="3" t="str">
        <f>IF(B159&lt;&gt;"",IF(INDEX(로우데이터!$D:$D,4*ROW()-7)&lt;&gt;"",IF(ISNUMBER(FIND("(2)",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159" s="3" t="str">
        <f>IF(B159&lt;&gt;"",IF(INDEX(로우데이터!$D:$D,4*ROW()-7)&lt;&gt;"",IF(ISNUMBER(FIND("(3)",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59" s="3" t="str">
        <f>IF(B159&lt;&gt;"",IF(INDEX(로우데이터!$D:$D,4*ROW()-7)&lt;&gt;"",IF(ISNUMBER(FIND("(3)",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59" s="1">
        <v>1</v>
      </c>
      <c r="M159" s="1">
        <v>1</v>
      </c>
      <c r="N159" s="1">
        <v>0</v>
      </c>
      <c r="P159" s="1">
        <f>IF(B159&lt;&gt;"",IF(AND(대학정보!$C$4&lt;&gt;"",대학정보!$C$5&lt;&gt;""),IF(AND(ISNUMBER(FIND(대학정보!$C$4,E159)),ISNUMBER(FIND(대학정보!$C$5,F159))),확률표!$C$3,IF(AND(ISNUMBER(FIND(대학정보!$C$4,G159)),ISNUMBER(FIND(대학정보!$C$5,H159))),확률표!$C$4,IF(AND(ISNUMBER(FIND(대학정보!$C$4,I159)),ISNUMBER(FIND(대학정보!$C$5,J159))),확률표!$C$5, ""))), "대학정보"), "")</f>
        <v>20</v>
      </c>
      <c r="Q159" s="1">
        <f>IF(AND(대학정보!$C$8&lt;&gt;"",D159&lt;&gt;""),D159-대학정보!$C$8,"")</f>
        <v>5.3100000000000591</v>
      </c>
    </row>
    <row r="160" spans="1:17">
      <c r="A160" s="1" t="str">
        <f t="shared" si="2"/>
        <v/>
      </c>
      <c r="B160" s="1" t="str">
        <f>IF(INDEX(로우데이터!$A:$A,4*ROW()-7)&lt;&gt;"",INDEX(로우데이터!A:A,4*ROW()-7),"")</f>
        <v>159등</v>
      </c>
      <c r="C160" s="1">
        <f>IF(B160&lt;&gt;"",VLOOKUP(CONCATENATE("j",L160, M160, N160),확률표!$B$8:$E$16,IF(P160=확률표!$C$3,2,IF(P160=확률표!$C$4, 3,4)),FALSE), "")</f>
        <v>10</v>
      </c>
      <c r="D160" s="1">
        <f>IF(B160&lt;&gt;"",INDEX(로우데이터!$B:$B,4*ROW()-7),"")</f>
        <v>664.75</v>
      </c>
      <c r="E160" s="4" t="str">
        <f>IF(B160&lt;&gt;"",IF(INDEX(로우데이터!$D:$D,4*ROW()-7)&lt;&gt;"",IF(ISNUMBER(FIND("(1)",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60" s="3" t="str">
        <f>IF(B160&lt;&gt;"",IF(INDEX(로우데이터!$D:$D,4*ROW()-7)&lt;&gt;"",IF(ISNUMBER(FIND("(1)",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60" s="3" t="str">
        <f>IF(B160&lt;&gt;"",IF(INDEX(로우데이터!$D:$D,4*ROW()-7)&lt;&gt;"",IF(ISNUMBER(FIND("(2)",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60" s="3" t="str">
        <f>IF(B160&lt;&gt;"",IF(INDEX(로우데이터!$D:$D,4*ROW()-7)&lt;&gt;"",IF(ISNUMBER(FIND("(2)",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160" s="3" t="str">
        <f>IF(B160&lt;&gt;"",IF(INDEX(로우데이터!$D:$D,4*ROW()-7)&lt;&gt;"",IF(ISNUMBER(FIND("(3)",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0" s="3" t="str">
        <f>IF(B160&lt;&gt;"",IF(INDEX(로우데이터!$D:$D,4*ROW()-7)&lt;&gt;"",IF(ISNUMBER(FIND("(3)",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0" s="1">
        <v>1</v>
      </c>
      <c r="M160" s="1">
        <v>1</v>
      </c>
      <c r="N160" s="1">
        <v>0</v>
      </c>
      <c r="P160" s="1">
        <f>IF(B160&lt;&gt;"",IF(AND(대학정보!$C$4&lt;&gt;"",대학정보!$C$5&lt;&gt;""),IF(AND(ISNUMBER(FIND(대학정보!$C$4,E160)),ISNUMBER(FIND(대학정보!$C$5,F160))),확률표!$C$3,IF(AND(ISNUMBER(FIND(대학정보!$C$4,G160)),ISNUMBER(FIND(대학정보!$C$5,H160))),확률표!$C$4,IF(AND(ISNUMBER(FIND(대학정보!$C$4,I160)),ISNUMBER(FIND(대학정보!$C$5,J160))),확률표!$C$5, ""))), "대학정보"), "")</f>
        <v>20</v>
      </c>
      <c r="Q160" s="1">
        <f>IF(AND(대학정보!$C$8&lt;&gt;"",D160&lt;&gt;""),D160-대학정보!$C$8,"")</f>
        <v>5.3000000000000682</v>
      </c>
    </row>
    <row r="161" spans="1:17">
      <c r="A161" s="1" t="str">
        <f t="shared" si="2"/>
        <v/>
      </c>
      <c r="B161" s="1" t="str">
        <f>IF(INDEX(로우데이터!$A:$A,4*ROW()-7)&lt;&gt;"",INDEX(로우데이터!A:A,4*ROW()-7),"")</f>
        <v>160등</v>
      </c>
      <c r="C161" s="1">
        <f>IF(B161&lt;&gt;"",VLOOKUP(CONCATENATE("j",L161, M161, N161),확률표!$B$8:$E$16,IF(P161=확률표!$C$3,2,IF(P161=확률표!$C$4, 3,4)),FALSE), "")</f>
        <v>50</v>
      </c>
      <c r="D161" s="1">
        <f>IF(B161&lt;&gt;"",INDEX(로우데이터!$B:$B,4*ROW()-7),"")</f>
        <v>664.75</v>
      </c>
      <c r="E161" s="4" t="str">
        <f>IF(B161&lt;&gt;"",IF(INDEX(로우데이터!$D:$D,4*ROW()-7)&lt;&gt;"",IF(ISNUMBER(FIND("(1)",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61" s="3" t="str">
        <f>IF(B161&lt;&gt;"",IF(INDEX(로우데이터!$D:$D,4*ROW()-7)&lt;&gt;"",IF(ISNUMBER(FIND("(1)",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61" s="3" t="str">
        <f>IF(B161&lt;&gt;"",IF(INDEX(로우데이터!$D:$D,4*ROW()-7)&lt;&gt;"",IF(ISNUMBER(FIND("(2)",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61" s="3" t="str">
        <f>IF(B161&lt;&gt;"",IF(INDEX(로우데이터!$D:$D,4*ROW()-7)&lt;&gt;"",IF(ISNUMBER(FIND("(2)",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61" s="3" t="str">
        <f>IF(B161&lt;&gt;"",IF(INDEX(로우데이터!$D:$D,4*ROW()-7)&lt;&gt;"",IF(ISNUMBER(FIND("(3)",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161" s="3" t="str">
        <f>IF(B161&lt;&gt;"",IF(INDEX(로우데이터!$D:$D,4*ROW()-7)&lt;&gt;"",IF(ISNUMBER(FIND("(3)",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161" s="1">
        <v>1</v>
      </c>
      <c r="M161" s="1">
        <v>1</v>
      </c>
      <c r="N161" s="1">
        <v>1</v>
      </c>
      <c r="P161" s="1">
        <f>IF(B161&lt;&gt;"",IF(AND(대학정보!$C$4&lt;&gt;"",대학정보!$C$5&lt;&gt;""),IF(AND(ISNUMBER(FIND(대학정보!$C$4,E161)),ISNUMBER(FIND(대학정보!$C$5,F161))),확률표!$C$3,IF(AND(ISNUMBER(FIND(대학정보!$C$4,G161)),ISNUMBER(FIND(대학정보!$C$5,H161))),확률표!$C$4,IF(AND(ISNUMBER(FIND(대학정보!$C$4,I161)),ISNUMBER(FIND(대학정보!$C$5,J161))),확률표!$C$5, ""))), "대학정보"), "")</f>
        <v>50</v>
      </c>
      <c r="Q161" s="1">
        <f>IF(AND(대학정보!$C$8&lt;&gt;"",D161&lt;&gt;""),D161-대학정보!$C$8,"")</f>
        <v>5.3000000000000682</v>
      </c>
    </row>
    <row r="162" spans="1:17">
      <c r="A162" s="1" t="str">
        <f t="shared" si="2"/>
        <v/>
      </c>
      <c r="B162" s="1" t="str">
        <f>IF(INDEX(로우데이터!$A:$A,4*ROW()-7)&lt;&gt;"",INDEX(로우데이터!A:A,4*ROW()-7),"")</f>
        <v>161등</v>
      </c>
      <c r="C162" s="1">
        <f>IF(B162&lt;&gt;"",VLOOKUP(CONCATENATE("j",L162, M162, N162),확률표!$B$8:$E$16,IF(P162=확률표!$C$3,2,IF(P162=확률표!$C$4, 3,4)),FALSE), "")</f>
        <v>20</v>
      </c>
      <c r="D162" s="1">
        <f>IF(B162&lt;&gt;"",INDEX(로우데이터!$B:$B,4*ROW()-7),"")</f>
        <v>664.71</v>
      </c>
      <c r="E162" s="4" t="str">
        <f>IF(B162&lt;&gt;"",IF(INDEX(로우데이터!$D:$D,4*ROW()-7)&lt;&gt;"",IF(ISNUMBER(FIND("(1)",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62" s="3" t="str">
        <f>IF(B162&lt;&gt;"",IF(INDEX(로우데이터!$D:$D,4*ROW()-7)&lt;&gt;"",IF(ISNUMBER(FIND("(1)",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162" s="3" t="str">
        <f>IF(B162&lt;&gt;"",IF(INDEX(로우데이터!$D:$D,4*ROW()-7)&lt;&gt;"",IF(ISNUMBER(FIND("(2)",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62" s="3" t="str">
        <f>IF(B162&lt;&gt;"",IF(INDEX(로우데이터!$D:$D,4*ROW()-7)&lt;&gt;"",IF(ISNUMBER(FIND("(2)",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62" s="3" t="str">
        <f>IF(B162&lt;&gt;"",IF(INDEX(로우데이터!$D:$D,4*ROW()-7)&lt;&gt;"",IF(ISNUMBER(FIND("(3)",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2" s="3" t="str">
        <f>IF(B162&lt;&gt;"",IF(INDEX(로우데이터!$D:$D,4*ROW()-7)&lt;&gt;"",IF(ISNUMBER(FIND("(3)",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2" s="1">
        <v>1</v>
      </c>
      <c r="M162" s="1">
        <v>1</v>
      </c>
      <c r="N162" s="1">
        <v>1</v>
      </c>
      <c r="P162" s="1">
        <f>IF(B162&lt;&gt;"",IF(AND(대학정보!$C$4&lt;&gt;"",대학정보!$C$5&lt;&gt;""),IF(AND(ISNUMBER(FIND(대학정보!$C$4,E162)),ISNUMBER(FIND(대학정보!$C$5,F162))),확률표!$C$3,IF(AND(ISNUMBER(FIND(대학정보!$C$4,G162)),ISNUMBER(FIND(대학정보!$C$5,H162))),확률표!$C$4,IF(AND(ISNUMBER(FIND(대학정보!$C$4,I162)),ISNUMBER(FIND(대학정보!$C$5,J162))),확률표!$C$5, ""))), "대학정보"), "")</f>
        <v>20</v>
      </c>
      <c r="Q162" s="1">
        <f>IF(AND(대학정보!$C$8&lt;&gt;"",D162&lt;&gt;""),D162-대학정보!$C$8,"")</f>
        <v>5.2600000000001046</v>
      </c>
    </row>
    <row r="163" spans="1:17">
      <c r="A163" s="1" t="str">
        <f t="shared" si="2"/>
        <v/>
      </c>
      <c r="B163" s="1" t="str">
        <f>IF(INDEX(로우데이터!$A:$A,4*ROW()-7)&lt;&gt;"",INDEX(로우데이터!A:A,4*ROW()-7),"")</f>
        <v>162등</v>
      </c>
      <c r="C163" s="1">
        <f>IF(B163&lt;&gt;"",VLOOKUP(CONCATENATE("j",L163, M163, N163),확률표!$B$8:$E$16,IF(P163=확률표!$C$3,2,IF(P163=확률표!$C$4, 3,4)),FALSE), "")</f>
        <v>50</v>
      </c>
      <c r="D163" s="1">
        <f>IF(B163&lt;&gt;"",INDEX(로우데이터!$B:$B,4*ROW()-7),"")</f>
        <v>664.71</v>
      </c>
      <c r="E163" s="4" t="str">
        <f>IF(B163&lt;&gt;"",IF(INDEX(로우데이터!$D:$D,4*ROW()-7)&lt;&gt;"",IF(ISNUMBER(FIND("(1)",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63" s="3" t="str">
        <f>IF(B163&lt;&gt;"",IF(INDEX(로우데이터!$D:$D,4*ROW()-7)&lt;&gt;"",IF(ISNUMBER(FIND("(1)",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163" s="3" t="str">
        <f>IF(B163&lt;&gt;"",IF(INDEX(로우데이터!$D:$D,4*ROW()-7)&lt;&gt;"",IF(ISNUMBER(FIND("(2)",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63" s="3" t="str">
        <f>IF(B163&lt;&gt;"",IF(INDEX(로우데이터!$D:$D,4*ROW()-7)&lt;&gt;"",IF(ISNUMBER(FIND("(2)",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63" s="3" t="str">
        <f>IF(B163&lt;&gt;"",IF(INDEX(로우데이터!$D:$D,4*ROW()-7)&lt;&gt;"",IF(ISNUMBER(FIND("(3)",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163" s="3" t="str">
        <f>IF(B163&lt;&gt;"",IF(INDEX(로우데이터!$D:$D,4*ROW()-7)&lt;&gt;"",IF(ISNUMBER(FIND("(3)",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163" s="1">
        <v>1</v>
      </c>
      <c r="M163" s="1">
        <v>1</v>
      </c>
      <c r="N163" s="1">
        <v>1</v>
      </c>
      <c r="P163" s="1">
        <f>IF(B163&lt;&gt;"",IF(AND(대학정보!$C$4&lt;&gt;"",대학정보!$C$5&lt;&gt;""),IF(AND(ISNUMBER(FIND(대학정보!$C$4,E163)),ISNUMBER(FIND(대학정보!$C$5,F163))),확률표!$C$3,IF(AND(ISNUMBER(FIND(대학정보!$C$4,G163)),ISNUMBER(FIND(대학정보!$C$5,H163))),확률표!$C$4,IF(AND(ISNUMBER(FIND(대학정보!$C$4,I163)),ISNUMBER(FIND(대학정보!$C$5,J163))),확률표!$C$5, ""))), "대학정보"), "")</f>
        <v>50</v>
      </c>
      <c r="Q163" s="1">
        <f>IF(AND(대학정보!$C$8&lt;&gt;"",D163&lt;&gt;""),D163-대학정보!$C$8,"")</f>
        <v>5.2600000000001046</v>
      </c>
    </row>
    <row r="164" spans="1:17">
      <c r="A164" s="1" t="str">
        <f t="shared" si="2"/>
        <v/>
      </c>
      <c r="B164" s="1" t="str">
        <f>IF(INDEX(로우데이터!$A:$A,4*ROW()-7)&lt;&gt;"",INDEX(로우데이터!A:A,4*ROW()-7),"")</f>
        <v>163등</v>
      </c>
      <c r="C164" s="1">
        <f>IF(B164&lt;&gt;"",VLOOKUP(CONCATENATE("j",L164, M164, N164),확률표!$B$8:$E$16,IF(P164=확률표!$C$3,2,IF(P164=확률표!$C$4, 3,4)),FALSE), "")</f>
        <v>20</v>
      </c>
      <c r="D164" s="1">
        <f>IF(B164&lt;&gt;"",INDEX(로우데이터!$B:$B,4*ROW()-7),"")</f>
        <v>664.7</v>
      </c>
      <c r="E164" s="4" t="str">
        <f>IF(B164&lt;&gt;"",IF(INDEX(로우데이터!$D:$D,4*ROW()-7)&lt;&gt;"",IF(ISNUMBER(FIND("(1)",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64" s="3" t="str">
        <f>IF(B164&lt;&gt;"",IF(INDEX(로우데이터!$D:$D,4*ROW()-7)&lt;&gt;"",IF(ISNUMBER(FIND("(1)",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식품.동물생명공학부</v>
      </c>
      <c r="G164" s="3" t="str">
        <f>IF(B164&lt;&gt;"",IF(INDEX(로우데이터!$D:$D,4*ROW()-7)&lt;&gt;"",IF(ISNUMBER(FIND("(2)",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64" s="3" t="str">
        <f>IF(B164&lt;&gt;"",IF(INDEX(로우데이터!$D:$D,4*ROW()-7)&lt;&gt;"",IF(ISNUMBER(FIND("(2)",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64" s="3" t="str">
        <f>IF(B164&lt;&gt;"",IF(INDEX(로우데이터!$D:$D,4*ROW()-7)&lt;&gt;"",IF(ISNUMBER(FIND("(3)",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4" s="3" t="str">
        <f>IF(B164&lt;&gt;"",IF(INDEX(로우데이터!$D:$D,4*ROW()-7)&lt;&gt;"",IF(ISNUMBER(FIND("(3)",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4" s="1">
        <v>1</v>
      </c>
      <c r="M164" s="1">
        <v>1</v>
      </c>
      <c r="N164" s="1">
        <v>1</v>
      </c>
      <c r="P164" s="1">
        <f>IF(B164&lt;&gt;"",IF(AND(대학정보!$C$4&lt;&gt;"",대학정보!$C$5&lt;&gt;""),IF(AND(ISNUMBER(FIND(대학정보!$C$4,E164)),ISNUMBER(FIND(대학정보!$C$5,F164))),확률표!$C$3,IF(AND(ISNUMBER(FIND(대학정보!$C$4,G164)),ISNUMBER(FIND(대학정보!$C$5,H164))),확률표!$C$4,IF(AND(ISNUMBER(FIND(대학정보!$C$4,I164)),ISNUMBER(FIND(대학정보!$C$5,J164))),확률표!$C$5, ""))), "대학정보"), "")</f>
        <v>20</v>
      </c>
      <c r="Q164" s="1">
        <f>IF(AND(대학정보!$C$8&lt;&gt;"",D164&lt;&gt;""),D164-대학정보!$C$8,"")</f>
        <v>5.2500000000001137</v>
      </c>
    </row>
    <row r="165" spans="1:17">
      <c r="A165" s="1" t="str">
        <f t="shared" si="2"/>
        <v/>
      </c>
      <c r="B165" s="1" t="str">
        <f>IF(INDEX(로우데이터!$A:$A,4*ROW()-7)&lt;&gt;"",INDEX(로우데이터!A:A,4*ROW()-7),"")</f>
        <v>164등</v>
      </c>
      <c r="C165" s="1">
        <f>IF(B165&lt;&gt;"",VLOOKUP(CONCATENATE("j",L165, M165, N165),확률표!$B$8:$E$16,IF(P165=확률표!$C$3,2,IF(P165=확률표!$C$4, 3,4)),FALSE), "")</f>
        <v>20</v>
      </c>
      <c r="D165" s="1">
        <f>IF(B165&lt;&gt;"",INDEX(로우데이터!$B:$B,4*ROW()-7),"")</f>
        <v>664.69</v>
      </c>
      <c r="E165" s="4" t="str">
        <f>IF(B165&lt;&gt;"",IF(INDEX(로우데이터!$D:$D,4*ROW()-7)&lt;&gt;"",IF(ISNUMBER(FIND("(1)",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65" s="3" t="str">
        <f>IF(B165&lt;&gt;"",IF(INDEX(로우데이터!$D:$D,4*ROW()-7)&lt;&gt;"",IF(ISNUMBER(FIND("(1)",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165" s="3" t="str">
        <f>IF(B165&lt;&gt;"",IF(INDEX(로우데이터!$D:$D,4*ROW()-7)&lt;&gt;"",IF(ISNUMBER(FIND("(2)",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65" s="3" t="str">
        <f>IF(B165&lt;&gt;"",IF(INDEX(로우데이터!$D:$D,4*ROW()-7)&lt;&gt;"",IF(ISNUMBER(FIND("(2)",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65" s="3" t="str">
        <f>IF(B165&lt;&gt;"",IF(INDEX(로우데이터!$D:$D,4*ROW()-7)&lt;&gt;"",IF(ISNUMBER(FIND("(3)",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5" s="3" t="str">
        <f>IF(B165&lt;&gt;"",IF(INDEX(로우데이터!$D:$D,4*ROW()-7)&lt;&gt;"",IF(ISNUMBER(FIND("(3)",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5" s="1">
        <v>1</v>
      </c>
      <c r="M165" s="1">
        <v>1</v>
      </c>
      <c r="N165" s="1">
        <v>1</v>
      </c>
      <c r="P165" s="1">
        <f>IF(B165&lt;&gt;"",IF(AND(대학정보!$C$4&lt;&gt;"",대학정보!$C$5&lt;&gt;""),IF(AND(ISNUMBER(FIND(대학정보!$C$4,E165)),ISNUMBER(FIND(대학정보!$C$5,F165))),확률표!$C$3,IF(AND(ISNUMBER(FIND(대학정보!$C$4,G165)),ISNUMBER(FIND(대학정보!$C$5,H165))),확률표!$C$4,IF(AND(ISNUMBER(FIND(대학정보!$C$4,I165)),ISNUMBER(FIND(대학정보!$C$5,J165))),확률표!$C$5, ""))), "대학정보"), "")</f>
        <v>20</v>
      </c>
      <c r="Q165" s="1">
        <f>IF(AND(대학정보!$C$8&lt;&gt;"",D165&lt;&gt;""),D165-대학정보!$C$8,"")</f>
        <v>5.2400000000001228</v>
      </c>
    </row>
    <row r="166" spans="1:17">
      <c r="A166" s="1" t="str">
        <f t="shared" ref="A166:A229" si="3">IF(ISNUMBER(FIND("(나)",B166)), "나", IF(B166&lt;&gt;"", "", "X"))</f>
        <v/>
      </c>
      <c r="B166" s="1" t="str">
        <f>IF(INDEX(로우데이터!$A:$A,4*ROW()-7)&lt;&gt;"",INDEX(로우데이터!A:A,4*ROW()-7),"")</f>
        <v>164등</v>
      </c>
      <c r="C166" s="1">
        <f>IF(B166&lt;&gt;"",VLOOKUP(CONCATENATE("j",L166, M166, N166),확률표!$B$8:$E$16,IF(P166=확률표!$C$3,2,IF(P166=확률표!$C$4, 3,4)),FALSE), "")</f>
        <v>20</v>
      </c>
      <c r="D166" s="1">
        <f>IF(B166&lt;&gt;"",INDEX(로우데이터!$B:$B,4*ROW()-7),"")</f>
        <v>664.69</v>
      </c>
      <c r="E166" s="4" t="str">
        <f>IF(B166&lt;&gt;"",IF(INDEX(로우데이터!$D:$D,4*ROW()-7)&lt;&gt;"",IF(ISNUMBER(FIND("(1)",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66" s="3" t="str">
        <f>IF(B166&lt;&gt;"",IF(INDEX(로우데이터!$D:$D,4*ROW()-7)&lt;&gt;"",IF(ISNUMBER(FIND("(1)",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[수원]글로벌바이오메디컬공</v>
      </c>
      <c r="G166" s="3" t="str">
        <f>IF(B166&lt;&gt;"",IF(INDEX(로우데이터!$D:$D,4*ROW()-7)&lt;&gt;"",IF(ISNUMBER(FIND("(2)",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66" s="3" t="str">
        <f>IF(B166&lt;&gt;"",IF(INDEX(로우데이터!$D:$D,4*ROW()-7)&lt;&gt;"",IF(ISNUMBER(FIND("(2)",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생명과학부</v>
      </c>
      <c r="I166" s="3" t="str">
        <f>IF(B166&lt;&gt;"",IF(INDEX(로우데이터!$D:$D,4*ROW()-7)&lt;&gt;"",IF(ISNUMBER(FIND("(3)",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6" s="3" t="str">
        <f>IF(B166&lt;&gt;"",IF(INDEX(로우데이터!$D:$D,4*ROW()-7)&lt;&gt;"",IF(ISNUMBER(FIND("(3)",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6" s="1">
        <v>1</v>
      </c>
      <c r="M166" s="1">
        <v>1</v>
      </c>
      <c r="N166" s="1">
        <v>1</v>
      </c>
      <c r="P166" s="1">
        <f>IF(B166&lt;&gt;"",IF(AND(대학정보!$C$4&lt;&gt;"",대학정보!$C$5&lt;&gt;""),IF(AND(ISNUMBER(FIND(대학정보!$C$4,E166)),ISNUMBER(FIND(대학정보!$C$5,F166))),확률표!$C$3,IF(AND(ISNUMBER(FIND(대학정보!$C$4,G166)),ISNUMBER(FIND(대학정보!$C$5,H166))),확률표!$C$4,IF(AND(ISNUMBER(FIND(대학정보!$C$4,I166)),ISNUMBER(FIND(대학정보!$C$5,J166))),확률표!$C$5, ""))), "대학정보"), "")</f>
        <v>20</v>
      </c>
      <c r="Q166" s="1">
        <f>IF(AND(대학정보!$C$8&lt;&gt;"",D166&lt;&gt;""),D166-대학정보!$C$8,"")</f>
        <v>5.2400000000001228</v>
      </c>
    </row>
    <row r="167" spans="1:17">
      <c r="A167" s="1" t="str">
        <f t="shared" si="3"/>
        <v/>
      </c>
      <c r="B167" s="1" t="str">
        <f>IF(INDEX(로우데이터!$A:$A,4*ROW()-7)&lt;&gt;"",INDEX(로우데이터!A:A,4*ROW()-7),"")</f>
        <v>166등</v>
      </c>
      <c r="C167" s="1">
        <f>IF(B167&lt;&gt;"",VLOOKUP(CONCATENATE("j",L167, M167, N167),확률표!$B$8:$E$16,IF(P167=확률표!$C$3,2,IF(P167=확률표!$C$4, 3,4)),FALSE), "")</f>
        <v>20</v>
      </c>
      <c r="D167" s="1">
        <f>IF(B167&lt;&gt;"",INDEX(로우데이터!$B:$B,4*ROW()-7),"")</f>
        <v>664.68</v>
      </c>
      <c r="E167" s="4" t="str">
        <f>IF(B167&lt;&gt;"",IF(INDEX(로우데이터!$D:$D,4*ROW()-7)&lt;&gt;"",IF(ISNUMBER(FIND("(1)",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조선대(1)</v>
      </c>
      <c r="F167" s="3" t="str">
        <f>IF(B167&lt;&gt;"",IF(INDEX(로우데이터!$D:$D,4*ROW()-7)&lt;&gt;"",IF(ISNUMBER(FIND("(1)",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치의예(지역인재)</v>
      </c>
      <c r="G167" s="3" t="str">
        <f>IF(B167&lt;&gt;"",IF(INDEX(로우데이터!$D:$D,4*ROW()-7)&lt;&gt;"",IF(ISNUMBER(FIND("(2)",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67" s="3" t="str">
        <f>IF(B167&lt;&gt;"",IF(INDEX(로우데이터!$D:$D,4*ROW()-7)&lt;&gt;"",IF(ISNUMBER(FIND("(2)",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바이오의공학부</v>
      </c>
      <c r="I167" s="3" t="str">
        <f>IF(B167&lt;&gt;"",IF(INDEX(로우데이터!$D:$D,4*ROW()-7)&lt;&gt;"",IF(ISNUMBER(FIND("(3)",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7" s="3" t="str">
        <f>IF(B167&lt;&gt;"",IF(INDEX(로우데이터!$D:$D,4*ROW()-7)&lt;&gt;"",IF(ISNUMBER(FIND("(3)",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7" s="1">
        <v>1</v>
      </c>
      <c r="M167" s="1">
        <v>1</v>
      </c>
      <c r="N167" s="1">
        <v>1</v>
      </c>
      <c r="P167" s="1">
        <f>IF(B167&lt;&gt;"",IF(AND(대학정보!$C$4&lt;&gt;"",대학정보!$C$5&lt;&gt;""),IF(AND(ISNUMBER(FIND(대학정보!$C$4,E167)),ISNUMBER(FIND(대학정보!$C$5,F167))),확률표!$C$3,IF(AND(ISNUMBER(FIND(대학정보!$C$4,G167)),ISNUMBER(FIND(대학정보!$C$5,H167))),확률표!$C$4,IF(AND(ISNUMBER(FIND(대학정보!$C$4,I167)),ISNUMBER(FIND(대학정보!$C$5,J167))),확률표!$C$5, ""))), "대학정보"), "")</f>
        <v>20</v>
      </c>
      <c r="Q167" s="1">
        <f>IF(AND(대학정보!$C$8&lt;&gt;"",D167&lt;&gt;""),D167-대학정보!$C$8,"")</f>
        <v>5.2300000000000182</v>
      </c>
    </row>
    <row r="168" spans="1:17">
      <c r="A168" s="1" t="str">
        <f t="shared" si="3"/>
        <v/>
      </c>
      <c r="B168" s="1" t="str">
        <f>IF(INDEX(로우데이터!$A:$A,4*ROW()-7)&lt;&gt;"",INDEX(로우데이터!A:A,4*ROW()-7),"")</f>
        <v>167등</v>
      </c>
      <c r="C168" s="1">
        <f>IF(B168&lt;&gt;"",VLOOKUP(CONCATENATE("j",L168, M168, N168),확률표!$B$8:$E$16,IF(P168=확률표!$C$3,2,IF(P168=확률표!$C$4, 3,4)),FALSE), "")</f>
        <v>20</v>
      </c>
      <c r="D168" s="1">
        <f>IF(B168&lt;&gt;"",INDEX(로우데이터!$B:$B,4*ROW()-7),"")</f>
        <v>664.68</v>
      </c>
      <c r="E168" s="4" t="str">
        <f>IF(B168&lt;&gt;"",IF(INDEX(로우데이터!$D:$D,4*ROW()-7)&lt;&gt;"",IF(ISNUMBER(FIND("(1)",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68" s="3" t="str">
        <f>IF(B168&lt;&gt;"",IF(INDEX(로우데이터!$D:$D,4*ROW()-7)&lt;&gt;"",IF(ISNUMBER(FIND("(1)",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168" s="3" t="str">
        <f>IF(B168&lt;&gt;"",IF(INDEX(로우데이터!$D:$D,4*ROW()-7)&lt;&gt;"",IF(ISNUMBER(FIND("(2)",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68" s="3" t="str">
        <f>IF(B168&lt;&gt;"",IF(INDEX(로우데이터!$D:$D,4*ROW()-7)&lt;&gt;"",IF(ISNUMBER(FIND("(2)",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168" s="3" t="str">
        <f>IF(B168&lt;&gt;"",IF(INDEX(로우데이터!$D:$D,4*ROW()-7)&lt;&gt;"",IF(ISNUMBER(FIND("(3)",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8" s="3" t="str">
        <f>IF(B168&lt;&gt;"",IF(INDEX(로우데이터!$D:$D,4*ROW()-7)&lt;&gt;"",IF(ISNUMBER(FIND("(3)",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8" s="1">
        <v>1</v>
      </c>
      <c r="M168" s="1">
        <v>1</v>
      </c>
      <c r="N168" s="1">
        <v>1</v>
      </c>
      <c r="P168" s="1">
        <f>IF(B168&lt;&gt;"",IF(AND(대학정보!$C$4&lt;&gt;"",대학정보!$C$5&lt;&gt;""),IF(AND(ISNUMBER(FIND(대학정보!$C$4,E168)),ISNUMBER(FIND(대학정보!$C$5,F168))),확률표!$C$3,IF(AND(ISNUMBER(FIND(대학정보!$C$4,G168)),ISNUMBER(FIND(대학정보!$C$5,H168))),확률표!$C$4,IF(AND(ISNUMBER(FIND(대학정보!$C$4,I168)),ISNUMBER(FIND(대학정보!$C$5,J168))),확률표!$C$5, ""))), "대학정보"), "")</f>
        <v>20</v>
      </c>
      <c r="Q168" s="1">
        <f>IF(AND(대학정보!$C$8&lt;&gt;"",D168&lt;&gt;""),D168-대학정보!$C$8,"")</f>
        <v>5.2300000000000182</v>
      </c>
    </row>
    <row r="169" spans="1:17">
      <c r="A169" s="1" t="str">
        <f t="shared" si="3"/>
        <v/>
      </c>
      <c r="B169" s="1" t="str">
        <f>IF(INDEX(로우데이터!$A:$A,4*ROW()-7)&lt;&gt;"",INDEX(로우데이터!A:A,4*ROW()-7),"")</f>
        <v>168등</v>
      </c>
      <c r="C169" s="1">
        <f>IF(B169&lt;&gt;"",VLOOKUP(CONCATENATE("j",L169, M169, N169),확률표!$B$8:$E$16,IF(P169=확률표!$C$3,2,IF(P169=확률표!$C$4, 3,4)),FALSE), "")</f>
        <v>20</v>
      </c>
      <c r="D169" s="1">
        <f>IF(B169&lt;&gt;"",INDEX(로우데이터!$B:$B,4*ROW()-7),"")</f>
        <v>664.58</v>
      </c>
      <c r="E169" s="4" t="str">
        <f>IF(B169&lt;&gt;"",IF(INDEX(로우데이터!$D:$D,4*ROW()-7)&lt;&gt;"",IF(ISNUMBER(FIND("(1)",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69" s="3" t="str">
        <f>IF(B169&lt;&gt;"",IF(INDEX(로우데이터!$D:$D,4*ROW()-7)&lt;&gt;"",IF(ISNUMBER(FIND("(1)",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69" s="3" t="str">
        <f>IF(B169&lt;&gt;"",IF(INDEX(로우데이터!$D:$D,4*ROW()-7)&lt;&gt;"",IF(ISNUMBER(FIND("(2)",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69" s="3" t="str">
        <f>IF(B169&lt;&gt;"",IF(INDEX(로우데이터!$D:$D,4*ROW()-7)&lt;&gt;"",IF(ISNUMBER(FIND("(2)",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69" s="3" t="str">
        <f>IF(B169&lt;&gt;"",IF(INDEX(로우데이터!$D:$D,4*ROW()-7)&lt;&gt;"",IF(ISNUMBER(FIND("(3)",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69" s="3" t="str">
        <f>IF(B169&lt;&gt;"",IF(INDEX(로우데이터!$D:$D,4*ROW()-7)&lt;&gt;"",IF(ISNUMBER(FIND("(3)",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69" s="1">
        <v>1</v>
      </c>
      <c r="M169" s="1">
        <v>1</v>
      </c>
      <c r="N169" s="1">
        <v>1</v>
      </c>
      <c r="P169" s="1">
        <f>IF(B169&lt;&gt;"",IF(AND(대학정보!$C$4&lt;&gt;"",대학정보!$C$5&lt;&gt;""),IF(AND(ISNUMBER(FIND(대학정보!$C$4,E169)),ISNUMBER(FIND(대학정보!$C$5,F169))),확률표!$C$3,IF(AND(ISNUMBER(FIND(대학정보!$C$4,G169)),ISNUMBER(FIND(대학정보!$C$5,H169))),확률표!$C$4,IF(AND(ISNUMBER(FIND(대학정보!$C$4,I169)),ISNUMBER(FIND(대학정보!$C$5,J169))),확률표!$C$5, ""))), "대학정보"), "")</f>
        <v>20</v>
      </c>
      <c r="Q169" s="1">
        <f>IF(AND(대학정보!$C$8&lt;&gt;"",D169&lt;&gt;""),D169-대학정보!$C$8,"")</f>
        <v>5.1300000000001091</v>
      </c>
    </row>
    <row r="170" spans="1:17">
      <c r="A170" s="1" t="str">
        <f t="shared" si="3"/>
        <v/>
      </c>
      <c r="B170" s="1" t="str">
        <f>IF(INDEX(로우데이터!$A:$A,4*ROW()-7)&lt;&gt;"",INDEX(로우데이터!A:A,4*ROW()-7),"")</f>
        <v>169등</v>
      </c>
      <c r="C170" s="1">
        <f>IF(B170&lt;&gt;"",VLOOKUP(CONCATENATE("j",L170, M170, N170),확률표!$B$8:$E$16,IF(P170=확률표!$C$3,2,IF(P170=확률표!$C$4, 3,4)),FALSE), "")</f>
        <v>20</v>
      </c>
      <c r="D170" s="1">
        <f>IF(B170&lt;&gt;"",INDEX(로우데이터!$B:$B,4*ROW()-7),"")</f>
        <v>664.55</v>
      </c>
      <c r="E170" s="4" t="str">
        <f>IF(B170&lt;&gt;"",IF(INDEX(로우데이터!$D:$D,4*ROW()-7)&lt;&gt;"",IF(ISNUMBER(FIND("(1)",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70" s="3" t="str">
        <f>IF(B170&lt;&gt;"",IF(INDEX(로우데이터!$D:$D,4*ROW()-7)&lt;&gt;"",IF(ISNUMBER(FIND("(1)",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70" s="3" t="str">
        <f>IF(B170&lt;&gt;"",IF(INDEX(로우데이터!$D:$D,4*ROW()-7)&lt;&gt;"",IF(ISNUMBER(FIND("(2)",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70" s="3" t="str">
        <f>IF(B170&lt;&gt;"",IF(INDEX(로우데이터!$D:$D,4*ROW()-7)&lt;&gt;"",IF(ISNUMBER(FIND("(2)",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70" s="3" t="str">
        <f>IF(B170&lt;&gt;"",IF(INDEX(로우데이터!$D:$D,4*ROW()-7)&lt;&gt;"",IF(ISNUMBER(FIND("(3)",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0" s="3" t="str">
        <f>IF(B170&lt;&gt;"",IF(INDEX(로우데이터!$D:$D,4*ROW()-7)&lt;&gt;"",IF(ISNUMBER(FIND("(3)",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0" s="1">
        <v>1</v>
      </c>
      <c r="M170" s="1">
        <v>1</v>
      </c>
      <c r="N170" s="1">
        <v>1</v>
      </c>
      <c r="P170" s="1">
        <f>IF(B170&lt;&gt;"",IF(AND(대학정보!$C$4&lt;&gt;"",대학정보!$C$5&lt;&gt;""),IF(AND(ISNUMBER(FIND(대학정보!$C$4,E170)),ISNUMBER(FIND(대학정보!$C$5,F170))),확률표!$C$3,IF(AND(ISNUMBER(FIND(대학정보!$C$4,G170)),ISNUMBER(FIND(대학정보!$C$5,H170))),확률표!$C$4,IF(AND(ISNUMBER(FIND(대학정보!$C$4,I170)),ISNUMBER(FIND(대학정보!$C$5,J170))),확률표!$C$5, ""))), "대학정보"), "")</f>
        <v>20</v>
      </c>
      <c r="Q170" s="1">
        <f>IF(AND(대학정보!$C$8&lt;&gt;"",D170&lt;&gt;""),D170-대학정보!$C$8,"")</f>
        <v>5.1000000000000227</v>
      </c>
    </row>
    <row r="171" spans="1:17">
      <c r="A171" s="1" t="str">
        <f t="shared" si="3"/>
        <v/>
      </c>
      <c r="B171" s="1" t="str">
        <f>IF(INDEX(로우데이터!$A:$A,4*ROW()-7)&lt;&gt;"",INDEX(로우데이터!A:A,4*ROW()-7),"")</f>
        <v>170등</v>
      </c>
      <c r="C171" s="1">
        <f>IF(B171&lt;&gt;"",VLOOKUP(CONCATENATE("j",L171, M171, N171),확률표!$B$8:$E$16,IF(P171=확률표!$C$3,2,IF(P171=확률표!$C$4, 3,4)),FALSE), "")</f>
        <v>20</v>
      </c>
      <c r="D171" s="1">
        <f>IF(B171&lt;&gt;"",INDEX(로우데이터!$B:$B,4*ROW()-7),"")</f>
        <v>664.52</v>
      </c>
      <c r="E171" s="4" t="str">
        <f>IF(B171&lt;&gt;"",IF(INDEX(로우데이터!$D:$D,4*ROW()-7)&lt;&gt;"",IF(ISNUMBER(FIND("(1)",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71" s="3" t="str">
        <f>IF(B171&lt;&gt;"",IF(INDEX(로우데이터!$D:$D,4*ROW()-7)&lt;&gt;"",IF(ISNUMBER(FIND("(1)",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71" s="3" t="str">
        <f>IF(B171&lt;&gt;"",IF(INDEX(로우데이터!$D:$D,4*ROW()-7)&lt;&gt;"",IF(ISNUMBER(FIND("(2)",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171" s="3" t="str">
        <f>IF(B171&lt;&gt;"",IF(INDEX(로우데이터!$D:$D,4*ROW()-7)&lt;&gt;"",IF(ISNUMBER(FIND("(2)",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지구과학교육</v>
      </c>
      <c r="I171" s="3" t="str">
        <f>IF(B171&lt;&gt;"",IF(INDEX(로우데이터!$D:$D,4*ROW()-7)&lt;&gt;"",IF(ISNUMBER(FIND("(3)",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1" s="3" t="str">
        <f>IF(B171&lt;&gt;"",IF(INDEX(로우데이터!$D:$D,4*ROW()-7)&lt;&gt;"",IF(ISNUMBER(FIND("(3)",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1" s="1">
        <v>1</v>
      </c>
      <c r="M171" s="1">
        <v>1</v>
      </c>
      <c r="N171" s="1">
        <v>1</v>
      </c>
      <c r="P171" s="1">
        <f>IF(B171&lt;&gt;"",IF(AND(대학정보!$C$4&lt;&gt;"",대학정보!$C$5&lt;&gt;""),IF(AND(ISNUMBER(FIND(대학정보!$C$4,E171)),ISNUMBER(FIND(대학정보!$C$5,F171))),확률표!$C$3,IF(AND(ISNUMBER(FIND(대학정보!$C$4,G171)),ISNUMBER(FIND(대학정보!$C$5,H171))),확률표!$C$4,IF(AND(ISNUMBER(FIND(대학정보!$C$4,I171)),ISNUMBER(FIND(대학정보!$C$5,J171))),확률표!$C$5, ""))), "대학정보"), "")</f>
        <v>20</v>
      </c>
      <c r="Q171" s="1">
        <f>IF(AND(대학정보!$C$8&lt;&gt;"",D171&lt;&gt;""),D171-대학정보!$C$8,"")</f>
        <v>5.07000000000005</v>
      </c>
    </row>
    <row r="172" spans="1:17">
      <c r="A172" s="1" t="str">
        <f t="shared" si="3"/>
        <v/>
      </c>
      <c r="B172" s="1" t="str">
        <f>IF(INDEX(로우데이터!$A:$A,4*ROW()-7)&lt;&gt;"",INDEX(로우데이터!A:A,4*ROW()-7),"")</f>
        <v>171등</v>
      </c>
      <c r="C172" s="1">
        <f>IF(B172&lt;&gt;"",VLOOKUP(CONCATENATE("j",L172, M172, N172),확률표!$B$8:$E$16,IF(P172=확률표!$C$3,2,IF(P172=확률표!$C$4, 3,4)),FALSE), "")</f>
        <v>20</v>
      </c>
      <c r="D172" s="1">
        <f>IF(B172&lt;&gt;"",INDEX(로우데이터!$B:$B,4*ROW()-7),"")</f>
        <v>664.49</v>
      </c>
      <c r="E172" s="4" t="str">
        <f>IF(B172&lt;&gt;"",IF(INDEX(로우데이터!$D:$D,4*ROW()-7)&lt;&gt;"",IF(ISNUMBER(FIND("(1)",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72" s="3" t="str">
        <f>IF(B172&lt;&gt;"",IF(INDEX(로우데이터!$D:$D,4*ROW()-7)&lt;&gt;"",IF(ISNUMBER(FIND("(1)",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172" s="3" t="str">
        <f>IF(B172&lt;&gt;"",IF(INDEX(로우데이터!$D:$D,4*ROW()-7)&lt;&gt;"",IF(ISNUMBER(FIND("(2)",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72" s="3" t="str">
        <f>IF(B172&lt;&gt;"",IF(INDEX(로우데이터!$D:$D,4*ROW()-7)&lt;&gt;"",IF(ISNUMBER(FIND("(2)",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172" s="3" t="str">
        <f>IF(B172&lt;&gt;"",IF(INDEX(로우데이터!$D:$D,4*ROW()-7)&lt;&gt;"",IF(ISNUMBER(FIND("(3)",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2" s="3" t="str">
        <f>IF(B172&lt;&gt;"",IF(INDEX(로우데이터!$D:$D,4*ROW()-7)&lt;&gt;"",IF(ISNUMBER(FIND("(3)",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2" s="1">
        <v>1</v>
      </c>
      <c r="M172" s="1">
        <v>1</v>
      </c>
      <c r="N172" s="1">
        <v>1</v>
      </c>
      <c r="P172" s="1">
        <f>IF(B172&lt;&gt;"",IF(AND(대학정보!$C$4&lt;&gt;"",대학정보!$C$5&lt;&gt;""),IF(AND(ISNUMBER(FIND(대학정보!$C$4,E172)),ISNUMBER(FIND(대학정보!$C$5,F172))),확률표!$C$3,IF(AND(ISNUMBER(FIND(대학정보!$C$4,G172)),ISNUMBER(FIND(대학정보!$C$5,H172))),확률표!$C$4,IF(AND(ISNUMBER(FIND(대학정보!$C$4,I172)),ISNUMBER(FIND(대학정보!$C$5,J172))),확률표!$C$5, ""))), "대학정보"), "")</f>
        <v>20</v>
      </c>
      <c r="Q172" s="1">
        <f>IF(AND(대학정보!$C$8&lt;&gt;"",D172&lt;&gt;""),D172-대학정보!$C$8,"")</f>
        <v>5.0400000000000773</v>
      </c>
    </row>
    <row r="173" spans="1:17">
      <c r="A173" s="1" t="str">
        <f t="shared" si="3"/>
        <v/>
      </c>
      <c r="B173" s="1" t="str">
        <f>IF(INDEX(로우데이터!$A:$A,4*ROW()-7)&lt;&gt;"",INDEX(로우데이터!A:A,4*ROW()-7),"")</f>
        <v>172등</v>
      </c>
      <c r="C173" s="1">
        <f>IF(B173&lt;&gt;"",VLOOKUP(CONCATENATE("j",L173, M173, N173),확률표!$B$8:$E$16,IF(P173=확률표!$C$3,2,IF(P173=확률표!$C$4, 3,4)),FALSE), "")</f>
        <v>20</v>
      </c>
      <c r="D173" s="1">
        <f>IF(B173&lt;&gt;"",INDEX(로우데이터!$B:$B,4*ROW()-7),"")</f>
        <v>664.44</v>
      </c>
      <c r="E173" s="4" t="str">
        <f>IF(B173&lt;&gt;"",IF(INDEX(로우데이터!$D:$D,4*ROW()-7)&lt;&gt;"",IF(ISNUMBER(FIND("(1)",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73" s="3" t="str">
        <f>IF(B173&lt;&gt;"",IF(INDEX(로우데이터!$D:$D,4*ROW()-7)&lt;&gt;"",IF(ISNUMBER(FIND("(1)",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73" s="3" t="str">
        <f>IF(B173&lt;&gt;"",IF(INDEX(로우데이터!$D:$D,4*ROW()-7)&lt;&gt;"",IF(ISNUMBER(FIND("(2)",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73" s="3" t="str">
        <f>IF(B173&lt;&gt;"",IF(INDEX(로우데이터!$D:$D,4*ROW()-7)&lt;&gt;"",IF(ISNUMBER(FIND("(2)",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[대구]전자공학부</v>
      </c>
      <c r="I173" s="3" t="str">
        <f>IF(B173&lt;&gt;"",IF(INDEX(로우데이터!$D:$D,4*ROW()-7)&lt;&gt;"",IF(ISNUMBER(FIND("(3)",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3" s="3" t="str">
        <f>IF(B173&lt;&gt;"",IF(INDEX(로우데이터!$D:$D,4*ROW()-7)&lt;&gt;"",IF(ISNUMBER(FIND("(3)",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3" s="1">
        <v>1</v>
      </c>
      <c r="M173" s="1">
        <v>1</v>
      </c>
      <c r="N173" s="1">
        <v>1</v>
      </c>
      <c r="P173" s="1">
        <f>IF(B173&lt;&gt;"",IF(AND(대학정보!$C$4&lt;&gt;"",대학정보!$C$5&lt;&gt;""),IF(AND(ISNUMBER(FIND(대학정보!$C$4,E173)),ISNUMBER(FIND(대학정보!$C$5,F173))),확률표!$C$3,IF(AND(ISNUMBER(FIND(대학정보!$C$4,G173)),ISNUMBER(FIND(대학정보!$C$5,H173))),확률표!$C$4,IF(AND(ISNUMBER(FIND(대학정보!$C$4,I173)),ISNUMBER(FIND(대학정보!$C$5,J173))),확률표!$C$5, ""))), "대학정보"), "")</f>
        <v>20</v>
      </c>
      <c r="Q173" s="1">
        <f>IF(AND(대학정보!$C$8&lt;&gt;"",D173&lt;&gt;""),D173-대학정보!$C$8,"")</f>
        <v>4.9900000000001228</v>
      </c>
    </row>
    <row r="174" spans="1:17">
      <c r="A174" s="1" t="str">
        <f t="shared" si="3"/>
        <v/>
      </c>
      <c r="B174" s="1" t="str">
        <f>IF(INDEX(로우데이터!$A:$A,4*ROW()-7)&lt;&gt;"",INDEX(로우데이터!A:A,4*ROW()-7),"")</f>
        <v>173등</v>
      </c>
      <c r="C174" s="1">
        <f>IF(B174&lt;&gt;"",VLOOKUP(CONCATENATE("j",L174, M174, N174),확률표!$B$8:$E$16,IF(P174=확률표!$C$3,2,IF(P174=확률표!$C$4, 3,4)),FALSE), "")</f>
        <v>20</v>
      </c>
      <c r="D174" s="1">
        <f>IF(B174&lt;&gt;"",INDEX(로우데이터!$B:$B,4*ROW()-7),"")</f>
        <v>664.42</v>
      </c>
      <c r="E174" s="4" t="str">
        <f>IF(B174&lt;&gt;"",IF(INDEX(로우데이터!$D:$D,4*ROW()-7)&lt;&gt;"",IF(ISNUMBER(FIND("(1)",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74" s="3" t="str">
        <f>IF(B174&lt;&gt;"",IF(INDEX(로우데이터!$D:$D,4*ROW()-7)&lt;&gt;"",IF(ISNUMBER(FIND("(1)",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74" s="3" t="str">
        <f>IF(B174&lt;&gt;"",IF(INDEX(로우데이터!$D:$D,4*ROW()-7)&lt;&gt;"",IF(ISNUMBER(FIND("(2)",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74" s="3" t="str">
        <f>IF(B174&lt;&gt;"",IF(INDEX(로우데이터!$D:$D,4*ROW()-7)&lt;&gt;"",IF(ISNUMBER(FIND("(2)",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생명과학부</v>
      </c>
      <c r="I174" s="3" t="str">
        <f>IF(B174&lt;&gt;"",IF(INDEX(로우데이터!$D:$D,4*ROW()-7)&lt;&gt;"",IF(ISNUMBER(FIND("(3)",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4" s="3" t="str">
        <f>IF(B174&lt;&gt;"",IF(INDEX(로우데이터!$D:$D,4*ROW()-7)&lt;&gt;"",IF(ISNUMBER(FIND("(3)",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4" s="1">
        <v>1</v>
      </c>
      <c r="M174" s="1">
        <v>1</v>
      </c>
      <c r="N174" s="1">
        <v>1</v>
      </c>
      <c r="P174" s="1">
        <f>IF(B174&lt;&gt;"",IF(AND(대학정보!$C$4&lt;&gt;"",대학정보!$C$5&lt;&gt;""),IF(AND(ISNUMBER(FIND(대학정보!$C$4,E174)),ISNUMBER(FIND(대학정보!$C$5,F174))),확률표!$C$3,IF(AND(ISNUMBER(FIND(대학정보!$C$4,G174)),ISNUMBER(FIND(대학정보!$C$5,H174))),확률표!$C$4,IF(AND(ISNUMBER(FIND(대학정보!$C$4,I174)),ISNUMBER(FIND(대학정보!$C$5,J174))),확률표!$C$5, ""))), "대학정보"), "")</f>
        <v>20</v>
      </c>
      <c r="Q174" s="1">
        <f>IF(AND(대학정보!$C$8&lt;&gt;"",D174&lt;&gt;""),D174-대학정보!$C$8,"")</f>
        <v>4.9700000000000273</v>
      </c>
    </row>
    <row r="175" spans="1:17">
      <c r="A175" s="1" t="str">
        <f t="shared" si="3"/>
        <v/>
      </c>
      <c r="B175" s="1" t="str">
        <f>IF(INDEX(로우데이터!$A:$A,4*ROW()-7)&lt;&gt;"",INDEX(로우데이터!A:A,4*ROW()-7),"")</f>
        <v>173등</v>
      </c>
      <c r="C175" s="1">
        <f>IF(B175&lt;&gt;"",VLOOKUP(CONCATENATE("j",L175, M175, N175),확률표!$B$8:$E$16,IF(P175=확률표!$C$3,2,IF(P175=확률표!$C$4, 3,4)),FALSE), "")</f>
        <v>20</v>
      </c>
      <c r="D175" s="1">
        <f>IF(B175&lt;&gt;"",INDEX(로우데이터!$B:$B,4*ROW()-7),"")</f>
        <v>664.42</v>
      </c>
      <c r="E175" s="4" t="str">
        <f>IF(B175&lt;&gt;"",IF(INDEX(로우데이터!$D:$D,4*ROW()-7)&lt;&gt;"",IF(ISNUMBER(FIND("(1)",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75" s="3" t="str">
        <f>IF(B175&lt;&gt;"",IF(INDEX(로우데이터!$D:$D,4*ROW()-7)&lt;&gt;"",IF(ISNUMBER(FIND("(1)",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75" s="3" t="str">
        <f>IF(B175&lt;&gt;"",IF(INDEX(로우데이터!$D:$D,4*ROW()-7)&lt;&gt;"",IF(ISNUMBER(FIND("(2)",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75" s="3" t="str">
        <f>IF(B175&lt;&gt;"",IF(INDEX(로우데이터!$D:$D,4*ROW()-7)&lt;&gt;"",IF(ISNUMBER(FIND("(2)",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바이오시스템의과학부</v>
      </c>
      <c r="I175" s="3" t="str">
        <f>IF(B175&lt;&gt;"",IF(INDEX(로우데이터!$D:$D,4*ROW()-7)&lt;&gt;"",IF(ISNUMBER(FIND("(3)",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5" s="3" t="str">
        <f>IF(B175&lt;&gt;"",IF(INDEX(로우데이터!$D:$D,4*ROW()-7)&lt;&gt;"",IF(ISNUMBER(FIND("(3)",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5" s="1">
        <v>1</v>
      </c>
      <c r="M175" s="1">
        <v>1</v>
      </c>
      <c r="N175" s="1">
        <v>1</v>
      </c>
      <c r="P175" s="1">
        <f>IF(B175&lt;&gt;"",IF(AND(대학정보!$C$4&lt;&gt;"",대학정보!$C$5&lt;&gt;""),IF(AND(ISNUMBER(FIND(대학정보!$C$4,E175)),ISNUMBER(FIND(대학정보!$C$5,F175))),확률표!$C$3,IF(AND(ISNUMBER(FIND(대학정보!$C$4,G175)),ISNUMBER(FIND(대학정보!$C$5,H175))),확률표!$C$4,IF(AND(ISNUMBER(FIND(대학정보!$C$4,I175)),ISNUMBER(FIND(대학정보!$C$5,J175))),확률표!$C$5, ""))), "대학정보"), "")</f>
        <v>20</v>
      </c>
      <c r="Q175" s="1">
        <f>IF(AND(대학정보!$C$8&lt;&gt;"",D175&lt;&gt;""),D175-대학정보!$C$8,"")</f>
        <v>4.9700000000000273</v>
      </c>
    </row>
    <row r="176" spans="1:17">
      <c r="A176" s="1" t="str">
        <f t="shared" si="3"/>
        <v/>
      </c>
      <c r="B176" s="1" t="str">
        <f>IF(INDEX(로우데이터!$A:$A,4*ROW()-7)&lt;&gt;"",INDEX(로우데이터!A:A,4*ROW()-7),"")</f>
        <v>175등</v>
      </c>
      <c r="C176" s="1">
        <f>IF(B176&lt;&gt;"",VLOOKUP(CONCATENATE("j",L176, M176, N176),확률표!$B$8:$E$16,IF(P176=확률표!$C$3,2,IF(P176=확률표!$C$4, 3,4)),FALSE), "")</f>
        <v>20</v>
      </c>
      <c r="D176" s="1">
        <f>IF(B176&lt;&gt;"",INDEX(로우데이터!$B:$B,4*ROW()-7),"")</f>
        <v>664.37</v>
      </c>
      <c r="E176" s="4" t="str">
        <f>IF(B176&lt;&gt;"",IF(INDEX(로우데이터!$D:$D,4*ROW()-7)&lt;&gt;"",IF(ISNUMBER(FIND("(1)",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76" s="3" t="str">
        <f>IF(B176&lt;&gt;"",IF(INDEX(로우데이터!$D:$D,4*ROW()-7)&lt;&gt;"",IF(ISNUMBER(FIND("(1)",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176" s="3" t="str">
        <f>IF(B176&lt;&gt;"",IF(INDEX(로우데이터!$D:$D,4*ROW()-7)&lt;&gt;"",IF(ISNUMBER(FIND("(2)",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76" s="3" t="str">
        <f>IF(B176&lt;&gt;"",IF(INDEX(로우데이터!$D:$D,4*ROW()-7)&lt;&gt;"",IF(ISNUMBER(FIND("(2)",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76" s="3" t="str">
        <f>IF(B176&lt;&gt;"",IF(INDEX(로우데이터!$D:$D,4*ROW()-7)&lt;&gt;"",IF(ISNUMBER(FIND("(3)",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6" s="3" t="str">
        <f>IF(B176&lt;&gt;"",IF(INDEX(로우데이터!$D:$D,4*ROW()-7)&lt;&gt;"",IF(ISNUMBER(FIND("(3)",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6" s="1">
        <v>1</v>
      </c>
      <c r="M176" s="1">
        <v>1</v>
      </c>
      <c r="N176" s="1">
        <v>1</v>
      </c>
      <c r="P176" s="1">
        <f>IF(B176&lt;&gt;"",IF(AND(대학정보!$C$4&lt;&gt;"",대학정보!$C$5&lt;&gt;""),IF(AND(ISNUMBER(FIND(대학정보!$C$4,E176)),ISNUMBER(FIND(대학정보!$C$5,F176))),확률표!$C$3,IF(AND(ISNUMBER(FIND(대학정보!$C$4,G176)),ISNUMBER(FIND(대학정보!$C$5,H176))),확률표!$C$4,IF(AND(ISNUMBER(FIND(대학정보!$C$4,I176)),ISNUMBER(FIND(대학정보!$C$5,J176))),확률표!$C$5, ""))), "대학정보"), "")</f>
        <v>20</v>
      </c>
      <c r="Q176" s="1">
        <f>IF(AND(대학정보!$C$8&lt;&gt;"",D176&lt;&gt;""),D176-대학정보!$C$8,"")</f>
        <v>4.9200000000000728</v>
      </c>
    </row>
    <row r="177" spans="1:17">
      <c r="A177" s="1" t="str">
        <f t="shared" si="3"/>
        <v/>
      </c>
      <c r="B177" s="1" t="str">
        <f>IF(INDEX(로우데이터!$A:$A,4*ROW()-7)&lt;&gt;"",INDEX(로우데이터!A:A,4*ROW()-7),"")</f>
        <v>176등</v>
      </c>
      <c r="C177" s="1">
        <f>IF(B177&lt;&gt;"",VLOOKUP(CONCATENATE("j",L177, M177, N177),확률표!$B$8:$E$16,IF(P177=확률표!$C$3,2,IF(P177=확률표!$C$4, 3,4)),FALSE), "")</f>
        <v>20</v>
      </c>
      <c r="D177" s="1">
        <f>IF(B177&lt;&gt;"",INDEX(로우데이터!$B:$B,4*ROW()-7),"")</f>
        <v>664.29</v>
      </c>
      <c r="E177" s="4" t="str">
        <f>IF(B177&lt;&gt;"",IF(INDEX(로우데이터!$D:$D,4*ROW()-7)&lt;&gt;"",IF(ISNUMBER(FIND("(1)",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77" s="3" t="str">
        <f>IF(B177&lt;&gt;"",IF(INDEX(로우데이터!$D:$D,4*ROW()-7)&lt;&gt;"",IF(ISNUMBER(FIND("(1)",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77" s="3" t="str">
        <f>IF(B177&lt;&gt;"",IF(INDEX(로우데이터!$D:$D,4*ROW()-7)&lt;&gt;"",IF(ISNUMBER(FIND("(2)",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77" s="3" t="str">
        <f>IF(B177&lt;&gt;"",IF(INDEX(로우데이터!$D:$D,4*ROW()-7)&lt;&gt;"",IF(ISNUMBER(FIND("(2)",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77" s="3" t="str">
        <f>IF(B177&lt;&gt;"",IF(INDEX(로우데이터!$D:$D,4*ROW()-7)&lt;&gt;"",IF(ISNUMBER(FIND("(3)",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7" s="3" t="str">
        <f>IF(B177&lt;&gt;"",IF(INDEX(로우데이터!$D:$D,4*ROW()-7)&lt;&gt;"",IF(ISNUMBER(FIND("(3)",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7" s="1">
        <v>1</v>
      </c>
      <c r="M177" s="1">
        <v>1</v>
      </c>
      <c r="N177" s="1">
        <v>1</v>
      </c>
      <c r="P177" s="1">
        <f>IF(B177&lt;&gt;"",IF(AND(대학정보!$C$4&lt;&gt;"",대학정보!$C$5&lt;&gt;""),IF(AND(ISNUMBER(FIND(대학정보!$C$4,E177)),ISNUMBER(FIND(대학정보!$C$5,F177))),확률표!$C$3,IF(AND(ISNUMBER(FIND(대학정보!$C$4,G177)),ISNUMBER(FIND(대학정보!$C$5,H177))),확률표!$C$4,IF(AND(ISNUMBER(FIND(대학정보!$C$4,I177)),ISNUMBER(FIND(대학정보!$C$5,J177))),확률표!$C$5, ""))), "대학정보"), "")</f>
        <v>20</v>
      </c>
      <c r="Q177" s="1">
        <f>IF(AND(대학정보!$C$8&lt;&gt;"",D177&lt;&gt;""),D177-대학정보!$C$8,"")</f>
        <v>4.8400000000000318</v>
      </c>
    </row>
    <row r="178" spans="1:17">
      <c r="A178" s="1" t="str">
        <f t="shared" si="3"/>
        <v/>
      </c>
      <c r="B178" s="1" t="str">
        <f>IF(INDEX(로우데이터!$A:$A,4*ROW()-7)&lt;&gt;"",INDEX(로우데이터!A:A,4*ROW()-7),"")</f>
        <v>177등</v>
      </c>
      <c r="C178" s="1">
        <f>IF(B178&lt;&gt;"",VLOOKUP(CONCATENATE("j",L178, M178, N178),확률표!$B$8:$E$16,IF(P178=확률표!$C$3,2,IF(P178=확률표!$C$4, 3,4)),FALSE), "")</f>
        <v>20</v>
      </c>
      <c r="D178" s="1">
        <f>IF(B178&lt;&gt;"",INDEX(로우데이터!$B:$B,4*ROW()-7),"")</f>
        <v>664.25</v>
      </c>
      <c r="E178" s="4" t="str">
        <f>IF(B178&lt;&gt;"",IF(INDEX(로우데이터!$D:$D,4*ROW()-7)&lt;&gt;"",IF(ISNUMBER(FIND("(1)",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78" s="3" t="str">
        <f>IF(B178&lt;&gt;"",IF(INDEX(로우데이터!$D:$D,4*ROW()-7)&lt;&gt;"",IF(ISNUMBER(FIND("(1)",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178" s="3" t="str">
        <f>IF(B178&lt;&gt;"",IF(INDEX(로우데이터!$D:$D,4*ROW()-7)&lt;&gt;"",IF(ISNUMBER(FIND("(2)",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78" s="3" t="str">
        <f>IF(B178&lt;&gt;"",IF(INDEX(로우데이터!$D:$D,4*ROW()-7)&lt;&gt;"",IF(ISNUMBER(FIND("(2)",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178" s="3" t="str">
        <f>IF(B178&lt;&gt;"",IF(INDEX(로우데이터!$D:$D,4*ROW()-7)&lt;&gt;"",IF(ISNUMBER(FIND("(3)",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8" s="3" t="str">
        <f>IF(B178&lt;&gt;"",IF(INDEX(로우데이터!$D:$D,4*ROW()-7)&lt;&gt;"",IF(ISNUMBER(FIND("(3)",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8" s="1">
        <v>1</v>
      </c>
      <c r="M178" s="1">
        <v>1</v>
      </c>
      <c r="N178" s="1">
        <v>1</v>
      </c>
      <c r="P178" s="1">
        <f>IF(B178&lt;&gt;"",IF(AND(대학정보!$C$4&lt;&gt;"",대학정보!$C$5&lt;&gt;""),IF(AND(ISNUMBER(FIND(대학정보!$C$4,E178)),ISNUMBER(FIND(대학정보!$C$5,F178))),확률표!$C$3,IF(AND(ISNUMBER(FIND(대학정보!$C$4,G178)),ISNUMBER(FIND(대학정보!$C$5,H178))),확률표!$C$4,IF(AND(ISNUMBER(FIND(대학정보!$C$4,I178)),ISNUMBER(FIND(대학정보!$C$5,J178))),확률표!$C$5, ""))), "대학정보"), "")</f>
        <v>20</v>
      </c>
      <c r="Q178" s="1">
        <f>IF(AND(대학정보!$C$8&lt;&gt;"",D178&lt;&gt;""),D178-대학정보!$C$8,"")</f>
        <v>4.8000000000000682</v>
      </c>
    </row>
    <row r="179" spans="1:17">
      <c r="A179" s="1" t="str">
        <f t="shared" si="3"/>
        <v/>
      </c>
      <c r="B179" s="1" t="str">
        <f>IF(INDEX(로우데이터!$A:$A,4*ROW()-7)&lt;&gt;"",INDEX(로우데이터!A:A,4*ROW()-7),"")</f>
        <v>178등</v>
      </c>
      <c r="C179" s="1">
        <f>IF(B179&lt;&gt;"",VLOOKUP(CONCATENATE("j",L179, M179, N179),확률표!$B$8:$E$16,IF(P179=확률표!$C$3,2,IF(P179=확률표!$C$4, 3,4)),FALSE), "")</f>
        <v>20</v>
      </c>
      <c r="D179" s="1">
        <f>IF(B179&lt;&gt;"",INDEX(로우데이터!$B:$B,4*ROW()-7),"")</f>
        <v>664.25</v>
      </c>
      <c r="E179" s="4" t="str">
        <f>IF(B179&lt;&gt;"",IF(INDEX(로우데이터!$D:$D,4*ROW()-7)&lt;&gt;"",IF(ISNUMBER(FIND("(1)",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79" s="3" t="str">
        <f>IF(B179&lt;&gt;"",IF(INDEX(로우데이터!$D:$D,4*ROW()-7)&lt;&gt;"",IF(ISNUMBER(FIND("(1)",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179" s="3" t="str">
        <f>IF(B179&lt;&gt;"",IF(INDEX(로우데이터!$D:$D,4*ROW()-7)&lt;&gt;"",IF(ISNUMBER(FIND("(2)",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79" s="3" t="str">
        <f>IF(B179&lt;&gt;"",IF(INDEX(로우데이터!$D:$D,4*ROW()-7)&lt;&gt;"",IF(ISNUMBER(FIND("(2)",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79" s="3" t="str">
        <f>IF(B179&lt;&gt;"",IF(INDEX(로우데이터!$D:$D,4*ROW()-7)&lt;&gt;"",IF(ISNUMBER(FIND("(3)",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79" s="3" t="str">
        <f>IF(B179&lt;&gt;"",IF(INDEX(로우데이터!$D:$D,4*ROW()-7)&lt;&gt;"",IF(ISNUMBER(FIND("(3)",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79" s="1">
        <v>1</v>
      </c>
      <c r="M179" s="1">
        <v>1</v>
      </c>
      <c r="N179" s="1">
        <v>1</v>
      </c>
      <c r="P179" s="1">
        <f>IF(B179&lt;&gt;"",IF(AND(대학정보!$C$4&lt;&gt;"",대학정보!$C$5&lt;&gt;""),IF(AND(ISNUMBER(FIND(대학정보!$C$4,E179)),ISNUMBER(FIND(대학정보!$C$5,F179))),확률표!$C$3,IF(AND(ISNUMBER(FIND(대학정보!$C$4,G179)),ISNUMBER(FIND(대학정보!$C$5,H179))),확률표!$C$4,IF(AND(ISNUMBER(FIND(대학정보!$C$4,I179)),ISNUMBER(FIND(대학정보!$C$5,J179))),확률표!$C$5, ""))), "대학정보"), "")</f>
        <v>20</v>
      </c>
      <c r="Q179" s="1">
        <f>IF(AND(대학정보!$C$8&lt;&gt;"",D179&lt;&gt;""),D179-대학정보!$C$8,"")</f>
        <v>4.8000000000000682</v>
      </c>
    </row>
    <row r="180" spans="1:17">
      <c r="A180" s="1" t="str">
        <f t="shared" si="3"/>
        <v/>
      </c>
      <c r="B180" s="1" t="str">
        <f>IF(INDEX(로우데이터!$A:$A,4*ROW()-7)&lt;&gt;"",INDEX(로우데이터!A:A,4*ROW()-7),"")</f>
        <v>179등</v>
      </c>
      <c r="C180" s="1">
        <f>IF(B180&lt;&gt;"",VLOOKUP(CONCATENATE("j",L180, M180, N180),확률표!$B$8:$E$16,IF(P180=확률표!$C$3,2,IF(P180=확률표!$C$4, 3,4)),FALSE), "")</f>
        <v>20</v>
      </c>
      <c r="D180" s="1">
        <f>IF(B180&lt;&gt;"",INDEX(로우데이터!$B:$B,4*ROW()-7),"")</f>
        <v>664.23</v>
      </c>
      <c r="E180" s="4" t="str">
        <f>IF(B180&lt;&gt;"",IF(INDEX(로우데이터!$D:$D,4*ROW()-7)&lt;&gt;"",IF(ISNUMBER(FIND("(1)",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80" s="3" t="str">
        <f>IF(B180&lt;&gt;"",IF(INDEX(로우데이터!$D:$D,4*ROW()-7)&lt;&gt;"",IF(ISNUMBER(FIND("(1)",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건설환경공학부</v>
      </c>
      <c r="G180" s="3" t="str">
        <f>IF(B180&lt;&gt;"",IF(INDEX(로우데이터!$D:$D,4*ROW()-7)&lt;&gt;"",IF(ISNUMBER(FIND("(2)",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80" s="3" t="str">
        <f>IF(B180&lt;&gt;"",IF(INDEX(로우데이터!$D:$D,4*ROW()-7)&lt;&gt;"",IF(ISNUMBER(FIND("(2)",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180" s="3" t="str">
        <f>IF(B180&lt;&gt;"",IF(INDEX(로우데이터!$D:$D,4*ROW()-7)&lt;&gt;"",IF(ISNUMBER(FIND("(3)",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0" s="3" t="str">
        <f>IF(B180&lt;&gt;"",IF(INDEX(로우데이터!$D:$D,4*ROW()-7)&lt;&gt;"",IF(ISNUMBER(FIND("(3)",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0" s="1">
        <v>1</v>
      </c>
      <c r="M180" s="1">
        <v>1</v>
      </c>
      <c r="N180" s="1">
        <v>1</v>
      </c>
      <c r="P180" s="1">
        <f>IF(B180&lt;&gt;"",IF(AND(대학정보!$C$4&lt;&gt;"",대학정보!$C$5&lt;&gt;""),IF(AND(ISNUMBER(FIND(대학정보!$C$4,E180)),ISNUMBER(FIND(대학정보!$C$5,F180))),확률표!$C$3,IF(AND(ISNUMBER(FIND(대학정보!$C$4,G180)),ISNUMBER(FIND(대학정보!$C$5,H180))),확률표!$C$4,IF(AND(ISNUMBER(FIND(대학정보!$C$4,I180)),ISNUMBER(FIND(대학정보!$C$5,J180))),확률표!$C$5, ""))), "대학정보"), "")</f>
        <v>20</v>
      </c>
      <c r="Q180" s="1">
        <f>IF(AND(대학정보!$C$8&lt;&gt;"",D180&lt;&gt;""),D180-대학정보!$C$8,"")</f>
        <v>4.7800000000000864</v>
      </c>
    </row>
    <row r="181" spans="1:17">
      <c r="A181" s="1" t="str">
        <f t="shared" si="3"/>
        <v/>
      </c>
      <c r="B181" s="1" t="str">
        <f>IF(INDEX(로우데이터!$A:$A,4*ROW()-7)&lt;&gt;"",INDEX(로우데이터!A:A,4*ROW()-7),"")</f>
        <v>180등</v>
      </c>
      <c r="C181" s="1">
        <f>IF(B181&lt;&gt;"",VLOOKUP(CONCATENATE("j",L181, M181, N181),확률표!$B$8:$E$16,IF(P181=확률표!$C$3,2,IF(P181=확률표!$C$4, 3,4)),FALSE), "")</f>
        <v>20</v>
      </c>
      <c r="D181" s="1">
        <f>IF(B181&lt;&gt;"",INDEX(로우데이터!$B:$B,4*ROW()-7),"")</f>
        <v>664.22</v>
      </c>
      <c r="E181" s="4" t="str">
        <f>IF(B181&lt;&gt;"",IF(INDEX(로우데이터!$D:$D,4*ROW()-7)&lt;&gt;"",IF(ISNUMBER(FIND("(1)",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81" s="3" t="str">
        <f>IF(B181&lt;&gt;"",IF(INDEX(로우데이터!$D:$D,4*ROW()-7)&lt;&gt;"",IF(ISNUMBER(FIND("(1)",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81" s="3" t="str">
        <f>IF(B181&lt;&gt;"",IF(INDEX(로우데이터!$D:$D,4*ROW()-7)&lt;&gt;"",IF(ISNUMBER(FIND("(2)",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81" s="3" t="str">
        <f>IF(B181&lt;&gt;"",IF(INDEX(로우데이터!$D:$D,4*ROW()-7)&lt;&gt;"",IF(ISNUMBER(FIND("(2)",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181" s="3" t="str">
        <f>IF(B181&lt;&gt;"",IF(INDEX(로우데이터!$D:$D,4*ROW()-7)&lt;&gt;"",IF(ISNUMBER(FIND("(3)",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1" s="3" t="str">
        <f>IF(B181&lt;&gt;"",IF(INDEX(로우데이터!$D:$D,4*ROW()-7)&lt;&gt;"",IF(ISNUMBER(FIND("(3)",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1" s="1">
        <v>1</v>
      </c>
      <c r="M181" s="1">
        <v>1</v>
      </c>
      <c r="N181" s="1">
        <v>1</v>
      </c>
      <c r="P181" s="1">
        <f>IF(B181&lt;&gt;"",IF(AND(대학정보!$C$4&lt;&gt;"",대학정보!$C$5&lt;&gt;""),IF(AND(ISNUMBER(FIND(대학정보!$C$4,E181)),ISNUMBER(FIND(대학정보!$C$5,F181))),확률표!$C$3,IF(AND(ISNUMBER(FIND(대학정보!$C$4,G181)),ISNUMBER(FIND(대학정보!$C$5,H181))),확률표!$C$4,IF(AND(ISNUMBER(FIND(대학정보!$C$4,I181)),ISNUMBER(FIND(대학정보!$C$5,J181))),확률표!$C$5, ""))), "대학정보"), "")</f>
        <v>20</v>
      </c>
      <c r="Q181" s="1">
        <f>IF(AND(대학정보!$C$8&lt;&gt;"",D181&lt;&gt;""),D181-대학정보!$C$8,"")</f>
        <v>4.7700000000000955</v>
      </c>
    </row>
    <row r="182" spans="1:17">
      <c r="A182" s="1" t="str">
        <f t="shared" si="3"/>
        <v/>
      </c>
      <c r="B182" s="1" t="str">
        <f>IF(INDEX(로우데이터!$A:$A,4*ROW()-7)&lt;&gt;"",INDEX(로우데이터!A:A,4*ROW()-7),"")</f>
        <v>181등</v>
      </c>
      <c r="C182" s="1">
        <f>IF(B182&lt;&gt;"",VLOOKUP(CONCATENATE("j",L182, M182, N182),확률표!$B$8:$E$16,IF(P182=확률표!$C$3,2,IF(P182=확률표!$C$4, 3,4)),FALSE), "")</f>
        <v>20</v>
      </c>
      <c r="D182" s="1">
        <f>IF(B182&lt;&gt;"",INDEX(로우데이터!$B:$B,4*ROW()-7),"")</f>
        <v>664.2</v>
      </c>
      <c r="E182" s="4" t="str">
        <f>IF(B182&lt;&gt;"",IF(INDEX(로우데이터!$D:$D,4*ROW()-7)&lt;&gt;"",IF(ISNUMBER(FIND("(1)",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82" s="3" t="str">
        <f>IF(B182&lt;&gt;"",IF(INDEX(로우데이터!$D:$D,4*ROW()-7)&lt;&gt;"",IF(ISNUMBER(FIND("(1)",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산업경영공학부</v>
      </c>
      <c r="G182" s="3" t="str">
        <f>IF(B182&lt;&gt;"",IF(INDEX(로우데이터!$D:$D,4*ROW()-7)&lt;&gt;"",IF(ISNUMBER(FIND("(2)",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82" s="3" t="str">
        <f>IF(B182&lt;&gt;"",IF(INDEX(로우데이터!$D:$D,4*ROW()-7)&lt;&gt;"",IF(ISNUMBER(FIND("(2)",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182" s="3" t="str">
        <f>IF(B182&lt;&gt;"",IF(INDEX(로우데이터!$D:$D,4*ROW()-7)&lt;&gt;"",IF(ISNUMBER(FIND("(3)",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2" s="3" t="str">
        <f>IF(B182&lt;&gt;"",IF(INDEX(로우데이터!$D:$D,4*ROW()-7)&lt;&gt;"",IF(ISNUMBER(FIND("(3)",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2" s="1">
        <v>1</v>
      </c>
      <c r="M182" s="1">
        <v>1</v>
      </c>
      <c r="N182" s="1">
        <v>1</v>
      </c>
      <c r="P182" s="1">
        <f>IF(B182&lt;&gt;"",IF(AND(대학정보!$C$4&lt;&gt;"",대학정보!$C$5&lt;&gt;""),IF(AND(ISNUMBER(FIND(대학정보!$C$4,E182)),ISNUMBER(FIND(대학정보!$C$5,F182))),확률표!$C$3,IF(AND(ISNUMBER(FIND(대학정보!$C$4,G182)),ISNUMBER(FIND(대학정보!$C$5,H182))),확률표!$C$4,IF(AND(ISNUMBER(FIND(대학정보!$C$4,I182)),ISNUMBER(FIND(대학정보!$C$5,J182))),확률표!$C$5, ""))), "대학정보"), "")</f>
        <v>20</v>
      </c>
      <c r="Q182" s="1">
        <f>IF(AND(대학정보!$C$8&lt;&gt;"",D182&lt;&gt;""),D182-대학정보!$C$8,"")</f>
        <v>4.7500000000001137</v>
      </c>
    </row>
    <row r="183" spans="1:17">
      <c r="A183" s="1" t="str">
        <f t="shared" si="3"/>
        <v/>
      </c>
      <c r="B183" s="1" t="str">
        <f>IF(INDEX(로우데이터!$A:$A,4*ROW()-7)&lt;&gt;"",INDEX(로우데이터!A:A,4*ROW()-7),"")</f>
        <v>182등</v>
      </c>
      <c r="C183" s="1">
        <f>IF(B183&lt;&gt;"",VLOOKUP(CONCATENATE("j",L183, M183, N183),확률표!$B$8:$E$16,IF(P183=확률표!$C$3,2,IF(P183=확률표!$C$4, 3,4)),FALSE), "")</f>
        <v>20</v>
      </c>
      <c r="D183" s="1">
        <f>IF(B183&lt;&gt;"",INDEX(로우데이터!$B:$B,4*ROW()-7),"")</f>
        <v>664.19</v>
      </c>
      <c r="E183" s="4" t="str">
        <f>IF(B183&lt;&gt;"",IF(INDEX(로우데이터!$D:$D,4*ROW()-7)&lt;&gt;"",IF(ISNUMBER(FIND("(1)",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183" s="3" t="str">
        <f>IF(B183&lt;&gt;"",IF(INDEX(로우데이터!$D:$D,4*ROW()-7)&lt;&gt;"",IF(ISNUMBER(FIND("(1)",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183" s="3" t="str">
        <f>IF(B183&lt;&gt;"",IF(INDEX(로우데이터!$D:$D,4*ROW()-7)&lt;&gt;"",IF(ISNUMBER(FIND("(2)",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83" s="3" t="str">
        <f>IF(B183&lt;&gt;"",IF(INDEX(로우데이터!$D:$D,4*ROW()-7)&lt;&gt;"",IF(ISNUMBER(FIND("(2)",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183" s="3" t="str">
        <f>IF(B183&lt;&gt;"",IF(INDEX(로우데이터!$D:$D,4*ROW()-7)&lt;&gt;"",IF(ISNUMBER(FIND("(3)",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3" s="3" t="str">
        <f>IF(B183&lt;&gt;"",IF(INDEX(로우데이터!$D:$D,4*ROW()-7)&lt;&gt;"",IF(ISNUMBER(FIND("(3)",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3" s="1">
        <v>1</v>
      </c>
      <c r="M183" s="1">
        <v>1</v>
      </c>
      <c r="N183" s="1">
        <v>1</v>
      </c>
      <c r="P183" s="1">
        <f>IF(B183&lt;&gt;"",IF(AND(대학정보!$C$4&lt;&gt;"",대학정보!$C$5&lt;&gt;""),IF(AND(ISNUMBER(FIND(대학정보!$C$4,E183)),ISNUMBER(FIND(대학정보!$C$5,F183))),확률표!$C$3,IF(AND(ISNUMBER(FIND(대학정보!$C$4,G183)),ISNUMBER(FIND(대학정보!$C$5,H183))),확률표!$C$4,IF(AND(ISNUMBER(FIND(대학정보!$C$4,I183)),ISNUMBER(FIND(대학정보!$C$5,J183))),확률표!$C$5, ""))), "대학정보"), "")</f>
        <v>20</v>
      </c>
      <c r="Q183" s="1">
        <f>IF(AND(대학정보!$C$8&lt;&gt;"",D183&lt;&gt;""),D183-대학정보!$C$8,"")</f>
        <v>4.7400000000001228</v>
      </c>
    </row>
    <row r="184" spans="1:17">
      <c r="A184" s="1" t="str">
        <f t="shared" si="3"/>
        <v/>
      </c>
      <c r="B184" s="1" t="str">
        <f>IF(INDEX(로우데이터!$A:$A,4*ROW()-7)&lt;&gt;"",INDEX(로우데이터!A:A,4*ROW()-7),"")</f>
        <v>183등</v>
      </c>
      <c r="C184" s="1">
        <f>IF(B184&lt;&gt;"",VLOOKUP(CONCATENATE("j",L184, M184, N184),확률표!$B$8:$E$16,IF(P184=확률표!$C$3,2,IF(P184=확률표!$C$4, 3,4)),FALSE), "")</f>
        <v>20</v>
      </c>
      <c r="D184" s="1">
        <f>IF(B184&lt;&gt;"",INDEX(로우데이터!$B:$B,4*ROW()-7),"")</f>
        <v>664.17</v>
      </c>
      <c r="E184" s="4" t="str">
        <f>IF(B184&lt;&gt;"",IF(INDEX(로우데이터!$D:$D,4*ROW()-7)&lt;&gt;"",IF(ISNUMBER(FIND("(1)",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84" s="3" t="str">
        <f>IF(B184&lt;&gt;"",IF(INDEX(로우데이터!$D:$D,4*ROW()-7)&lt;&gt;"",IF(ISNUMBER(FIND("(1)",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184" s="3" t="str">
        <f>IF(B184&lt;&gt;"",IF(INDEX(로우데이터!$D:$D,4*ROW()-7)&lt;&gt;"",IF(ISNUMBER(FIND("(2)",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84" s="3" t="str">
        <f>IF(B184&lt;&gt;"",IF(INDEX(로우데이터!$D:$D,4*ROW()-7)&lt;&gt;"",IF(ISNUMBER(FIND("(2)",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84" s="3" t="str">
        <f>IF(B184&lt;&gt;"",IF(INDEX(로우데이터!$D:$D,4*ROW()-7)&lt;&gt;"",IF(ISNUMBER(FIND("(3)",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4" s="3" t="str">
        <f>IF(B184&lt;&gt;"",IF(INDEX(로우데이터!$D:$D,4*ROW()-7)&lt;&gt;"",IF(ISNUMBER(FIND("(3)",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4" s="1">
        <v>1</v>
      </c>
      <c r="M184" s="1">
        <v>1</v>
      </c>
      <c r="N184" s="1">
        <v>1</v>
      </c>
      <c r="P184" s="1">
        <f>IF(B184&lt;&gt;"",IF(AND(대학정보!$C$4&lt;&gt;"",대학정보!$C$5&lt;&gt;""),IF(AND(ISNUMBER(FIND(대학정보!$C$4,E184)),ISNUMBER(FIND(대학정보!$C$5,F184))),확률표!$C$3,IF(AND(ISNUMBER(FIND(대학정보!$C$4,G184)),ISNUMBER(FIND(대학정보!$C$5,H184))),확률표!$C$4,IF(AND(ISNUMBER(FIND(대학정보!$C$4,I184)),ISNUMBER(FIND(대학정보!$C$5,J184))),확률표!$C$5, ""))), "대학정보"), "")</f>
        <v>20</v>
      </c>
      <c r="Q184" s="1">
        <f>IF(AND(대학정보!$C$8&lt;&gt;"",D184&lt;&gt;""),D184-대학정보!$C$8,"")</f>
        <v>4.7200000000000273</v>
      </c>
    </row>
    <row r="185" spans="1:17">
      <c r="A185" s="1" t="str">
        <f t="shared" si="3"/>
        <v/>
      </c>
      <c r="B185" s="1" t="str">
        <f>IF(INDEX(로우데이터!$A:$A,4*ROW()-7)&lt;&gt;"",INDEX(로우데이터!A:A,4*ROW()-7),"")</f>
        <v>184등</v>
      </c>
      <c r="C185" s="1">
        <f>IF(B185&lt;&gt;"",VLOOKUP(CONCATENATE("j",L185, M185, N185),확률표!$B$8:$E$16,IF(P185=확률표!$C$3,2,IF(P185=확률표!$C$4, 3,4)),FALSE), "")</f>
        <v>20</v>
      </c>
      <c r="D185" s="1">
        <f>IF(B185&lt;&gt;"",INDEX(로우데이터!$B:$B,4*ROW()-7),"")</f>
        <v>664.17</v>
      </c>
      <c r="E185" s="4" t="str">
        <f>IF(B185&lt;&gt;"",IF(INDEX(로우데이터!$D:$D,4*ROW()-7)&lt;&gt;"",IF(ISNUMBER(FIND("(1)",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85" s="3" t="str">
        <f>IF(B185&lt;&gt;"",IF(INDEX(로우데이터!$D:$D,4*ROW()-7)&lt;&gt;"",IF(ISNUMBER(FIND("(1)",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185" s="3" t="str">
        <f>IF(B185&lt;&gt;"",IF(INDEX(로우데이터!$D:$D,4*ROW()-7)&lt;&gt;"",IF(ISNUMBER(FIND("(2)",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85" s="3" t="str">
        <f>IF(B185&lt;&gt;"",IF(INDEX(로우데이터!$D:$D,4*ROW()-7)&lt;&gt;"",IF(ISNUMBER(FIND("(2)",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85" s="3" t="str">
        <f>IF(B185&lt;&gt;"",IF(INDEX(로우데이터!$D:$D,4*ROW()-7)&lt;&gt;"",IF(ISNUMBER(FIND("(3)",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5" s="3" t="str">
        <f>IF(B185&lt;&gt;"",IF(INDEX(로우데이터!$D:$D,4*ROW()-7)&lt;&gt;"",IF(ISNUMBER(FIND("(3)",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5" s="1">
        <v>1</v>
      </c>
      <c r="M185" s="1">
        <v>1</v>
      </c>
      <c r="N185" s="1">
        <v>1</v>
      </c>
      <c r="P185" s="1">
        <f>IF(B185&lt;&gt;"",IF(AND(대학정보!$C$4&lt;&gt;"",대학정보!$C$5&lt;&gt;""),IF(AND(ISNUMBER(FIND(대학정보!$C$4,E185)),ISNUMBER(FIND(대학정보!$C$5,F185))),확률표!$C$3,IF(AND(ISNUMBER(FIND(대학정보!$C$4,G185)),ISNUMBER(FIND(대학정보!$C$5,H185))),확률표!$C$4,IF(AND(ISNUMBER(FIND(대학정보!$C$4,I185)),ISNUMBER(FIND(대학정보!$C$5,J185))),확률표!$C$5, ""))), "대학정보"), "")</f>
        <v>20</v>
      </c>
      <c r="Q185" s="1">
        <f>IF(AND(대학정보!$C$8&lt;&gt;"",D185&lt;&gt;""),D185-대학정보!$C$8,"")</f>
        <v>4.7200000000000273</v>
      </c>
    </row>
    <row r="186" spans="1:17">
      <c r="A186" s="1" t="str">
        <f t="shared" si="3"/>
        <v/>
      </c>
      <c r="B186" s="1" t="str">
        <f>IF(INDEX(로우데이터!$A:$A,4*ROW()-7)&lt;&gt;"",INDEX(로우데이터!A:A,4*ROW()-7),"")</f>
        <v>185등</v>
      </c>
      <c r="C186" s="1">
        <f>IF(B186&lt;&gt;"",VLOOKUP(CONCATENATE("j",L186, M186, N186),확률표!$B$8:$E$16,IF(P186=확률표!$C$3,2,IF(P186=확률표!$C$4, 3,4)),FALSE), "")</f>
        <v>20</v>
      </c>
      <c r="D186" s="1">
        <f>IF(B186&lt;&gt;"",INDEX(로우데이터!$B:$B,4*ROW()-7),"")</f>
        <v>664.16</v>
      </c>
      <c r="E186" s="4" t="str">
        <f>IF(B186&lt;&gt;"",IF(INDEX(로우데이터!$D:$D,4*ROW()-7)&lt;&gt;"",IF(ISNUMBER(FIND("(1)",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86" s="3" t="str">
        <f>IF(B186&lt;&gt;"",IF(INDEX(로우데이터!$D:$D,4*ROW()-7)&lt;&gt;"",IF(ISNUMBER(FIND("(1)",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186" s="3" t="str">
        <f>IF(B186&lt;&gt;"",IF(INDEX(로우데이터!$D:$D,4*ROW()-7)&lt;&gt;"",IF(ISNUMBER(FIND("(2)",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86" s="3" t="str">
        <f>IF(B186&lt;&gt;"",IF(INDEX(로우데이터!$D:$D,4*ROW()-7)&lt;&gt;"",IF(ISNUMBER(FIND("(2)",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86" s="3" t="str">
        <f>IF(B186&lt;&gt;"",IF(INDEX(로우데이터!$D:$D,4*ROW()-7)&lt;&gt;"",IF(ISNUMBER(FIND("(3)",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6" s="3" t="str">
        <f>IF(B186&lt;&gt;"",IF(INDEX(로우데이터!$D:$D,4*ROW()-7)&lt;&gt;"",IF(ISNUMBER(FIND("(3)",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6" s="1">
        <v>1</v>
      </c>
      <c r="M186" s="1">
        <v>1</v>
      </c>
      <c r="N186" s="1">
        <v>1</v>
      </c>
      <c r="P186" s="1">
        <f>IF(B186&lt;&gt;"",IF(AND(대학정보!$C$4&lt;&gt;"",대학정보!$C$5&lt;&gt;""),IF(AND(ISNUMBER(FIND(대학정보!$C$4,E186)),ISNUMBER(FIND(대학정보!$C$5,F186))),확률표!$C$3,IF(AND(ISNUMBER(FIND(대학정보!$C$4,G186)),ISNUMBER(FIND(대학정보!$C$5,H186))),확률표!$C$4,IF(AND(ISNUMBER(FIND(대학정보!$C$4,I186)),ISNUMBER(FIND(대학정보!$C$5,J186))),확률표!$C$5, ""))), "대학정보"), "")</f>
        <v>20</v>
      </c>
      <c r="Q186" s="1">
        <f>IF(AND(대학정보!$C$8&lt;&gt;"",D186&lt;&gt;""),D186-대학정보!$C$8,"")</f>
        <v>4.7100000000000364</v>
      </c>
    </row>
    <row r="187" spans="1:17">
      <c r="A187" s="1" t="str">
        <f t="shared" si="3"/>
        <v/>
      </c>
      <c r="B187" s="1" t="str">
        <f>IF(INDEX(로우데이터!$A:$A,4*ROW()-7)&lt;&gt;"",INDEX(로우데이터!A:A,4*ROW()-7),"")</f>
        <v>186등</v>
      </c>
      <c r="C187" s="1">
        <f>IF(B187&lt;&gt;"",VLOOKUP(CONCATENATE("j",L187, M187, N187),확률표!$B$8:$E$16,IF(P187=확률표!$C$3,2,IF(P187=확률표!$C$4, 3,4)),FALSE), "")</f>
        <v>20</v>
      </c>
      <c r="D187" s="1">
        <f>IF(B187&lt;&gt;"",INDEX(로우데이터!$B:$B,4*ROW()-7),"")</f>
        <v>664.13</v>
      </c>
      <c r="E187" s="4" t="str">
        <f>IF(B187&lt;&gt;"",IF(INDEX(로우데이터!$D:$D,4*ROW()-7)&lt;&gt;"",IF(ISNUMBER(FIND("(1)",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87" s="3" t="str">
        <f>IF(B187&lt;&gt;"",IF(INDEX(로우데이터!$D:$D,4*ROW()-7)&lt;&gt;"",IF(ISNUMBER(FIND("(1)",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87" s="3" t="str">
        <f>IF(B187&lt;&gt;"",IF(INDEX(로우데이터!$D:$D,4*ROW()-7)&lt;&gt;"",IF(ISNUMBER(FIND("(2)",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87" s="3" t="str">
        <f>IF(B187&lt;&gt;"",IF(INDEX(로우데이터!$D:$D,4*ROW()-7)&lt;&gt;"",IF(ISNUMBER(FIND("(2)",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87" s="3" t="str">
        <f>IF(B187&lt;&gt;"",IF(INDEX(로우데이터!$D:$D,4*ROW()-7)&lt;&gt;"",IF(ISNUMBER(FIND("(3)",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7" s="3" t="str">
        <f>IF(B187&lt;&gt;"",IF(INDEX(로우데이터!$D:$D,4*ROW()-7)&lt;&gt;"",IF(ISNUMBER(FIND("(3)",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7" s="1">
        <v>1</v>
      </c>
      <c r="M187" s="1">
        <v>1</v>
      </c>
      <c r="N187" s="1">
        <v>1</v>
      </c>
      <c r="P187" s="1">
        <f>IF(B187&lt;&gt;"",IF(AND(대학정보!$C$4&lt;&gt;"",대학정보!$C$5&lt;&gt;""),IF(AND(ISNUMBER(FIND(대학정보!$C$4,E187)),ISNUMBER(FIND(대학정보!$C$5,F187))),확률표!$C$3,IF(AND(ISNUMBER(FIND(대학정보!$C$4,G187)),ISNUMBER(FIND(대학정보!$C$5,H187))),확률표!$C$4,IF(AND(ISNUMBER(FIND(대학정보!$C$4,I187)),ISNUMBER(FIND(대학정보!$C$5,J187))),확률표!$C$5, ""))), "대학정보"), "")</f>
        <v>20</v>
      </c>
      <c r="Q187" s="1">
        <f>IF(AND(대학정보!$C$8&lt;&gt;"",D187&lt;&gt;""),D187-대학정보!$C$8,"")</f>
        <v>4.6800000000000637</v>
      </c>
    </row>
    <row r="188" spans="1:17">
      <c r="A188" s="1" t="str">
        <f t="shared" si="3"/>
        <v/>
      </c>
      <c r="B188" s="1" t="str">
        <f>IF(INDEX(로우데이터!$A:$A,4*ROW()-7)&lt;&gt;"",INDEX(로우데이터!A:A,4*ROW()-7),"")</f>
        <v>187등</v>
      </c>
      <c r="C188" s="1">
        <f>IF(B188&lt;&gt;"",VLOOKUP(CONCATENATE("j",L188, M188, N188),확률표!$B$8:$E$16,IF(P188=확률표!$C$3,2,IF(P188=확률표!$C$4, 3,4)),FALSE), "")</f>
        <v>20</v>
      </c>
      <c r="D188" s="1">
        <f>IF(B188&lt;&gt;"",INDEX(로우데이터!$B:$B,4*ROW()-7),"")</f>
        <v>664.12</v>
      </c>
      <c r="E188" s="4" t="str">
        <f>IF(B188&lt;&gt;"",IF(INDEX(로우데이터!$D:$D,4*ROW()-7)&lt;&gt;"",IF(ISNUMBER(FIND("(1)",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88" s="3" t="str">
        <f>IF(B188&lt;&gt;"",IF(INDEX(로우데이터!$D:$D,4*ROW()-7)&lt;&gt;"",IF(ISNUMBER(FIND("(1)",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188" s="3" t="str">
        <f>IF(B188&lt;&gt;"",IF(INDEX(로우데이터!$D:$D,4*ROW()-7)&lt;&gt;"",IF(ISNUMBER(FIND("(2)",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88" s="3" t="str">
        <f>IF(B188&lt;&gt;"",IF(INDEX(로우데이터!$D:$D,4*ROW()-7)&lt;&gt;"",IF(ISNUMBER(FIND("(2)",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88" s="3" t="str">
        <f>IF(B188&lt;&gt;"",IF(INDEX(로우데이터!$D:$D,4*ROW()-7)&lt;&gt;"",IF(ISNUMBER(FIND("(3)",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8" s="3" t="str">
        <f>IF(B188&lt;&gt;"",IF(INDEX(로우데이터!$D:$D,4*ROW()-7)&lt;&gt;"",IF(ISNUMBER(FIND("(3)",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8" s="1">
        <v>1</v>
      </c>
      <c r="M188" s="1">
        <v>1</v>
      </c>
      <c r="N188" s="1">
        <v>1</v>
      </c>
      <c r="P188" s="1">
        <f>IF(B188&lt;&gt;"",IF(AND(대학정보!$C$4&lt;&gt;"",대학정보!$C$5&lt;&gt;""),IF(AND(ISNUMBER(FIND(대학정보!$C$4,E188)),ISNUMBER(FIND(대학정보!$C$5,F188))),확률표!$C$3,IF(AND(ISNUMBER(FIND(대학정보!$C$4,G188)),ISNUMBER(FIND(대학정보!$C$5,H188))),확률표!$C$4,IF(AND(ISNUMBER(FIND(대학정보!$C$4,I188)),ISNUMBER(FIND(대학정보!$C$5,J188))),확률표!$C$5, ""))), "대학정보"), "")</f>
        <v>20</v>
      </c>
      <c r="Q188" s="1">
        <f>IF(AND(대학정보!$C$8&lt;&gt;"",D188&lt;&gt;""),D188-대학정보!$C$8,"")</f>
        <v>4.6700000000000728</v>
      </c>
    </row>
    <row r="189" spans="1:17">
      <c r="A189" s="1" t="str">
        <f t="shared" si="3"/>
        <v/>
      </c>
      <c r="B189" s="1" t="str">
        <f>IF(INDEX(로우데이터!$A:$A,4*ROW()-7)&lt;&gt;"",INDEX(로우데이터!A:A,4*ROW()-7),"")</f>
        <v>188등</v>
      </c>
      <c r="C189" s="1">
        <f>IF(B189&lt;&gt;"",VLOOKUP(CONCATENATE("j",L189, M189, N189),확률표!$B$8:$E$16,IF(P189=확률표!$C$3,2,IF(P189=확률표!$C$4, 3,4)),FALSE), "")</f>
        <v>20</v>
      </c>
      <c r="D189" s="1">
        <f>IF(B189&lt;&gt;"",INDEX(로우데이터!$B:$B,4*ROW()-7),"")</f>
        <v>664.09</v>
      </c>
      <c r="E189" s="4" t="str">
        <f>IF(B189&lt;&gt;"",IF(INDEX(로우데이터!$D:$D,4*ROW()-7)&lt;&gt;"",IF(ISNUMBER(FIND("(1)",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89" s="3" t="str">
        <f>IF(B189&lt;&gt;"",IF(INDEX(로우데이터!$D:$D,4*ROW()-7)&lt;&gt;"",IF(ISNUMBER(FIND("(1)",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189" s="3" t="str">
        <f>IF(B189&lt;&gt;"",IF(INDEX(로우데이터!$D:$D,4*ROW()-7)&lt;&gt;"",IF(ISNUMBER(FIND("(2)",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89" s="3" t="str">
        <f>IF(B189&lt;&gt;"",IF(INDEX(로우데이터!$D:$D,4*ROW()-7)&lt;&gt;"",IF(ISNUMBER(FIND("(2)",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89" s="3" t="str">
        <f>IF(B189&lt;&gt;"",IF(INDEX(로우데이터!$D:$D,4*ROW()-7)&lt;&gt;"",IF(ISNUMBER(FIND("(3)",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89" s="3" t="str">
        <f>IF(B189&lt;&gt;"",IF(INDEX(로우데이터!$D:$D,4*ROW()-7)&lt;&gt;"",IF(ISNUMBER(FIND("(3)",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89" s="1">
        <v>1</v>
      </c>
      <c r="M189" s="1">
        <v>1</v>
      </c>
      <c r="N189" s="1">
        <v>1</v>
      </c>
      <c r="P189" s="1">
        <f>IF(B189&lt;&gt;"",IF(AND(대학정보!$C$4&lt;&gt;"",대학정보!$C$5&lt;&gt;""),IF(AND(ISNUMBER(FIND(대학정보!$C$4,E189)),ISNUMBER(FIND(대학정보!$C$5,F189))),확률표!$C$3,IF(AND(ISNUMBER(FIND(대학정보!$C$4,G189)),ISNUMBER(FIND(대학정보!$C$5,H189))),확률표!$C$4,IF(AND(ISNUMBER(FIND(대학정보!$C$4,I189)),ISNUMBER(FIND(대학정보!$C$5,J189))),확률표!$C$5, ""))), "대학정보"), "")</f>
        <v>20</v>
      </c>
      <c r="Q189" s="1">
        <f>IF(AND(대학정보!$C$8&lt;&gt;"",D189&lt;&gt;""),D189-대학정보!$C$8,"")</f>
        <v>4.6400000000001</v>
      </c>
    </row>
    <row r="190" spans="1:17">
      <c r="A190" s="1" t="str">
        <f t="shared" si="3"/>
        <v/>
      </c>
      <c r="B190" s="1" t="str">
        <f>IF(INDEX(로우데이터!$A:$A,4*ROW()-7)&lt;&gt;"",INDEX(로우데이터!A:A,4*ROW()-7),"")</f>
        <v>188등</v>
      </c>
      <c r="C190" s="1">
        <f>IF(B190&lt;&gt;"",VLOOKUP(CONCATENATE("j",L190, M190, N190),확률표!$B$8:$E$16,IF(P190=확률표!$C$3,2,IF(P190=확률표!$C$4, 3,4)),FALSE), "")</f>
        <v>20</v>
      </c>
      <c r="D190" s="1">
        <f>IF(B190&lt;&gt;"",INDEX(로우데이터!$B:$B,4*ROW()-7),"")</f>
        <v>664.09</v>
      </c>
      <c r="E190" s="4" t="str">
        <f>IF(B190&lt;&gt;"",IF(INDEX(로우데이터!$D:$D,4*ROW()-7)&lt;&gt;"",IF(ISNUMBER(FIND("(1)",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0" s="3" t="str">
        <f>IF(B190&lt;&gt;"",IF(INDEX(로우데이터!$D:$D,4*ROW()-7)&lt;&gt;"",IF(ISNUMBER(FIND("(1)",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화학교육</v>
      </c>
      <c r="G190" s="3" t="str">
        <f>IF(B190&lt;&gt;"",IF(INDEX(로우데이터!$D:$D,4*ROW()-7)&lt;&gt;"",IF(ISNUMBER(FIND("(2)",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90" s="3" t="str">
        <f>IF(B190&lt;&gt;"",IF(INDEX(로우데이터!$D:$D,4*ROW()-7)&lt;&gt;"",IF(ISNUMBER(FIND("(2)",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90" s="3" t="str">
        <f>IF(B190&lt;&gt;"",IF(INDEX(로우데이터!$D:$D,4*ROW()-7)&lt;&gt;"",IF(ISNUMBER(FIND("(3)",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0" s="3" t="str">
        <f>IF(B190&lt;&gt;"",IF(INDEX(로우데이터!$D:$D,4*ROW()-7)&lt;&gt;"",IF(ISNUMBER(FIND("(3)",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0" s="1">
        <v>1</v>
      </c>
      <c r="M190" s="1">
        <v>1</v>
      </c>
      <c r="N190" s="1">
        <v>1</v>
      </c>
      <c r="P190" s="1">
        <f>IF(B190&lt;&gt;"",IF(AND(대학정보!$C$4&lt;&gt;"",대학정보!$C$5&lt;&gt;""),IF(AND(ISNUMBER(FIND(대학정보!$C$4,E190)),ISNUMBER(FIND(대학정보!$C$5,F190))),확률표!$C$3,IF(AND(ISNUMBER(FIND(대학정보!$C$4,G190)),ISNUMBER(FIND(대학정보!$C$5,H190))),확률표!$C$4,IF(AND(ISNUMBER(FIND(대학정보!$C$4,I190)),ISNUMBER(FIND(대학정보!$C$5,J190))),확률표!$C$5, ""))), "대학정보"), "")</f>
        <v>20</v>
      </c>
      <c r="Q190" s="1">
        <f>IF(AND(대학정보!$C$8&lt;&gt;"",D190&lt;&gt;""),D190-대학정보!$C$8,"")</f>
        <v>4.6400000000001</v>
      </c>
    </row>
    <row r="191" spans="1:17">
      <c r="A191" s="1" t="str">
        <f t="shared" si="3"/>
        <v/>
      </c>
      <c r="B191" s="1" t="str">
        <f>IF(INDEX(로우데이터!$A:$A,4*ROW()-7)&lt;&gt;"",INDEX(로우데이터!A:A,4*ROW()-7),"")</f>
        <v>190등</v>
      </c>
      <c r="C191" s="1">
        <f>IF(B191&lt;&gt;"",VLOOKUP(CONCATENATE("j",L191, M191, N191),확률표!$B$8:$E$16,IF(P191=확률표!$C$3,2,IF(P191=확률표!$C$4, 3,4)),FALSE), "")</f>
        <v>20</v>
      </c>
      <c r="D191" s="1">
        <f>IF(B191&lt;&gt;"",INDEX(로우데이터!$B:$B,4*ROW()-7),"")</f>
        <v>664.08</v>
      </c>
      <c r="E191" s="4" t="str">
        <f>IF(B191&lt;&gt;"",IF(INDEX(로우데이터!$D:$D,4*ROW()-7)&lt;&gt;"",IF(ISNUMBER(FIND("(1)",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91" s="3" t="str">
        <f>IF(B191&lt;&gt;"",IF(INDEX(로우데이터!$D:$D,4*ROW()-7)&lt;&gt;"",IF(ISNUMBER(FIND("(1)",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191" s="3" t="str">
        <f>IF(B191&lt;&gt;"",IF(INDEX(로우데이터!$D:$D,4*ROW()-7)&lt;&gt;"",IF(ISNUMBER(FIND("(2)",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91" s="3" t="str">
        <f>IF(B191&lt;&gt;"",IF(INDEX(로우데이터!$D:$D,4*ROW()-7)&lt;&gt;"",IF(ISNUMBER(FIND("(2)",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91" s="3" t="str">
        <f>IF(B191&lt;&gt;"",IF(INDEX(로우데이터!$D:$D,4*ROW()-7)&lt;&gt;"",IF(ISNUMBER(FIND("(3)",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1" s="3" t="str">
        <f>IF(B191&lt;&gt;"",IF(INDEX(로우데이터!$D:$D,4*ROW()-7)&lt;&gt;"",IF(ISNUMBER(FIND("(3)",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1" s="1">
        <v>1</v>
      </c>
      <c r="M191" s="1">
        <v>1</v>
      </c>
      <c r="N191" s="1">
        <v>1</v>
      </c>
      <c r="P191" s="1">
        <f>IF(B191&lt;&gt;"",IF(AND(대학정보!$C$4&lt;&gt;"",대학정보!$C$5&lt;&gt;""),IF(AND(ISNUMBER(FIND(대학정보!$C$4,E191)),ISNUMBER(FIND(대학정보!$C$5,F191))),확률표!$C$3,IF(AND(ISNUMBER(FIND(대학정보!$C$4,G191)),ISNUMBER(FIND(대학정보!$C$5,H191))),확률표!$C$4,IF(AND(ISNUMBER(FIND(대학정보!$C$4,I191)),ISNUMBER(FIND(대학정보!$C$5,J191))),확률표!$C$5, ""))), "대학정보"), "")</f>
        <v>20</v>
      </c>
      <c r="Q191" s="1">
        <f>IF(AND(대학정보!$C$8&lt;&gt;"",D191&lt;&gt;""),D191-대학정보!$C$8,"")</f>
        <v>4.6300000000001091</v>
      </c>
    </row>
    <row r="192" spans="1:17">
      <c r="A192" s="1" t="str">
        <f t="shared" si="3"/>
        <v/>
      </c>
      <c r="B192" s="1" t="str">
        <f>IF(INDEX(로우데이터!$A:$A,4*ROW()-7)&lt;&gt;"",INDEX(로우데이터!A:A,4*ROW()-7),"")</f>
        <v>191등</v>
      </c>
      <c r="C192" s="1">
        <f>IF(B192&lt;&gt;"",VLOOKUP(CONCATENATE("j",L192, M192, N192),확률표!$B$8:$E$16,IF(P192=확률표!$C$3,2,IF(P192=확률표!$C$4, 3,4)),FALSE), "")</f>
        <v>20</v>
      </c>
      <c r="D192" s="1">
        <f>IF(B192&lt;&gt;"",INDEX(로우데이터!$B:$B,4*ROW()-7),"")</f>
        <v>664.08</v>
      </c>
      <c r="E192" s="4" t="str">
        <f>IF(B192&lt;&gt;"",IF(INDEX(로우데이터!$D:$D,4*ROW()-7)&lt;&gt;"",IF(ISNUMBER(FIND("(1)",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92" s="3" t="str">
        <f>IF(B192&lt;&gt;"",IF(INDEX(로우데이터!$D:$D,4*ROW()-7)&lt;&gt;"",IF(ISNUMBER(FIND("(1)",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192" s="3" t="str">
        <f>IF(B192&lt;&gt;"",IF(INDEX(로우데이터!$D:$D,4*ROW()-7)&lt;&gt;"",IF(ISNUMBER(FIND("(2)",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92" s="3" t="str">
        <f>IF(B192&lt;&gt;"",IF(INDEX(로우데이터!$D:$D,4*ROW()-7)&lt;&gt;"",IF(ISNUMBER(FIND("(2)",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92" s="3" t="str">
        <f>IF(B192&lt;&gt;"",IF(INDEX(로우데이터!$D:$D,4*ROW()-7)&lt;&gt;"",IF(ISNUMBER(FIND("(3)",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2" s="3" t="str">
        <f>IF(B192&lt;&gt;"",IF(INDEX(로우데이터!$D:$D,4*ROW()-7)&lt;&gt;"",IF(ISNUMBER(FIND("(3)",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2" s="1">
        <v>1</v>
      </c>
      <c r="M192" s="1">
        <v>1</v>
      </c>
      <c r="N192" s="1">
        <v>1</v>
      </c>
      <c r="P192" s="1">
        <f>IF(B192&lt;&gt;"",IF(AND(대학정보!$C$4&lt;&gt;"",대학정보!$C$5&lt;&gt;""),IF(AND(ISNUMBER(FIND(대학정보!$C$4,E192)),ISNUMBER(FIND(대학정보!$C$5,F192))),확률표!$C$3,IF(AND(ISNUMBER(FIND(대학정보!$C$4,G192)),ISNUMBER(FIND(대학정보!$C$5,H192))),확률표!$C$4,IF(AND(ISNUMBER(FIND(대학정보!$C$4,I192)),ISNUMBER(FIND(대학정보!$C$5,J192))),확률표!$C$5, ""))), "대학정보"), "")</f>
        <v>20</v>
      </c>
      <c r="Q192" s="1">
        <f>IF(AND(대학정보!$C$8&lt;&gt;"",D192&lt;&gt;""),D192-대학정보!$C$8,"")</f>
        <v>4.6300000000001091</v>
      </c>
    </row>
    <row r="193" spans="1:17">
      <c r="A193" s="1" t="str">
        <f t="shared" si="3"/>
        <v/>
      </c>
      <c r="B193" s="1" t="str">
        <f>IF(INDEX(로우데이터!$A:$A,4*ROW()-7)&lt;&gt;"",INDEX(로우데이터!A:A,4*ROW()-7),"")</f>
        <v>192등</v>
      </c>
      <c r="C193" s="1">
        <f>IF(B193&lt;&gt;"",VLOOKUP(CONCATENATE("j",L193, M193, N193),확률표!$B$8:$E$16,IF(P193=확률표!$C$3,2,IF(P193=확률표!$C$4, 3,4)),FALSE), "")</f>
        <v>20</v>
      </c>
      <c r="D193" s="1">
        <f>IF(B193&lt;&gt;"",INDEX(로우데이터!$B:$B,4*ROW()-7),"")</f>
        <v>664.05</v>
      </c>
      <c r="E193" s="4" t="str">
        <f>IF(B193&lt;&gt;"",IF(INDEX(로우데이터!$D:$D,4*ROW()-7)&lt;&gt;"",IF(ISNUMBER(FIND("(1)",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93" s="3" t="str">
        <f>IF(B193&lt;&gt;"",IF(INDEX(로우데이터!$D:$D,4*ROW()-7)&lt;&gt;"",IF(ISNUMBER(FIND("(1)",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193" s="3" t="str">
        <f>IF(B193&lt;&gt;"",IF(INDEX(로우데이터!$D:$D,4*ROW()-7)&lt;&gt;"",IF(ISNUMBER(FIND("(2)",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93" s="3" t="str">
        <f>IF(B193&lt;&gt;"",IF(INDEX(로우데이터!$D:$D,4*ROW()-7)&lt;&gt;"",IF(ISNUMBER(FIND("(2)",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93" s="3" t="str">
        <f>IF(B193&lt;&gt;"",IF(INDEX(로우데이터!$D:$D,4*ROW()-7)&lt;&gt;"",IF(ISNUMBER(FIND("(3)",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3" s="3" t="str">
        <f>IF(B193&lt;&gt;"",IF(INDEX(로우데이터!$D:$D,4*ROW()-7)&lt;&gt;"",IF(ISNUMBER(FIND("(3)",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3" s="1">
        <v>1</v>
      </c>
      <c r="M193" s="1">
        <v>1</v>
      </c>
      <c r="N193" s="1">
        <v>1</v>
      </c>
      <c r="P193" s="1">
        <f>IF(B193&lt;&gt;"",IF(AND(대학정보!$C$4&lt;&gt;"",대학정보!$C$5&lt;&gt;""),IF(AND(ISNUMBER(FIND(대학정보!$C$4,E193)),ISNUMBER(FIND(대학정보!$C$5,F193))),확률표!$C$3,IF(AND(ISNUMBER(FIND(대학정보!$C$4,G193)),ISNUMBER(FIND(대학정보!$C$5,H193))),확률표!$C$4,IF(AND(ISNUMBER(FIND(대학정보!$C$4,I193)),ISNUMBER(FIND(대학정보!$C$5,J193))),확률표!$C$5, ""))), "대학정보"), "")</f>
        <v>20</v>
      </c>
      <c r="Q193" s="1">
        <f>IF(AND(대학정보!$C$8&lt;&gt;"",D193&lt;&gt;""),D193-대학정보!$C$8,"")</f>
        <v>4.6000000000000227</v>
      </c>
    </row>
    <row r="194" spans="1:17">
      <c r="A194" s="1" t="str">
        <f t="shared" si="3"/>
        <v/>
      </c>
      <c r="B194" s="1" t="str">
        <f>IF(INDEX(로우데이터!$A:$A,4*ROW()-7)&lt;&gt;"",INDEX(로우데이터!A:A,4*ROW()-7),"")</f>
        <v>193등</v>
      </c>
      <c r="C194" s="1">
        <f>IF(B194&lt;&gt;"",VLOOKUP(CONCATENATE("j",L194, M194, N194),확률표!$B$8:$E$16,IF(P194=확률표!$C$3,2,IF(P194=확률표!$C$4, 3,4)),FALSE), "")</f>
        <v>20</v>
      </c>
      <c r="D194" s="1">
        <f>IF(B194&lt;&gt;"",INDEX(로우데이터!$B:$B,4*ROW()-7),"")</f>
        <v>664.03</v>
      </c>
      <c r="E194" s="4" t="str">
        <f>IF(B194&lt;&gt;"",IF(INDEX(로우데이터!$D:$D,4*ROW()-7)&lt;&gt;"",IF(ISNUMBER(FIND("(1)",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4" s="3" t="str">
        <f>IF(B194&lt;&gt;"",IF(INDEX(로우데이터!$D:$D,4*ROW()-7)&lt;&gt;"",IF(ISNUMBER(FIND("(1)",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194" s="3" t="str">
        <f>IF(B194&lt;&gt;"",IF(INDEX(로우데이터!$D:$D,4*ROW()-7)&lt;&gt;"",IF(ISNUMBER(FIND("(2)",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94" s="3" t="str">
        <f>IF(B194&lt;&gt;"",IF(INDEX(로우데이터!$D:$D,4*ROW()-7)&lt;&gt;"",IF(ISNUMBER(FIND("(2)",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94" s="3" t="str">
        <f>IF(B194&lt;&gt;"",IF(INDEX(로우데이터!$D:$D,4*ROW()-7)&lt;&gt;"",IF(ISNUMBER(FIND("(3)",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4" s="3" t="str">
        <f>IF(B194&lt;&gt;"",IF(INDEX(로우데이터!$D:$D,4*ROW()-7)&lt;&gt;"",IF(ISNUMBER(FIND("(3)",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4" s="1">
        <v>1</v>
      </c>
      <c r="M194" s="1">
        <v>1</v>
      </c>
      <c r="N194" s="1">
        <v>1</v>
      </c>
      <c r="P194" s="1">
        <f>IF(B194&lt;&gt;"",IF(AND(대학정보!$C$4&lt;&gt;"",대학정보!$C$5&lt;&gt;""),IF(AND(ISNUMBER(FIND(대학정보!$C$4,E194)),ISNUMBER(FIND(대학정보!$C$5,F194))),확률표!$C$3,IF(AND(ISNUMBER(FIND(대학정보!$C$4,G194)),ISNUMBER(FIND(대학정보!$C$5,H194))),확률표!$C$4,IF(AND(ISNUMBER(FIND(대학정보!$C$4,I194)),ISNUMBER(FIND(대학정보!$C$5,J194))),확률표!$C$5, ""))), "대학정보"), "")</f>
        <v>20</v>
      </c>
      <c r="Q194" s="1">
        <f>IF(AND(대학정보!$C$8&lt;&gt;"",D194&lt;&gt;""),D194-대학정보!$C$8,"")</f>
        <v>4.5800000000000409</v>
      </c>
    </row>
    <row r="195" spans="1:17">
      <c r="A195" s="1" t="str">
        <f t="shared" si="3"/>
        <v/>
      </c>
      <c r="B195" s="1" t="str">
        <f>IF(INDEX(로우데이터!$A:$A,4*ROW()-7)&lt;&gt;"",INDEX(로우데이터!A:A,4*ROW()-7),"")</f>
        <v>194등</v>
      </c>
      <c r="C195" s="1">
        <f>IF(B195&lt;&gt;"",VLOOKUP(CONCATENATE("j",L195, M195, N195),확률표!$B$8:$E$16,IF(P195=확률표!$C$3,2,IF(P195=확률표!$C$4, 3,4)),FALSE), "")</f>
        <v>20</v>
      </c>
      <c r="D195" s="1">
        <f>IF(B195&lt;&gt;"",INDEX(로우데이터!$B:$B,4*ROW()-7),"")</f>
        <v>664.01</v>
      </c>
      <c r="E195" s="4" t="str">
        <f>IF(B195&lt;&gt;"",IF(INDEX(로우데이터!$D:$D,4*ROW()-7)&lt;&gt;"",IF(ISNUMBER(FIND("(1)",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5" s="3" t="str">
        <f>IF(B195&lt;&gt;"",IF(INDEX(로우데이터!$D:$D,4*ROW()-7)&lt;&gt;"",IF(ISNUMBER(FIND("(1)",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응용생물화학부</v>
      </c>
      <c r="G195" s="3" t="str">
        <f>IF(B195&lt;&gt;"",IF(INDEX(로우데이터!$D:$D,4*ROW()-7)&lt;&gt;"",IF(ISNUMBER(FIND("(2)",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95" s="3" t="str">
        <f>IF(B195&lt;&gt;"",IF(INDEX(로우데이터!$D:$D,4*ROW()-7)&lt;&gt;"",IF(ISNUMBER(FIND("(2)",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바이오의공학부</v>
      </c>
      <c r="I195" s="3" t="str">
        <f>IF(B195&lt;&gt;"",IF(INDEX(로우데이터!$D:$D,4*ROW()-7)&lt;&gt;"",IF(ISNUMBER(FIND("(3)",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5" s="3" t="str">
        <f>IF(B195&lt;&gt;"",IF(INDEX(로우데이터!$D:$D,4*ROW()-7)&lt;&gt;"",IF(ISNUMBER(FIND("(3)",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5" s="1">
        <v>1</v>
      </c>
      <c r="M195" s="1">
        <v>1</v>
      </c>
      <c r="N195" s="1">
        <v>1</v>
      </c>
      <c r="P195" s="1">
        <f>IF(B195&lt;&gt;"",IF(AND(대학정보!$C$4&lt;&gt;"",대학정보!$C$5&lt;&gt;""),IF(AND(ISNUMBER(FIND(대학정보!$C$4,E195)),ISNUMBER(FIND(대학정보!$C$5,F195))),확률표!$C$3,IF(AND(ISNUMBER(FIND(대학정보!$C$4,G195)),ISNUMBER(FIND(대학정보!$C$5,H195))),확률표!$C$4,IF(AND(ISNUMBER(FIND(대학정보!$C$4,I195)),ISNUMBER(FIND(대학정보!$C$5,J195))),확률표!$C$5, ""))), "대학정보"), "")</f>
        <v>20</v>
      </c>
      <c r="Q195" s="1">
        <f>IF(AND(대학정보!$C$8&lt;&gt;"",D195&lt;&gt;""),D195-대학정보!$C$8,"")</f>
        <v>4.5600000000000591</v>
      </c>
    </row>
    <row r="196" spans="1:17">
      <c r="A196" s="1" t="str">
        <f t="shared" si="3"/>
        <v/>
      </c>
      <c r="B196" s="1" t="str">
        <f>IF(INDEX(로우데이터!$A:$A,4*ROW()-7)&lt;&gt;"",INDEX(로우데이터!A:A,4*ROW()-7),"")</f>
        <v>195등</v>
      </c>
      <c r="C196" s="1">
        <f>IF(B196&lt;&gt;"",VLOOKUP(CONCATENATE("j",L196, M196, N196),확률표!$B$8:$E$16,IF(P196=확률표!$C$3,2,IF(P196=확률표!$C$4, 3,4)),FALSE), "")</f>
        <v>20</v>
      </c>
      <c r="D196" s="1">
        <f>IF(B196&lt;&gt;"",INDEX(로우데이터!$B:$B,4*ROW()-7),"")</f>
        <v>663.92</v>
      </c>
      <c r="E196" s="4" t="str">
        <f>IF(B196&lt;&gt;"",IF(INDEX(로우데이터!$D:$D,4*ROW()-7)&lt;&gt;"",IF(ISNUMBER(FIND("(1)",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6" s="3" t="str">
        <f>IF(B196&lt;&gt;"",IF(INDEX(로우데이터!$D:$D,4*ROW()-7)&lt;&gt;"",IF(ISNUMBER(FIND("(1)",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바이오시스템.소재학부</v>
      </c>
      <c r="G196" s="3" t="str">
        <f>IF(B196&lt;&gt;"",IF(INDEX(로우데이터!$D:$D,4*ROW()-7)&lt;&gt;"",IF(ISNUMBER(FIND("(2)",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96" s="3" t="str">
        <f>IF(B196&lt;&gt;"",IF(INDEX(로우데이터!$D:$D,4*ROW()-7)&lt;&gt;"",IF(ISNUMBER(FIND("(2)",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96" s="3" t="str">
        <f>IF(B196&lt;&gt;"",IF(INDEX(로우데이터!$D:$D,4*ROW()-7)&lt;&gt;"",IF(ISNUMBER(FIND("(3)",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6" s="3" t="str">
        <f>IF(B196&lt;&gt;"",IF(INDEX(로우데이터!$D:$D,4*ROW()-7)&lt;&gt;"",IF(ISNUMBER(FIND("(3)",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6" s="1">
        <v>1</v>
      </c>
      <c r="M196" s="1">
        <v>1</v>
      </c>
      <c r="N196" s="1">
        <v>1</v>
      </c>
      <c r="P196" s="1">
        <f>IF(B196&lt;&gt;"",IF(AND(대학정보!$C$4&lt;&gt;"",대학정보!$C$5&lt;&gt;""),IF(AND(ISNUMBER(FIND(대학정보!$C$4,E196)),ISNUMBER(FIND(대학정보!$C$5,F196))),확률표!$C$3,IF(AND(ISNUMBER(FIND(대학정보!$C$4,G196)),ISNUMBER(FIND(대학정보!$C$5,H196))),확률표!$C$4,IF(AND(ISNUMBER(FIND(대학정보!$C$4,I196)),ISNUMBER(FIND(대학정보!$C$5,J196))),확률표!$C$5, ""))), "대학정보"), "")</f>
        <v>20</v>
      </c>
      <c r="Q196" s="1">
        <f>IF(AND(대학정보!$C$8&lt;&gt;"",D196&lt;&gt;""),D196-대학정보!$C$8,"")</f>
        <v>4.4700000000000273</v>
      </c>
    </row>
    <row r="197" spans="1:17">
      <c r="A197" s="1" t="str">
        <f t="shared" si="3"/>
        <v/>
      </c>
      <c r="B197" s="1" t="str">
        <f>IF(INDEX(로우데이터!$A:$A,4*ROW()-7)&lt;&gt;"",INDEX(로우데이터!A:A,4*ROW()-7),"")</f>
        <v>196등</v>
      </c>
      <c r="C197" s="1">
        <f>IF(B197&lt;&gt;"",VLOOKUP(CONCATENATE("j",L197, M197, N197),확률표!$B$8:$E$16,IF(P197=확률표!$C$3,2,IF(P197=확률표!$C$4, 3,4)),FALSE), "")</f>
        <v>20</v>
      </c>
      <c r="D197" s="1">
        <f>IF(B197&lt;&gt;"",INDEX(로우데이터!$B:$B,4*ROW()-7),"")</f>
        <v>663.91</v>
      </c>
      <c r="E197" s="4" t="str">
        <f>IF(B197&lt;&gt;"",IF(INDEX(로우데이터!$D:$D,4*ROW()-7)&lt;&gt;"",IF(ISNUMBER(FIND("(1)",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97" s="3" t="str">
        <f>IF(B197&lt;&gt;"",IF(INDEX(로우데이터!$D:$D,4*ROW()-7)&lt;&gt;"",IF(ISNUMBER(FIND("(1)",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197" s="3" t="str">
        <f>IF(B197&lt;&gt;"",IF(INDEX(로우데이터!$D:$D,4*ROW()-7)&lt;&gt;"",IF(ISNUMBER(FIND("(2)",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97" s="3" t="str">
        <f>IF(B197&lt;&gt;"",IF(INDEX(로우데이터!$D:$D,4*ROW()-7)&lt;&gt;"",IF(ISNUMBER(FIND("(2)",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197" s="3" t="str">
        <f>IF(B197&lt;&gt;"",IF(INDEX(로우데이터!$D:$D,4*ROW()-7)&lt;&gt;"",IF(ISNUMBER(FIND("(3)",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7" s="3" t="str">
        <f>IF(B197&lt;&gt;"",IF(INDEX(로우데이터!$D:$D,4*ROW()-7)&lt;&gt;"",IF(ISNUMBER(FIND("(3)",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7" s="1">
        <v>1</v>
      </c>
      <c r="M197" s="1">
        <v>1</v>
      </c>
      <c r="N197" s="1">
        <v>1</v>
      </c>
      <c r="P197" s="1">
        <f>IF(B197&lt;&gt;"",IF(AND(대학정보!$C$4&lt;&gt;"",대학정보!$C$5&lt;&gt;""),IF(AND(ISNUMBER(FIND(대학정보!$C$4,E197)),ISNUMBER(FIND(대학정보!$C$5,F197))),확률표!$C$3,IF(AND(ISNUMBER(FIND(대학정보!$C$4,G197)),ISNUMBER(FIND(대학정보!$C$5,H197))),확률표!$C$4,IF(AND(ISNUMBER(FIND(대학정보!$C$4,I197)),ISNUMBER(FIND(대학정보!$C$5,J197))),확률표!$C$5, ""))), "대학정보"), "")</f>
        <v>20</v>
      </c>
      <c r="Q197" s="1">
        <f>IF(AND(대학정보!$C$8&lt;&gt;"",D197&lt;&gt;""),D197-대학정보!$C$8,"")</f>
        <v>4.4600000000000364</v>
      </c>
    </row>
    <row r="198" spans="1:17">
      <c r="A198" s="1" t="str">
        <f t="shared" si="3"/>
        <v/>
      </c>
      <c r="B198" s="1" t="str">
        <f>IF(INDEX(로우데이터!$A:$A,4*ROW()-7)&lt;&gt;"",INDEX(로우데이터!A:A,4*ROW()-7),"")</f>
        <v>197등</v>
      </c>
      <c r="C198" s="1">
        <f>IF(B198&lt;&gt;"",VLOOKUP(CONCATENATE("j",L198, M198, N198),확률표!$B$8:$E$16,IF(P198=확률표!$C$3,2,IF(P198=확률표!$C$4, 3,4)),FALSE), "")</f>
        <v>20</v>
      </c>
      <c r="D198" s="1">
        <f>IF(B198&lt;&gt;"",INDEX(로우데이터!$B:$B,4*ROW()-7),"")</f>
        <v>663.9</v>
      </c>
      <c r="E198" s="4" t="str">
        <f>IF(B198&lt;&gt;"",IF(INDEX(로우데이터!$D:$D,4*ROW()-7)&lt;&gt;"",IF(ISNUMBER(FIND("(1)",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98" s="3" t="str">
        <f>IF(B198&lt;&gt;"",IF(INDEX(로우데이터!$D:$D,4*ROW()-7)&lt;&gt;"",IF(ISNUMBER(FIND("(1)",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198" s="3" t="str">
        <f>IF(B198&lt;&gt;"",IF(INDEX(로우데이터!$D:$D,4*ROW()-7)&lt;&gt;"",IF(ISNUMBER(FIND("(2)",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98" s="3" t="str">
        <f>IF(B198&lt;&gt;"",IF(INDEX(로우데이터!$D:$D,4*ROW()-7)&lt;&gt;"",IF(ISNUMBER(FIND("(2)",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198" s="3" t="str">
        <f>IF(B198&lt;&gt;"",IF(INDEX(로우데이터!$D:$D,4*ROW()-7)&lt;&gt;"",IF(ISNUMBER(FIND("(3)",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8" s="3" t="str">
        <f>IF(B198&lt;&gt;"",IF(INDEX(로우데이터!$D:$D,4*ROW()-7)&lt;&gt;"",IF(ISNUMBER(FIND("(3)",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8" s="1">
        <v>1</v>
      </c>
      <c r="M198" s="1">
        <v>1</v>
      </c>
      <c r="N198" s="1">
        <v>1</v>
      </c>
      <c r="P198" s="1">
        <f>IF(B198&lt;&gt;"",IF(AND(대학정보!$C$4&lt;&gt;"",대학정보!$C$5&lt;&gt;""),IF(AND(ISNUMBER(FIND(대학정보!$C$4,E198)),ISNUMBER(FIND(대학정보!$C$5,F198))),확률표!$C$3,IF(AND(ISNUMBER(FIND(대학정보!$C$4,G198)),ISNUMBER(FIND(대학정보!$C$5,H198))),확률표!$C$4,IF(AND(ISNUMBER(FIND(대학정보!$C$4,I198)),ISNUMBER(FIND(대학정보!$C$5,J198))),확률표!$C$5, ""))), "대학정보"), "")</f>
        <v>20</v>
      </c>
      <c r="Q198" s="1">
        <f>IF(AND(대학정보!$C$8&lt;&gt;"",D198&lt;&gt;""),D198-대학정보!$C$8,"")</f>
        <v>4.4500000000000455</v>
      </c>
    </row>
    <row r="199" spans="1:17">
      <c r="A199" s="1" t="str">
        <f t="shared" si="3"/>
        <v/>
      </c>
      <c r="B199" s="1" t="str">
        <f>IF(INDEX(로우데이터!$A:$A,4*ROW()-7)&lt;&gt;"",INDEX(로우데이터!A:A,4*ROW()-7),"")</f>
        <v>198등</v>
      </c>
      <c r="C199" s="1">
        <f>IF(B199&lt;&gt;"",VLOOKUP(CONCATENATE("j",L199, M199, N199),확률표!$B$8:$E$16,IF(P199=확률표!$C$3,2,IF(P199=확률표!$C$4, 3,4)),FALSE), "")</f>
        <v>20</v>
      </c>
      <c r="D199" s="1">
        <f>IF(B199&lt;&gt;"",INDEX(로우데이터!$B:$B,4*ROW()-7),"")</f>
        <v>663.77</v>
      </c>
      <c r="E199" s="4" t="str">
        <f>IF(B199&lt;&gt;"",IF(INDEX(로우데이터!$D:$D,4*ROW()-7)&lt;&gt;"",IF(ISNUMBER(FIND("(1)",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99" s="3" t="str">
        <f>IF(B199&lt;&gt;"",IF(INDEX(로우데이터!$D:$D,4*ROW()-7)&lt;&gt;"",IF(ISNUMBER(FIND("(1)",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199" s="3" t="str">
        <f>IF(B199&lt;&gt;"",IF(INDEX(로우데이터!$D:$D,4*ROW()-7)&lt;&gt;"",IF(ISNUMBER(FIND("(2)",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99" s="3" t="str">
        <f>IF(B199&lt;&gt;"",IF(INDEX(로우데이터!$D:$D,4*ROW()-7)&lt;&gt;"",IF(ISNUMBER(FIND("(2)",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199" s="3" t="str">
        <f>IF(B199&lt;&gt;"",IF(INDEX(로우데이터!$D:$D,4*ROW()-7)&lt;&gt;"",IF(ISNUMBER(FIND("(3)",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99" s="3" t="str">
        <f>IF(B199&lt;&gt;"",IF(INDEX(로우데이터!$D:$D,4*ROW()-7)&lt;&gt;"",IF(ISNUMBER(FIND("(3)",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99" s="1">
        <v>1</v>
      </c>
      <c r="M199" s="1">
        <v>1</v>
      </c>
      <c r="N199" s="1">
        <v>1</v>
      </c>
      <c r="P199" s="1">
        <f>IF(B199&lt;&gt;"",IF(AND(대학정보!$C$4&lt;&gt;"",대학정보!$C$5&lt;&gt;""),IF(AND(ISNUMBER(FIND(대학정보!$C$4,E199)),ISNUMBER(FIND(대학정보!$C$5,F199))),확률표!$C$3,IF(AND(ISNUMBER(FIND(대학정보!$C$4,G199)),ISNUMBER(FIND(대학정보!$C$5,H199))),확률표!$C$4,IF(AND(ISNUMBER(FIND(대학정보!$C$4,I199)),ISNUMBER(FIND(대학정보!$C$5,J199))),확률표!$C$5, ""))), "대학정보"), "")</f>
        <v>20</v>
      </c>
      <c r="Q199" s="1">
        <f>IF(AND(대학정보!$C$8&lt;&gt;"",D199&lt;&gt;""),D199-대학정보!$C$8,"")</f>
        <v>4.32000000000005</v>
      </c>
    </row>
    <row r="200" spans="1:17">
      <c r="A200" s="1" t="str">
        <f t="shared" si="3"/>
        <v/>
      </c>
      <c r="B200" s="1" t="str">
        <f>IF(INDEX(로우데이터!$A:$A,4*ROW()-7)&lt;&gt;"",INDEX(로우데이터!A:A,4*ROW()-7),"")</f>
        <v>199등</v>
      </c>
      <c r="C200" s="1">
        <f>IF(B200&lt;&gt;"",VLOOKUP(CONCATENATE("j",L200, M200, N200),확률표!$B$8:$E$16,IF(P200=확률표!$C$3,2,IF(P200=확률표!$C$4, 3,4)),FALSE), "")</f>
        <v>20</v>
      </c>
      <c r="D200" s="1">
        <f>IF(B200&lt;&gt;"",INDEX(로우데이터!$B:$B,4*ROW()-7),"")</f>
        <v>663.73</v>
      </c>
      <c r="E200" s="4" t="str">
        <f>IF(B200&lt;&gt;"",IF(INDEX(로우데이터!$D:$D,4*ROW()-7)&lt;&gt;"",IF(ISNUMBER(FIND("(1)",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00" s="3" t="str">
        <f>IF(B200&lt;&gt;"",IF(INDEX(로우데이터!$D:$D,4*ROW()-7)&lt;&gt;"",IF(ISNUMBER(FIND("(1)",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200" s="3" t="str">
        <f>IF(B200&lt;&gt;"",IF(INDEX(로우데이터!$D:$D,4*ROW()-7)&lt;&gt;"",IF(ISNUMBER(FIND("(2)",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00" s="3" t="str">
        <f>IF(B200&lt;&gt;"",IF(INDEX(로우데이터!$D:$D,4*ROW()-7)&lt;&gt;"",IF(ISNUMBER(FIND("(2)",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200" s="3" t="str">
        <f>IF(B200&lt;&gt;"",IF(INDEX(로우데이터!$D:$D,4*ROW()-7)&lt;&gt;"",IF(ISNUMBER(FIND("(3)",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0" s="3" t="str">
        <f>IF(B200&lt;&gt;"",IF(INDEX(로우데이터!$D:$D,4*ROW()-7)&lt;&gt;"",IF(ISNUMBER(FIND("(3)",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0" s="1">
        <v>1</v>
      </c>
      <c r="M200" s="1">
        <v>1</v>
      </c>
      <c r="N200" s="1">
        <v>1</v>
      </c>
      <c r="P200" s="1">
        <f>IF(B200&lt;&gt;"",IF(AND(대학정보!$C$4&lt;&gt;"",대학정보!$C$5&lt;&gt;""),IF(AND(ISNUMBER(FIND(대학정보!$C$4,E200)),ISNUMBER(FIND(대학정보!$C$5,F200))),확률표!$C$3,IF(AND(ISNUMBER(FIND(대학정보!$C$4,G200)),ISNUMBER(FIND(대학정보!$C$5,H200))),확률표!$C$4,IF(AND(ISNUMBER(FIND(대학정보!$C$4,I200)),ISNUMBER(FIND(대학정보!$C$5,J200))),확률표!$C$5, ""))), "대학정보"), "")</f>
        <v>20</v>
      </c>
      <c r="Q200" s="1">
        <f>IF(AND(대학정보!$C$8&lt;&gt;"",D200&lt;&gt;""),D200-대학정보!$C$8,"")</f>
        <v>4.2800000000000864</v>
      </c>
    </row>
    <row r="201" spans="1:17">
      <c r="A201" s="1" t="str">
        <f t="shared" si="3"/>
        <v/>
      </c>
      <c r="B201" s="1" t="str">
        <f>IF(INDEX(로우데이터!$A:$A,4*ROW()-7)&lt;&gt;"",INDEX(로우데이터!A:A,4*ROW()-7),"")</f>
        <v>200등</v>
      </c>
      <c r="C201" s="1">
        <f>IF(B201&lt;&gt;"",VLOOKUP(CONCATENATE("j",L201, M201, N201),확률표!$B$8:$E$16,IF(P201=확률표!$C$3,2,IF(P201=확률표!$C$4, 3,4)),FALSE), "")</f>
        <v>20</v>
      </c>
      <c r="D201" s="1">
        <f>IF(B201&lt;&gt;"",INDEX(로우데이터!$B:$B,4*ROW()-7),"")</f>
        <v>663.72</v>
      </c>
      <c r="E201" s="4" t="str">
        <f>IF(B201&lt;&gt;"",IF(INDEX(로우데이터!$D:$D,4*ROW()-7)&lt;&gt;"",IF(ISNUMBER(FIND("(1)",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01" s="3" t="str">
        <f>IF(B201&lt;&gt;"",IF(INDEX(로우데이터!$D:$D,4*ROW()-7)&lt;&gt;"",IF(ISNUMBER(FIND("(1)",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201" s="3" t="str">
        <f>IF(B201&lt;&gt;"",IF(INDEX(로우데이터!$D:$D,4*ROW()-7)&lt;&gt;"",IF(ISNUMBER(FIND("(2)",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01" s="3" t="str">
        <f>IF(B201&lt;&gt;"",IF(INDEX(로우데이터!$D:$D,4*ROW()-7)&lt;&gt;"",IF(ISNUMBER(FIND("(2)",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201" s="3" t="str">
        <f>IF(B201&lt;&gt;"",IF(INDEX(로우데이터!$D:$D,4*ROW()-7)&lt;&gt;"",IF(ISNUMBER(FIND("(3)",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1" s="3" t="str">
        <f>IF(B201&lt;&gt;"",IF(INDEX(로우데이터!$D:$D,4*ROW()-7)&lt;&gt;"",IF(ISNUMBER(FIND("(3)",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1" s="1">
        <v>1</v>
      </c>
      <c r="M201" s="1">
        <v>1</v>
      </c>
      <c r="N201" s="1">
        <v>1</v>
      </c>
      <c r="P201" s="1">
        <f>IF(B201&lt;&gt;"",IF(AND(대학정보!$C$4&lt;&gt;"",대학정보!$C$5&lt;&gt;""),IF(AND(ISNUMBER(FIND(대학정보!$C$4,E201)),ISNUMBER(FIND(대학정보!$C$5,F201))),확률표!$C$3,IF(AND(ISNUMBER(FIND(대학정보!$C$4,G201)),ISNUMBER(FIND(대학정보!$C$5,H201))),확률표!$C$4,IF(AND(ISNUMBER(FIND(대학정보!$C$4,I201)),ISNUMBER(FIND(대학정보!$C$5,J201))),확률표!$C$5, ""))), "대학정보"), "")</f>
        <v>20</v>
      </c>
      <c r="Q201" s="1">
        <f>IF(AND(대학정보!$C$8&lt;&gt;"",D201&lt;&gt;""),D201-대학정보!$C$8,"")</f>
        <v>4.2700000000000955</v>
      </c>
    </row>
    <row r="202" spans="1:17">
      <c r="A202" s="1" t="str">
        <f t="shared" si="3"/>
        <v/>
      </c>
      <c r="B202" s="1" t="str">
        <f>IF(INDEX(로우데이터!$A:$A,4*ROW()-7)&lt;&gt;"",INDEX(로우데이터!A:A,4*ROW()-7),"")</f>
        <v>201등</v>
      </c>
      <c r="C202" s="1">
        <f>IF(B202&lt;&gt;"",VLOOKUP(CONCATENATE("j",L202, M202, N202),확률표!$B$8:$E$16,IF(P202=확률표!$C$3,2,IF(P202=확률표!$C$4, 3,4)),FALSE), "")</f>
        <v>20</v>
      </c>
      <c r="D202" s="1">
        <f>IF(B202&lt;&gt;"",INDEX(로우데이터!$B:$B,4*ROW()-7),"")</f>
        <v>663.71</v>
      </c>
      <c r="E202" s="4" t="str">
        <f>IF(B202&lt;&gt;"",IF(INDEX(로우데이터!$D:$D,4*ROW()-7)&lt;&gt;"",IF(ISNUMBER(FIND("(1)",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02" s="3" t="str">
        <f>IF(B202&lt;&gt;"",IF(INDEX(로우데이터!$D:$D,4*ROW()-7)&lt;&gt;"",IF(ISNUMBER(FIND("(1)",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02" s="3" t="str">
        <f>IF(B202&lt;&gt;"",IF(INDEX(로우데이터!$D:$D,4*ROW()-7)&lt;&gt;"",IF(ISNUMBER(FIND("(2)",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202" s="3" t="str">
        <f>IF(B202&lt;&gt;"",IF(INDEX(로우데이터!$D:$D,4*ROW()-7)&lt;&gt;"",IF(ISNUMBER(FIND("(2)",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기계정보공</v>
      </c>
      <c r="I202" s="3" t="str">
        <f>IF(B202&lt;&gt;"",IF(INDEX(로우데이터!$D:$D,4*ROW()-7)&lt;&gt;"",IF(ISNUMBER(FIND("(3)",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2" s="3" t="str">
        <f>IF(B202&lt;&gt;"",IF(INDEX(로우데이터!$D:$D,4*ROW()-7)&lt;&gt;"",IF(ISNUMBER(FIND("(3)",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2" s="1">
        <v>1</v>
      </c>
      <c r="M202" s="1">
        <v>1</v>
      </c>
      <c r="N202" s="1">
        <v>1</v>
      </c>
      <c r="P202" s="1">
        <f>IF(B202&lt;&gt;"",IF(AND(대학정보!$C$4&lt;&gt;"",대학정보!$C$5&lt;&gt;""),IF(AND(ISNUMBER(FIND(대학정보!$C$4,E202)),ISNUMBER(FIND(대학정보!$C$5,F202))),확률표!$C$3,IF(AND(ISNUMBER(FIND(대학정보!$C$4,G202)),ISNUMBER(FIND(대학정보!$C$5,H202))),확률표!$C$4,IF(AND(ISNUMBER(FIND(대학정보!$C$4,I202)),ISNUMBER(FIND(대학정보!$C$5,J202))),확률표!$C$5, ""))), "대학정보"), "")</f>
        <v>20</v>
      </c>
      <c r="Q202" s="1">
        <f>IF(AND(대학정보!$C$8&lt;&gt;"",D202&lt;&gt;""),D202-대학정보!$C$8,"")</f>
        <v>4.2600000000001046</v>
      </c>
    </row>
    <row r="203" spans="1:17">
      <c r="A203" s="1" t="str">
        <f t="shared" si="3"/>
        <v/>
      </c>
      <c r="B203" s="1" t="str">
        <f>IF(INDEX(로우데이터!$A:$A,4*ROW()-7)&lt;&gt;"",INDEX(로우데이터!A:A,4*ROW()-7),"")</f>
        <v>202등</v>
      </c>
      <c r="C203" s="1">
        <f>IF(B203&lt;&gt;"",VLOOKUP(CONCATENATE("j",L203, M203, N203),확률표!$B$8:$E$16,IF(P203=확률표!$C$3,2,IF(P203=확률표!$C$4, 3,4)),FALSE), "")</f>
        <v>20</v>
      </c>
      <c r="D203" s="1">
        <f>IF(B203&lt;&gt;"",INDEX(로우데이터!$B:$B,4*ROW()-7),"")</f>
        <v>663.69</v>
      </c>
      <c r="E203" s="4" t="str">
        <f>IF(B203&lt;&gt;"",IF(INDEX(로우데이터!$D:$D,4*ROW()-7)&lt;&gt;"",IF(ISNUMBER(FIND("(1)",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03" s="3" t="str">
        <f>IF(B203&lt;&gt;"",IF(INDEX(로우데이터!$D:$D,4*ROW()-7)&lt;&gt;"",IF(ISNUMBER(FIND("(1)",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203" s="3" t="str">
        <f>IF(B203&lt;&gt;"",IF(INDEX(로우데이터!$D:$D,4*ROW()-7)&lt;&gt;"",IF(ISNUMBER(FIND("(2)",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03" s="3" t="str">
        <f>IF(B203&lt;&gt;"",IF(INDEX(로우데이터!$D:$D,4*ROW()-7)&lt;&gt;"",IF(ISNUMBER(FIND("(2)",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203" s="3" t="str">
        <f>IF(B203&lt;&gt;"",IF(INDEX(로우데이터!$D:$D,4*ROW()-7)&lt;&gt;"",IF(ISNUMBER(FIND("(3)",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3" s="3" t="str">
        <f>IF(B203&lt;&gt;"",IF(INDEX(로우데이터!$D:$D,4*ROW()-7)&lt;&gt;"",IF(ISNUMBER(FIND("(3)",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3" s="1">
        <v>1</v>
      </c>
      <c r="M203" s="1">
        <v>1</v>
      </c>
      <c r="N203" s="1">
        <v>1</v>
      </c>
      <c r="P203" s="1">
        <f>IF(B203&lt;&gt;"",IF(AND(대학정보!$C$4&lt;&gt;"",대학정보!$C$5&lt;&gt;""),IF(AND(ISNUMBER(FIND(대학정보!$C$4,E203)),ISNUMBER(FIND(대학정보!$C$5,F203))),확률표!$C$3,IF(AND(ISNUMBER(FIND(대학정보!$C$4,G203)),ISNUMBER(FIND(대학정보!$C$5,H203))),확률표!$C$4,IF(AND(ISNUMBER(FIND(대학정보!$C$4,I203)),ISNUMBER(FIND(대학정보!$C$5,J203))),확률표!$C$5, ""))), "대학정보"), "")</f>
        <v>20</v>
      </c>
      <c r="Q203" s="1">
        <f>IF(AND(대학정보!$C$8&lt;&gt;"",D203&lt;&gt;""),D203-대학정보!$C$8,"")</f>
        <v>4.2400000000001228</v>
      </c>
    </row>
    <row r="204" spans="1:17">
      <c r="A204" s="1" t="str">
        <f t="shared" si="3"/>
        <v/>
      </c>
      <c r="B204" s="1" t="str">
        <f>IF(INDEX(로우데이터!$A:$A,4*ROW()-7)&lt;&gt;"",INDEX(로우데이터!A:A,4*ROW()-7),"")</f>
        <v>203등</v>
      </c>
      <c r="C204" s="1">
        <f>IF(B204&lt;&gt;"",VLOOKUP(CONCATENATE("j",L204, M204, N204),확률표!$B$8:$E$16,IF(P204=확률표!$C$3,2,IF(P204=확률표!$C$4, 3,4)),FALSE), "")</f>
        <v>20</v>
      </c>
      <c r="D204" s="1">
        <f>IF(B204&lt;&gt;"",INDEX(로우데이터!$B:$B,4*ROW()-7),"")</f>
        <v>663.67</v>
      </c>
      <c r="E204" s="4" t="str">
        <f>IF(B204&lt;&gt;"",IF(INDEX(로우데이터!$D:$D,4*ROW()-7)&lt;&gt;"",IF(ISNUMBER(FIND("(1)",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204" s="3" t="str">
        <f>IF(B204&lt;&gt;"",IF(INDEX(로우데이터!$D:$D,4*ROW()-7)&lt;&gt;"",IF(ISNUMBER(FIND("(1)",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04" s="3" t="str">
        <f>IF(B204&lt;&gt;"",IF(INDEX(로우데이터!$D:$D,4*ROW()-7)&lt;&gt;"",IF(ISNUMBER(FIND("(2)",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단국대(천안)(2)</v>
      </c>
      <c r="H204" s="3" t="str">
        <f>IF(B204&lt;&gt;"",IF(INDEX(로우데이터!$D:$D,4*ROW()-7)&lt;&gt;"",IF(ISNUMBER(FIND("(2)",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치의예</v>
      </c>
      <c r="I204" s="3" t="str">
        <f>IF(B204&lt;&gt;"",IF(INDEX(로우데이터!$D:$D,4*ROW()-7)&lt;&gt;"",IF(ISNUMBER(FIND("(3)",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4" s="3" t="str">
        <f>IF(B204&lt;&gt;"",IF(INDEX(로우데이터!$D:$D,4*ROW()-7)&lt;&gt;"",IF(ISNUMBER(FIND("(3)",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4" s="1">
        <v>1</v>
      </c>
      <c r="M204" s="1">
        <v>1</v>
      </c>
      <c r="N204" s="1">
        <v>1</v>
      </c>
      <c r="P204" s="1">
        <f>IF(B204&lt;&gt;"",IF(AND(대학정보!$C$4&lt;&gt;"",대학정보!$C$5&lt;&gt;""),IF(AND(ISNUMBER(FIND(대학정보!$C$4,E204)),ISNUMBER(FIND(대학정보!$C$5,F204))),확률표!$C$3,IF(AND(ISNUMBER(FIND(대학정보!$C$4,G204)),ISNUMBER(FIND(대학정보!$C$5,H204))),확률표!$C$4,IF(AND(ISNUMBER(FIND(대학정보!$C$4,I204)),ISNUMBER(FIND(대학정보!$C$5,J204))),확률표!$C$5, ""))), "대학정보"), "")</f>
        <v>20</v>
      </c>
      <c r="Q204" s="1">
        <f>IF(AND(대학정보!$C$8&lt;&gt;"",D204&lt;&gt;""),D204-대학정보!$C$8,"")</f>
        <v>4.2200000000000273</v>
      </c>
    </row>
    <row r="205" spans="1:17">
      <c r="A205" s="1" t="str">
        <f t="shared" si="3"/>
        <v/>
      </c>
      <c r="B205" s="1" t="str">
        <f>IF(INDEX(로우데이터!$A:$A,4*ROW()-7)&lt;&gt;"",INDEX(로우데이터!A:A,4*ROW()-7),"")</f>
        <v>204등</v>
      </c>
      <c r="C205" s="1">
        <f>IF(B205&lt;&gt;"",VLOOKUP(CONCATENATE("j",L205, M205, N205),확률표!$B$8:$E$16,IF(P205=확률표!$C$3,2,IF(P205=확률표!$C$4, 3,4)),FALSE), "")</f>
        <v>20</v>
      </c>
      <c r="D205" s="1">
        <f>IF(B205&lt;&gt;"",INDEX(로우데이터!$B:$B,4*ROW()-7),"")</f>
        <v>663.66</v>
      </c>
      <c r="E205" s="4" t="str">
        <f>IF(B205&lt;&gt;"",IF(INDEX(로우데이터!$D:$D,4*ROW()-7)&lt;&gt;"",IF(ISNUMBER(FIND("(1)",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05" s="3" t="str">
        <f>IF(B205&lt;&gt;"",IF(INDEX(로우데이터!$D:$D,4*ROW()-7)&lt;&gt;"",IF(ISNUMBER(FIND("(1)",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05" s="3" t="str">
        <f>IF(B205&lt;&gt;"",IF(INDEX(로우데이터!$D:$D,4*ROW()-7)&lt;&gt;"",IF(ISNUMBER(FIND("(2)",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05" s="3" t="str">
        <f>IF(B205&lt;&gt;"",IF(INDEX(로우데이터!$D:$D,4*ROW()-7)&lt;&gt;"",IF(ISNUMBER(FIND("(2)",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05" s="3" t="str">
        <f>IF(B205&lt;&gt;"",IF(INDEX(로우데이터!$D:$D,4*ROW()-7)&lt;&gt;"",IF(ISNUMBER(FIND("(3)",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5" s="3" t="str">
        <f>IF(B205&lt;&gt;"",IF(INDEX(로우데이터!$D:$D,4*ROW()-7)&lt;&gt;"",IF(ISNUMBER(FIND("(3)",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5" s="1">
        <v>1</v>
      </c>
      <c r="M205" s="1">
        <v>1</v>
      </c>
      <c r="N205" s="1">
        <v>1</v>
      </c>
      <c r="P205" s="1">
        <f>IF(B205&lt;&gt;"",IF(AND(대학정보!$C$4&lt;&gt;"",대학정보!$C$5&lt;&gt;""),IF(AND(ISNUMBER(FIND(대학정보!$C$4,E205)),ISNUMBER(FIND(대학정보!$C$5,F205))),확률표!$C$3,IF(AND(ISNUMBER(FIND(대학정보!$C$4,G205)),ISNUMBER(FIND(대학정보!$C$5,H205))),확률표!$C$4,IF(AND(ISNUMBER(FIND(대학정보!$C$4,I205)),ISNUMBER(FIND(대학정보!$C$5,J205))),확률표!$C$5, ""))), "대학정보"), "")</f>
        <v>20</v>
      </c>
      <c r="Q205" s="1">
        <f>IF(AND(대학정보!$C$8&lt;&gt;"",D205&lt;&gt;""),D205-대학정보!$C$8,"")</f>
        <v>4.2100000000000364</v>
      </c>
    </row>
    <row r="206" spans="1:17">
      <c r="A206" s="1" t="str">
        <f t="shared" si="3"/>
        <v/>
      </c>
      <c r="B206" s="1" t="str">
        <f>IF(INDEX(로우데이터!$A:$A,4*ROW()-7)&lt;&gt;"",INDEX(로우데이터!A:A,4*ROW()-7),"")</f>
        <v>205등</v>
      </c>
      <c r="C206" s="1">
        <f>IF(B206&lt;&gt;"",VLOOKUP(CONCATENATE("j",L206, M206, N206),확률표!$B$8:$E$16,IF(P206=확률표!$C$3,2,IF(P206=확률표!$C$4, 3,4)),FALSE), "")</f>
        <v>50</v>
      </c>
      <c r="D206" s="1">
        <f>IF(B206&lt;&gt;"",INDEX(로우데이터!$B:$B,4*ROW()-7),"")</f>
        <v>663.55</v>
      </c>
      <c r="E206" s="4" t="str">
        <f>IF(B206&lt;&gt;"",IF(INDEX(로우데이터!$D:$D,4*ROW()-7)&lt;&gt;"",IF(ISNUMBER(FIND("(1)",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06" s="3" t="str">
        <f>IF(B206&lt;&gt;"",IF(INDEX(로우데이터!$D:$D,4*ROW()-7)&lt;&gt;"",IF(ISNUMBER(FIND("(1)",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</v>
      </c>
      <c r="G206" s="3" t="str">
        <f>IF(B206&lt;&gt;"",IF(INDEX(로우데이터!$D:$D,4*ROW()-7)&lt;&gt;"",IF(ISNUMBER(FIND("(2)",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206" s="3" t="str">
        <f>IF(B206&lt;&gt;"",IF(INDEX(로우데이터!$D:$D,4*ROW()-7)&lt;&gt;"",IF(ISNUMBER(FIND("(2)",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206" s="3" t="str">
        <f>IF(B206&lt;&gt;"",IF(INDEX(로우데이터!$D:$D,4*ROW()-7)&lt;&gt;"",IF(ISNUMBER(FIND("(3)",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6" s="3" t="str">
        <f>IF(B206&lt;&gt;"",IF(INDEX(로우데이터!$D:$D,4*ROW()-7)&lt;&gt;"",IF(ISNUMBER(FIND("(3)",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206" s="1">
        <v>1</v>
      </c>
      <c r="M206" s="1">
        <v>1</v>
      </c>
      <c r="N206" s="1">
        <v>1</v>
      </c>
      <c r="P206" s="1">
        <f>IF(B206&lt;&gt;"",IF(AND(대학정보!$C$4&lt;&gt;"",대학정보!$C$5&lt;&gt;""),IF(AND(ISNUMBER(FIND(대학정보!$C$4,E206)),ISNUMBER(FIND(대학정보!$C$5,F206))),확률표!$C$3,IF(AND(ISNUMBER(FIND(대학정보!$C$4,G206)),ISNUMBER(FIND(대학정보!$C$5,H206))),확률표!$C$4,IF(AND(ISNUMBER(FIND(대학정보!$C$4,I206)),ISNUMBER(FIND(대학정보!$C$5,J206))),확률표!$C$5, ""))), "대학정보"), "")</f>
        <v>50</v>
      </c>
      <c r="Q206" s="1">
        <f>IF(AND(대학정보!$C$8&lt;&gt;"",D206&lt;&gt;""),D206-대학정보!$C$8,"")</f>
        <v>4.1000000000000227</v>
      </c>
    </row>
    <row r="207" spans="1:17">
      <c r="A207" s="1" t="str">
        <f t="shared" si="3"/>
        <v/>
      </c>
      <c r="B207" s="1" t="str">
        <f>IF(INDEX(로우데이터!$A:$A,4*ROW()-7)&lt;&gt;"",INDEX(로우데이터!A:A,4*ROW()-7),"")</f>
        <v>206등</v>
      </c>
      <c r="C207" s="1">
        <f>IF(B207&lt;&gt;"",VLOOKUP(CONCATENATE("j",L207, M207, N207),확률표!$B$8:$E$16,IF(P207=확률표!$C$3,2,IF(P207=확률표!$C$4, 3,4)),FALSE), "")</f>
        <v>20</v>
      </c>
      <c r="D207" s="1">
        <f>IF(B207&lt;&gt;"",INDEX(로우데이터!$B:$B,4*ROW()-7),"")</f>
        <v>663.55</v>
      </c>
      <c r="E207" s="4" t="str">
        <f>IF(B207&lt;&gt;"",IF(INDEX(로우데이터!$D:$D,4*ROW()-7)&lt;&gt;"",IF(ISNUMBER(FIND("(1)",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07" s="3" t="str">
        <f>IF(B207&lt;&gt;"",IF(INDEX(로우데이터!$D:$D,4*ROW()-7)&lt;&gt;"",IF(ISNUMBER(FIND("(1)",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07" s="3" t="str">
        <f>IF(B207&lt;&gt;"",IF(INDEX(로우데이터!$D:$D,4*ROW()-7)&lt;&gt;"",IF(ISNUMBER(FIND("(2)",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07" s="3" t="str">
        <f>IF(B207&lt;&gt;"",IF(INDEX(로우데이터!$D:$D,4*ROW()-7)&lt;&gt;"",IF(ISNUMBER(FIND("(2)",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07" s="3" t="str">
        <f>IF(B207&lt;&gt;"",IF(INDEX(로우데이터!$D:$D,4*ROW()-7)&lt;&gt;"",IF(ISNUMBER(FIND("(3)",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7" s="3" t="str">
        <f>IF(B207&lt;&gt;"",IF(INDEX(로우데이터!$D:$D,4*ROW()-7)&lt;&gt;"",IF(ISNUMBER(FIND("(3)",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7" s="1">
        <v>1</v>
      </c>
      <c r="M207" s="1">
        <v>1</v>
      </c>
      <c r="N207" s="1">
        <v>1</v>
      </c>
      <c r="P207" s="1">
        <f>IF(B207&lt;&gt;"",IF(AND(대학정보!$C$4&lt;&gt;"",대학정보!$C$5&lt;&gt;""),IF(AND(ISNUMBER(FIND(대학정보!$C$4,E207)),ISNUMBER(FIND(대학정보!$C$5,F207))),확률표!$C$3,IF(AND(ISNUMBER(FIND(대학정보!$C$4,G207)),ISNUMBER(FIND(대학정보!$C$5,H207))),확률표!$C$4,IF(AND(ISNUMBER(FIND(대학정보!$C$4,I207)),ISNUMBER(FIND(대학정보!$C$5,J207))),확률표!$C$5, ""))), "대학정보"), "")</f>
        <v>20</v>
      </c>
      <c r="Q207" s="1">
        <f>IF(AND(대학정보!$C$8&lt;&gt;"",D207&lt;&gt;""),D207-대학정보!$C$8,"")</f>
        <v>4.1000000000000227</v>
      </c>
    </row>
    <row r="208" spans="1:17">
      <c r="A208" s="1" t="str">
        <f t="shared" si="3"/>
        <v/>
      </c>
      <c r="B208" s="1" t="str">
        <f>IF(INDEX(로우데이터!$A:$A,4*ROW()-7)&lt;&gt;"",INDEX(로우데이터!A:A,4*ROW()-7),"")</f>
        <v>207등</v>
      </c>
      <c r="C208" s="1">
        <f>IF(B208&lt;&gt;"",VLOOKUP(CONCATENATE("j",L208, M208, N208),확률표!$B$8:$E$16,IF(P208=확률표!$C$3,2,IF(P208=확률표!$C$4, 3,4)),FALSE), "")</f>
        <v>20</v>
      </c>
      <c r="D208" s="1">
        <f>IF(B208&lt;&gt;"",INDEX(로우데이터!$B:$B,4*ROW()-7),"")</f>
        <v>663.53</v>
      </c>
      <c r="E208" s="4" t="str">
        <f>IF(B208&lt;&gt;"",IF(INDEX(로우데이터!$D:$D,4*ROW()-7)&lt;&gt;"",IF(ISNUMBER(FIND("(1)",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08" s="3" t="str">
        <f>IF(B208&lt;&gt;"",IF(INDEX(로우데이터!$D:$D,4*ROW()-7)&lt;&gt;"",IF(ISNUMBER(FIND("(1)",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08" s="3" t="str">
        <f>IF(B208&lt;&gt;"",IF(INDEX(로우데이터!$D:$D,4*ROW()-7)&lt;&gt;"",IF(ISNUMBER(FIND("(2)",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08" s="3" t="str">
        <f>IF(B208&lt;&gt;"",IF(INDEX(로우데이터!$D:$D,4*ROW()-7)&lt;&gt;"",IF(ISNUMBER(FIND("(2)",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208" s="3" t="str">
        <f>IF(B208&lt;&gt;"",IF(INDEX(로우데이터!$D:$D,4*ROW()-7)&lt;&gt;"",IF(ISNUMBER(FIND("(3)",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8" s="3" t="str">
        <f>IF(B208&lt;&gt;"",IF(INDEX(로우데이터!$D:$D,4*ROW()-7)&lt;&gt;"",IF(ISNUMBER(FIND("(3)",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8" s="1">
        <v>1</v>
      </c>
      <c r="M208" s="1">
        <v>1</v>
      </c>
      <c r="N208" s="1">
        <v>1</v>
      </c>
      <c r="P208" s="1">
        <f>IF(B208&lt;&gt;"",IF(AND(대학정보!$C$4&lt;&gt;"",대학정보!$C$5&lt;&gt;""),IF(AND(ISNUMBER(FIND(대학정보!$C$4,E208)),ISNUMBER(FIND(대학정보!$C$5,F208))),확률표!$C$3,IF(AND(ISNUMBER(FIND(대학정보!$C$4,G208)),ISNUMBER(FIND(대학정보!$C$5,H208))),확률표!$C$4,IF(AND(ISNUMBER(FIND(대학정보!$C$4,I208)),ISNUMBER(FIND(대학정보!$C$5,J208))),확률표!$C$5, ""))), "대학정보"), "")</f>
        <v>20</v>
      </c>
      <c r="Q208" s="1">
        <f>IF(AND(대학정보!$C$8&lt;&gt;"",D208&lt;&gt;""),D208-대학정보!$C$8,"")</f>
        <v>4.0800000000000409</v>
      </c>
    </row>
    <row r="209" spans="1:17">
      <c r="A209" s="1" t="str">
        <f t="shared" si="3"/>
        <v/>
      </c>
      <c r="B209" s="1" t="str">
        <f>IF(INDEX(로우데이터!$A:$A,4*ROW()-7)&lt;&gt;"",INDEX(로우데이터!A:A,4*ROW()-7),"")</f>
        <v>208등</v>
      </c>
      <c r="C209" s="1">
        <f>IF(B209&lt;&gt;"",VLOOKUP(CONCATENATE("j",L209, M209, N209),확률표!$B$8:$E$16,IF(P209=확률표!$C$3,2,IF(P209=확률표!$C$4, 3,4)),FALSE), "")</f>
        <v>20</v>
      </c>
      <c r="D209" s="1">
        <f>IF(B209&lt;&gt;"",INDEX(로우데이터!$B:$B,4*ROW()-7),"")</f>
        <v>663.5</v>
      </c>
      <c r="E209" s="4" t="str">
        <f>IF(B209&lt;&gt;"",IF(INDEX(로우데이터!$D:$D,4*ROW()-7)&lt;&gt;"",IF(ISNUMBER(FIND("(1)",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09" s="3" t="str">
        <f>IF(B209&lt;&gt;"",IF(INDEX(로우데이터!$D:$D,4*ROW()-7)&lt;&gt;"",IF(ISNUMBER(FIND("(1)",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209" s="3" t="str">
        <f>IF(B209&lt;&gt;"",IF(INDEX(로우데이터!$D:$D,4*ROW()-7)&lt;&gt;"",IF(ISNUMBER(FIND("(2)",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09" s="3" t="str">
        <f>IF(B209&lt;&gt;"",IF(INDEX(로우데이터!$D:$D,4*ROW()-7)&lt;&gt;"",IF(ISNUMBER(FIND("(2)",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09" s="3" t="str">
        <f>IF(B209&lt;&gt;"",IF(INDEX(로우데이터!$D:$D,4*ROW()-7)&lt;&gt;"",IF(ISNUMBER(FIND("(3)",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09" s="3" t="str">
        <f>IF(B209&lt;&gt;"",IF(INDEX(로우데이터!$D:$D,4*ROW()-7)&lt;&gt;"",IF(ISNUMBER(FIND("(3)",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09" s="1">
        <v>1</v>
      </c>
      <c r="M209" s="1">
        <v>1</v>
      </c>
      <c r="N209" s="1">
        <v>1</v>
      </c>
      <c r="P209" s="1">
        <f>IF(B209&lt;&gt;"",IF(AND(대학정보!$C$4&lt;&gt;"",대학정보!$C$5&lt;&gt;""),IF(AND(ISNUMBER(FIND(대학정보!$C$4,E209)),ISNUMBER(FIND(대학정보!$C$5,F209))),확률표!$C$3,IF(AND(ISNUMBER(FIND(대학정보!$C$4,G209)),ISNUMBER(FIND(대학정보!$C$5,H209))),확률표!$C$4,IF(AND(ISNUMBER(FIND(대학정보!$C$4,I209)),ISNUMBER(FIND(대학정보!$C$5,J209))),확률표!$C$5, ""))), "대학정보"), "")</f>
        <v>20</v>
      </c>
      <c r="Q209" s="1">
        <f>IF(AND(대학정보!$C$8&lt;&gt;"",D209&lt;&gt;""),D209-대학정보!$C$8,"")</f>
        <v>4.0500000000000682</v>
      </c>
    </row>
    <row r="210" spans="1:17">
      <c r="A210" s="1" t="str">
        <f t="shared" si="3"/>
        <v/>
      </c>
      <c r="B210" s="1" t="str">
        <f>IF(INDEX(로우데이터!$A:$A,4*ROW()-7)&lt;&gt;"",INDEX(로우데이터!A:A,4*ROW()-7),"")</f>
        <v>209등</v>
      </c>
      <c r="C210" s="1">
        <f>IF(B210&lt;&gt;"",VLOOKUP(CONCATENATE("j",L210, M210, N210),확률표!$B$8:$E$16,IF(P210=확률표!$C$3,2,IF(P210=확률표!$C$4, 3,4)),FALSE), "")</f>
        <v>20</v>
      </c>
      <c r="D210" s="1">
        <f>IF(B210&lt;&gt;"",INDEX(로우데이터!$B:$B,4*ROW()-7),"")</f>
        <v>663.44</v>
      </c>
      <c r="E210" s="4" t="str">
        <f>IF(B210&lt;&gt;"",IF(INDEX(로우데이터!$D:$D,4*ROW()-7)&lt;&gt;"",IF(ISNUMBER(FIND("(1)",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210" s="3" t="str">
        <f>IF(B210&lt;&gt;"",IF(INDEX(로우데이터!$D:$D,4*ROW()-7)&lt;&gt;"",IF(ISNUMBER(FIND("(1)",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[수원]반도체시스템공</v>
      </c>
      <c r="G210" s="3" t="str">
        <f>IF(B210&lt;&gt;"",IF(INDEX(로우데이터!$D:$D,4*ROW()-7)&lt;&gt;"",IF(ISNUMBER(FIND("(2)",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10" s="3" t="str">
        <f>IF(B210&lt;&gt;"",IF(INDEX(로우데이터!$D:$D,4*ROW()-7)&lt;&gt;"",IF(ISNUMBER(FIND("(2)",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210" s="3" t="str">
        <f>IF(B210&lt;&gt;"",IF(INDEX(로우데이터!$D:$D,4*ROW()-7)&lt;&gt;"",IF(ISNUMBER(FIND("(3)",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0" s="3" t="str">
        <f>IF(B210&lt;&gt;"",IF(INDEX(로우데이터!$D:$D,4*ROW()-7)&lt;&gt;"",IF(ISNUMBER(FIND("(3)",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0" s="1">
        <v>1</v>
      </c>
      <c r="M210" s="1">
        <v>1</v>
      </c>
      <c r="N210" s="1">
        <v>1</v>
      </c>
      <c r="P210" s="1">
        <f>IF(B210&lt;&gt;"",IF(AND(대학정보!$C$4&lt;&gt;"",대학정보!$C$5&lt;&gt;""),IF(AND(ISNUMBER(FIND(대학정보!$C$4,E210)),ISNUMBER(FIND(대학정보!$C$5,F210))),확률표!$C$3,IF(AND(ISNUMBER(FIND(대학정보!$C$4,G210)),ISNUMBER(FIND(대학정보!$C$5,H210))),확률표!$C$4,IF(AND(ISNUMBER(FIND(대학정보!$C$4,I210)),ISNUMBER(FIND(대학정보!$C$5,J210))),확률표!$C$5, ""))), "대학정보"), "")</f>
        <v>20</v>
      </c>
      <c r="Q210" s="1">
        <f>IF(AND(대학정보!$C$8&lt;&gt;"",D210&lt;&gt;""),D210-대학정보!$C$8,"")</f>
        <v>3.9900000000001228</v>
      </c>
    </row>
    <row r="211" spans="1:17">
      <c r="A211" s="1" t="str">
        <f t="shared" si="3"/>
        <v/>
      </c>
      <c r="B211" s="1" t="str">
        <f>IF(INDEX(로우데이터!$A:$A,4*ROW()-7)&lt;&gt;"",INDEX(로우데이터!A:A,4*ROW()-7),"")</f>
        <v>209등</v>
      </c>
      <c r="C211" s="1">
        <f>IF(B211&lt;&gt;"",VLOOKUP(CONCATENATE("j",L211, M211, N211),확률표!$B$8:$E$16,IF(P211=확률표!$C$3,2,IF(P211=확률표!$C$4, 3,4)),FALSE), "")</f>
        <v>50</v>
      </c>
      <c r="D211" s="1">
        <f>IF(B211&lt;&gt;"",INDEX(로우데이터!$B:$B,4*ROW()-7),"")</f>
        <v>663.44</v>
      </c>
      <c r="E211" s="4" t="str">
        <f>IF(B211&lt;&gt;"",IF(INDEX(로우데이터!$D:$D,4*ROW()-7)&lt;&gt;"",IF(ISNUMBER(FIND("(1)",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211" s="3" t="str">
        <f>IF(B211&lt;&gt;"",IF(INDEX(로우데이터!$D:$D,4*ROW()-7)&lt;&gt;"",IF(ISNUMBER(FIND("(1)",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211" s="3" t="str">
        <f>IF(B211&lt;&gt;"",IF(INDEX(로우데이터!$D:$D,4*ROW()-7)&lt;&gt;"",IF(ISNUMBER(FIND("(2)",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211" s="3" t="str">
        <f>IF(B211&lt;&gt;"",IF(INDEX(로우데이터!$D:$D,4*ROW()-7)&lt;&gt;"",IF(ISNUMBER(FIND("(2)",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211" s="3" t="str">
        <f>IF(B211&lt;&gt;"",IF(INDEX(로우데이터!$D:$D,4*ROW()-7)&lt;&gt;"",IF(ISNUMBER(FIND("(3)",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한양대(서울)(3)</v>
      </c>
      <c r="J211" s="3" t="str">
        <f>IF(B211&lt;&gt;"",IF(INDEX(로우데이터!$D:$D,4*ROW()-7)&lt;&gt;"",IF(ISNUMBER(FIND("(3)",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유기나노공</v>
      </c>
      <c r="L211" s="1">
        <v>1</v>
      </c>
      <c r="M211" s="1">
        <v>1</v>
      </c>
      <c r="N211" s="1">
        <v>1</v>
      </c>
      <c r="P211" s="1">
        <f>IF(B211&lt;&gt;"",IF(AND(대학정보!$C$4&lt;&gt;"",대학정보!$C$5&lt;&gt;""),IF(AND(ISNUMBER(FIND(대학정보!$C$4,E211)),ISNUMBER(FIND(대학정보!$C$5,F211))),확률표!$C$3,IF(AND(ISNUMBER(FIND(대학정보!$C$4,G211)),ISNUMBER(FIND(대학정보!$C$5,H211))),확률표!$C$4,IF(AND(ISNUMBER(FIND(대학정보!$C$4,I211)),ISNUMBER(FIND(대학정보!$C$5,J211))),확률표!$C$5, ""))), "대학정보"), "")</f>
        <v>50</v>
      </c>
      <c r="Q211" s="1">
        <f>IF(AND(대학정보!$C$8&lt;&gt;"",D211&lt;&gt;""),D211-대학정보!$C$8,"")</f>
        <v>3.9900000000001228</v>
      </c>
    </row>
    <row r="212" spans="1:17">
      <c r="A212" s="1" t="str">
        <f t="shared" si="3"/>
        <v/>
      </c>
      <c r="B212" s="1" t="str">
        <f>IF(INDEX(로우데이터!$A:$A,4*ROW()-7)&lt;&gt;"",INDEX(로우데이터!A:A,4*ROW()-7),"")</f>
        <v>209등</v>
      </c>
      <c r="C212" s="1">
        <f>IF(B212&lt;&gt;"",VLOOKUP(CONCATENATE("j",L212, M212, N212),확률표!$B$8:$E$16,IF(P212=확률표!$C$3,2,IF(P212=확률표!$C$4, 3,4)),FALSE), "")</f>
        <v>20</v>
      </c>
      <c r="D212" s="1">
        <f>IF(B212&lt;&gt;"",INDEX(로우데이터!$B:$B,4*ROW()-7),"")</f>
        <v>663.44</v>
      </c>
      <c r="E212" s="4" t="str">
        <f>IF(B212&lt;&gt;"",IF(INDEX(로우데이터!$D:$D,4*ROW()-7)&lt;&gt;"",IF(ISNUMBER(FIND("(1)",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12" s="3" t="str">
        <f>IF(B212&lt;&gt;"",IF(INDEX(로우데이터!$D:$D,4*ROW()-7)&lt;&gt;"",IF(ISNUMBER(FIND("(1)",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212" s="3" t="str">
        <f>IF(B212&lt;&gt;"",IF(INDEX(로우데이터!$D:$D,4*ROW()-7)&lt;&gt;"",IF(ISNUMBER(FIND("(2)",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12" s="3" t="str">
        <f>IF(B212&lt;&gt;"",IF(INDEX(로우데이터!$D:$D,4*ROW()-7)&lt;&gt;"",IF(ISNUMBER(FIND("(2)",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212" s="3" t="str">
        <f>IF(B212&lt;&gt;"",IF(INDEX(로우데이터!$D:$D,4*ROW()-7)&lt;&gt;"",IF(ISNUMBER(FIND("(3)",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2" s="3" t="str">
        <f>IF(B212&lt;&gt;"",IF(INDEX(로우데이터!$D:$D,4*ROW()-7)&lt;&gt;"",IF(ISNUMBER(FIND("(3)",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2" s="1">
        <v>1</v>
      </c>
      <c r="M212" s="1">
        <v>1</v>
      </c>
      <c r="N212" s="1">
        <v>1</v>
      </c>
      <c r="P212" s="1">
        <f>IF(B212&lt;&gt;"",IF(AND(대학정보!$C$4&lt;&gt;"",대학정보!$C$5&lt;&gt;""),IF(AND(ISNUMBER(FIND(대학정보!$C$4,E212)),ISNUMBER(FIND(대학정보!$C$5,F212))),확률표!$C$3,IF(AND(ISNUMBER(FIND(대학정보!$C$4,G212)),ISNUMBER(FIND(대학정보!$C$5,H212))),확률표!$C$4,IF(AND(ISNUMBER(FIND(대학정보!$C$4,I212)),ISNUMBER(FIND(대학정보!$C$5,J212))),확률표!$C$5, ""))), "대학정보"), "")</f>
        <v>20</v>
      </c>
      <c r="Q212" s="1">
        <f>IF(AND(대학정보!$C$8&lt;&gt;"",D212&lt;&gt;""),D212-대학정보!$C$8,"")</f>
        <v>3.9900000000001228</v>
      </c>
    </row>
    <row r="213" spans="1:17">
      <c r="A213" s="1" t="str">
        <f t="shared" si="3"/>
        <v/>
      </c>
      <c r="B213" s="1" t="str">
        <f>IF(INDEX(로우데이터!$A:$A,4*ROW()-7)&lt;&gt;"",INDEX(로우데이터!A:A,4*ROW()-7),"")</f>
        <v>212등</v>
      </c>
      <c r="C213" s="1">
        <f>IF(B213&lt;&gt;"",VLOOKUP(CONCATENATE("j",L213, M213, N213),확률표!$B$8:$E$16,IF(P213=확률표!$C$3,2,IF(P213=확률표!$C$4, 3,4)),FALSE), "")</f>
        <v>20</v>
      </c>
      <c r="D213" s="1">
        <f>IF(B213&lt;&gt;"",INDEX(로우데이터!$B:$B,4*ROW()-7),"")</f>
        <v>663.44</v>
      </c>
      <c r="E213" s="4" t="str">
        <f>IF(B213&lt;&gt;"",IF(INDEX(로우데이터!$D:$D,4*ROW()-7)&lt;&gt;"",IF(ISNUMBER(FIND("(1)",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13" s="3" t="str">
        <f>IF(B213&lt;&gt;"",IF(INDEX(로우데이터!$D:$D,4*ROW()-7)&lt;&gt;"",IF(ISNUMBER(FIND("(1)",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213" s="3" t="str">
        <f>IF(B213&lt;&gt;"",IF(INDEX(로우데이터!$D:$D,4*ROW()-7)&lt;&gt;"",IF(ISNUMBER(FIND("(2)",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13" s="3" t="str">
        <f>IF(B213&lt;&gt;"",IF(INDEX(로우데이터!$D:$D,4*ROW()-7)&lt;&gt;"",IF(ISNUMBER(FIND("(2)",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13" s="3" t="str">
        <f>IF(B213&lt;&gt;"",IF(INDEX(로우데이터!$D:$D,4*ROW()-7)&lt;&gt;"",IF(ISNUMBER(FIND("(3)",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3" s="3" t="str">
        <f>IF(B213&lt;&gt;"",IF(INDEX(로우데이터!$D:$D,4*ROW()-7)&lt;&gt;"",IF(ISNUMBER(FIND("(3)",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3" s="1">
        <v>1</v>
      </c>
      <c r="M213" s="1">
        <v>1</v>
      </c>
      <c r="N213" s="1">
        <v>1</v>
      </c>
      <c r="P213" s="1">
        <f>IF(B213&lt;&gt;"",IF(AND(대학정보!$C$4&lt;&gt;"",대학정보!$C$5&lt;&gt;""),IF(AND(ISNUMBER(FIND(대학정보!$C$4,E213)),ISNUMBER(FIND(대학정보!$C$5,F213))),확률표!$C$3,IF(AND(ISNUMBER(FIND(대학정보!$C$4,G213)),ISNUMBER(FIND(대학정보!$C$5,H213))),확률표!$C$4,IF(AND(ISNUMBER(FIND(대학정보!$C$4,I213)),ISNUMBER(FIND(대학정보!$C$5,J213))),확률표!$C$5, ""))), "대학정보"), "")</f>
        <v>20</v>
      </c>
      <c r="Q213" s="1">
        <f>IF(AND(대학정보!$C$8&lt;&gt;"",D213&lt;&gt;""),D213-대학정보!$C$8,"")</f>
        <v>3.9900000000001228</v>
      </c>
    </row>
    <row r="214" spans="1:17">
      <c r="A214" s="1" t="str">
        <f t="shared" si="3"/>
        <v/>
      </c>
      <c r="B214" s="1" t="str">
        <f>IF(INDEX(로우데이터!$A:$A,4*ROW()-7)&lt;&gt;"",INDEX(로우데이터!A:A,4*ROW()-7),"")</f>
        <v>212등</v>
      </c>
      <c r="C214" s="1">
        <f>IF(B214&lt;&gt;"",VLOOKUP(CONCATENATE("j",L214, M214, N214),확률표!$B$8:$E$16,IF(P214=확률표!$C$3,2,IF(P214=확률표!$C$4, 3,4)),FALSE), "")</f>
        <v>20</v>
      </c>
      <c r="D214" s="1">
        <f>IF(B214&lt;&gt;"",INDEX(로우데이터!$B:$B,4*ROW()-7),"")</f>
        <v>663.44</v>
      </c>
      <c r="E214" s="4" t="str">
        <f>IF(B214&lt;&gt;"",IF(INDEX(로우데이터!$D:$D,4*ROW()-7)&lt;&gt;"",IF(ISNUMBER(FIND("(1)",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14" s="3" t="str">
        <f>IF(B214&lt;&gt;"",IF(INDEX(로우데이터!$D:$D,4*ROW()-7)&lt;&gt;"",IF(ISNUMBER(FIND("(1)",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214" s="3" t="str">
        <f>IF(B214&lt;&gt;"",IF(INDEX(로우데이터!$D:$D,4*ROW()-7)&lt;&gt;"",IF(ISNUMBER(FIND("(2)",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14" s="3" t="str">
        <f>IF(B214&lt;&gt;"",IF(INDEX(로우데이터!$D:$D,4*ROW()-7)&lt;&gt;"",IF(ISNUMBER(FIND("(2)",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</v>
      </c>
      <c r="I214" s="3" t="str">
        <f>IF(B214&lt;&gt;"",IF(INDEX(로우데이터!$D:$D,4*ROW()-7)&lt;&gt;"",IF(ISNUMBER(FIND("(3)",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4" s="3" t="str">
        <f>IF(B214&lt;&gt;"",IF(INDEX(로우데이터!$D:$D,4*ROW()-7)&lt;&gt;"",IF(ISNUMBER(FIND("(3)",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4" s="1">
        <v>1</v>
      </c>
      <c r="M214" s="1">
        <v>1</v>
      </c>
      <c r="N214" s="1">
        <v>1</v>
      </c>
      <c r="P214" s="1">
        <f>IF(B214&lt;&gt;"",IF(AND(대학정보!$C$4&lt;&gt;"",대학정보!$C$5&lt;&gt;""),IF(AND(ISNUMBER(FIND(대학정보!$C$4,E214)),ISNUMBER(FIND(대학정보!$C$5,F214))),확률표!$C$3,IF(AND(ISNUMBER(FIND(대학정보!$C$4,G214)),ISNUMBER(FIND(대학정보!$C$5,H214))),확률표!$C$4,IF(AND(ISNUMBER(FIND(대학정보!$C$4,I214)),ISNUMBER(FIND(대학정보!$C$5,J214))),확률표!$C$5, ""))), "대학정보"), "")</f>
        <v>20</v>
      </c>
      <c r="Q214" s="1">
        <f>IF(AND(대학정보!$C$8&lt;&gt;"",D214&lt;&gt;""),D214-대학정보!$C$8,"")</f>
        <v>3.9900000000001228</v>
      </c>
    </row>
    <row r="215" spans="1:17">
      <c r="A215" s="1" t="str">
        <f t="shared" si="3"/>
        <v/>
      </c>
      <c r="B215" s="1" t="str">
        <f>IF(INDEX(로우데이터!$A:$A,4*ROW()-7)&lt;&gt;"",INDEX(로우데이터!A:A,4*ROW()-7),"")</f>
        <v>214등</v>
      </c>
      <c r="C215" s="1">
        <f>IF(B215&lt;&gt;"",VLOOKUP(CONCATENATE("j",L215, M215, N215),확률표!$B$8:$E$16,IF(P215=확률표!$C$3,2,IF(P215=확률표!$C$4, 3,4)),FALSE), "")</f>
        <v>20</v>
      </c>
      <c r="D215" s="1">
        <f>IF(B215&lt;&gt;"",INDEX(로우데이터!$B:$B,4*ROW()-7),"")</f>
        <v>663.41</v>
      </c>
      <c r="E215" s="4" t="str">
        <f>IF(B215&lt;&gt;"",IF(INDEX(로우데이터!$D:$D,4*ROW()-7)&lt;&gt;"",IF(ISNUMBER(FIND("(1)",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15" s="3" t="str">
        <f>IF(B215&lt;&gt;"",IF(INDEX(로우데이터!$D:$D,4*ROW()-7)&lt;&gt;"",IF(ISNUMBER(FIND("(1)",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215" s="3" t="str">
        <f>IF(B215&lt;&gt;"",IF(INDEX(로우데이터!$D:$D,4*ROW()-7)&lt;&gt;"",IF(ISNUMBER(FIND("(2)",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15" s="3" t="str">
        <f>IF(B215&lt;&gt;"",IF(INDEX(로우데이터!$D:$D,4*ROW()-7)&lt;&gt;"",IF(ISNUMBER(FIND("(2)",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15" s="3" t="str">
        <f>IF(B215&lt;&gt;"",IF(INDEX(로우데이터!$D:$D,4*ROW()-7)&lt;&gt;"",IF(ISNUMBER(FIND("(3)",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5" s="3" t="str">
        <f>IF(B215&lt;&gt;"",IF(INDEX(로우데이터!$D:$D,4*ROW()-7)&lt;&gt;"",IF(ISNUMBER(FIND("(3)",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5" s="1">
        <v>1</v>
      </c>
      <c r="M215" s="1">
        <v>1</v>
      </c>
      <c r="N215" s="1">
        <v>1</v>
      </c>
      <c r="P215" s="1">
        <f>IF(B215&lt;&gt;"",IF(AND(대학정보!$C$4&lt;&gt;"",대학정보!$C$5&lt;&gt;""),IF(AND(ISNUMBER(FIND(대학정보!$C$4,E215)),ISNUMBER(FIND(대학정보!$C$5,F215))),확률표!$C$3,IF(AND(ISNUMBER(FIND(대학정보!$C$4,G215)),ISNUMBER(FIND(대학정보!$C$5,H215))),확률표!$C$4,IF(AND(ISNUMBER(FIND(대학정보!$C$4,I215)),ISNUMBER(FIND(대학정보!$C$5,J215))),확률표!$C$5, ""))), "대학정보"), "")</f>
        <v>20</v>
      </c>
      <c r="Q215" s="1">
        <f>IF(AND(대학정보!$C$8&lt;&gt;"",D215&lt;&gt;""),D215-대학정보!$C$8,"")</f>
        <v>3.9600000000000364</v>
      </c>
    </row>
    <row r="216" spans="1:17">
      <c r="A216" s="1" t="str">
        <f t="shared" si="3"/>
        <v/>
      </c>
      <c r="B216" s="1" t="str">
        <f>IF(INDEX(로우데이터!$A:$A,4*ROW()-7)&lt;&gt;"",INDEX(로우데이터!A:A,4*ROW()-7),"")</f>
        <v>215등</v>
      </c>
      <c r="C216" s="1">
        <f>IF(B216&lt;&gt;"",VLOOKUP(CONCATENATE("j",L216, M216, N216),확률표!$B$8:$E$16,IF(P216=확률표!$C$3,2,IF(P216=확률표!$C$4, 3,4)),FALSE), "")</f>
        <v>20</v>
      </c>
      <c r="D216" s="1">
        <f>IF(B216&lt;&gt;"",INDEX(로우데이터!$B:$B,4*ROW()-7),"")</f>
        <v>663.4</v>
      </c>
      <c r="E216" s="4" t="str">
        <f>IF(B216&lt;&gt;"",IF(INDEX(로우데이터!$D:$D,4*ROW()-7)&lt;&gt;"",IF(ISNUMBER(FIND("(1)",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16" s="3" t="str">
        <f>IF(B216&lt;&gt;"",IF(INDEX(로우데이터!$D:$D,4*ROW()-7)&lt;&gt;"",IF(ISNUMBER(FIND("(1)",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사이버국방/남</v>
      </c>
      <c r="G216" s="3" t="str">
        <f>IF(B216&lt;&gt;"",IF(INDEX(로우데이터!$D:$D,4*ROW()-7)&lt;&gt;"",IF(ISNUMBER(FIND("(2)",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16" s="3" t="str">
        <f>IF(B216&lt;&gt;"",IF(INDEX(로우데이터!$D:$D,4*ROW()-7)&lt;&gt;"",IF(ISNUMBER(FIND("(2)",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216" s="3" t="str">
        <f>IF(B216&lt;&gt;"",IF(INDEX(로우데이터!$D:$D,4*ROW()-7)&lt;&gt;"",IF(ISNUMBER(FIND("(3)",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6" s="3" t="str">
        <f>IF(B216&lt;&gt;"",IF(INDEX(로우데이터!$D:$D,4*ROW()-7)&lt;&gt;"",IF(ISNUMBER(FIND("(3)",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6" s="1">
        <v>1</v>
      </c>
      <c r="M216" s="1">
        <v>1</v>
      </c>
      <c r="N216" s="1">
        <v>1</v>
      </c>
      <c r="P216" s="1">
        <f>IF(B216&lt;&gt;"",IF(AND(대학정보!$C$4&lt;&gt;"",대학정보!$C$5&lt;&gt;""),IF(AND(ISNUMBER(FIND(대학정보!$C$4,E216)),ISNUMBER(FIND(대학정보!$C$5,F216))),확률표!$C$3,IF(AND(ISNUMBER(FIND(대학정보!$C$4,G216)),ISNUMBER(FIND(대학정보!$C$5,H216))),확률표!$C$4,IF(AND(ISNUMBER(FIND(대학정보!$C$4,I216)),ISNUMBER(FIND(대학정보!$C$5,J216))),확률표!$C$5, ""))), "대학정보"), "")</f>
        <v>20</v>
      </c>
      <c r="Q216" s="1">
        <f>IF(AND(대학정보!$C$8&lt;&gt;"",D216&lt;&gt;""),D216-대학정보!$C$8,"")</f>
        <v>3.9500000000000455</v>
      </c>
    </row>
    <row r="217" spans="1:17">
      <c r="A217" s="1" t="str">
        <f t="shared" si="3"/>
        <v/>
      </c>
      <c r="B217" s="1" t="str">
        <f>IF(INDEX(로우데이터!$A:$A,4*ROW()-7)&lt;&gt;"",INDEX(로우데이터!A:A,4*ROW()-7),"")</f>
        <v>216등</v>
      </c>
      <c r="C217" s="1">
        <f>IF(B217&lt;&gt;"",VLOOKUP(CONCATENATE("j",L217, M217, N217),확률표!$B$8:$E$16,IF(P217=확률표!$C$3,2,IF(P217=확률표!$C$4, 3,4)),FALSE), "")</f>
        <v>20</v>
      </c>
      <c r="D217" s="1">
        <f>IF(B217&lt;&gt;"",INDEX(로우데이터!$B:$B,4*ROW()-7),"")</f>
        <v>663.4</v>
      </c>
      <c r="E217" s="4" t="str">
        <f>IF(B217&lt;&gt;"",IF(INDEX(로우데이터!$D:$D,4*ROW()-7)&lt;&gt;"",IF(ISNUMBER(FIND("(1)",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217" s="3" t="str">
        <f>IF(B217&lt;&gt;"",IF(INDEX(로우데이터!$D:$D,4*ROW()-7)&lt;&gt;"",IF(ISNUMBER(FIND("(1)",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17" s="3" t="str">
        <f>IF(B217&lt;&gt;"",IF(INDEX(로우데이터!$D:$D,4*ROW()-7)&lt;&gt;"",IF(ISNUMBER(FIND("(2)",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17" s="3" t="str">
        <f>IF(B217&lt;&gt;"",IF(INDEX(로우데이터!$D:$D,4*ROW()-7)&lt;&gt;"",IF(ISNUMBER(FIND("(2)",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유기나노공</v>
      </c>
      <c r="I217" s="3" t="str">
        <f>IF(B217&lt;&gt;"",IF(INDEX(로우데이터!$D:$D,4*ROW()-7)&lt;&gt;"",IF(ISNUMBER(FIND("(3)",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7" s="3" t="str">
        <f>IF(B217&lt;&gt;"",IF(INDEX(로우데이터!$D:$D,4*ROW()-7)&lt;&gt;"",IF(ISNUMBER(FIND("(3)",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7" s="1">
        <v>1</v>
      </c>
      <c r="M217" s="1">
        <v>1</v>
      </c>
      <c r="N217" s="1">
        <v>1</v>
      </c>
      <c r="P217" s="1">
        <f>IF(B217&lt;&gt;"",IF(AND(대학정보!$C$4&lt;&gt;"",대학정보!$C$5&lt;&gt;""),IF(AND(ISNUMBER(FIND(대학정보!$C$4,E217)),ISNUMBER(FIND(대학정보!$C$5,F217))),확률표!$C$3,IF(AND(ISNUMBER(FIND(대학정보!$C$4,G217)),ISNUMBER(FIND(대학정보!$C$5,H217))),확률표!$C$4,IF(AND(ISNUMBER(FIND(대학정보!$C$4,I217)),ISNUMBER(FIND(대학정보!$C$5,J217))),확률표!$C$5, ""))), "대학정보"), "")</f>
        <v>20</v>
      </c>
      <c r="Q217" s="1">
        <f>IF(AND(대학정보!$C$8&lt;&gt;"",D217&lt;&gt;""),D217-대학정보!$C$8,"")</f>
        <v>3.9500000000000455</v>
      </c>
    </row>
    <row r="218" spans="1:17">
      <c r="A218" s="1" t="str">
        <f t="shared" si="3"/>
        <v/>
      </c>
      <c r="B218" s="1" t="str">
        <f>IF(INDEX(로우데이터!$A:$A,4*ROW()-7)&lt;&gt;"",INDEX(로우데이터!A:A,4*ROW()-7),"")</f>
        <v>217등</v>
      </c>
      <c r="C218" s="1">
        <f>IF(B218&lt;&gt;"",VLOOKUP(CONCATENATE("j",L218, M218, N218),확률표!$B$8:$E$16,IF(P218=확률표!$C$3,2,IF(P218=확률표!$C$4, 3,4)),FALSE), "")</f>
        <v>20</v>
      </c>
      <c r="D218" s="1">
        <f>IF(B218&lt;&gt;"",INDEX(로우데이터!$B:$B,4*ROW()-7),"")</f>
        <v>663.39</v>
      </c>
      <c r="E218" s="4" t="str">
        <f>IF(B218&lt;&gt;"",IF(INDEX(로우데이터!$D:$D,4*ROW()-7)&lt;&gt;"",IF(ISNUMBER(FIND("(1)",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18" s="3" t="str">
        <f>IF(B218&lt;&gt;"",IF(INDEX(로우데이터!$D:$D,4*ROW()-7)&lt;&gt;"",IF(ISNUMBER(FIND("(1)",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218" s="3" t="str">
        <f>IF(B218&lt;&gt;"",IF(INDEX(로우데이터!$D:$D,4*ROW()-7)&lt;&gt;"",IF(ISNUMBER(FIND("(2)",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18" s="3" t="str">
        <f>IF(B218&lt;&gt;"",IF(INDEX(로우데이터!$D:$D,4*ROW()-7)&lt;&gt;"",IF(ISNUMBER(FIND("(2)",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218" s="3" t="str">
        <f>IF(B218&lt;&gt;"",IF(INDEX(로우데이터!$D:$D,4*ROW()-7)&lt;&gt;"",IF(ISNUMBER(FIND("(3)",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8" s="3" t="str">
        <f>IF(B218&lt;&gt;"",IF(INDEX(로우데이터!$D:$D,4*ROW()-7)&lt;&gt;"",IF(ISNUMBER(FIND("(3)",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8" s="1">
        <v>1</v>
      </c>
      <c r="M218" s="1">
        <v>1</v>
      </c>
      <c r="N218" s="1">
        <v>1</v>
      </c>
      <c r="P218" s="1">
        <f>IF(B218&lt;&gt;"",IF(AND(대학정보!$C$4&lt;&gt;"",대학정보!$C$5&lt;&gt;""),IF(AND(ISNUMBER(FIND(대학정보!$C$4,E218)),ISNUMBER(FIND(대학정보!$C$5,F218))),확률표!$C$3,IF(AND(ISNUMBER(FIND(대학정보!$C$4,G218)),ISNUMBER(FIND(대학정보!$C$5,H218))),확률표!$C$4,IF(AND(ISNUMBER(FIND(대학정보!$C$4,I218)),ISNUMBER(FIND(대학정보!$C$5,J218))),확률표!$C$5, ""))), "대학정보"), "")</f>
        <v>20</v>
      </c>
      <c r="Q218" s="1">
        <f>IF(AND(대학정보!$C$8&lt;&gt;"",D218&lt;&gt;""),D218-대학정보!$C$8,"")</f>
        <v>3.9400000000000546</v>
      </c>
    </row>
    <row r="219" spans="1:17">
      <c r="A219" s="1" t="str">
        <f t="shared" si="3"/>
        <v/>
      </c>
      <c r="B219" s="1" t="str">
        <f>IF(INDEX(로우데이터!$A:$A,4*ROW()-7)&lt;&gt;"",INDEX(로우데이터!A:A,4*ROW()-7),"")</f>
        <v>218등</v>
      </c>
      <c r="C219" s="1">
        <f>IF(B219&lt;&gt;"",VLOOKUP(CONCATENATE("j",L219, M219, N219),확률표!$B$8:$E$16,IF(P219=확률표!$C$3,2,IF(P219=확률표!$C$4, 3,4)),FALSE), "")</f>
        <v>20</v>
      </c>
      <c r="D219" s="1">
        <f>IF(B219&lt;&gt;"",INDEX(로우데이터!$B:$B,4*ROW()-7),"")</f>
        <v>663.35</v>
      </c>
      <c r="E219" s="4" t="str">
        <f>IF(B219&lt;&gt;"",IF(INDEX(로우데이터!$D:$D,4*ROW()-7)&lt;&gt;"",IF(ISNUMBER(FIND("(1)",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19" s="3" t="str">
        <f>IF(B219&lt;&gt;"",IF(INDEX(로우데이터!$D:$D,4*ROW()-7)&lt;&gt;"",IF(ISNUMBER(FIND("(1)",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바이오시스템.소재학부</v>
      </c>
      <c r="G219" s="3" t="str">
        <f>IF(B219&lt;&gt;"",IF(INDEX(로우데이터!$D:$D,4*ROW()-7)&lt;&gt;"",IF(ISNUMBER(FIND("(2)",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19" s="3" t="str">
        <f>IF(B219&lt;&gt;"",IF(INDEX(로우데이터!$D:$D,4*ROW()-7)&lt;&gt;"",IF(ISNUMBER(FIND("(2)",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219" s="3" t="str">
        <f>IF(B219&lt;&gt;"",IF(INDEX(로우데이터!$D:$D,4*ROW()-7)&lt;&gt;"",IF(ISNUMBER(FIND("(3)",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19" s="3" t="str">
        <f>IF(B219&lt;&gt;"",IF(INDEX(로우데이터!$D:$D,4*ROW()-7)&lt;&gt;"",IF(ISNUMBER(FIND("(3)",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19" s="1">
        <v>1</v>
      </c>
      <c r="M219" s="1">
        <v>1</v>
      </c>
      <c r="N219" s="1">
        <v>1</v>
      </c>
      <c r="P219" s="1">
        <f>IF(B219&lt;&gt;"",IF(AND(대학정보!$C$4&lt;&gt;"",대학정보!$C$5&lt;&gt;""),IF(AND(ISNUMBER(FIND(대학정보!$C$4,E219)),ISNUMBER(FIND(대학정보!$C$5,F219))),확률표!$C$3,IF(AND(ISNUMBER(FIND(대학정보!$C$4,G219)),ISNUMBER(FIND(대학정보!$C$5,H219))),확률표!$C$4,IF(AND(ISNUMBER(FIND(대학정보!$C$4,I219)),ISNUMBER(FIND(대학정보!$C$5,J219))),확률표!$C$5, ""))), "대학정보"), "")</f>
        <v>20</v>
      </c>
      <c r="Q219" s="1">
        <f>IF(AND(대학정보!$C$8&lt;&gt;"",D219&lt;&gt;""),D219-대학정보!$C$8,"")</f>
        <v>3.9000000000000909</v>
      </c>
    </row>
    <row r="220" spans="1:17">
      <c r="A220" s="1" t="str">
        <f t="shared" si="3"/>
        <v/>
      </c>
      <c r="B220" s="1" t="str">
        <f>IF(INDEX(로우데이터!$A:$A,4*ROW()-7)&lt;&gt;"",INDEX(로우데이터!A:A,4*ROW()-7),"")</f>
        <v>219등</v>
      </c>
      <c r="C220" s="1">
        <f>IF(B220&lt;&gt;"",VLOOKUP(CONCATENATE("j",L220, M220, N220),확률표!$B$8:$E$16,IF(P220=확률표!$C$3,2,IF(P220=확률표!$C$4, 3,4)),FALSE), "")</f>
        <v>20</v>
      </c>
      <c r="D220" s="1">
        <f>IF(B220&lt;&gt;"",INDEX(로우데이터!$B:$B,4*ROW()-7),"")</f>
        <v>663.34</v>
      </c>
      <c r="E220" s="4" t="str">
        <f>IF(B220&lt;&gt;"",IF(INDEX(로우데이터!$D:$D,4*ROW()-7)&lt;&gt;"",IF(ISNUMBER(FIND("(1)",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20" s="3" t="str">
        <f>IF(B220&lt;&gt;"",IF(INDEX(로우데이터!$D:$D,4*ROW()-7)&lt;&gt;"",IF(ISNUMBER(FIND("(1)",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</v>
      </c>
      <c r="G220" s="3" t="str">
        <f>IF(B220&lt;&gt;"",IF(INDEX(로우데이터!$D:$D,4*ROW()-7)&lt;&gt;"",IF(ISNUMBER(FIND("(2)",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20" s="3" t="str">
        <f>IF(B220&lt;&gt;"",IF(INDEX(로우데이터!$D:$D,4*ROW()-7)&lt;&gt;"",IF(ISNUMBER(FIND("(2)",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220" s="3" t="str">
        <f>IF(B220&lt;&gt;"",IF(INDEX(로우데이터!$D:$D,4*ROW()-7)&lt;&gt;"",IF(ISNUMBER(FIND("(3)",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0" s="3" t="str">
        <f>IF(B220&lt;&gt;"",IF(INDEX(로우데이터!$D:$D,4*ROW()-7)&lt;&gt;"",IF(ISNUMBER(FIND("(3)",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0" s="1">
        <v>1</v>
      </c>
      <c r="M220" s="1">
        <v>1</v>
      </c>
      <c r="N220" s="1">
        <v>1</v>
      </c>
      <c r="P220" s="1">
        <f>IF(B220&lt;&gt;"",IF(AND(대학정보!$C$4&lt;&gt;"",대학정보!$C$5&lt;&gt;""),IF(AND(ISNUMBER(FIND(대학정보!$C$4,E220)),ISNUMBER(FIND(대학정보!$C$5,F220))),확률표!$C$3,IF(AND(ISNUMBER(FIND(대학정보!$C$4,G220)),ISNUMBER(FIND(대학정보!$C$5,H220))),확률표!$C$4,IF(AND(ISNUMBER(FIND(대학정보!$C$4,I220)),ISNUMBER(FIND(대학정보!$C$5,J220))),확률표!$C$5, ""))), "대학정보"), "")</f>
        <v>20</v>
      </c>
      <c r="Q220" s="1">
        <f>IF(AND(대학정보!$C$8&lt;&gt;"",D220&lt;&gt;""),D220-대학정보!$C$8,"")</f>
        <v>3.8900000000001</v>
      </c>
    </row>
    <row r="221" spans="1:17">
      <c r="A221" s="1" t="str">
        <f t="shared" si="3"/>
        <v/>
      </c>
      <c r="B221" s="1" t="str">
        <f>IF(INDEX(로우데이터!$A:$A,4*ROW()-7)&lt;&gt;"",INDEX(로우데이터!A:A,4*ROW()-7),"")</f>
        <v>220등</v>
      </c>
      <c r="C221" s="1">
        <f>IF(B221&lt;&gt;"",VLOOKUP(CONCATENATE("j",L221, M221, N221),확률표!$B$8:$E$16,IF(P221=확률표!$C$3,2,IF(P221=확률표!$C$4, 3,4)),FALSE), "")</f>
        <v>20</v>
      </c>
      <c r="D221" s="1">
        <f>IF(B221&lt;&gt;"",INDEX(로우데이터!$B:$B,4*ROW()-7),"")</f>
        <v>663.29</v>
      </c>
      <c r="E221" s="4" t="str">
        <f>IF(B221&lt;&gt;"",IF(INDEX(로우데이터!$D:$D,4*ROW()-7)&lt;&gt;"",IF(ISNUMBER(FIND("(1)",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21" s="3" t="str">
        <f>IF(B221&lt;&gt;"",IF(INDEX(로우데이터!$D:$D,4*ROW()-7)&lt;&gt;"",IF(ISNUMBER(FIND("(1)",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221" s="3" t="str">
        <f>IF(B221&lt;&gt;"",IF(INDEX(로우데이터!$D:$D,4*ROW()-7)&lt;&gt;"",IF(ISNUMBER(FIND("(2)",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21" s="3" t="str">
        <f>IF(B221&lt;&gt;"",IF(INDEX(로우데이터!$D:$D,4*ROW()-7)&lt;&gt;"",IF(ISNUMBER(FIND("(2)",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221" s="3" t="str">
        <f>IF(B221&lt;&gt;"",IF(INDEX(로우데이터!$D:$D,4*ROW()-7)&lt;&gt;"",IF(ISNUMBER(FIND("(3)",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1" s="3" t="str">
        <f>IF(B221&lt;&gt;"",IF(INDEX(로우데이터!$D:$D,4*ROW()-7)&lt;&gt;"",IF(ISNUMBER(FIND("(3)",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1" s="1">
        <v>1</v>
      </c>
      <c r="M221" s="1">
        <v>1</v>
      </c>
      <c r="N221" s="1">
        <v>1</v>
      </c>
      <c r="P221" s="1">
        <f>IF(B221&lt;&gt;"",IF(AND(대학정보!$C$4&lt;&gt;"",대학정보!$C$5&lt;&gt;""),IF(AND(ISNUMBER(FIND(대학정보!$C$4,E221)),ISNUMBER(FIND(대학정보!$C$5,F221))),확률표!$C$3,IF(AND(ISNUMBER(FIND(대학정보!$C$4,G221)),ISNUMBER(FIND(대학정보!$C$5,H221))),확률표!$C$4,IF(AND(ISNUMBER(FIND(대학정보!$C$4,I221)),ISNUMBER(FIND(대학정보!$C$5,J221))),확률표!$C$5, ""))), "대학정보"), "")</f>
        <v>20</v>
      </c>
      <c r="Q221" s="1">
        <f>IF(AND(대학정보!$C$8&lt;&gt;"",D221&lt;&gt;""),D221-대학정보!$C$8,"")</f>
        <v>3.8400000000000318</v>
      </c>
    </row>
    <row r="222" spans="1:17">
      <c r="A222" s="1" t="str">
        <f t="shared" si="3"/>
        <v/>
      </c>
      <c r="B222" s="1" t="str">
        <f>IF(INDEX(로우데이터!$A:$A,4*ROW()-7)&lt;&gt;"",INDEX(로우데이터!A:A,4*ROW()-7),"")</f>
        <v>221등</v>
      </c>
      <c r="C222" s="1">
        <f>IF(B222&lt;&gt;"",VLOOKUP(CONCATENATE("j",L222, M222, N222),확률표!$B$8:$E$16,IF(P222=확률표!$C$3,2,IF(P222=확률표!$C$4, 3,4)),FALSE), "")</f>
        <v>20</v>
      </c>
      <c r="D222" s="1">
        <f>IF(B222&lt;&gt;"",INDEX(로우데이터!$B:$B,4*ROW()-7),"")</f>
        <v>663.23</v>
      </c>
      <c r="E222" s="4" t="str">
        <f>IF(B222&lt;&gt;"",IF(INDEX(로우데이터!$D:$D,4*ROW()-7)&lt;&gt;"",IF(ISNUMBER(FIND("(1)",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22" s="3" t="str">
        <f>IF(B222&lt;&gt;"",IF(INDEX(로우데이터!$D:$D,4*ROW()-7)&lt;&gt;"",IF(ISNUMBER(FIND("(1)",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22" s="3" t="str">
        <f>IF(B222&lt;&gt;"",IF(INDEX(로우데이터!$D:$D,4*ROW()-7)&lt;&gt;"",IF(ISNUMBER(FIND("(2)",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22" s="3" t="str">
        <f>IF(B222&lt;&gt;"",IF(INDEX(로우데이터!$D:$D,4*ROW()-7)&lt;&gt;"",IF(ISNUMBER(FIND("(2)",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222" s="3" t="str">
        <f>IF(B222&lt;&gt;"",IF(INDEX(로우데이터!$D:$D,4*ROW()-7)&lt;&gt;"",IF(ISNUMBER(FIND("(3)",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2" s="3" t="str">
        <f>IF(B222&lt;&gt;"",IF(INDEX(로우데이터!$D:$D,4*ROW()-7)&lt;&gt;"",IF(ISNUMBER(FIND("(3)",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2" s="1">
        <v>1</v>
      </c>
      <c r="M222" s="1">
        <v>1</v>
      </c>
      <c r="N222" s="1">
        <v>1</v>
      </c>
      <c r="P222" s="1">
        <f>IF(B222&lt;&gt;"",IF(AND(대학정보!$C$4&lt;&gt;"",대학정보!$C$5&lt;&gt;""),IF(AND(ISNUMBER(FIND(대학정보!$C$4,E222)),ISNUMBER(FIND(대학정보!$C$5,F222))),확률표!$C$3,IF(AND(ISNUMBER(FIND(대학정보!$C$4,G222)),ISNUMBER(FIND(대학정보!$C$5,H222))),확률표!$C$4,IF(AND(ISNUMBER(FIND(대학정보!$C$4,I222)),ISNUMBER(FIND(대학정보!$C$5,J222))),확률표!$C$5, ""))), "대학정보"), "")</f>
        <v>20</v>
      </c>
      <c r="Q222" s="1">
        <f>IF(AND(대학정보!$C$8&lt;&gt;"",D222&lt;&gt;""),D222-대학정보!$C$8,"")</f>
        <v>3.7800000000000864</v>
      </c>
    </row>
    <row r="223" spans="1:17">
      <c r="A223" s="1" t="str">
        <f t="shared" si="3"/>
        <v/>
      </c>
      <c r="B223" s="1" t="str">
        <f>IF(INDEX(로우데이터!$A:$A,4*ROW()-7)&lt;&gt;"",INDEX(로우데이터!A:A,4*ROW()-7),"")</f>
        <v>221등</v>
      </c>
      <c r="C223" s="1">
        <f>IF(B223&lt;&gt;"",VLOOKUP(CONCATENATE("j",L223, M223, N223),확률표!$B$8:$E$16,IF(P223=확률표!$C$3,2,IF(P223=확률표!$C$4, 3,4)),FALSE), "")</f>
        <v>20</v>
      </c>
      <c r="D223" s="1">
        <f>IF(B223&lt;&gt;"",INDEX(로우데이터!$B:$B,4*ROW()-7),"")</f>
        <v>663.23</v>
      </c>
      <c r="E223" s="4" t="str">
        <f>IF(B223&lt;&gt;"",IF(INDEX(로우데이터!$D:$D,4*ROW()-7)&lt;&gt;"",IF(ISNUMBER(FIND("(1)",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23" s="3" t="str">
        <f>IF(B223&lt;&gt;"",IF(INDEX(로우데이터!$D:$D,4*ROW()-7)&lt;&gt;"",IF(ISNUMBER(FIND("(1)",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223" s="3" t="str">
        <f>IF(B223&lt;&gt;"",IF(INDEX(로우데이터!$D:$D,4*ROW()-7)&lt;&gt;"",IF(ISNUMBER(FIND("(2)",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23" s="3" t="str">
        <f>IF(B223&lt;&gt;"",IF(INDEX(로우데이터!$D:$D,4*ROW()-7)&lt;&gt;"",IF(ISNUMBER(FIND("(2)",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223" s="3" t="str">
        <f>IF(B223&lt;&gt;"",IF(INDEX(로우데이터!$D:$D,4*ROW()-7)&lt;&gt;"",IF(ISNUMBER(FIND("(3)",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3" s="3" t="str">
        <f>IF(B223&lt;&gt;"",IF(INDEX(로우데이터!$D:$D,4*ROW()-7)&lt;&gt;"",IF(ISNUMBER(FIND("(3)",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3" s="1">
        <v>1</v>
      </c>
      <c r="M223" s="1">
        <v>1</v>
      </c>
      <c r="N223" s="1">
        <v>1</v>
      </c>
      <c r="P223" s="1">
        <f>IF(B223&lt;&gt;"",IF(AND(대학정보!$C$4&lt;&gt;"",대학정보!$C$5&lt;&gt;""),IF(AND(ISNUMBER(FIND(대학정보!$C$4,E223)),ISNUMBER(FIND(대학정보!$C$5,F223))),확률표!$C$3,IF(AND(ISNUMBER(FIND(대학정보!$C$4,G223)),ISNUMBER(FIND(대학정보!$C$5,H223))),확률표!$C$4,IF(AND(ISNUMBER(FIND(대학정보!$C$4,I223)),ISNUMBER(FIND(대학정보!$C$5,J223))),확률표!$C$5, ""))), "대학정보"), "")</f>
        <v>20</v>
      </c>
      <c r="Q223" s="1">
        <f>IF(AND(대학정보!$C$8&lt;&gt;"",D223&lt;&gt;""),D223-대학정보!$C$8,"")</f>
        <v>3.7800000000000864</v>
      </c>
    </row>
    <row r="224" spans="1:17">
      <c r="A224" s="1" t="str">
        <f t="shared" si="3"/>
        <v/>
      </c>
      <c r="B224" s="1" t="str">
        <f>IF(INDEX(로우데이터!$A:$A,4*ROW()-7)&lt;&gt;"",INDEX(로우데이터!A:A,4*ROW()-7),"")</f>
        <v>223등</v>
      </c>
      <c r="C224" s="1">
        <f>IF(B224&lt;&gt;"",VLOOKUP(CONCATENATE("j",L224, M224, N224),확률표!$B$8:$E$16,IF(P224=확률표!$C$3,2,IF(P224=확률표!$C$4, 3,4)),FALSE), "")</f>
        <v>20</v>
      </c>
      <c r="D224" s="1">
        <f>IF(B224&lt;&gt;"",INDEX(로우데이터!$B:$B,4*ROW()-7),"")</f>
        <v>663.2</v>
      </c>
      <c r="E224" s="4" t="str">
        <f>IF(B224&lt;&gt;"",IF(INDEX(로우데이터!$D:$D,4*ROW()-7)&lt;&gt;"",IF(ISNUMBER(FIND("(1)",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224" s="3" t="str">
        <f>IF(B224&lt;&gt;"",IF(INDEX(로우데이터!$D:$D,4*ROW()-7)&lt;&gt;"",IF(ISNUMBER(FIND("(1)",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224" s="3" t="str">
        <f>IF(B224&lt;&gt;"",IF(INDEX(로우데이터!$D:$D,4*ROW()-7)&lt;&gt;"",IF(ISNUMBER(FIND("(2)",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24" s="3" t="str">
        <f>IF(B224&lt;&gt;"",IF(INDEX(로우데이터!$D:$D,4*ROW()-7)&lt;&gt;"",IF(ISNUMBER(FIND("(2)",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24" s="3" t="str">
        <f>IF(B224&lt;&gt;"",IF(INDEX(로우데이터!$D:$D,4*ROW()-7)&lt;&gt;"",IF(ISNUMBER(FIND("(3)",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4" s="3" t="str">
        <f>IF(B224&lt;&gt;"",IF(INDEX(로우데이터!$D:$D,4*ROW()-7)&lt;&gt;"",IF(ISNUMBER(FIND("(3)",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4" s="1">
        <v>1</v>
      </c>
      <c r="M224" s="1">
        <v>1</v>
      </c>
      <c r="N224" s="1">
        <v>1</v>
      </c>
      <c r="P224" s="1">
        <f>IF(B224&lt;&gt;"",IF(AND(대학정보!$C$4&lt;&gt;"",대학정보!$C$5&lt;&gt;""),IF(AND(ISNUMBER(FIND(대학정보!$C$4,E224)),ISNUMBER(FIND(대학정보!$C$5,F224))),확률표!$C$3,IF(AND(ISNUMBER(FIND(대학정보!$C$4,G224)),ISNUMBER(FIND(대학정보!$C$5,H224))),확률표!$C$4,IF(AND(ISNUMBER(FIND(대학정보!$C$4,I224)),ISNUMBER(FIND(대학정보!$C$5,J224))),확률표!$C$5, ""))), "대학정보"), "")</f>
        <v>20</v>
      </c>
      <c r="Q224" s="1">
        <f>IF(AND(대학정보!$C$8&lt;&gt;"",D224&lt;&gt;""),D224-대학정보!$C$8,"")</f>
        <v>3.7500000000001137</v>
      </c>
    </row>
    <row r="225" spans="1:17">
      <c r="A225" s="1" t="str">
        <f t="shared" si="3"/>
        <v/>
      </c>
      <c r="B225" s="1" t="str">
        <f>IF(INDEX(로우데이터!$A:$A,4*ROW()-7)&lt;&gt;"",INDEX(로우데이터!A:A,4*ROW()-7),"")</f>
        <v>224등</v>
      </c>
      <c r="C225" s="1">
        <f>IF(B225&lt;&gt;"",VLOOKUP(CONCATENATE("j",L225, M225, N225),확률표!$B$8:$E$16,IF(P225=확률표!$C$3,2,IF(P225=확률표!$C$4, 3,4)),FALSE), "")</f>
        <v>20</v>
      </c>
      <c r="D225" s="1">
        <f>IF(B225&lt;&gt;"",INDEX(로우데이터!$B:$B,4*ROW()-7),"")</f>
        <v>663.2</v>
      </c>
      <c r="E225" s="4" t="str">
        <f>IF(B225&lt;&gt;"",IF(INDEX(로우데이터!$D:$D,4*ROW()-7)&lt;&gt;"",IF(ISNUMBER(FIND("(1)",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25" s="3" t="str">
        <f>IF(B225&lt;&gt;"",IF(INDEX(로우데이터!$D:$D,4*ROW()-7)&lt;&gt;"",IF(ISNUMBER(FIND("(1)",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225" s="3" t="str">
        <f>IF(B225&lt;&gt;"",IF(INDEX(로우데이터!$D:$D,4*ROW()-7)&lt;&gt;"",IF(ISNUMBER(FIND("(2)",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25" s="3" t="str">
        <f>IF(B225&lt;&gt;"",IF(INDEX(로우데이터!$D:$D,4*ROW()-7)&lt;&gt;"",IF(ISNUMBER(FIND("(2)",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25" s="3" t="str">
        <f>IF(B225&lt;&gt;"",IF(INDEX(로우데이터!$D:$D,4*ROW()-7)&lt;&gt;"",IF(ISNUMBER(FIND("(3)",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5" s="3" t="str">
        <f>IF(B225&lt;&gt;"",IF(INDEX(로우데이터!$D:$D,4*ROW()-7)&lt;&gt;"",IF(ISNUMBER(FIND("(3)",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5" s="1">
        <v>1</v>
      </c>
      <c r="M225" s="1">
        <v>1</v>
      </c>
      <c r="N225" s="1">
        <v>1</v>
      </c>
      <c r="P225" s="1">
        <f>IF(B225&lt;&gt;"",IF(AND(대학정보!$C$4&lt;&gt;"",대학정보!$C$5&lt;&gt;""),IF(AND(ISNUMBER(FIND(대학정보!$C$4,E225)),ISNUMBER(FIND(대학정보!$C$5,F225))),확률표!$C$3,IF(AND(ISNUMBER(FIND(대학정보!$C$4,G225)),ISNUMBER(FIND(대학정보!$C$5,H225))),확률표!$C$4,IF(AND(ISNUMBER(FIND(대학정보!$C$4,I225)),ISNUMBER(FIND(대학정보!$C$5,J225))),확률표!$C$5, ""))), "대학정보"), "")</f>
        <v>20</v>
      </c>
      <c r="Q225" s="1">
        <f>IF(AND(대학정보!$C$8&lt;&gt;"",D225&lt;&gt;""),D225-대학정보!$C$8,"")</f>
        <v>3.7500000000001137</v>
      </c>
    </row>
    <row r="226" spans="1:17">
      <c r="A226" s="1" t="str">
        <f t="shared" si="3"/>
        <v/>
      </c>
      <c r="B226" s="1" t="str">
        <f>IF(INDEX(로우데이터!$A:$A,4*ROW()-7)&lt;&gt;"",INDEX(로우데이터!A:A,4*ROW()-7),"")</f>
        <v>225등</v>
      </c>
      <c r="C226" s="1">
        <f>IF(B226&lt;&gt;"",VLOOKUP(CONCATENATE("j",L226, M226, N226),확률표!$B$8:$E$16,IF(P226=확률표!$C$3,2,IF(P226=확률표!$C$4, 3,4)),FALSE), "")</f>
        <v>20</v>
      </c>
      <c r="D226" s="1">
        <f>IF(B226&lt;&gt;"",INDEX(로우데이터!$B:$B,4*ROW()-7),"")</f>
        <v>663.2</v>
      </c>
      <c r="E226" s="4" t="str">
        <f>IF(B226&lt;&gt;"",IF(INDEX(로우데이터!$D:$D,4*ROW()-7)&lt;&gt;"",IF(ISNUMBER(FIND("(1)",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26" s="3" t="str">
        <f>IF(B226&lt;&gt;"",IF(INDEX(로우데이터!$D:$D,4*ROW()-7)&lt;&gt;"",IF(ISNUMBER(FIND("(1)",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226" s="3" t="str">
        <f>IF(B226&lt;&gt;"",IF(INDEX(로우데이터!$D:$D,4*ROW()-7)&lt;&gt;"",IF(ISNUMBER(FIND("(2)",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26" s="3" t="str">
        <f>IF(B226&lt;&gt;"",IF(INDEX(로우데이터!$D:$D,4*ROW()-7)&lt;&gt;"",IF(ISNUMBER(FIND("(2)",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226" s="3" t="str">
        <f>IF(B226&lt;&gt;"",IF(INDEX(로우데이터!$D:$D,4*ROW()-7)&lt;&gt;"",IF(ISNUMBER(FIND("(3)",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6" s="3" t="str">
        <f>IF(B226&lt;&gt;"",IF(INDEX(로우데이터!$D:$D,4*ROW()-7)&lt;&gt;"",IF(ISNUMBER(FIND("(3)",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6" s="1">
        <v>1</v>
      </c>
      <c r="M226" s="1">
        <v>1</v>
      </c>
      <c r="N226" s="1">
        <v>1</v>
      </c>
      <c r="P226" s="1">
        <f>IF(B226&lt;&gt;"",IF(AND(대학정보!$C$4&lt;&gt;"",대학정보!$C$5&lt;&gt;""),IF(AND(ISNUMBER(FIND(대학정보!$C$4,E226)),ISNUMBER(FIND(대학정보!$C$5,F226))),확률표!$C$3,IF(AND(ISNUMBER(FIND(대학정보!$C$4,G226)),ISNUMBER(FIND(대학정보!$C$5,H226))),확률표!$C$4,IF(AND(ISNUMBER(FIND(대학정보!$C$4,I226)),ISNUMBER(FIND(대학정보!$C$5,J226))),확률표!$C$5, ""))), "대학정보"), "")</f>
        <v>20</v>
      </c>
      <c r="Q226" s="1">
        <f>IF(AND(대학정보!$C$8&lt;&gt;"",D226&lt;&gt;""),D226-대학정보!$C$8,"")</f>
        <v>3.7500000000001137</v>
      </c>
    </row>
    <row r="227" spans="1:17">
      <c r="A227" s="1" t="str">
        <f t="shared" si="3"/>
        <v/>
      </c>
      <c r="B227" s="1" t="str">
        <f>IF(INDEX(로우데이터!$A:$A,4*ROW()-7)&lt;&gt;"",INDEX(로우데이터!A:A,4*ROW()-7),"")</f>
        <v>226등</v>
      </c>
      <c r="C227" s="1">
        <f>IF(B227&lt;&gt;"",VLOOKUP(CONCATENATE("j",L227, M227, N227),확률표!$B$8:$E$16,IF(P227=확률표!$C$3,2,IF(P227=확률표!$C$4, 3,4)),FALSE), "")</f>
        <v>20</v>
      </c>
      <c r="D227" s="1">
        <f>IF(B227&lt;&gt;"",INDEX(로우데이터!$B:$B,4*ROW()-7),"")</f>
        <v>663.17</v>
      </c>
      <c r="E227" s="4" t="str">
        <f>IF(B227&lt;&gt;"",IF(INDEX(로우데이터!$D:$D,4*ROW()-7)&lt;&gt;"",IF(ISNUMBER(FIND("(1)",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27" s="3" t="str">
        <f>IF(B227&lt;&gt;"",IF(INDEX(로우데이터!$D:$D,4*ROW()-7)&lt;&gt;"",IF(ISNUMBER(FIND("(1)",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227" s="3" t="str">
        <f>IF(B227&lt;&gt;"",IF(INDEX(로우데이터!$D:$D,4*ROW()-7)&lt;&gt;"",IF(ISNUMBER(FIND("(2)",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27" s="3" t="str">
        <f>IF(B227&lt;&gt;"",IF(INDEX(로우데이터!$D:$D,4*ROW()-7)&lt;&gt;"",IF(ISNUMBER(FIND("(2)",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27" s="3" t="str">
        <f>IF(B227&lt;&gt;"",IF(INDEX(로우데이터!$D:$D,4*ROW()-7)&lt;&gt;"",IF(ISNUMBER(FIND("(3)",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7" s="3" t="str">
        <f>IF(B227&lt;&gt;"",IF(INDEX(로우데이터!$D:$D,4*ROW()-7)&lt;&gt;"",IF(ISNUMBER(FIND("(3)",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7" s="1">
        <v>1</v>
      </c>
      <c r="M227" s="1">
        <v>1</v>
      </c>
      <c r="N227" s="1">
        <v>1</v>
      </c>
      <c r="P227" s="1">
        <f>IF(B227&lt;&gt;"",IF(AND(대학정보!$C$4&lt;&gt;"",대학정보!$C$5&lt;&gt;""),IF(AND(ISNUMBER(FIND(대학정보!$C$4,E227)),ISNUMBER(FIND(대학정보!$C$5,F227))),확률표!$C$3,IF(AND(ISNUMBER(FIND(대학정보!$C$4,G227)),ISNUMBER(FIND(대학정보!$C$5,H227))),확률표!$C$4,IF(AND(ISNUMBER(FIND(대학정보!$C$4,I227)),ISNUMBER(FIND(대학정보!$C$5,J227))),확률표!$C$5, ""))), "대학정보"), "")</f>
        <v>20</v>
      </c>
      <c r="Q227" s="1">
        <f>IF(AND(대학정보!$C$8&lt;&gt;"",D227&lt;&gt;""),D227-대학정보!$C$8,"")</f>
        <v>3.7200000000000273</v>
      </c>
    </row>
    <row r="228" spans="1:17">
      <c r="A228" s="1" t="str">
        <f t="shared" si="3"/>
        <v/>
      </c>
      <c r="B228" s="1" t="str">
        <f>IF(INDEX(로우데이터!$A:$A,4*ROW()-7)&lt;&gt;"",INDEX(로우데이터!A:A,4*ROW()-7),"")</f>
        <v>227등</v>
      </c>
      <c r="C228" s="1">
        <f>IF(B228&lt;&gt;"",VLOOKUP(CONCATENATE("j",L228, M228, N228),확률표!$B$8:$E$16,IF(P228=확률표!$C$3,2,IF(P228=확률표!$C$4, 3,4)),FALSE), "")</f>
        <v>20</v>
      </c>
      <c r="D228" s="1">
        <f>IF(B228&lt;&gt;"",INDEX(로우데이터!$B:$B,4*ROW()-7),"")</f>
        <v>663.15</v>
      </c>
      <c r="E228" s="4" t="str">
        <f>IF(B228&lt;&gt;"",IF(INDEX(로우데이터!$D:$D,4*ROW()-7)&lt;&gt;"",IF(ISNUMBER(FIND("(1)",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28" s="3" t="str">
        <f>IF(B228&lt;&gt;"",IF(INDEX(로우데이터!$D:$D,4*ROW()-7)&lt;&gt;"",IF(ISNUMBER(FIND("(1)",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28" s="3" t="str">
        <f>IF(B228&lt;&gt;"",IF(INDEX(로우데이터!$D:$D,4*ROW()-7)&lt;&gt;"",IF(ISNUMBER(FIND("(2)",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28" s="3" t="str">
        <f>IF(B228&lt;&gt;"",IF(INDEX(로우데이터!$D:$D,4*ROW()-7)&lt;&gt;"",IF(ISNUMBER(FIND("(2)",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28" s="3" t="str">
        <f>IF(B228&lt;&gt;"",IF(INDEX(로우데이터!$D:$D,4*ROW()-7)&lt;&gt;"",IF(ISNUMBER(FIND("(3)",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8" s="3" t="str">
        <f>IF(B228&lt;&gt;"",IF(INDEX(로우데이터!$D:$D,4*ROW()-7)&lt;&gt;"",IF(ISNUMBER(FIND("(3)",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8" s="1">
        <v>1</v>
      </c>
      <c r="M228" s="1">
        <v>1</v>
      </c>
      <c r="N228" s="1">
        <v>1</v>
      </c>
      <c r="P228" s="1">
        <f>IF(B228&lt;&gt;"",IF(AND(대학정보!$C$4&lt;&gt;"",대학정보!$C$5&lt;&gt;""),IF(AND(ISNUMBER(FIND(대학정보!$C$4,E228)),ISNUMBER(FIND(대학정보!$C$5,F228))),확률표!$C$3,IF(AND(ISNUMBER(FIND(대학정보!$C$4,G228)),ISNUMBER(FIND(대학정보!$C$5,H228))),확률표!$C$4,IF(AND(ISNUMBER(FIND(대학정보!$C$4,I228)),ISNUMBER(FIND(대학정보!$C$5,J228))),확률표!$C$5, ""))), "대학정보"), "")</f>
        <v>20</v>
      </c>
      <c r="Q228" s="1">
        <f>IF(AND(대학정보!$C$8&lt;&gt;"",D228&lt;&gt;""),D228-대학정보!$C$8,"")</f>
        <v>3.7000000000000455</v>
      </c>
    </row>
    <row r="229" spans="1:17">
      <c r="A229" s="1" t="str">
        <f t="shared" si="3"/>
        <v/>
      </c>
      <c r="B229" s="1" t="str">
        <f>IF(INDEX(로우데이터!$A:$A,4*ROW()-7)&lt;&gt;"",INDEX(로우데이터!A:A,4*ROW()-7),"")</f>
        <v>228등</v>
      </c>
      <c r="C229" s="1">
        <f>IF(B229&lt;&gt;"",VLOOKUP(CONCATENATE("j",L229, M229, N229),확률표!$B$8:$E$16,IF(P229=확률표!$C$3,2,IF(P229=확률표!$C$4, 3,4)),FALSE), "")</f>
        <v>20</v>
      </c>
      <c r="D229" s="1">
        <f>IF(B229&lt;&gt;"",INDEX(로우데이터!$B:$B,4*ROW()-7),"")</f>
        <v>663.14</v>
      </c>
      <c r="E229" s="4" t="str">
        <f>IF(B229&lt;&gt;"",IF(INDEX(로우데이터!$D:$D,4*ROW()-7)&lt;&gt;"",IF(ISNUMBER(FIND("(1)",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충남대(1)</v>
      </c>
      <c r="F229" s="3" t="str">
        <f>IF(B229&lt;&gt;"",IF(INDEX(로우데이터!$D:$D,4*ROW()-7)&lt;&gt;"",IF(ISNUMBER(FIND("(1)",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29" s="3" t="str">
        <f>IF(B229&lt;&gt;"",IF(INDEX(로우데이터!$D:$D,4*ROW()-7)&lt;&gt;"",IF(ISNUMBER(FIND("(2)",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강원대(춘천)(2)</v>
      </c>
      <c r="H229" s="3" t="str">
        <f>IF(B229&lt;&gt;"",IF(INDEX(로우데이터!$D:$D,4*ROW()-7)&lt;&gt;"",IF(ISNUMBER(FIND("(2)",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229" s="3" t="str">
        <f>IF(B229&lt;&gt;"",IF(INDEX(로우데이터!$D:$D,4*ROW()-7)&lt;&gt;"",IF(ISNUMBER(FIND("(3)",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29" s="3" t="str">
        <f>IF(B229&lt;&gt;"",IF(INDEX(로우데이터!$D:$D,4*ROW()-7)&lt;&gt;"",IF(ISNUMBER(FIND("(3)",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29" s="1">
        <v>1</v>
      </c>
      <c r="M229" s="1">
        <v>1</v>
      </c>
      <c r="N229" s="1">
        <v>1</v>
      </c>
      <c r="P229" s="1">
        <f>IF(B229&lt;&gt;"",IF(AND(대학정보!$C$4&lt;&gt;"",대학정보!$C$5&lt;&gt;""),IF(AND(ISNUMBER(FIND(대학정보!$C$4,E229)),ISNUMBER(FIND(대학정보!$C$5,F229))),확률표!$C$3,IF(AND(ISNUMBER(FIND(대학정보!$C$4,G229)),ISNUMBER(FIND(대학정보!$C$5,H229))),확률표!$C$4,IF(AND(ISNUMBER(FIND(대학정보!$C$4,I229)),ISNUMBER(FIND(대학정보!$C$5,J229))),확률표!$C$5, ""))), "대학정보"), "")</f>
        <v>20</v>
      </c>
      <c r="Q229" s="1">
        <f>IF(AND(대학정보!$C$8&lt;&gt;"",D229&lt;&gt;""),D229-대학정보!$C$8,"")</f>
        <v>3.6900000000000546</v>
      </c>
    </row>
    <row r="230" spans="1:17">
      <c r="A230" s="1" t="str">
        <f t="shared" ref="A230:A293" si="4">IF(ISNUMBER(FIND("(나)",B230)), "나", IF(B230&lt;&gt;"", "", "X"))</f>
        <v/>
      </c>
      <c r="B230" s="1" t="str">
        <f>IF(INDEX(로우데이터!$A:$A,4*ROW()-7)&lt;&gt;"",INDEX(로우데이터!A:A,4*ROW()-7),"")</f>
        <v>229등</v>
      </c>
      <c r="C230" s="1">
        <f>IF(B230&lt;&gt;"",VLOOKUP(CONCATENATE("j",L230, M230, N230),확률표!$B$8:$E$16,IF(P230=확률표!$C$3,2,IF(P230=확률표!$C$4, 3,4)),FALSE), "")</f>
        <v>20</v>
      </c>
      <c r="D230" s="1">
        <f>IF(B230&lt;&gt;"",INDEX(로우데이터!$B:$B,4*ROW()-7),"")</f>
        <v>663.05</v>
      </c>
      <c r="E230" s="4" t="str">
        <f>IF(B230&lt;&gt;"",IF(INDEX(로우데이터!$D:$D,4*ROW()-7)&lt;&gt;"",IF(ISNUMBER(FIND("(1)",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30" s="3" t="str">
        <f>IF(B230&lt;&gt;"",IF(INDEX(로우데이터!$D:$D,4*ROW()-7)&lt;&gt;"",IF(ISNUMBER(FIND("(1)",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230" s="3" t="str">
        <f>IF(B230&lt;&gt;"",IF(INDEX(로우데이터!$D:$D,4*ROW()-7)&lt;&gt;"",IF(ISNUMBER(FIND("(2)",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30" s="3" t="str">
        <f>IF(B230&lt;&gt;"",IF(INDEX(로우데이터!$D:$D,4*ROW()-7)&lt;&gt;"",IF(ISNUMBER(FIND("(2)",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30" s="3" t="str">
        <f>IF(B230&lt;&gt;"",IF(INDEX(로우데이터!$D:$D,4*ROW()-7)&lt;&gt;"",IF(ISNUMBER(FIND("(3)",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0" s="3" t="str">
        <f>IF(B230&lt;&gt;"",IF(INDEX(로우데이터!$D:$D,4*ROW()-7)&lt;&gt;"",IF(ISNUMBER(FIND("(3)",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0" s="1">
        <v>1</v>
      </c>
      <c r="M230" s="1">
        <v>1</v>
      </c>
      <c r="N230" s="1">
        <v>1</v>
      </c>
      <c r="P230" s="1">
        <f>IF(B230&lt;&gt;"",IF(AND(대학정보!$C$4&lt;&gt;"",대학정보!$C$5&lt;&gt;""),IF(AND(ISNUMBER(FIND(대학정보!$C$4,E230)),ISNUMBER(FIND(대학정보!$C$5,F230))),확률표!$C$3,IF(AND(ISNUMBER(FIND(대학정보!$C$4,G230)),ISNUMBER(FIND(대학정보!$C$5,H230))),확률표!$C$4,IF(AND(ISNUMBER(FIND(대학정보!$C$4,I230)),ISNUMBER(FIND(대학정보!$C$5,J230))),확률표!$C$5, ""))), "대학정보"), "")</f>
        <v>20</v>
      </c>
      <c r="Q230" s="1">
        <f>IF(AND(대학정보!$C$8&lt;&gt;"",D230&lt;&gt;""),D230-대학정보!$C$8,"")</f>
        <v>3.6000000000000227</v>
      </c>
    </row>
    <row r="231" spans="1:17">
      <c r="A231" s="1" t="str">
        <f t="shared" si="4"/>
        <v/>
      </c>
      <c r="B231" s="1" t="str">
        <f>IF(INDEX(로우데이터!$A:$A,4*ROW()-7)&lt;&gt;"",INDEX(로우데이터!A:A,4*ROW()-7),"")</f>
        <v>229등</v>
      </c>
      <c r="C231" s="1">
        <f>IF(B231&lt;&gt;"",VLOOKUP(CONCATENATE("j",L231, M231, N231),확률표!$B$8:$E$16,IF(P231=확률표!$C$3,2,IF(P231=확률표!$C$4, 3,4)),FALSE), "")</f>
        <v>20</v>
      </c>
      <c r="D231" s="1">
        <f>IF(B231&lt;&gt;"",INDEX(로우데이터!$B:$B,4*ROW()-7),"")</f>
        <v>663.05</v>
      </c>
      <c r="E231" s="4" t="str">
        <f>IF(B231&lt;&gt;"",IF(INDEX(로우데이터!$D:$D,4*ROW()-7)&lt;&gt;"",IF(ISNUMBER(FIND("(1)",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231" s="3" t="str">
        <f>IF(B231&lt;&gt;"",IF(INDEX(로우데이터!$D:$D,4*ROW()-7)&lt;&gt;"",IF(ISNUMBER(FIND("(1)",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231" s="3" t="str">
        <f>IF(B231&lt;&gt;"",IF(INDEX(로우데이터!$D:$D,4*ROW()-7)&lt;&gt;"",IF(ISNUMBER(FIND("(2)",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31" s="3" t="str">
        <f>IF(B231&lt;&gt;"",IF(INDEX(로우데이터!$D:$D,4*ROW()-7)&lt;&gt;"",IF(ISNUMBER(FIND("(2)",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바이오시스템의과학부</v>
      </c>
      <c r="I231" s="3" t="str">
        <f>IF(B231&lt;&gt;"",IF(INDEX(로우데이터!$D:$D,4*ROW()-7)&lt;&gt;"",IF(ISNUMBER(FIND("(3)",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1" s="3" t="str">
        <f>IF(B231&lt;&gt;"",IF(INDEX(로우데이터!$D:$D,4*ROW()-7)&lt;&gt;"",IF(ISNUMBER(FIND("(3)",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1" s="1">
        <v>1</v>
      </c>
      <c r="M231" s="1">
        <v>1</v>
      </c>
      <c r="N231" s="1">
        <v>1</v>
      </c>
      <c r="P231" s="1">
        <f>IF(B231&lt;&gt;"",IF(AND(대학정보!$C$4&lt;&gt;"",대학정보!$C$5&lt;&gt;""),IF(AND(ISNUMBER(FIND(대학정보!$C$4,E231)),ISNUMBER(FIND(대학정보!$C$5,F231))),확률표!$C$3,IF(AND(ISNUMBER(FIND(대학정보!$C$4,G231)),ISNUMBER(FIND(대학정보!$C$5,H231))),확률표!$C$4,IF(AND(ISNUMBER(FIND(대학정보!$C$4,I231)),ISNUMBER(FIND(대학정보!$C$5,J231))),확률표!$C$5, ""))), "대학정보"), "")</f>
        <v>20</v>
      </c>
      <c r="Q231" s="1">
        <f>IF(AND(대학정보!$C$8&lt;&gt;"",D231&lt;&gt;""),D231-대학정보!$C$8,"")</f>
        <v>3.6000000000000227</v>
      </c>
    </row>
    <row r="232" spans="1:17">
      <c r="A232" s="1" t="str">
        <f t="shared" si="4"/>
        <v/>
      </c>
      <c r="B232" s="1" t="str">
        <f>IF(INDEX(로우데이터!$A:$A,4*ROW()-7)&lt;&gt;"",INDEX(로우데이터!A:A,4*ROW()-7),"")</f>
        <v>231등</v>
      </c>
      <c r="C232" s="1">
        <f>IF(B232&lt;&gt;"",VLOOKUP(CONCATENATE("j",L232, M232, N232),확률표!$B$8:$E$16,IF(P232=확률표!$C$3,2,IF(P232=확률표!$C$4, 3,4)),FALSE), "")</f>
        <v>20</v>
      </c>
      <c r="D232" s="1">
        <f>IF(B232&lt;&gt;"",INDEX(로우데이터!$B:$B,4*ROW()-7),"")</f>
        <v>663.04</v>
      </c>
      <c r="E232" s="4" t="str">
        <f>IF(B232&lt;&gt;"",IF(INDEX(로우데이터!$D:$D,4*ROW()-7)&lt;&gt;"",IF(ISNUMBER(FIND("(1)",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32" s="3" t="str">
        <f>IF(B232&lt;&gt;"",IF(INDEX(로우데이터!$D:$D,4*ROW()-7)&lt;&gt;"",IF(ISNUMBER(FIND("(1)",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232" s="3" t="str">
        <f>IF(B232&lt;&gt;"",IF(INDEX(로우데이터!$D:$D,4*ROW()-7)&lt;&gt;"",IF(ISNUMBER(FIND("(2)",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32" s="3" t="str">
        <f>IF(B232&lt;&gt;"",IF(INDEX(로우데이터!$D:$D,4*ROW()-7)&lt;&gt;"",IF(ISNUMBER(FIND("(2)",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32" s="3" t="str">
        <f>IF(B232&lt;&gt;"",IF(INDEX(로우데이터!$D:$D,4*ROW()-7)&lt;&gt;"",IF(ISNUMBER(FIND("(3)",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2" s="3" t="str">
        <f>IF(B232&lt;&gt;"",IF(INDEX(로우데이터!$D:$D,4*ROW()-7)&lt;&gt;"",IF(ISNUMBER(FIND("(3)",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2" s="1">
        <v>1</v>
      </c>
      <c r="M232" s="1">
        <v>1</v>
      </c>
      <c r="N232" s="1">
        <v>1</v>
      </c>
      <c r="P232" s="1">
        <f>IF(B232&lt;&gt;"",IF(AND(대학정보!$C$4&lt;&gt;"",대학정보!$C$5&lt;&gt;""),IF(AND(ISNUMBER(FIND(대학정보!$C$4,E232)),ISNUMBER(FIND(대학정보!$C$5,F232))),확률표!$C$3,IF(AND(ISNUMBER(FIND(대학정보!$C$4,G232)),ISNUMBER(FIND(대학정보!$C$5,H232))),확률표!$C$4,IF(AND(ISNUMBER(FIND(대학정보!$C$4,I232)),ISNUMBER(FIND(대학정보!$C$5,J232))),확률표!$C$5, ""))), "대학정보"), "")</f>
        <v>20</v>
      </c>
      <c r="Q232" s="1">
        <f>IF(AND(대학정보!$C$8&lt;&gt;"",D232&lt;&gt;""),D232-대학정보!$C$8,"")</f>
        <v>3.5900000000000318</v>
      </c>
    </row>
    <row r="233" spans="1:17">
      <c r="A233" s="1" t="str">
        <f t="shared" si="4"/>
        <v/>
      </c>
      <c r="B233" s="1" t="str">
        <f>IF(INDEX(로우데이터!$A:$A,4*ROW()-7)&lt;&gt;"",INDEX(로우데이터!A:A,4*ROW()-7),"")</f>
        <v>232등</v>
      </c>
      <c r="C233" s="1">
        <f>IF(B233&lt;&gt;"",VLOOKUP(CONCATENATE("j",L233, M233, N233),확률표!$B$8:$E$16,IF(P233=확률표!$C$3,2,IF(P233=확률표!$C$4, 3,4)),FALSE), "")</f>
        <v>20</v>
      </c>
      <c r="D233" s="1">
        <f>IF(B233&lt;&gt;"",INDEX(로우데이터!$B:$B,4*ROW()-7),"")</f>
        <v>663.02</v>
      </c>
      <c r="E233" s="4" t="str">
        <f>IF(B233&lt;&gt;"",IF(INDEX(로우데이터!$D:$D,4*ROW()-7)&lt;&gt;"",IF(ISNUMBER(FIND("(1)",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33" s="3" t="str">
        <f>IF(B233&lt;&gt;"",IF(INDEX(로우데이터!$D:$D,4*ROW()-7)&lt;&gt;"",IF(ISNUMBER(FIND("(1)",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233" s="3" t="str">
        <f>IF(B233&lt;&gt;"",IF(INDEX(로우데이터!$D:$D,4*ROW()-7)&lt;&gt;"",IF(ISNUMBER(FIND("(2)",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33" s="3" t="str">
        <f>IF(B233&lt;&gt;"",IF(INDEX(로우데이터!$D:$D,4*ROW()-7)&lt;&gt;"",IF(ISNUMBER(FIND("(2)",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233" s="3" t="str">
        <f>IF(B233&lt;&gt;"",IF(INDEX(로우데이터!$D:$D,4*ROW()-7)&lt;&gt;"",IF(ISNUMBER(FIND("(3)",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3" s="3" t="str">
        <f>IF(B233&lt;&gt;"",IF(INDEX(로우데이터!$D:$D,4*ROW()-7)&lt;&gt;"",IF(ISNUMBER(FIND("(3)",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3" s="1">
        <v>1</v>
      </c>
      <c r="M233" s="1">
        <v>1</v>
      </c>
      <c r="N233" s="1">
        <v>1</v>
      </c>
      <c r="P233" s="1">
        <f>IF(B233&lt;&gt;"",IF(AND(대학정보!$C$4&lt;&gt;"",대학정보!$C$5&lt;&gt;""),IF(AND(ISNUMBER(FIND(대학정보!$C$4,E233)),ISNUMBER(FIND(대학정보!$C$5,F233))),확률표!$C$3,IF(AND(ISNUMBER(FIND(대학정보!$C$4,G233)),ISNUMBER(FIND(대학정보!$C$5,H233))),확률표!$C$4,IF(AND(ISNUMBER(FIND(대학정보!$C$4,I233)),ISNUMBER(FIND(대학정보!$C$5,J233))),확률표!$C$5, ""))), "대학정보"), "")</f>
        <v>20</v>
      </c>
      <c r="Q233" s="1">
        <f>IF(AND(대학정보!$C$8&lt;&gt;"",D233&lt;&gt;""),D233-대학정보!$C$8,"")</f>
        <v>3.57000000000005</v>
      </c>
    </row>
    <row r="234" spans="1:17">
      <c r="A234" s="1" t="str">
        <f t="shared" si="4"/>
        <v/>
      </c>
      <c r="B234" s="1" t="str">
        <f>IF(INDEX(로우데이터!$A:$A,4*ROW()-7)&lt;&gt;"",INDEX(로우데이터!A:A,4*ROW()-7),"")</f>
        <v>233등</v>
      </c>
      <c r="C234" s="1">
        <f>IF(B234&lt;&gt;"",VLOOKUP(CONCATENATE("j",L234, M234, N234),확률표!$B$8:$E$16,IF(P234=확률표!$C$3,2,IF(P234=확률표!$C$4, 3,4)),FALSE), "")</f>
        <v>20</v>
      </c>
      <c r="D234" s="1">
        <f>IF(B234&lt;&gt;"",INDEX(로우데이터!$B:$B,4*ROW()-7),"")</f>
        <v>662.97</v>
      </c>
      <c r="E234" s="4" t="str">
        <f>IF(B234&lt;&gt;"",IF(INDEX(로우데이터!$D:$D,4*ROW()-7)&lt;&gt;"",IF(ISNUMBER(FIND("(1)",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우석대(1)</v>
      </c>
      <c r="F234" s="3" t="str">
        <f>IF(B234&lt;&gt;"",IF(INDEX(로우데이터!$D:$D,4*ROW()-7)&lt;&gt;"",IF(ISNUMBER(FIND("(1)",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[완주]한의예</v>
      </c>
      <c r="G234" s="3" t="str">
        <f>IF(B234&lt;&gt;"",IF(INDEX(로우데이터!$D:$D,4*ROW()-7)&lt;&gt;"",IF(ISNUMBER(FIND("(2)",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34" s="3" t="str">
        <f>IF(B234&lt;&gt;"",IF(INDEX(로우데이터!$D:$D,4*ROW()-7)&lt;&gt;"",IF(ISNUMBER(FIND("(2)",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34" s="3" t="str">
        <f>IF(B234&lt;&gt;"",IF(INDEX(로우데이터!$D:$D,4*ROW()-7)&lt;&gt;"",IF(ISNUMBER(FIND("(3)",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4" s="3" t="str">
        <f>IF(B234&lt;&gt;"",IF(INDEX(로우데이터!$D:$D,4*ROW()-7)&lt;&gt;"",IF(ISNUMBER(FIND("(3)",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4" s="1">
        <v>1</v>
      </c>
      <c r="M234" s="1">
        <v>1</v>
      </c>
      <c r="N234" s="1">
        <v>1</v>
      </c>
      <c r="P234" s="1">
        <f>IF(B234&lt;&gt;"",IF(AND(대학정보!$C$4&lt;&gt;"",대학정보!$C$5&lt;&gt;""),IF(AND(ISNUMBER(FIND(대학정보!$C$4,E234)),ISNUMBER(FIND(대학정보!$C$5,F234))),확률표!$C$3,IF(AND(ISNUMBER(FIND(대학정보!$C$4,G234)),ISNUMBER(FIND(대학정보!$C$5,H234))),확률표!$C$4,IF(AND(ISNUMBER(FIND(대학정보!$C$4,I234)),ISNUMBER(FIND(대학정보!$C$5,J234))),확률표!$C$5, ""))), "대학정보"), "")</f>
        <v>20</v>
      </c>
      <c r="Q234" s="1">
        <f>IF(AND(대학정보!$C$8&lt;&gt;"",D234&lt;&gt;""),D234-대학정보!$C$8,"")</f>
        <v>3.5200000000000955</v>
      </c>
    </row>
    <row r="235" spans="1:17">
      <c r="A235" s="1" t="str">
        <f t="shared" si="4"/>
        <v/>
      </c>
      <c r="B235" s="1" t="str">
        <f>IF(INDEX(로우데이터!$A:$A,4*ROW()-7)&lt;&gt;"",INDEX(로우데이터!A:A,4*ROW()-7),"")</f>
        <v>234등</v>
      </c>
      <c r="C235" s="1">
        <f>IF(B235&lt;&gt;"",VLOOKUP(CONCATENATE("j",L235, M235, N235),확률표!$B$8:$E$16,IF(P235=확률표!$C$3,2,IF(P235=확률표!$C$4, 3,4)),FALSE), "")</f>
        <v>20</v>
      </c>
      <c r="D235" s="1">
        <f>IF(B235&lt;&gt;"",INDEX(로우데이터!$B:$B,4*ROW()-7),"")</f>
        <v>662.95</v>
      </c>
      <c r="E235" s="4" t="str">
        <f>IF(B235&lt;&gt;"",IF(INDEX(로우데이터!$D:$D,4*ROW()-7)&lt;&gt;"",IF(ISNUMBER(FIND("(1)",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35" s="3" t="str">
        <f>IF(B235&lt;&gt;"",IF(INDEX(로우데이터!$D:$D,4*ROW()-7)&lt;&gt;"",IF(ISNUMBER(FIND("(1)",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235" s="3" t="str">
        <f>IF(B235&lt;&gt;"",IF(INDEX(로우데이터!$D:$D,4*ROW()-7)&lt;&gt;"",IF(ISNUMBER(FIND("(2)",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35" s="3" t="str">
        <f>IF(B235&lt;&gt;"",IF(INDEX(로우데이터!$D:$D,4*ROW()-7)&lt;&gt;"",IF(ISNUMBER(FIND("(2)",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35" s="3" t="str">
        <f>IF(B235&lt;&gt;"",IF(INDEX(로우데이터!$D:$D,4*ROW()-7)&lt;&gt;"",IF(ISNUMBER(FIND("(3)",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5" s="3" t="str">
        <f>IF(B235&lt;&gt;"",IF(INDEX(로우데이터!$D:$D,4*ROW()-7)&lt;&gt;"",IF(ISNUMBER(FIND("(3)",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5" s="1">
        <v>1</v>
      </c>
      <c r="M235" s="1">
        <v>1</v>
      </c>
      <c r="N235" s="1">
        <v>1</v>
      </c>
      <c r="P235" s="1">
        <f>IF(B235&lt;&gt;"",IF(AND(대학정보!$C$4&lt;&gt;"",대학정보!$C$5&lt;&gt;""),IF(AND(ISNUMBER(FIND(대학정보!$C$4,E235)),ISNUMBER(FIND(대학정보!$C$5,F235))),확률표!$C$3,IF(AND(ISNUMBER(FIND(대학정보!$C$4,G235)),ISNUMBER(FIND(대학정보!$C$5,H235))),확률표!$C$4,IF(AND(ISNUMBER(FIND(대학정보!$C$4,I235)),ISNUMBER(FIND(대학정보!$C$5,J235))),확률표!$C$5, ""))), "대학정보"), "")</f>
        <v>20</v>
      </c>
      <c r="Q235" s="1">
        <f>IF(AND(대학정보!$C$8&lt;&gt;"",D235&lt;&gt;""),D235-대학정보!$C$8,"")</f>
        <v>3.5000000000001137</v>
      </c>
    </row>
    <row r="236" spans="1:17">
      <c r="A236" s="1" t="str">
        <f t="shared" si="4"/>
        <v/>
      </c>
      <c r="B236" s="1" t="str">
        <f>IF(INDEX(로우데이터!$A:$A,4*ROW()-7)&lt;&gt;"",INDEX(로우데이터!A:A,4*ROW()-7),"")</f>
        <v>235등</v>
      </c>
      <c r="C236" s="1">
        <f>IF(B236&lt;&gt;"",VLOOKUP(CONCATENATE("j",L236, M236, N236),확률표!$B$8:$E$16,IF(P236=확률표!$C$3,2,IF(P236=확률표!$C$4, 3,4)),FALSE), "")</f>
        <v>20</v>
      </c>
      <c r="D236" s="1">
        <f>IF(B236&lt;&gt;"",INDEX(로우데이터!$B:$B,4*ROW()-7),"")</f>
        <v>662.92</v>
      </c>
      <c r="E236" s="4" t="str">
        <f>IF(B236&lt;&gt;"",IF(INDEX(로우데이터!$D:$D,4*ROW()-7)&lt;&gt;"",IF(ISNUMBER(FIND("(1)",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236" s="3" t="str">
        <f>IF(B236&lt;&gt;"",IF(INDEX(로우데이터!$D:$D,4*ROW()-7)&lt;&gt;"",IF(ISNUMBER(FIND("(1)",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36" s="3" t="str">
        <f>IF(B236&lt;&gt;"",IF(INDEX(로우데이터!$D:$D,4*ROW()-7)&lt;&gt;"",IF(ISNUMBER(FIND("(2)",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36" s="3" t="str">
        <f>IF(B236&lt;&gt;"",IF(INDEX(로우데이터!$D:$D,4*ROW()-7)&lt;&gt;"",IF(ISNUMBER(FIND("(2)",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236" s="3" t="str">
        <f>IF(B236&lt;&gt;"",IF(INDEX(로우데이터!$D:$D,4*ROW()-7)&lt;&gt;"",IF(ISNUMBER(FIND("(3)",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6" s="3" t="str">
        <f>IF(B236&lt;&gt;"",IF(INDEX(로우데이터!$D:$D,4*ROW()-7)&lt;&gt;"",IF(ISNUMBER(FIND("(3)",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6" s="1">
        <v>1</v>
      </c>
      <c r="M236" s="1">
        <v>1</v>
      </c>
      <c r="N236" s="1">
        <v>1</v>
      </c>
      <c r="P236" s="1">
        <f>IF(B236&lt;&gt;"",IF(AND(대학정보!$C$4&lt;&gt;"",대학정보!$C$5&lt;&gt;""),IF(AND(ISNUMBER(FIND(대학정보!$C$4,E236)),ISNUMBER(FIND(대학정보!$C$5,F236))),확률표!$C$3,IF(AND(ISNUMBER(FIND(대학정보!$C$4,G236)),ISNUMBER(FIND(대학정보!$C$5,H236))),확률표!$C$4,IF(AND(ISNUMBER(FIND(대학정보!$C$4,I236)),ISNUMBER(FIND(대학정보!$C$5,J236))),확률표!$C$5, ""))), "대학정보"), "")</f>
        <v>20</v>
      </c>
      <c r="Q236" s="1">
        <f>IF(AND(대학정보!$C$8&lt;&gt;"",D236&lt;&gt;""),D236-대학정보!$C$8,"")</f>
        <v>3.4700000000000273</v>
      </c>
    </row>
    <row r="237" spans="1:17">
      <c r="A237" s="1" t="str">
        <f t="shared" si="4"/>
        <v/>
      </c>
      <c r="B237" s="1" t="str">
        <f>IF(INDEX(로우데이터!$A:$A,4*ROW()-7)&lt;&gt;"",INDEX(로우데이터!A:A,4*ROW()-7),"")</f>
        <v>236등</v>
      </c>
      <c r="C237" s="1">
        <f>IF(B237&lt;&gt;"",VLOOKUP(CONCATENATE("j",L237, M237, N237),확률표!$B$8:$E$16,IF(P237=확률표!$C$3,2,IF(P237=확률표!$C$4, 3,4)),FALSE), "")</f>
        <v>20</v>
      </c>
      <c r="D237" s="1">
        <f>IF(B237&lt;&gt;"",INDEX(로우데이터!$B:$B,4*ROW()-7),"")</f>
        <v>662.92</v>
      </c>
      <c r="E237" s="4" t="str">
        <f>IF(B237&lt;&gt;"",IF(INDEX(로우데이터!$D:$D,4*ROW()-7)&lt;&gt;"",IF(ISNUMBER(FIND("(1)",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37" s="3" t="str">
        <f>IF(B237&lt;&gt;"",IF(INDEX(로우데이터!$D:$D,4*ROW()-7)&lt;&gt;"",IF(ISNUMBER(FIND("(1)",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지구시스템과학</v>
      </c>
      <c r="G237" s="3" t="str">
        <f>IF(B237&lt;&gt;"",IF(INDEX(로우데이터!$D:$D,4*ROW()-7)&lt;&gt;"",IF(ISNUMBER(FIND("(2)",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37" s="3" t="str">
        <f>IF(B237&lt;&gt;"",IF(INDEX(로우데이터!$D:$D,4*ROW()-7)&lt;&gt;"",IF(ISNUMBER(FIND("(2)",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237" s="3" t="str">
        <f>IF(B237&lt;&gt;"",IF(INDEX(로우데이터!$D:$D,4*ROW()-7)&lt;&gt;"",IF(ISNUMBER(FIND("(3)",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7" s="3" t="str">
        <f>IF(B237&lt;&gt;"",IF(INDEX(로우데이터!$D:$D,4*ROW()-7)&lt;&gt;"",IF(ISNUMBER(FIND("(3)",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7" s="1">
        <v>1</v>
      </c>
      <c r="M237" s="1">
        <v>1</v>
      </c>
      <c r="N237" s="1">
        <v>1</v>
      </c>
      <c r="P237" s="1">
        <f>IF(B237&lt;&gt;"",IF(AND(대학정보!$C$4&lt;&gt;"",대학정보!$C$5&lt;&gt;""),IF(AND(ISNUMBER(FIND(대학정보!$C$4,E237)),ISNUMBER(FIND(대학정보!$C$5,F237))),확률표!$C$3,IF(AND(ISNUMBER(FIND(대학정보!$C$4,G237)),ISNUMBER(FIND(대학정보!$C$5,H237))),확률표!$C$4,IF(AND(ISNUMBER(FIND(대학정보!$C$4,I237)),ISNUMBER(FIND(대학정보!$C$5,J237))),확률표!$C$5, ""))), "대학정보"), "")</f>
        <v>20</v>
      </c>
      <c r="Q237" s="1">
        <f>IF(AND(대학정보!$C$8&lt;&gt;"",D237&lt;&gt;""),D237-대학정보!$C$8,"")</f>
        <v>3.4700000000000273</v>
      </c>
    </row>
    <row r="238" spans="1:17">
      <c r="A238" s="1" t="str">
        <f t="shared" si="4"/>
        <v/>
      </c>
      <c r="B238" s="1" t="str">
        <f>IF(INDEX(로우데이터!$A:$A,4*ROW()-7)&lt;&gt;"",INDEX(로우데이터!A:A,4*ROW()-7),"")</f>
        <v>237등</v>
      </c>
      <c r="C238" s="1">
        <f>IF(B238&lt;&gt;"",VLOOKUP(CONCATENATE("j",L238, M238, N238),확률표!$B$8:$E$16,IF(P238=확률표!$C$3,2,IF(P238=확률표!$C$4, 3,4)),FALSE), "")</f>
        <v>20</v>
      </c>
      <c r="D238" s="1">
        <f>IF(B238&lt;&gt;"",INDEX(로우데이터!$B:$B,4*ROW()-7),"")</f>
        <v>662.91</v>
      </c>
      <c r="E238" s="4" t="str">
        <f>IF(B238&lt;&gt;"",IF(INDEX(로우데이터!$D:$D,4*ROW()-7)&lt;&gt;"",IF(ISNUMBER(FIND("(1)",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38" s="3" t="str">
        <f>IF(B238&lt;&gt;"",IF(INDEX(로우데이터!$D:$D,4*ROW()-7)&lt;&gt;"",IF(ISNUMBER(FIND("(1)",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38" s="3" t="str">
        <f>IF(B238&lt;&gt;"",IF(INDEX(로우데이터!$D:$D,4*ROW()-7)&lt;&gt;"",IF(ISNUMBER(FIND("(2)",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38" s="3" t="str">
        <f>IF(B238&lt;&gt;"",IF(INDEX(로우데이터!$D:$D,4*ROW()-7)&lt;&gt;"",IF(ISNUMBER(FIND("(2)",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238" s="3" t="str">
        <f>IF(B238&lt;&gt;"",IF(INDEX(로우데이터!$D:$D,4*ROW()-7)&lt;&gt;"",IF(ISNUMBER(FIND("(3)",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8" s="3" t="str">
        <f>IF(B238&lt;&gt;"",IF(INDEX(로우데이터!$D:$D,4*ROW()-7)&lt;&gt;"",IF(ISNUMBER(FIND("(3)",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8" s="1">
        <v>1</v>
      </c>
      <c r="M238" s="1">
        <v>1</v>
      </c>
      <c r="N238" s="1">
        <v>1</v>
      </c>
      <c r="P238" s="1">
        <f>IF(B238&lt;&gt;"",IF(AND(대학정보!$C$4&lt;&gt;"",대학정보!$C$5&lt;&gt;""),IF(AND(ISNUMBER(FIND(대학정보!$C$4,E238)),ISNUMBER(FIND(대학정보!$C$5,F238))),확률표!$C$3,IF(AND(ISNUMBER(FIND(대학정보!$C$4,G238)),ISNUMBER(FIND(대학정보!$C$5,H238))),확률표!$C$4,IF(AND(ISNUMBER(FIND(대학정보!$C$4,I238)),ISNUMBER(FIND(대학정보!$C$5,J238))),확률표!$C$5, ""))), "대학정보"), "")</f>
        <v>20</v>
      </c>
      <c r="Q238" s="1">
        <f>IF(AND(대학정보!$C$8&lt;&gt;"",D238&lt;&gt;""),D238-대학정보!$C$8,"")</f>
        <v>3.4600000000000364</v>
      </c>
    </row>
    <row r="239" spans="1:17">
      <c r="A239" s="1" t="str">
        <f t="shared" si="4"/>
        <v/>
      </c>
      <c r="B239" s="1" t="str">
        <f>IF(INDEX(로우데이터!$A:$A,4*ROW()-7)&lt;&gt;"",INDEX(로우데이터!A:A,4*ROW()-7),"")</f>
        <v>237등</v>
      </c>
      <c r="C239" s="1">
        <f>IF(B239&lt;&gt;"",VLOOKUP(CONCATENATE("j",L239, M239, N239),확률표!$B$8:$E$16,IF(P239=확률표!$C$3,2,IF(P239=확률표!$C$4, 3,4)),FALSE), "")</f>
        <v>20</v>
      </c>
      <c r="D239" s="1">
        <f>IF(B239&lt;&gt;"",INDEX(로우데이터!$B:$B,4*ROW()-7),"")</f>
        <v>662.91</v>
      </c>
      <c r="E239" s="4" t="str">
        <f>IF(B239&lt;&gt;"",IF(INDEX(로우데이터!$D:$D,4*ROW()-7)&lt;&gt;"",IF(ISNUMBER(FIND("(1)",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39" s="3" t="str">
        <f>IF(B239&lt;&gt;"",IF(INDEX(로우데이터!$D:$D,4*ROW()-7)&lt;&gt;"",IF(ISNUMBER(FIND("(1)",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239" s="3" t="str">
        <f>IF(B239&lt;&gt;"",IF(INDEX(로우데이터!$D:$D,4*ROW()-7)&lt;&gt;"",IF(ISNUMBER(FIND("(2)",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39" s="3" t="str">
        <f>IF(B239&lt;&gt;"",IF(INDEX(로우데이터!$D:$D,4*ROW()-7)&lt;&gt;"",IF(ISNUMBER(FIND("(2)",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239" s="3" t="str">
        <f>IF(B239&lt;&gt;"",IF(INDEX(로우데이터!$D:$D,4*ROW()-7)&lt;&gt;"",IF(ISNUMBER(FIND("(3)",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39" s="3" t="str">
        <f>IF(B239&lt;&gt;"",IF(INDEX(로우데이터!$D:$D,4*ROW()-7)&lt;&gt;"",IF(ISNUMBER(FIND("(3)",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39" s="1">
        <v>1</v>
      </c>
      <c r="M239" s="1">
        <v>1</v>
      </c>
      <c r="N239" s="1">
        <v>1</v>
      </c>
      <c r="P239" s="1">
        <f>IF(B239&lt;&gt;"",IF(AND(대학정보!$C$4&lt;&gt;"",대학정보!$C$5&lt;&gt;""),IF(AND(ISNUMBER(FIND(대학정보!$C$4,E239)),ISNUMBER(FIND(대학정보!$C$5,F239))),확률표!$C$3,IF(AND(ISNUMBER(FIND(대학정보!$C$4,G239)),ISNUMBER(FIND(대학정보!$C$5,H239))),확률표!$C$4,IF(AND(ISNUMBER(FIND(대학정보!$C$4,I239)),ISNUMBER(FIND(대학정보!$C$5,J239))),확률표!$C$5, ""))), "대학정보"), "")</f>
        <v>20</v>
      </c>
      <c r="Q239" s="1">
        <f>IF(AND(대학정보!$C$8&lt;&gt;"",D239&lt;&gt;""),D239-대학정보!$C$8,"")</f>
        <v>3.4600000000000364</v>
      </c>
    </row>
    <row r="240" spans="1:17">
      <c r="A240" s="1" t="str">
        <f t="shared" si="4"/>
        <v/>
      </c>
      <c r="B240" s="1" t="str">
        <f>IF(INDEX(로우데이터!$A:$A,4*ROW()-7)&lt;&gt;"",INDEX(로우데이터!A:A,4*ROW()-7),"")</f>
        <v>239등</v>
      </c>
      <c r="C240" s="1">
        <f>IF(B240&lt;&gt;"",VLOOKUP(CONCATENATE("j",L240, M240, N240),확률표!$B$8:$E$16,IF(P240=확률표!$C$3,2,IF(P240=확률표!$C$4, 3,4)),FALSE), "")</f>
        <v>20</v>
      </c>
      <c r="D240" s="1">
        <f>IF(B240&lt;&gt;"",INDEX(로우데이터!$B:$B,4*ROW()-7),"")</f>
        <v>662.9</v>
      </c>
      <c r="E240" s="4" t="str">
        <f>IF(B240&lt;&gt;"",IF(INDEX(로우데이터!$D:$D,4*ROW()-7)&lt;&gt;"",IF(ISNUMBER(FIND("(1)",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40" s="3" t="str">
        <f>IF(B240&lt;&gt;"",IF(INDEX(로우데이터!$D:$D,4*ROW()-7)&lt;&gt;"",IF(ISNUMBER(FIND("(1)",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240" s="3" t="str">
        <f>IF(B240&lt;&gt;"",IF(INDEX(로우데이터!$D:$D,4*ROW()-7)&lt;&gt;"",IF(ISNUMBER(FIND("(2)",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40" s="3" t="str">
        <f>IF(B240&lt;&gt;"",IF(INDEX(로우데이터!$D:$D,4*ROW()-7)&lt;&gt;"",IF(ISNUMBER(FIND("(2)",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240" s="3" t="str">
        <f>IF(B240&lt;&gt;"",IF(INDEX(로우데이터!$D:$D,4*ROW()-7)&lt;&gt;"",IF(ISNUMBER(FIND("(3)",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0" s="3" t="str">
        <f>IF(B240&lt;&gt;"",IF(INDEX(로우데이터!$D:$D,4*ROW()-7)&lt;&gt;"",IF(ISNUMBER(FIND("(3)",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0" s="1">
        <v>1</v>
      </c>
      <c r="M240" s="1">
        <v>1</v>
      </c>
      <c r="N240" s="1">
        <v>1</v>
      </c>
      <c r="P240" s="1">
        <f>IF(B240&lt;&gt;"",IF(AND(대학정보!$C$4&lt;&gt;"",대학정보!$C$5&lt;&gt;""),IF(AND(ISNUMBER(FIND(대학정보!$C$4,E240)),ISNUMBER(FIND(대학정보!$C$5,F240))),확률표!$C$3,IF(AND(ISNUMBER(FIND(대학정보!$C$4,G240)),ISNUMBER(FIND(대학정보!$C$5,H240))),확률표!$C$4,IF(AND(ISNUMBER(FIND(대학정보!$C$4,I240)),ISNUMBER(FIND(대학정보!$C$5,J240))),확률표!$C$5, ""))), "대학정보"), "")</f>
        <v>20</v>
      </c>
      <c r="Q240" s="1">
        <f>IF(AND(대학정보!$C$8&lt;&gt;"",D240&lt;&gt;""),D240-대학정보!$C$8,"")</f>
        <v>3.4500000000000455</v>
      </c>
    </row>
    <row r="241" spans="1:17">
      <c r="A241" s="1" t="str">
        <f t="shared" si="4"/>
        <v/>
      </c>
      <c r="B241" s="1" t="str">
        <f>IF(INDEX(로우데이터!$A:$A,4*ROW()-7)&lt;&gt;"",INDEX(로우데이터!A:A,4*ROW()-7),"")</f>
        <v>240등</v>
      </c>
      <c r="C241" s="1">
        <f>IF(B241&lt;&gt;"",VLOOKUP(CONCATENATE("j",L241, M241, N241),확률표!$B$8:$E$16,IF(P241=확률표!$C$3,2,IF(P241=확률표!$C$4, 3,4)),FALSE), "")</f>
        <v>20</v>
      </c>
      <c r="D241" s="1">
        <f>IF(B241&lt;&gt;"",INDEX(로우데이터!$B:$B,4*ROW()-7),"")</f>
        <v>662.89</v>
      </c>
      <c r="E241" s="4" t="str">
        <f>IF(B241&lt;&gt;"",IF(INDEX(로우데이터!$D:$D,4*ROW()-7)&lt;&gt;"",IF(ISNUMBER(FIND("(1)",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241" s="3" t="str">
        <f>IF(B241&lt;&gt;"",IF(INDEX(로우데이터!$D:$D,4*ROW()-7)&lt;&gt;"",IF(ISNUMBER(FIND("(1)",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41" s="3" t="str">
        <f>IF(B241&lt;&gt;"",IF(INDEX(로우데이터!$D:$D,4*ROW()-7)&lt;&gt;"",IF(ISNUMBER(FIND("(2)",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41" s="3" t="str">
        <f>IF(B241&lt;&gt;"",IF(INDEX(로우데이터!$D:$D,4*ROW()-7)&lt;&gt;"",IF(ISNUMBER(FIND("(2)",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241" s="3" t="str">
        <f>IF(B241&lt;&gt;"",IF(INDEX(로우데이터!$D:$D,4*ROW()-7)&lt;&gt;"",IF(ISNUMBER(FIND("(3)",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1" s="3" t="str">
        <f>IF(B241&lt;&gt;"",IF(INDEX(로우데이터!$D:$D,4*ROW()-7)&lt;&gt;"",IF(ISNUMBER(FIND("(3)",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1" s="1">
        <v>1</v>
      </c>
      <c r="M241" s="1">
        <v>1</v>
      </c>
      <c r="N241" s="1">
        <v>1</v>
      </c>
      <c r="P241" s="1">
        <f>IF(B241&lt;&gt;"",IF(AND(대학정보!$C$4&lt;&gt;"",대학정보!$C$5&lt;&gt;""),IF(AND(ISNUMBER(FIND(대학정보!$C$4,E241)),ISNUMBER(FIND(대학정보!$C$5,F241))),확률표!$C$3,IF(AND(ISNUMBER(FIND(대학정보!$C$4,G241)),ISNUMBER(FIND(대학정보!$C$5,H241))),확률표!$C$4,IF(AND(ISNUMBER(FIND(대학정보!$C$4,I241)),ISNUMBER(FIND(대학정보!$C$5,J241))),확률표!$C$5, ""))), "대학정보"), "")</f>
        <v>20</v>
      </c>
      <c r="Q241" s="1">
        <f>IF(AND(대학정보!$C$8&lt;&gt;"",D241&lt;&gt;""),D241-대학정보!$C$8,"")</f>
        <v>3.4400000000000546</v>
      </c>
    </row>
    <row r="242" spans="1:17">
      <c r="A242" s="1" t="str">
        <f t="shared" si="4"/>
        <v/>
      </c>
      <c r="B242" s="1" t="str">
        <f>IF(INDEX(로우데이터!$A:$A,4*ROW()-7)&lt;&gt;"",INDEX(로우데이터!A:A,4*ROW()-7),"")</f>
        <v>241등</v>
      </c>
      <c r="C242" s="1">
        <f>IF(B242&lt;&gt;"",VLOOKUP(CONCATENATE("j",L242, M242, N242),확률표!$B$8:$E$16,IF(P242=확률표!$C$3,2,IF(P242=확률표!$C$4, 3,4)),FALSE), "")</f>
        <v>20</v>
      </c>
      <c r="D242" s="1">
        <f>IF(B242&lt;&gt;"",INDEX(로우데이터!$B:$B,4*ROW()-7),"")</f>
        <v>662.85</v>
      </c>
      <c r="E242" s="4" t="str">
        <f>IF(B242&lt;&gt;"",IF(INDEX(로우데이터!$D:$D,4*ROW()-7)&lt;&gt;"",IF(ISNUMBER(FIND("(1)",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42" s="3" t="str">
        <f>IF(B242&lt;&gt;"",IF(INDEX(로우데이터!$D:$D,4*ROW()-7)&lt;&gt;"",IF(ISNUMBER(FIND("(1)",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242" s="3" t="str">
        <f>IF(B242&lt;&gt;"",IF(INDEX(로우데이터!$D:$D,4*ROW()-7)&lt;&gt;"",IF(ISNUMBER(FIND("(2)",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42" s="3" t="str">
        <f>IF(B242&lt;&gt;"",IF(INDEX(로우데이터!$D:$D,4*ROW()-7)&lt;&gt;"",IF(ISNUMBER(FIND("(2)",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242" s="3" t="str">
        <f>IF(B242&lt;&gt;"",IF(INDEX(로우데이터!$D:$D,4*ROW()-7)&lt;&gt;"",IF(ISNUMBER(FIND("(3)",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2" s="3" t="str">
        <f>IF(B242&lt;&gt;"",IF(INDEX(로우데이터!$D:$D,4*ROW()-7)&lt;&gt;"",IF(ISNUMBER(FIND("(3)",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2" s="1">
        <v>1</v>
      </c>
      <c r="M242" s="1">
        <v>1</v>
      </c>
      <c r="N242" s="1">
        <v>1</v>
      </c>
      <c r="P242" s="1">
        <f>IF(B242&lt;&gt;"",IF(AND(대학정보!$C$4&lt;&gt;"",대학정보!$C$5&lt;&gt;""),IF(AND(ISNUMBER(FIND(대학정보!$C$4,E242)),ISNUMBER(FIND(대학정보!$C$5,F242))),확률표!$C$3,IF(AND(ISNUMBER(FIND(대학정보!$C$4,G242)),ISNUMBER(FIND(대학정보!$C$5,H242))),확률표!$C$4,IF(AND(ISNUMBER(FIND(대학정보!$C$4,I242)),ISNUMBER(FIND(대학정보!$C$5,J242))),확률표!$C$5, ""))), "대학정보"), "")</f>
        <v>20</v>
      </c>
      <c r="Q242" s="1">
        <f>IF(AND(대학정보!$C$8&lt;&gt;"",D242&lt;&gt;""),D242-대학정보!$C$8,"")</f>
        <v>3.4000000000000909</v>
      </c>
    </row>
    <row r="243" spans="1:17">
      <c r="A243" s="1" t="str">
        <f t="shared" si="4"/>
        <v/>
      </c>
      <c r="B243" s="1" t="str">
        <f>IF(INDEX(로우데이터!$A:$A,4*ROW()-7)&lt;&gt;"",INDEX(로우데이터!A:A,4*ROW()-7),"")</f>
        <v>242등</v>
      </c>
      <c r="C243" s="1">
        <f>IF(B243&lt;&gt;"",VLOOKUP(CONCATENATE("j",L243, M243, N243),확률표!$B$8:$E$16,IF(P243=확률표!$C$3,2,IF(P243=확률표!$C$4, 3,4)),FALSE), "")</f>
        <v>20</v>
      </c>
      <c r="D243" s="1">
        <f>IF(B243&lt;&gt;"",INDEX(로우데이터!$B:$B,4*ROW()-7),"")</f>
        <v>662.83</v>
      </c>
      <c r="E243" s="4" t="str">
        <f>IF(B243&lt;&gt;"",IF(INDEX(로우데이터!$D:$D,4*ROW()-7)&lt;&gt;"",IF(ISNUMBER(FIND("(1)",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43" s="3" t="str">
        <f>IF(B243&lt;&gt;"",IF(INDEX(로우데이터!$D:$D,4*ROW()-7)&lt;&gt;"",IF(ISNUMBER(FIND("(1)",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243" s="3" t="str">
        <f>IF(B243&lt;&gt;"",IF(INDEX(로우데이터!$D:$D,4*ROW()-7)&lt;&gt;"",IF(ISNUMBER(FIND("(2)",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43" s="3" t="str">
        <f>IF(B243&lt;&gt;"",IF(INDEX(로우데이터!$D:$D,4*ROW()-7)&lt;&gt;"",IF(ISNUMBER(FIND("(2)",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건축사회환경공학부</v>
      </c>
      <c r="I243" s="3" t="str">
        <f>IF(B243&lt;&gt;"",IF(INDEX(로우데이터!$D:$D,4*ROW()-7)&lt;&gt;"",IF(ISNUMBER(FIND("(3)",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3" s="3" t="str">
        <f>IF(B243&lt;&gt;"",IF(INDEX(로우데이터!$D:$D,4*ROW()-7)&lt;&gt;"",IF(ISNUMBER(FIND("(3)",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3" s="1">
        <v>1</v>
      </c>
      <c r="M243" s="1">
        <v>1</v>
      </c>
      <c r="N243" s="1">
        <v>1</v>
      </c>
      <c r="P243" s="1">
        <f>IF(B243&lt;&gt;"",IF(AND(대학정보!$C$4&lt;&gt;"",대학정보!$C$5&lt;&gt;""),IF(AND(ISNUMBER(FIND(대학정보!$C$4,E243)),ISNUMBER(FIND(대학정보!$C$5,F243))),확률표!$C$3,IF(AND(ISNUMBER(FIND(대학정보!$C$4,G243)),ISNUMBER(FIND(대학정보!$C$5,H243))),확률표!$C$4,IF(AND(ISNUMBER(FIND(대학정보!$C$4,I243)),ISNUMBER(FIND(대학정보!$C$5,J243))),확률표!$C$5, ""))), "대학정보"), "")</f>
        <v>20</v>
      </c>
      <c r="Q243" s="1">
        <f>IF(AND(대학정보!$C$8&lt;&gt;"",D243&lt;&gt;""),D243-대학정보!$C$8,"")</f>
        <v>3.3800000000001091</v>
      </c>
    </row>
    <row r="244" spans="1:17">
      <c r="A244" s="1" t="str">
        <f t="shared" si="4"/>
        <v/>
      </c>
      <c r="B244" s="1" t="str">
        <f>IF(INDEX(로우데이터!$A:$A,4*ROW()-7)&lt;&gt;"",INDEX(로우데이터!A:A,4*ROW()-7),"")</f>
        <v>243등</v>
      </c>
      <c r="C244" s="1">
        <f>IF(B244&lt;&gt;"",VLOOKUP(CONCATENATE("j",L244, M244, N244),확률표!$B$8:$E$16,IF(P244=확률표!$C$3,2,IF(P244=확률표!$C$4, 3,4)),FALSE), "")</f>
        <v>20</v>
      </c>
      <c r="D244" s="1">
        <f>IF(B244&lt;&gt;"",INDEX(로우데이터!$B:$B,4*ROW()-7),"")</f>
        <v>662.79</v>
      </c>
      <c r="E244" s="4" t="str">
        <f>IF(B244&lt;&gt;"",IF(INDEX(로우데이터!$D:$D,4*ROW()-7)&lt;&gt;"",IF(ISNUMBER(FIND("(1)",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44" s="3" t="str">
        <f>IF(B244&lt;&gt;"",IF(INDEX(로우데이터!$D:$D,4*ROW()-7)&lt;&gt;"",IF(ISNUMBER(FIND("(1)",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244" s="3" t="str">
        <f>IF(B244&lt;&gt;"",IF(INDEX(로우데이터!$D:$D,4*ROW()-7)&lt;&gt;"",IF(ISNUMBER(FIND("(2)",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244" s="3" t="str">
        <f>IF(B244&lt;&gt;"",IF(INDEX(로우데이터!$D:$D,4*ROW()-7)&lt;&gt;"",IF(ISNUMBER(FIND("(2)",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244" s="3" t="str">
        <f>IF(B244&lt;&gt;"",IF(INDEX(로우데이터!$D:$D,4*ROW()-7)&lt;&gt;"",IF(ISNUMBER(FIND("(3)",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4" s="3" t="str">
        <f>IF(B244&lt;&gt;"",IF(INDEX(로우데이터!$D:$D,4*ROW()-7)&lt;&gt;"",IF(ISNUMBER(FIND("(3)",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4" s="1">
        <v>1</v>
      </c>
      <c r="M244" s="1">
        <v>1</v>
      </c>
      <c r="N244" s="1">
        <v>1</v>
      </c>
      <c r="P244" s="1">
        <f>IF(B244&lt;&gt;"",IF(AND(대학정보!$C$4&lt;&gt;"",대학정보!$C$5&lt;&gt;""),IF(AND(ISNUMBER(FIND(대학정보!$C$4,E244)),ISNUMBER(FIND(대학정보!$C$5,F244))),확률표!$C$3,IF(AND(ISNUMBER(FIND(대학정보!$C$4,G244)),ISNUMBER(FIND(대학정보!$C$5,H244))),확률표!$C$4,IF(AND(ISNUMBER(FIND(대학정보!$C$4,I244)),ISNUMBER(FIND(대학정보!$C$5,J244))),확률표!$C$5, ""))), "대학정보"), "")</f>
        <v>20</v>
      </c>
      <c r="Q244" s="1">
        <f>IF(AND(대학정보!$C$8&lt;&gt;"",D244&lt;&gt;""),D244-대학정보!$C$8,"")</f>
        <v>3.3400000000000318</v>
      </c>
    </row>
    <row r="245" spans="1:17">
      <c r="A245" s="1" t="str">
        <f t="shared" si="4"/>
        <v/>
      </c>
      <c r="B245" s="1" t="str">
        <f>IF(INDEX(로우데이터!$A:$A,4*ROW()-7)&lt;&gt;"",INDEX(로우데이터!A:A,4*ROW()-7),"")</f>
        <v>244등</v>
      </c>
      <c r="C245" s="1">
        <f>IF(B245&lt;&gt;"",VLOOKUP(CONCATENATE("j",L245, M245, N245),확률표!$B$8:$E$16,IF(P245=확률표!$C$3,2,IF(P245=확률표!$C$4, 3,4)),FALSE), "")</f>
        <v>20</v>
      </c>
      <c r="D245" s="1">
        <f>IF(B245&lt;&gt;"",INDEX(로우데이터!$B:$B,4*ROW()-7),"")</f>
        <v>662.77</v>
      </c>
      <c r="E245" s="4" t="str">
        <f>IF(B245&lt;&gt;"",IF(INDEX(로우데이터!$D:$D,4*ROW()-7)&lt;&gt;"",IF(ISNUMBER(FIND("(1)",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45" s="3" t="str">
        <f>IF(B245&lt;&gt;"",IF(INDEX(로우데이터!$D:$D,4*ROW()-7)&lt;&gt;"",IF(ISNUMBER(FIND("(1)",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45" s="3" t="str">
        <f>IF(B245&lt;&gt;"",IF(INDEX(로우데이터!$D:$D,4*ROW()-7)&lt;&gt;"",IF(ISNUMBER(FIND("(2)",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충북대(2)</v>
      </c>
      <c r="H245" s="3" t="str">
        <f>IF(B245&lt;&gt;"",IF(INDEX(로우데이터!$D:$D,4*ROW()-7)&lt;&gt;"",IF(ISNUMBER(FIND("(2)",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245" s="3" t="str">
        <f>IF(B245&lt;&gt;"",IF(INDEX(로우데이터!$D:$D,4*ROW()-7)&lt;&gt;"",IF(ISNUMBER(FIND("(3)",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5" s="3" t="str">
        <f>IF(B245&lt;&gt;"",IF(INDEX(로우데이터!$D:$D,4*ROW()-7)&lt;&gt;"",IF(ISNUMBER(FIND("(3)",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5" s="1">
        <v>1</v>
      </c>
      <c r="M245" s="1">
        <v>1</v>
      </c>
      <c r="N245" s="1">
        <v>1</v>
      </c>
      <c r="P245" s="1">
        <f>IF(B245&lt;&gt;"",IF(AND(대학정보!$C$4&lt;&gt;"",대학정보!$C$5&lt;&gt;""),IF(AND(ISNUMBER(FIND(대학정보!$C$4,E245)),ISNUMBER(FIND(대학정보!$C$5,F245))),확률표!$C$3,IF(AND(ISNUMBER(FIND(대학정보!$C$4,G245)),ISNUMBER(FIND(대학정보!$C$5,H245))),확률표!$C$4,IF(AND(ISNUMBER(FIND(대학정보!$C$4,I245)),ISNUMBER(FIND(대학정보!$C$5,J245))),확률표!$C$5, ""))), "대학정보"), "")</f>
        <v>20</v>
      </c>
      <c r="Q245" s="1">
        <f>IF(AND(대학정보!$C$8&lt;&gt;"",D245&lt;&gt;""),D245-대학정보!$C$8,"")</f>
        <v>3.32000000000005</v>
      </c>
    </row>
    <row r="246" spans="1:17">
      <c r="A246" s="1" t="str">
        <f t="shared" si="4"/>
        <v/>
      </c>
      <c r="B246" s="1" t="str">
        <f>IF(INDEX(로우데이터!$A:$A,4*ROW()-7)&lt;&gt;"",INDEX(로우데이터!A:A,4*ROW()-7),"")</f>
        <v>245등</v>
      </c>
      <c r="C246" s="1">
        <f>IF(B246&lt;&gt;"",VLOOKUP(CONCATENATE("j",L246, M246, N246),확률표!$B$8:$E$16,IF(P246=확률표!$C$3,2,IF(P246=확률표!$C$4, 3,4)),FALSE), "")</f>
        <v>20</v>
      </c>
      <c r="D246" s="1">
        <f>IF(B246&lt;&gt;"",INDEX(로우데이터!$B:$B,4*ROW()-7),"")</f>
        <v>662.75</v>
      </c>
      <c r="E246" s="4" t="str">
        <f>IF(B246&lt;&gt;"",IF(INDEX(로우데이터!$D:$D,4*ROW()-7)&lt;&gt;"",IF(ISNUMBER(FIND("(1)",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46" s="3" t="str">
        <f>IF(B246&lt;&gt;"",IF(INDEX(로우데이터!$D:$D,4*ROW()-7)&lt;&gt;"",IF(ISNUMBER(FIND("(1)",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246" s="3" t="str">
        <f>IF(B246&lt;&gt;"",IF(INDEX(로우데이터!$D:$D,4*ROW()-7)&lt;&gt;"",IF(ISNUMBER(FIND("(2)",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46" s="3" t="str">
        <f>IF(B246&lt;&gt;"",IF(INDEX(로우데이터!$D:$D,4*ROW()-7)&lt;&gt;"",IF(ISNUMBER(FIND("(2)",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46" s="3" t="str">
        <f>IF(B246&lt;&gt;"",IF(INDEX(로우데이터!$D:$D,4*ROW()-7)&lt;&gt;"",IF(ISNUMBER(FIND("(3)",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6" s="3" t="str">
        <f>IF(B246&lt;&gt;"",IF(INDEX(로우데이터!$D:$D,4*ROW()-7)&lt;&gt;"",IF(ISNUMBER(FIND("(3)",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6" s="1">
        <v>1</v>
      </c>
      <c r="M246" s="1">
        <v>1</v>
      </c>
      <c r="N246" s="1">
        <v>1</v>
      </c>
      <c r="P246" s="1">
        <f>IF(B246&lt;&gt;"",IF(AND(대학정보!$C$4&lt;&gt;"",대학정보!$C$5&lt;&gt;""),IF(AND(ISNUMBER(FIND(대학정보!$C$4,E246)),ISNUMBER(FIND(대학정보!$C$5,F246))),확률표!$C$3,IF(AND(ISNUMBER(FIND(대학정보!$C$4,G246)),ISNUMBER(FIND(대학정보!$C$5,H246))),확률표!$C$4,IF(AND(ISNUMBER(FIND(대학정보!$C$4,I246)),ISNUMBER(FIND(대학정보!$C$5,J246))),확률표!$C$5, ""))), "대학정보"), "")</f>
        <v>20</v>
      </c>
      <c r="Q246" s="1">
        <f>IF(AND(대학정보!$C$8&lt;&gt;"",D246&lt;&gt;""),D246-대학정보!$C$8,"")</f>
        <v>3.3000000000000682</v>
      </c>
    </row>
    <row r="247" spans="1:17">
      <c r="A247" s="1" t="str">
        <f t="shared" si="4"/>
        <v/>
      </c>
      <c r="B247" s="1" t="str">
        <f>IF(INDEX(로우데이터!$A:$A,4*ROW()-7)&lt;&gt;"",INDEX(로우데이터!A:A,4*ROW()-7),"")</f>
        <v>246등</v>
      </c>
      <c r="C247" s="1">
        <f>IF(B247&lt;&gt;"",VLOOKUP(CONCATENATE("j",L247, M247, N247),확률표!$B$8:$E$16,IF(P247=확률표!$C$3,2,IF(P247=확률표!$C$4, 3,4)),FALSE), "")</f>
        <v>20</v>
      </c>
      <c r="D247" s="1">
        <f>IF(B247&lt;&gt;"",INDEX(로우데이터!$B:$B,4*ROW()-7),"")</f>
        <v>662.75</v>
      </c>
      <c r="E247" s="4" t="str">
        <f>IF(B247&lt;&gt;"",IF(INDEX(로우데이터!$D:$D,4*ROW()-7)&lt;&gt;"",IF(ISNUMBER(FIND("(1)",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47" s="3" t="str">
        <f>IF(B247&lt;&gt;"",IF(INDEX(로우데이터!$D:$D,4*ROW()-7)&lt;&gt;"",IF(ISNUMBER(FIND("(1)",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47" s="3" t="str">
        <f>IF(B247&lt;&gt;"",IF(INDEX(로우데이터!$D:$D,4*ROW()-7)&lt;&gt;"",IF(ISNUMBER(FIND("(2)",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47" s="3" t="str">
        <f>IF(B247&lt;&gt;"",IF(INDEX(로우데이터!$D:$D,4*ROW()-7)&lt;&gt;"",IF(ISNUMBER(FIND("(2)",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247" s="3" t="str">
        <f>IF(B247&lt;&gt;"",IF(INDEX(로우데이터!$D:$D,4*ROW()-7)&lt;&gt;"",IF(ISNUMBER(FIND("(3)",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7" s="3" t="str">
        <f>IF(B247&lt;&gt;"",IF(INDEX(로우데이터!$D:$D,4*ROW()-7)&lt;&gt;"",IF(ISNUMBER(FIND("(3)",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7" s="1">
        <v>1</v>
      </c>
      <c r="M247" s="1">
        <v>1</v>
      </c>
      <c r="N247" s="1">
        <v>1</v>
      </c>
      <c r="P247" s="1">
        <f>IF(B247&lt;&gt;"",IF(AND(대학정보!$C$4&lt;&gt;"",대학정보!$C$5&lt;&gt;""),IF(AND(ISNUMBER(FIND(대학정보!$C$4,E247)),ISNUMBER(FIND(대학정보!$C$5,F247))),확률표!$C$3,IF(AND(ISNUMBER(FIND(대학정보!$C$4,G247)),ISNUMBER(FIND(대학정보!$C$5,H247))),확률표!$C$4,IF(AND(ISNUMBER(FIND(대학정보!$C$4,I247)),ISNUMBER(FIND(대학정보!$C$5,J247))),확률표!$C$5, ""))), "대학정보"), "")</f>
        <v>20</v>
      </c>
      <c r="Q247" s="1">
        <f>IF(AND(대학정보!$C$8&lt;&gt;"",D247&lt;&gt;""),D247-대학정보!$C$8,"")</f>
        <v>3.3000000000000682</v>
      </c>
    </row>
    <row r="248" spans="1:17">
      <c r="A248" s="1" t="str">
        <f t="shared" si="4"/>
        <v/>
      </c>
      <c r="B248" s="1" t="str">
        <f>IF(INDEX(로우데이터!$A:$A,4*ROW()-7)&lt;&gt;"",INDEX(로우데이터!A:A,4*ROW()-7),"")</f>
        <v>247등</v>
      </c>
      <c r="C248" s="1">
        <f>IF(B248&lt;&gt;"",VLOOKUP(CONCATENATE("j",L248, M248, N248),확률표!$B$8:$E$16,IF(P248=확률표!$C$3,2,IF(P248=확률표!$C$4, 3,4)),FALSE), "")</f>
        <v>20</v>
      </c>
      <c r="D248" s="1">
        <f>IF(B248&lt;&gt;"",INDEX(로우데이터!$B:$B,4*ROW()-7),"")</f>
        <v>662.72</v>
      </c>
      <c r="E248" s="4" t="str">
        <f>IF(B248&lt;&gt;"",IF(INDEX(로우데이터!$D:$D,4*ROW()-7)&lt;&gt;"",IF(ISNUMBER(FIND("(1)",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48" s="3" t="str">
        <f>IF(B248&lt;&gt;"",IF(INDEX(로우데이터!$D:$D,4*ROW()-7)&lt;&gt;"",IF(ISNUMBER(FIND("(1)",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248" s="3" t="str">
        <f>IF(B248&lt;&gt;"",IF(INDEX(로우데이터!$D:$D,4*ROW()-7)&lt;&gt;"",IF(ISNUMBER(FIND("(2)",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48" s="3" t="str">
        <f>IF(B248&lt;&gt;"",IF(INDEX(로우데이터!$D:$D,4*ROW()-7)&lt;&gt;"",IF(ISNUMBER(FIND("(2)",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건축사회환경공학부</v>
      </c>
      <c r="I248" s="3" t="str">
        <f>IF(B248&lt;&gt;"",IF(INDEX(로우데이터!$D:$D,4*ROW()-7)&lt;&gt;"",IF(ISNUMBER(FIND("(3)",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8" s="3" t="str">
        <f>IF(B248&lt;&gt;"",IF(INDEX(로우데이터!$D:$D,4*ROW()-7)&lt;&gt;"",IF(ISNUMBER(FIND("(3)",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8" s="1">
        <v>1</v>
      </c>
      <c r="M248" s="1">
        <v>1</v>
      </c>
      <c r="N248" s="1">
        <v>1</v>
      </c>
      <c r="P248" s="1">
        <f>IF(B248&lt;&gt;"",IF(AND(대학정보!$C$4&lt;&gt;"",대학정보!$C$5&lt;&gt;""),IF(AND(ISNUMBER(FIND(대학정보!$C$4,E248)),ISNUMBER(FIND(대학정보!$C$5,F248))),확률표!$C$3,IF(AND(ISNUMBER(FIND(대학정보!$C$4,G248)),ISNUMBER(FIND(대학정보!$C$5,H248))),확률표!$C$4,IF(AND(ISNUMBER(FIND(대학정보!$C$4,I248)),ISNUMBER(FIND(대학정보!$C$5,J248))),확률표!$C$5, ""))), "대학정보"), "")</f>
        <v>20</v>
      </c>
      <c r="Q248" s="1">
        <f>IF(AND(대학정보!$C$8&lt;&gt;"",D248&lt;&gt;""),D248-대학정보!$C$8,"")</f>
        <v>3.2700000000000955</v>
      </c>
    </row>
    <row r="249" spans="1:17">
      <c r="A249" s="1" t="str">
        <f t="shared" si="4"/>
        <v/>
      </c>
      <c r="B249" s="1" t="str">
        <f>IF(INDEX(로우데이터!$A:$A,4*ROW()-7)&lt;&gt;"",INDEX(로우데이터!A:A,4*ROW()-7),"")</f>
        <v>248등</v>
      </c>
      <c r="C249" s="1">
        <f>IF(B249&lt;&gt;"",VLOOKUP(CONCATENATE("j",L249, M249, N249),확률표!$B$8:$E$16,IF(P249=확률표!$C$3,2,IF(P249=확률표!$C$4, 3,4)),FALSE), "")</f>
        <v>20</v>
      </c>
      <c r="D249" s="1">
        <f>IF(B249&lt;&gt;"",INDEX(로우데이터!$B:$B,4*ROW()-7),"")</f>
        <v>662.71</v>
      </c>
      <c r="E249" s="4" t="str">
        <f>IF(B249&lt;&gt;"",IF(INDEX(로우데이터!$D:$D,4*ROW()-7)&lt;&gt;"",IF(ISNUMBER(FIND("(1)",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249" s="3" t="str">
        <f>IF(B249&lt;&gt;"",IF(INDEX(로우데이터!$D:$D,4*ROW()-7)&lt;&gt;"",IF(ISNUMBER(FIND("(1)",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49" s="3" t="str">
        <f>IF(B249&lt;&gt;"",IF(INDEX(로우데이터!$D:$D,4*ROW()-7)&lt;&gt;"",IF(ISNUMBER(FIND("(2)",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49" s="3" t="str">
        <f>IF(B249&lt;&gt;"",IF(INDEX(로우데이터!$D:$D,4*ROW()-7)&lt;&gt;"",IF(ISNUMBER(FIND("(2)",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249" s="3" t="str">
        <f>IF(B249&lt;&gt;"",IF(INDEX(로우데이터!$D:$D,4*ROW()-7)&lt;&gt;"",IF(ISNUMBER(FIND("(3)",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49" s="3" t="str">
        <f>IF(B249&lt;&gt;"",IF(INDEX(로우데이터!$D:$D,4*ROW()-7)&lt;&gt;"",IF(ISNUMBER(FIND("(3)",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49" s="1">
        <v>1</v>
      </c>
      <c r="M249" s="1">
        <v>1</v>
      </c>
      <c r="N249" s="1">
        <v>1</v>
      </c>
      <c r="P249" s="1">
        <f>IF(B249&lt;&gt;"",IF(AND(대학정보!$C$4&lt;&gt;"",대학정보!$C$5&lt;&gt;""),IF(AND(ISNUMBER(FIND(대학정보!$C$4,E249)),ISNUMBER(FIND(대학정보!$C$5,F249))),확률표!$C$3,IF(AND(ISNUMBER(FIND(대학정보!$C$4,G249)),ISNUMBER(FIND(대학정보!$C$5,H249))),확률표!$C$4,IF(AND(ISNUMBER(FIND(대학정보!$C$4,I249)),ISNUMBER(FIND(대학정보!$C$5,J249))),확률표!$C$5, ""))), "대학정보"), "")</f>
        <v>20</v>
      </c>
      <c r="Q249" s="1">
        <f>IF(AND(대학정보!$C$8&lt;&gt;"",D249&lt;&gt;""),D249-대학정보!$C$8,"")</f>
        <v>3.2600000000001046</v>
      </c>
    </row>
    <row r="250" spans="1:17">
      <c r="A250" s="1" t="str">
        <f t="shared" si="4"/>
        <v/>
      </c>
      <c r="B250" s="1" t="str">
        <f>IF(INDEX(로우데이터!$A:$A,4*ROW()-7)&lt;&gt;"",INDEX(로우데이터!A:A,4*ROW()-7),"")</f>
        <v>249등</v>
      </c>
      <c r="C250" s="1">
        <f>IF(B250&lt;&gt;"",VLOOKUP(CONCATENATE("j",L250, M250, N250),확률표!$B$8:$E$16,IF(P250=확률표!$C$3,2,IF(P250=확률표!$C$4, 3,4)),FALSE), "")</f>
        <v>20</v>
      </c>
      <c r="D250" s="1">
        <f>IF(B250&lt;&gt;"",INDEX(로우데이터!$B:$B,4*ROW()-7),"")</f>
        <v>662.7</v>
      </c>
      <c r="E250" s="4" t="str">
        <f>IF(B250&lt;&gt;"",IF(INDEX(로우데이터!$D:$D,4*ROW()-7)&lt;&gt;"",IF(ISNUMBER(FIND("(1)",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50" s="3" t="str">
        <f>IF(B250&lt;&gt;"",IF(INDEX(로우데이터!$D:$D,4*ROW()-7)&lt;&gt;"",IF(ISNUMBER(FIND("(1)",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250" s="3" t="str">
        <f>IF(B250&lt;&gt;"",IF(INDEX(로우데이터!$D:$D,4*ROW()-7)&lt;&gt;"",IF(ISNUMBER(FIND("(2)",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50" s="3" t="str">
        <f>IF(B250&lt;&gt;"",IF(INDEX(로우데이터!$D:$D,4*ROW()-7)&lt;&gt;"",IF(ISNUMBER(FIND("(2)",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50" s="3" t="str">
        <f>IF(B250&lt;&gt;"",IF(INDEX(로우데이터!$D:$D,4*ROW()-7)&lt;&gt;"",IF(ISNUMBER(FIND("(3)",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0" s="3" t="str">
        <f>IF(B250&lt;&gt;"",IF(INDEX(로우데이터!$D:$D,4*ROW()-7)&lt;&gt;"",IF(ISNUMBER(FIND("(3)",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0" s="1">
        <v>1</v>
      </c>
      <c r="M250" s="1">
        <v>1</v>
      </c>
      <c r="N250" s="1">
        <v>1</v>
      </c>
      <c r="P250" s="1">
        <f>IF(B250&lt;&gt;"",IF(AND(대학정보!$C$4&lt;&gt;"",대학정보!$C$5&lt;&gt;""),IF(AND(ISNUMBER(FIND(대학정보!$C$4,E250)),ISNUMBER(FIND(대학정보!$C$5,F250))),확률표!$C$3,IF(AND(ISNUMBER(FIND(대학정보!$C$4,G250)),ISNUMBER(FIND(대학정보!$C$5,H250))),확률표!$C$4,IF(AND(ISNUMBER(FIND(대학정보!$C$4,I250)),ISNUMBER(FIND(대학정보!$C$5,J250))),확률표!$C$5, ""))), "대학정보"), "")</f>
        <v>20</v>
      </c>
      <c r="Q250" s="1">
        <f>IF(AND(대학정보!$C$8&lt;&gt;"",D250&lt;&gt;""),D250-대학정보!$C$8,"")</f>
        <v>3.2500000000001137</v>
      </c>
    </row>
    <row r="251" spans="1:17">
      <c r="A251" s="1" t="str">
        <f t="shared" si="4"/>
        <v/>
      </c>
      <c r="B251" s="1" t="str">
        <f>IF(INDEX(로우데이터!$A:$A,4*ROW()-7)&lt;&gt;"",INDEX(로우데이터!A:A,4*ROW()-7),"")</f>
        <v>249등</v>
      </c>
      <c r="C251" s="1">
        <f>IF(B251&lt;&gt;"",VLOOKUP(CONCATENATE("j",L251, M251, N251),확률표!$B$8:$E$16,IF(P251=확률표!$C$3,2,IF(P251=확률표!$C$4, 3,4)),FALSE), "")</f>
        <v>20</v>
      </c>
      <c r="D251" s="1">
        <f>IF(B251&lt;&gt;"",INDEX(로우데이터!$B:$B,4*ROW()-7),"")</f>
        <v>662.7</v>
      </c>
      <c r="E251" s="4" t="str">
        <f>IF(B251&lt;&gt;"",IF(INDEX(로우데이터!$D:$D,4*ROW()-7)&lt;&gt;"",IF(ISNUMBER(FIND("(1)",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51" s="3" t="str">
        <f>IF(B251&lt;&gt;"",IF(INDEX(로우데이터!$D:$D,4*ROW()-7)&lt;&gt;"",IF(ISNUMBER(FIND("(1)",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식품공</v>
      </c>
      <c r="G251" s="3" t="str">
        <f>IF(B251&lt;&gt;"",IF(INDEX(로우데이터!$D:$D,4*ROW()-7)&lt;&gt;"",IF(ISNUMBER(FIND("(2)",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51" s="3" t="str">
        <f>IF(B251&lt;&gt;"",IF(INDEX(로우데이터!$D:$D,4*ROW()-7)&lt;&gt;"",IF(ISNUMBER(FIND("(2)",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51" s="3" t="str">
        <f>IF(B251&lt;&gt;"",IF(INDEX(로우데이터!$D:$D,4*ROW()-7)&lt;&gt;"",IF(ISNUMBER(FIND("(3)",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1" s="3" t="str">
        <f>IF(B251&lt;&gt;"",IF(INDEX(로우데이터!$D:$D,4*ROW()-7)&lt;&gt;"",IF(ISNUMBER(FIND("(3)",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1" s="1">
        <v>1</v>
      </c>
      <c r="M251" s="1">
        <v>1</v>
      </c>
      <c r="N251" s="1">
        <v>1</v>
      </c>
      <c r="P251" s="1">
        <f>IF(B251&lt;&gt;"",IF(AND(대학정보!$C$4&lt;&gt;"",대학정보!$C$5&lt;&gt;""),IF(AND(ISNUMBER(FIND(대학정보!$C$4,E251)),ISNUMBER(FIND(대학정보!$C$5,F251))),확률표!$C$3,IF(AND(ISNUMBER(FIND(대학정보!$C$4,G251)),ISNUMBER(FIND(대학정보!$C$5,H251))),확률표!$C$4,IF(AND(ISNUMBER(FIND(대학정보!$C$4,I251)),ISNUMBER(FIND(대학정보!$C$5,J251))),확률표!$C$5, ""))), "대학정보"), "")</f>
        <v>20</v>
      </c>
      <c r="Q251" s="1">
        <f>IF(AND(대학정보!$C$8&lt;&gt;"",D251&lt;&gt;""),D251-대학정보!$C$8,"")</f>
        <v>3.2500000000001137</v>
      </c>
    </row>
    <row r="252" spans="1:17">
      <c r="A252" s="1" t="str">
        <f t="shared" si="4"/>
        <v/>
      </c>
      <c r="B252" s="1" t="str">
        <f>IF(INDEX(로우데이터!$A:$A,4*ROW()-7)&lt;&gt;"",INDEX(로우데이터!A:A,4*ROW()-7),"")</f>
        <v>251등</v>
      </c>
      <c r="C252" s="1">
        <f>IF(B252&lt;&gt;"",VLOOKUP(CONCATENATE("j",L252, M252, N252),확률표!$B$8:$E$16,IF(P252=확률표!$C$3,2,IF(P252=확률표!$C$4, 3,4)),FALSE), "")</f>
        <v>20</v>
      </c>
      <c r="D252" s="1">
        <f>IF(B252&lt;&gt;"",INDEX(로우데이터!$B:$B,4*ROW()-7),"")</f>
        <v>662.69</v>
      </c>
      <c r="E252" s="4" t="str">
        <f>IF(B252&lt;&gt;"",IF(INDEX(로우데이터!$D:$D,4*ROW()-7)&lt;&gt;"",IF(ISNUMBER(FIND("(1)",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52" s="3" t="str">
        <f>IF(B252&lt;&gt;"",IF(INDEX(로우데이터!$D:$D,4*ROW()-7)&lt;&gt;"",IF(ISNUMBER(FIND("(1)",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52" s="3" t="str">
        <f>IF(B252&lt;&gt;"",IF(INDEX(로우데이터!$D:$D,4*ROW()-7)&lt;&gt;"",IF(ISNUMBER(FIND("(2)",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252" s="3" t="str">
        <f>IF(B252&lt;&gt;"",IF(INDEX(로우데이터!$D:$D,4*ROW()-7)&lt;&gt;"",IF(ISNUMBER(FIND("(2)",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252" s="3" t="str">
        <f>IF(B252&lt;&gt;"",IF(INDEX(로우데이터!$D:$D,4*ROW()-7)&lt;&gt;"",IF(ISNUMBER(FIND("(3)",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2" s="3" t="str">
        <f>IF(B252&lt;&gt;"",IF(INDEX(로우데이터!$D:$D,4*ROW()-7)&lt;&gt;"",IF(ISNUMBER(FIND("(3)",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2" s="1">
        <v>1</v>
      </c>
      <c r="M252" s="1">
        <v>1</v>
      </c>
      <c r="N252" s="1">
        <v>1</v>
      </c>
      <c r="P252" s="1">
        <f>IF(B252&lt;&gt;"",IF(AND(대학정보!$C$4&lt;&gt;"",대학정보!$C$5&lt;&gt;""),IF(AND(ISNUMBER(FIND(대학정보!$C$4,E252)),ISNUMBER(FIND(대학정보!$C$5,F252))),확률표!$C$3,IF(AND(ISNUMBER(FIND(대학정보!$C$4,G252)),ISNUMBER(FIND(대학정보!$C$5,H252))),확률표!$C$4,IF(AND(ISNUMBER(FIND(대학정보!$C$4,I252)),ISNUMBER(FIND(대학정보!$C$5,J252))),확률표!$C$5, ""))), "대학정보"), "")</f>
        <v>20</v>
      </c>
      <c r="Q252" s="1">
        <f>IF(AND(대학정보!$C$8&lt;&gt;"",D252&lt;&gt;""),D252-대학정보!$C$8,"")</f>
        <v>3.2400000000001228</v>
      </c>
    </row>
    <row r="253" spans="1:17">
      <c r="A253" s="1" t="str">
        <f t="shared" si="4"/>
        <v/>
      </c>
      <c r="B253" s="1" t="str">
        <f>IF(INDEX(로우데이터!$A:$A,4*ROW()-7)&lt;&gt;"",INDEX(로우데이터!A:A,4*ROW()-7),"")</f>
        <v>252등</v>
      </c>
      <c r="C253" s="1">
        <f>IF(B253&lt;&gt;"",VLOOKUP(CONCATENATE("j",L253, M253, N253),확률표!$B$8:$E$16,IF(P253=확률표!$C$3,2,IF(P253=확률표!$C$4, 3,4)),FALSE), "")</f>
        <v>20</v>
      </c>
      <c r="D253" s="1">
        <f>IF(B253&lt;&gt;"",INDEX(로우데이터!$B:$B,4*ROW()-7),"")</f>
        <v>662.66</v>
      </c>
      <c r="E253" s="4" t="str">
        <f>IF(B253&lt;&gt;"",IF(INDEX(로우데이터!$D:$D,4*ROW()-7)&lt;&gt;"",IF(ISNUMBER(FIND("(1)",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53" s="3" t="str">
        <f>IF(B253&lt;&gt;"",IF(INDEX(로우데이터!$D:$D,4*ROW()-7)&lt;&gt;"",IF(ISNUMBER(FIND("(1)",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53" s="3" t="str">
        <f>IF(B253&lt;&gt;"",IF(INDEX(로우데이터!$D:$D,4*ROW()-7)&lt;&gt;"",IF(ISNUMBER(FIND("(2)",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53" s="3" t="str">
        <f>IF(B253&lt;&gt;"",IF(INDEX(로우데이터!$D:$D,4*ROW()-7)&lt;&gt;"",IF(ISNUMBER(FIND("(2)",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53" s="3" t="str">
        <f>IF(B253&lt;&gt;"",IF(INDEX(로우데이터!$D:$D,4*ROW()-7)&lt;&gt;"",IF(ISNUMBER(FIND("(3)",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3" s="3" t="str">
        <f>IF(B253&lt;&gt;"",IF(INDEX(로우데이터!$D:$D,4*ROW()-7)&lt;&gt;"",IF(ISNUMBER(FIND("(3)",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3" s="1">
        <v>1</v>
      </c>
      <c r="M253" s="1">
        <v>1</v>
      </c>
      <c r="N253" s="1">
        <v>1</v>
      </c>
      <c r="P253" s="1">
        <f>IF(B253&lt;&gt;"",IF(AND(대학정보!$C$4&lt;&gt;"",대학정보!$C$5&lt;&gt;""),IF(AND(ISNUMBER(FIND(대학정보!$C$4,E253)),ISNUMBER(FIND(대학정보!$C$5,F253))),확률표!$C$3,IF(AND(ISNUMBER(FIND(대학정보!$C$4,G253)),ISNUMBER(FIND(대학정보!$C$5,H253))),확률표!$C$4,IF(AND(ISNUMBER(FIND(대학정보!$C$4,I253)),ISNUMBER(FIND(대학정보!$C$5,J253))),확률표!$C$5, ""))), "대학정보"), "")</f>
        <v>20</v>
      </c>
      <c r="Q253" s="1">
        <f>IF(AND(대학정보!$C$8&lt;&gt;"",D253&lt;&gt;""),D253-대학정보!$C$8,"")</f>
        <v>3.2100000000000364</v>
      </c>
    </row>
    <row r="254" spans="1:17">
      <c r="A254" s="1" t="str">
        <f t="shared" si="4"/>
        <v/>
      </c>
      <c r="B254" s="1" t="str">
        <f>IF(INDEX(로우데이터!$A:$A,4*ROW()-7)&lt;&gt;"",INDEX(로우데이터!A:A,4*ROW()-7),"")</f>
        <v>253등</v>
      </c>
      <c r="C254" s="1">
        <f>IF(B254&lt;&gt;"",VLOOKUP(CONCATENATE("j",L254, M254, N254),확률표!$B$8:$E$16,IF(P254=확률표!$C$3,2,IF(P254=확률표!$C$4, 3,4)),FALSE), "")</f>
        <v>20</v>
      </c>
      <c r="D254" s="1">
        <f>IF(B254&lt;&gt;"",INDEX(로우데이터!$B:$B,4*ROW()-7),"")</f>
        <v>662.66</v>
      </c>
      <c r="E254" s="4" t="str">
        <f>IF(B254&lt;&gt;"",IF(INDEX(로우데이터!$D:$D,4*ROW()-7)&lt;&gt;"",IF(ISNUMBER(FIND("(1)",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254" s="3" t="str">
        <f>IF(B254&lt;&gt;"",IF(INDEX(로우데이터!$D:$D,4*ROW()-7)&lt;&gt;"",IF(ISNUMBER(FIND("(1)",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[대구]수의예</v>
      </c>
      <c r="G254" s="3" t="str">
        <f>IF(B254&lt;&gt;"",IF(INDEX(로우데이터!$D:$D,4*ROW()-7)&lt;&gt;"",IF(ISNUMBER(FIND("(2)",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54" s="3" t="str">
        <f>IF(B254&lt;&gt;"",IF(INDEX(로우데이터!$D:$D,4*ROW()-7)&lt;&gt;"",IF(ISNUMBER(FIND("(2)",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254" s="3" t="str">
        <f>IF(B254&lt;&gt;"",IF(INDEX(로우데이터!$D:$D,4*ROW()-7)&lt;&gt;"",IF(ISNUMBER(FIND("(3)",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4" s="3" t="str">
        <f>IF(B254&lt;&gt;"",IF(INDEX(로우데이터!$D:$D,4*ROW()-7)&lt;&gt;"",IF(ISNUMBER(FIND("(3)",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4" s="1">
        <v>1</v>
      </c>
      <c r="M254" s="1">
        <v>1</v>
      </c>
      <c r="N254" s="1">
        <v>1</v>
      </c>
      <c r="P254" s="1">
        <f>IF(B254&lt;&gt;"",IF(AND(대학정보!$C$4&lt;&gt;"",대학정보!$C$5&lt;&gt;""),IF(AND(ISNUMBER(FIND(대학정보!$C$4,E254)),ISNUMBER(FIND(대학정보!$C$5,F254))),확률표!$C$3,IF(AND(ISNUMBER(FIND(대학정보!$C$4,G254)),ISNUMBER(FIND(대학정보!$C$5,H254))),확률표!$C$4,IF(AND(ISNUMBER(FIND(대학정보!$C$4,I254)),ISNUMBER(FIND(대학정보!$C$5,J254))),확률표!$C$5, ""))), "대학정보"), "")</f>
        <v>20</v>
      </c>
      <c r="Q254" s="1">
        <f>IF(AND(대학정보!$C$8&lt;&gt;"",D254&lt;&gt;""),D254-대학정보!$C$8,"")</f>
        <v>3.2100000000000364</v>
      </c>
    </row>
    <row r="255" spans="1:17">
      <c r="A255" s="1" t="str">
        <f t="shared" si="4"/>
        <v/>
      </c>
      <c r="B255" s="1" t="str">
        <f>IF(INDEX(로우데이터!$A:$A,4*ROW()-7)&lt;&gt;"",INDEX(로우데이터!A:A,4*ROW()-7),"")</f>
        <v>254등</v>
      </c>
      <c r="C255" s="1">
        <f>IF(B255&lt;&gt;"",VLOOKUP(CONCATENATE("j",L255, M255, N255),확률표!$B$8:$E$16,IF(P255=확률표!$C$3,2,IF(P255=확률표!$C$4, 3,4)),FALSE), "")</f>
        <v>20</v>
      </c>
      <c r="D255" s="1">
        <f>IF(B255&lt;&gt;"",INDEX(로우데이터!$B:$B,4*ROW()-7),"")</f>
        <v>662.64</v>
      </c>
      <c r="E255" s="4" t="str">
        <f>IF(B255&lt;&gt;"",IF(INDEX(로우데이터!$D:$D,4*ROW()-7)&lt;&gt;"",IF(ISNUMBER(FIND("(1)",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55" s="3" t="str">
        <f>IF(B255&lt;&gt;"",IF(INDEX(로우데이터!$D:$D,4*ROW()-7)&lt;&gt;"",IF(ISNUMBER(FIND("(1)",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식물생산과학부</v>
      </c>
      <c r="G255" s="3" t="str">
        <f>IF(B255&lt;&gt;"",IF(INDEX(로우데이터!$D:$D,4*ROW()-7)&lt;&gt;"",IF(ISNUMBER(FIND("(2)",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255" s="3" t="str">
        <f>IF(B255&lt;&gt;"",IF(INDEX(로우데이터!$D:$D,4*ROW()-7)&lt;&gt;"",IF(ISNUMBER(FIND("(2)",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지구시스템과학</v>
      </c>
      <c r="I255" s="3" t="str">
        <f>IF(B255&lt;&gt;"",IF(INDEX(로우데이터!$D:$D,4*ROW()-7)&lt;&gt;"",IF(ISNUMBER(FIND("(3)",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5" s="3" t="str">
        <f>IF(B255&lt;&gt;"",IF(INDEX(로우데이터!$D:$D,4*ROW()-7)&lt;&gt;"",IF(ISNUMBER(FIND("(3)",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5" s="1">
        <v>1</v>
      </c>
      <c r="M255" s="1">
        <v>1</v>
      </c>
      <c r="N255" s="1">
        <v>1</v>
      </c>
      <c r="P255" s="1">
        <f>IF(B255&lt;&gt;"",IF(AND(대학정보!$C$4&lt;&gt;"",대학정보!$C$5&lt;&gt;""),IF(AND(ISNUMBER(FIND(대학정보!$C$4,E255)),ISNUMBER(FIND(대학정보!$C$5,F255))),확률표!$C$3,IF(AND(ISNUMBER(FIND(대학정보!$C$4,G255)),ISNUMBER(FIND(대학정보!$C$5,H255))),확률표!$C$4,IF(AND(ISNUMBER(FIND(대학정보!$C$4,I255)),ISNUMBER(FIND(대학정보!$C$5,J255))),확률표!$C$5, ""))), "대학정보"), "")</f>
        <v>20</v>
      </c>
      <c r="Q255" s="1">
        <f>IF(AND(대학정보!$C$8&lt;&gt;"",D255&lt;&gt;""),D255-대학정보!$C$8,"")</f>
        <v>3.1900000000000546</v>
      </c>
    </row>
    <row r="256" spans="1:17">
      <c r="A256" s="1" t="str">
        <f t="shared" si="4"/>
        <v/>
      </c>
      <c r="B256" s="1" t="str">
        <f>IF(INDEX(로우데이터!$A:$A,4*ROW()-7)&lt;&gt;"",INDEX(로우데이터!A:A,4*ROW()-7),"")</f>
        <v>255등</v>
      </c>
      <c r="C256" s="1">
        <f>IF(B256&lt;&gt;"",VLOOKUP(CONCATENATE("j",L256, M256, N256),확률표!$B$8:$E$16,IF(P256=확률표!$C$3,2,IF(P256=확률표!$C$4, 3,4)),FALSE), "")</f>
        <v>50</v>
      </c>
      <c r="D256" s="1">
        <f>IF(B256&lt;&gt;"",INDEX(로우데이터!$B:$B,4*ROW()-7),"")</f>
        <v>662.62</v>
      </c>
      <c r="E256" s="4" t="str">
        <f>IF(B256&lt;&gt;"",IF(INDEX(로우데이터!$D:$D,4*ROW()-7)&lt;&gt;"",IF(ISNUMBER(FIND("(1)",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256" s="3" t="str">
        <f>IF(B256&lt;&gt;"",IF(INDEX(로우데이터!$D:$D,4*ROW()-7)&lt;&gt;"",IF(ISNUMBER(FIND("(1)",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256" s="3" t="str">
        <f>IF(B256&lt;&gt;"",IF(INDEX(로우데이터!$D:$D,4*ROW()-7)&lt;&gt;"",IF(ISNUMBER(FIND("(2)",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256" s="3" t="str">
        <f>IF(B256&lt;&gt;"",IF(INDEX(로우데이터!$D:$D,4*ROW()-7)&lt;&gt;"",IF(ISNUMBER(FIND("(2)",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256" s="3" t="str">
        <f>IF(B256&lt;&gt;"",IF(INDEX(로우데이터!$D:$D,4*ROW()-7)&lt;&gt;"",IF(ISNUMBER(FIND("(3)",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256" s="3" t="str">
        <f>IF(B256&lt;&gt;"",IF(INDEX(로우데이터!$D:$D,4*ROW()-7)&lt;&gt;"",IF(ISNUMBER(FIND("(3)",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256" s="1">
        <v>1</v>
      </c>
      <c r="M256" s="1">
        <v>1</v>
      </c>
      <c r="N256" s="1">
        <v>1</v>
      </c>
      <c r="P256" s="1">
        <f>IF(B256&lt;&gt;"",IF(AND(대학정보!$C$4&lt;&gt;"",대학정보!$C$5&lt;&gt;""),IF(AND(ISNUMBER(FIND(대학정보!$C$4,E256)),ISNUMBER(FIND(대학정보!$C$5,F256))),확률표!$C$3,IF(AND(ISNUMBER(FIND(대학정보!$C$4,G256)),ISNUMBER(FIND(대학정보!$C$5,H256))),확률표!$C$4,IF(AND(ISNUMBER(FIND(대학정보!$C$4,I256)),ISNUMBER(FIND(대학정보!$C$5,J256))),확률표!$C$5, ""))), "대학정보"), "")</f>
        <v>50</v>
      </c>
      <c r="Q256" s="1">
        <f>IF(AND(대학정보!$C$8&lt;&gt;"",D256&lt;&gt;""),D256-대학정보!$C$8,"")</f>
        <v>3.1700000000000728</v>
      </c>
    </row>
    <row r="257" spans="1:17">
      <c r="A257" s="1" t="str">
        <f t="shared" si="4"/>
        <v/>
      </c>
      <c r="B257" s="1" t="str">
        <f>IF(INDEX(로우데이터!$A:$A,4*ROW()-7)&lt;&gt;"",INDEX(로우데이터!A:A,4*ROW()-7),"")</f>
        <v>256등</v>
      </c>
      <c r="C257" s="1">
        <f>IF(B257&lt;&gt;"",VLOOKUP(CONCATENATE("j",L257, M257, N257),확률표!$B$8:$E$16,IF(P257=확률표!$C$3,2,IF(P257=확률표!$C$4, 3,4)),FALSE), "")</f>
        <v>20</v>
      </c>
      <c r="D257" s="1">
        <f>IF(B257&lt;&gt;"",INDEX(로우데이터!$B:$B,4*ROW()-7),"")</f>
        <v>662.6</v>
      </c>
      <c r="E257" s="4" t="str">
        <f>IF(B257&lt;&gt;"",IF(INDEX(로우데이터!$D:$D,4*ROW()-7)&lt;&gt;"",IF(ISNUMBER(FIND("(1)",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57" s="3" t="str">
        <f>IF(B257&lt;&gt;"",IF(INDEX(로우데이터!$D:$D,4*ROW()-7)&lt;&gt;"",IF(ISNUMBER(FIND("(1)",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257" s="3" t="str">
        <f>IF(B257&lt;&gt;"",IF(INDEX(로우데이터!$D:$D,4*ROW()-7)&lt;&gt;"",IF(ISNUMBER(FIND("(2)",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57" s="3" t="str">
        <f>IF(B257&lt;&gt;"",IF(INDEX(로우데이터!$D:$D,4*ROW()-7)&lt;&gt;"",IF(ISNUMBER(FIND("(2)",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57" s="3" t="str">
        <f>IF(B257&lt;&gt;"",IF(INDEX(로우데이터!$D:$D,4*ROW()-7)&lt;&gt;"",IF(ISNUMBER(FIND("(3)",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7" s="3" t="str">
        <f>IF(B257&lt;&gt;"",IF(INDEX(로우데이터!$D:$D,4*ROW()-7)&lt;&gt;"",IF(ISNUMBER(FIND("(3)",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7" s="1">
        <v>1</v>
      </c>
      <c r="M257" s="1">
        <v>1</v>
      </c>
      <c r="N257" s="1">
        <v>1</v>
      </c>
      <c r="P257" s="1">
        <f>IF(B257&lt;&gt;"",IF(AND(대학정보!$C$4&lt;&gt;"",대학정보!$C$5&lt;&gt;""),IF(AND(ISNUMBER(FIND(대학정보!$C$4,E257)),ISNUMBER(FIND(대학정보!$C$5,F257))),확률표!$C$3,IF(AND(ISNUMBER(FIND(대학정보!$C$4,G257)),ISNUMBER(FIND(대학정보!$C$5,H257))),확률표!$C$4,IF(AND(ISNUMBER(FIND(대학정보!$C$4,I257)),ISNUMBER(FIND(대학정보!$C$5,J257))),확률표!$C$5, ""))), "대학정보"), "")</f>
        <v>20</v>
      </c>
      <c r="Q257" s="1">
        <f>IF(AND(대학정보!$C$8&lt;&gt;"",D257&lt;&gt;""),D257-대학정보!$C$8,"")</f>
        <v>3.1500000000000909</v>
      </c>
    </row>
    <row r="258" spans="1:17">
      <c r="A258" s="1" t="str">
        <f t="shared" si="4"/>
        <v/>
      </c>
      <c r="B258" s="1" t="str">
        <f>IF(INDEX(로우데이터!$A:$A,4*ROW()-7)&lt;&gt;"",INDEX(로우데이터!A:A,4*ROW()-7),"")</f>
        <v>257등</v>
      </c>
      <c r="C258" s="1">
        <f>IF(B258&lt;&gt;"",VLOOKUP(CONCATENATE("j",L258, M258, N258),확률표!$B$8:$E$16,IF(P258=확률표!$C$3,2,IF(P258=확률표!$C$4, 3,4)),FALSE), "")</f>
        <v>20</v>
      </c>
      <c r="D258" s="1">
        <f>IF(B258&lt;&gt;"",INDEX(로우데이터!$B:$B,4*ROW()-7),"")</f>
        <v>662.6</v>
      </c>
      <c r="E258" s="4" t="str">
        <f>IF(B258&lt;&gt;"",IF(INDEX(로우데이터!$D:$D,4*ROW()-7)&lt;&gt;"",IF(ISNUMBER(FIND("(1)",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58" s="3" t="str">
        <f>IF(B258&lt;&gt;"",IF(INDEX(로우데이터!$D:$D,4*ROW()-7)&lt;&gt;"",IF(ISNUMBER(FIND("(1)",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258" s="3" t="str">
        <f>IF(B258&lt;&gt;"",IF(INDEX(로우데이터!$D:$D,4*ROW()-7)&lt;&gt;"",IF(ISNUMBER(FIND("(2)",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258" s="3" t="str">
        <f>IF(B258&lt;&gt;"",IF(INDEX(로우데이터!$D:$D,4*ROW()-7)&lt;&gt;"",IF(ISNUMBER(FIND("(2)",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258" s="3" t="str">
        <f>IF(B258&lt;&gt;"",IF(INDEX(로우데이터!$D:$D,4*ROW()-7)&lt;&gt;"",IF(ISNUMBER(FIND("(3)",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8" s="3" t="str">
        <f>IF(B258&lt;&gt;"",IF(INDEX(로우데이터!$D:$D,4*ROW()-7)&lt;&gt;"",IF(ISNUMBER(FIND("(3)",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8" s="1">
        <v>1</v>
      </c>
      <c r="M258" s="1">
        <v>1</v>
      </c>
      <c r="N258" s="1">
        <v>1</v>
      </c>
      <c r="P258" s="1">
        <f>IF(B258&lt;&gt;"",IF(AND(대학정보!$C$4&lt;&gt;"",대학정보!$C$5&lt;&gt;""),IF(AND(ISNUMBER(FIND(대학정보!$C$4,E258)),ISNUMBER(FIND(대학정보!$C$5,F258))),확률표!$C$3,IF(AND(ISNUMBER(FIND(대학정보!$C$4,G258)),ISNUMBER(FIND(대학정보!$C$5,H258))),확률표!$C$4,IF(AND(ISNUMBER(FIND(대학정보!$C$4,I258)),ISNUMBER(FIND(대학정보!$C$5,J258))),확률표!$C$5, ""))), "대학정보"), "")</f>
        <v>20</v>
      </c>
      <c r="Q258" s="1">
        <f>IF(AND(대학정보!$C$8&lt;&gt;"",D258&lt;&gt;""),D258-대학정보!$C$8,"")</f>
        <v>3.1500000000000909</v>
      </c>
    </row>
    <row r="259" spans="1:17">
      <c r="A259" s="1" t="str">
        <f t="shared" si="4"/>
        <v/>
      </c>
      <c r="B259" s="1" t="str">
        <f>IF(INDEX(로우데이터!$A:$A,4*ROW()-7)&lt;&gt;"",INDEX(로우데이터!A:A,4*ROW()-7),"")</f>
        <v>258등</v>
      </c>
      <c r="C259" s="1">
        <f>IF(B259&lt;&gt;"",VLOOKUP(CONCATENATE("j",L259, M259, N259),확률표!$B$8:$E$16,IF(P259=확률표!$C$3,2,IF(P259=확률표!$C$4, 3,4)),FALSE), "")</f>
        <v>20</v>
      </c>
      <c r="D259" s="1">
        <f>IF(B259&lt;&gt;"",INDEX(로우데이터!$B:$B,4*ROW()-7),"")</f>
        <v>662.59</v>
      </c>
      <c r="E259" s="4" t="str">
        <f>IF(B259&lt;&gt;"",IF(INDEX(로우데이터!$D:$D,4*ROW()-7)&lt;&gt;"",IF(ISNUMBER(FIND("(1)",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59" s="3" t="str">
        <f>IF(B259&lt;&gt;"",IF(INDEX(로우데이터!$D:$D,4*ROW()-7)&lt;&gt;"",IF(ISNUMBER(FIND("(1)",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259" s="3" t="str">
        <f>IF(B259&lt;&gt;"",IF(INDEX(로우데이터!$D:$D,4*ROW()-7)&lt;&gt;"",IF(ISNUMBER(FIND("(2)",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59" s="3" t="str">
        <f>IF(B259&lt;&gt;"",IF(INDEX(로우데이터!$D:$D,4*ROW()-7)&lt;&gt;"",IF(ISNUMBER(FIND("(2)",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259" s="3" t="str">
        <f>IF(B259&lt;&gt;"",IF(INDEX(로우데이터!$D:$D,4*ROW()-7)&lt;&gt;"",IF(ISNUMBER(FIND("(3)",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59" s="3" t="str">
        <f>IF(B259&lt;&gt;"",IF(INDEX(로우데이터!$D:$D,4*ROW()-7)&lt;&gt;"",IF(ISNUMBER(FIND("(3)",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59" s="1">
        <v>1</v>
      </c>
      <c r="M259" s="1">
        <v>1</v>
      </c>
      <c r="N259" s="1">
        <v>1</v>
      </c>
      <c r="P259" s="1">
        <f>IF(B259&lt;&gt;"",IF(AND(대학정보!$C$4&lt;&gt;"",대학정보!$C$5&lt;&gt;""),IF(AND(ISNUMBER(FIND(대학정보!$C$4,E259)),ISNUMBER(FIND(대학정보!$C$5,F259))),확률표!$C$3,IF(AND(ISNUMBER(FIND(대학정보!$C$4,G259)),ISNUMBER(FIND(대학정보!$C$5,H259))),확률표!$C$4,IF(AND(ISNUMBER(FIND(대학정보!$C$4,I259)),ISNUMBER(FIND(대학정보!$C$5,J259))),확률표!$C$5, ""))), "대학정보"), "")</f>
        <v>20</v>
      </c>
      <c r="Q259" s="1">
        <f>IF(AND(대학정보!$C$8&lt;&gt;"",D259&lt;&gt;""),D259-대학정보!$C$8,"")</f>
        <v>3.1400000000001</v>
      </c>
    </row>
    <row r="260" spans="1:17">
      <c r="A260" s="1" t="str">
        <f t="shared" si="4"/>
        <v/>
      </c>
      <c r="B260" s="1" t="str">
        <f>IF(INDEX(로우데이터!$A:$A,4*ROW()-7)&lt;&gt;"",INDEX(로우데이터!A:A,4*ROW()-7),"")</f>
        <v>259등</v>
      </c>
      <c r="C260" s="1">
        <f>IF(B260&lt;&gt;"",VLOOKUP(CONCATENATE("j",L260, M260, N260),확률표!$B$8:$E$16,IF(P260=확률표!$C$3,2,IF(P260=확률표!$C$4, 3,4)),FALSE), "")</f>
        <v>20</v>
      </c>
      <c r="D260" s="1">
        <f>IF(B260&lt;&gt;"",INDEX(로우데이터!$B:$B,4*ROW()-7),"")</f>
        <v>662.53</v>
      </c>
      <c r="E260" s="4" t="str">
        <f>IF(B260&lt;&gt;"",IF(INDEX(로우데이터!$D:$D,4*ROW()-7)&lt;&gt;"",IF(ISNUMBER(FIND("(1)",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60" s="3" t="str">
        <f>IF(B260&lt;&gt;"",IF(INDEX(로우데이터!$D:$D,4*ROW()-7)&lt;&gt;"",IF(ISNUMBER(FIND("(1)",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60" s="3" t="str">
        <f>IF(B260&lt;&gt;"",IF(INDEX(로우데이터!$D:$D,4*ROW()-7)&lt;&gt;"",IF(ISNUMBER(FIND("(2)",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60" s="3" t="str">
        <f>IF(B260&lt;&gt;"",IF(INDEX(로우데이터!$D:$D,4*ROW()-7)&lt;&gt;"",IF(ISNUMBER(FIND("(2)",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60" s="3" t="str">
        <f>IF(B260&lt;&gt;"",IF(INDEX(로우데이터!$D:$D,4*ROW()-7)&lt;&gt;"",IF(ISNUMBER(FIND("(3)",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0" s="3" t="str">
        <f>IF(B260&lt;&gt;"",IF(INDEX(로우데이터!$D:$D,4*ROW()-7)&lt;&gt;"",IF(ISNUMBER(FIND("(3)",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0" s="1">
        <v>1</v>
      </c>
      <c r="M260" s="1">
        <v>1</v>
      </c>
      <c r="N260" s="1">
        <v>1</v>
      </c>
      <c r="P260" s="1">
        <f>IF(B260&lt;&gt;"",IF(AND(대학정보!$C$4&lt;&gt;"",대학정보!$C$5&lt;&gt;""),IF(AND(ISNUMBER(FIND(대학정보!$C$4,E260)),ISNUMBER(FIND(대학정보!$C$5,F260))),확률표!$C$3,IF(AND(ISNUMBER(FIND(대학정보!$C$4,G260)),ISNUMBER(FIND(대학정보!$C$5,H260))),확률표!$C$4,IF(AND(ISNUMBER(FIND(대학정보!$C$4,I260)),ISNUMBER(FIND(대학정보!$C$5,J260))),확률표!$C$5, ""))), "대학정보"), "")</f>
        <v>20</v>
      </c>
      <c r="Q260" s="1">
        <f>IF(AND(대학정보!$C$8&lt;&gt;"",D260&lt;&gt;""),D260-대학정보!$C$8,"")</f>
        <v>3.0800000000000409</v>
      </c>
    </row>
    <row r="261" spans="1:17">
      <c r="A261" s="1" t="str">
        <f t="shared" si="4"/>
        <v/>
      </c>
      <c r="B261" s="1" t="str">
        <f>IF(INDEX(로우데이터!$A:$A,4*ROW()-7)&lt;&gt;"",INDEX(로우데이터!A:A,4*ROW()-7),"")</f>
        <v>260등</v>
      </c>
      <c r="C261" s="1">
        <f>IF(B261&lt;&gt;"",VLOOKUP(CONCATENATE("j",L261, M261, N261),확률표!$B$8:$E$16,IF(P261=확률표!$C$3,2,IF(P261=확률표!$C$4, 3,4)),FALSE), "")</f>
        <v>20</v>
      </c>
      <c r="D261" s="1">
        <f>IF(B261&lt;&gt;"",INDEX(로우데이터!$B:$B,4*ROW()-7),"")</f>
        <v>662.52</v>
      </c>
      <c r="E261" s="4" t="str">
        <f>IF(B261&lt;&gt;"",IF(INDEX(로우데이터!$D:$D,4*ROW()-7)&lt;&gt;"",IF(ISNUMBER(FIND("(1)",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261" s="3" t="str">
        <f>IF(B261&lt;&gt;"",IF(INDEX(로우데이터!$D:$D,4*ROW()-7)&lt;&gt;"",IF(ISNUMBER(FIND("(1)",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[양산]한의예(학.석사통합과정)</v>
      </c>
      <c r="G261" s="3" t="str">
        <f>IF(B261&lt;&gt;"",IF(INDEX(로우데이터!$D:$D,4*ROW()-7)&lt;&gt;"",IF(ISNUMBER(FIND("(2)",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61" s="3" t="str">
        <f>IF(B261&lt;&gt;"",IF(INDEX(로우데이터!$D:$D,4*ROW()-7)&lt;&gt;"",IF(ISNUMBER(FIND("(2)",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261" s="3" t="str">
        <f>IF(B261&lt;&gt;"",IF(INDEX(로우데이터!$D:$D,4*ROW()-7)&lt;&gt;"",IF(ISNUMBER(FIND("(3)",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1" s="3" t="str">
        <f>IF(B261&lt;&gt;"",IF(INDEX(로우데이터!$D:$D,4*ROW()-7)&lt;&gt;"",IF(ISNUMBER(FIND("(3)",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1" s="1">
        <v>1</v>
      </c>
      <c r="M261" s="1">
        <v>1</v>
      </c>
      <c r="N261" s="1">
        <v>1</v>
      </c>
      <c r="P261" s="1">
        <f>IF(B261&lt;&gt;"",IF(AND(대학정보!$C$4&lt;&gt;"",대학정보!$C$5&lt;&gt;""),IF(AND(ISNUMBER(FIND(대학정보!$C$4,E261)),ISNUMBER(FIND(대학정보!$C$5,F261))),확률표!$C$3,IF(AND(ISNUMBER(FIND(대학정보!$C$4,G261)),ISNUMBER(FIND(대학정보!$C$5,H261))),확률표!$C$4,IF(AND(ISNUMBER(FIND(대학정보!$C$4,I261)),ISNUMBER(FIND(대학정보!$C$5,J261))),확률표!$C$5, ""))), "대학정보"), "")</f>
        <v>20</v>
      </c>
      <c r="Q261" s="1">
        <f>IF(AND(대학정보!$C$8&lt;&gt;"",D261&lt;&gt;""),D261-대학정보!$C$8,"")</f>
        <v>3.07000000000005</v>
      </c>
    </row>
    <row r="262" spans="1:17">
      <c r="A262" s="1" t="str">
        <f t="shared" si="4"/>
        <v/>
      </c>
      <c r="B262" s="1" t="str">
        <f>IF(INDEX(로우데이터!$A:$A,4*ROW()-7)&lt;&gt;"",INDEX(로우데이터!A:A,4*ROW()-7),"")</f>
        <v>261등</v>
      </c>
      <c r="C262" s="1">
        <f>IF(B262&lt;&gt;"",VLOOKUP(CONCATENATE("j",L262, M262, N262),확률표!$B$8:$E$16,IF(P262=확률표!$C$3,2,IF(P262=확률표!$C$4, 3,4)),FALSE), "")</f>
        <v>20</v>
      </c>
      <c r="D262" s="1">
        <f>IF(B262&lt;&gt;"",INDEX(로우데이터!$B:$B,4*ROW()-7),"")</f>
        <v>662.5</v>
      </c>
      <c r="E262" s="4" t="str">
        <f>IF(B262&lt;&gt;"",IF(INDEX(로우데이터!$D:$D,4*ROW()-7)&lt;&gt;"",IF(ISNUMBER(FIND("(1)",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62" s="3" t="str">
        <f>IF(B262&lt;&gt;"",IF(INDEX(로우데이터!$D:$D,4*ROW()-7)&lt;&gt;"",IF(ISNUMBER(FIND("(1)",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간호대학/자연</v>
      </c>
      <c r="G262" s="3" t="str">
        <f>IF(B262&lt;&gt;"",IF(INDEX(로우데이터!$D:$D,4*ROW()-7)&lt;&gt;"",IF(ISNUMBER(FIND("(2)",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62" s="3" t="str">
        <f>IF(B262&lt;&gt;"",IF(INDEX(로우데이터!$D:$D,4*ROW()-7)&lt;&gt;"",IF(ISNUMBER(FIND("(2)",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262" s="3" t="str">
        <f>IF(B262&lt;&gt;"",IF(INDEX(로우데이터!$D:$D,4*ROW()-7)&lt;&gt;"",IF(ISNUMBER(FIND("(3)",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2" s="3" t="str">
        <f>IF(B262&lt;&gt;"",IF(INDEX(로우데이터!$D:$D,4*ROW()-7)&lt;&gt;"",IF(ISNUMBER(FIND("(3)",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2" s="1">
        <v>1</v>
      </c>
      <c r="M262" s="1">
        <v>1</v>
      </c>
      <c r="N262" s="1">
        <v>1</v>
      </c>
      <c r="P262" s="1">
        <f>IF(B262&lt;&gt;"",IF(AND(대학정보!$C$4&lt;&gt;"",대학정보!$C$5&lt;&gt;""),IF(AND(ISNUMBER(FIND(대학정보!$C$4,E262)),ISNUMBER(FIND(대학정보!$C$5,F262))),확률표!$C$3,IF(AND(ISNUMBER(FIND(대학정보!$C$4,G262)),ISNUMBER(FIND(대학정보!$C$5,H262))),확률표!$C$4,IF(AND(ISNUMBER(FIND(대학정보!$C$4,I262)),ISNUMBER(FIND(대학정보!$C$5,J262))),확률표!$C$5, ""))), "대학정보"), "")</f>
        <v>20</v>
      </c>
      <c r="Q262" s="1">
        <f>IF(AND(대학정보!$C$8&lt;&gt;"",D262&lt;&gt;""),D262-대학정보!$C$8,"")</f>
        <v>3.0500000000000682</v>
      </c>
    </row>
    <row r="263" spans="1:17">
      <c r="A263" s="1" t="str">
        <f t="shared" si="4"/>
        <v/>
      </c>
      <c r="B263" s="1" t="str">
        <f>IF(INDEX(로우데이터!$A:$A,4*ROW()-7)&lt;&gt;"",INDEX(로우데이터!A:A,4*ROW()-7),"")</f>
        <v>262등</v>
      </c>
      <c r="C263" s="1">
        <f>IF(B263&lt;&gt;"",VLOOKUP(CONCATENATE("j",L263, M263, N263),확률표!$B$8:$E$16,IF(P263=확률표!$C$3,2,IF(P263=확률표!$C$4, 3,4)),FALSE), "")</f>
        <v>20</v>
      </c>
      <c r="D263" s="1">
        <f>IF(B263&lt;&gt;"",INDEX(로우데이터!$B:$B,4*ROW()-7),"")</f>
        <v>662.5</v>
      </c>
      <c r="E263" s="4" t="str">
        <f>IF(B263&lt;&gt;"",IF(INDEX(로우데이터!$D:$D,4*ROW()-7)&lt;&gt;"",IF(ISNUMBER(FIND("(1)",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63" s="3" t="str">
        <f>IF(B263&lt;&gt;"",IF(INDEX(로우데이터!$D:$D,4*ROW()-7)&lt;&gt;"",IF(ISNUMBER(FIND("(1)",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263" s="3" t="str">
        <f>IF(B263&lt;&gt;"",IF(INDEX(로우데이터!$D:$D,4*ROW()-7)&lt;&gt;"",IF(ISNUMBER(FIND("(2)",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63" s="3" t="str">
        <f>IF(B263&lt;&gt;"",IF(INDEX(로우데이터!$D:$D,4*ROW()-7)&lt;&gt;"",IF(ISNUMBER(FIND("(2)",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63" s="3" t="str">
        <f>IF(B263&lt;&gt;"",IF(INDEX(로우데이터!$D:$D,4*ROW()-7)&lt;&gt;"",IF(ISNUMBER(FIND("(3)",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3" s="3" t="str">
        <f>IF(B263&lt;&gt;"",IF(INDEX(로우데이터!$D:$D,4*ROW()-7)&lt;&gt;"",IF(ISNUMBER(FIND("(3)",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3" s="1">
        <v>1</v>
      </c>
      <c r="M263" s="1">
        <v>1</v>
      </c>
      <c r="N263" s="1">
        <v>1</v>
      </c>
      <c r="P263" s="1">
        <f>IF(B263&lt;&gt;"",IF(AND(대학정보!$C$4&lt;&gt;"",대학정보!$C$5&lt;&gt;""),IF(AND(ISNUMBER(FIND(대학정보!$C$4,E263)),ISNUMBER(FIND(대학정보!$C$5,F263))),확률표!$C$3,IF(AND(ISNUMBER(FIND(대학정보!$C$4,G263)),ISNUMBER(FIND(대학정보!$C$5,H263))),확률표!$C$4,IF(AND(ISNUMBER(FIND(대학정보!$C$4,I263)),ISNUMBER(FIND(대학정보!$C$5,J263))),확률표!$C$5, ""))), "대학정보"), "")</f>
        <v>20</v>
      </c>
      <c r="Q263" s="1">
        <f>IF(AND(대학정보!$C$8&lt;&gt;"",D263&lt;&gt;""),D263-대학정보!$C$8,"")</f>
        <v>3.0500000000000682</v>
      </c>
    </row>
    <row r="264" spans="1:17">
      <c r="A264" s="1" t="str">
        <f t="shared" si="4"/>
        <v/>
      </c>
      <c r="B264" s="1" t="str">
        <f>IF(INDEX(로우데이터!$A:$A,4*ROW()-7)&lt;&gt;"",INDEX(로우데이터!A:A,4*ROW()-7),"")</f>
        <v>263등</v>
      </c>
      <c r="C264" s="1">
        <f>IF(B264&lt;&gt;"",VLOOKUP(CONCATENATE("j",L264, M264, N264),확률표!$B$8:$E$16,IF(P264=확률표!$C$3,2,IF(P264=확률표!$C$4, 3,4)),FALSE), "")</f>
        <v>20</v>
      </c>
      <c r="D264" s="1">
        <f>IF(B264&lt;&gt;"",INDEX(로우데이터!$B:$B,4*ROW()-7),"")</f>
        <v>662.5</v>
      </c>
      <c r="E264" s="4" t="str">
        <f>IF(B264&lt;&gt;"",IF(INDEX(로우데이터!$D:$D,4*ROW()-7)&lt;&gt;"",IF(ISNUMBER(FIND("(1)",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64" s="3" t="str">
        <f>IF(B264&lt;&gt;"",IF(INDEX(로우데이터!$D:$D,4*ROW()-7)&lt;&gt;"",IF(ISNUMBER(FIND("(1)",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264" s="3" t="str">
        <f>IF(B264&lt;&gt;"",IF(INDEX(로우데이터!$D:$D,4*ROW()-7)&lt;&gt;"",IF(ISNUMBER(FIND("(2)",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64" s="3" t="str">
        <f>IF(B264&lt;&gt;"",IF(INDEX(로우데이터!$D:$D,4*ROW()-7)&lt;&gt;"",IF(ISNUMBER(FIND("(2)",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64" s="3" t="str">
        <f>IF(B264&lt;&gt;"",IF(INDEX(로우데이터!$D:$D,4*ROW()-7)&lt;&gt;"",IF(ISNUMBER(FIND("(3)",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4" s="3" t="str">
        <f>IF(B264&lt;&gt;"",IF(INDEX(로우데이터!$D:$D,4*ROW()-7)&lt;&gt;"",IF(ISNUMBER(FIND("(3)",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4" s="1">
        <v>1</v>
      </c>
      <c r="M264" s="1">
        <v>1</v>
      </c>
      <c r="N264" s="1">
        <v>1</v>
      </c>
      <c r="P264" s="1">
        <f>IF(B264&lt;&gt;"",IF(AND(대학정보!$C$4&lt;&gt;"",대학정보!$C$5&lt;&gt;""),IF(AND(ISNUMBER(FIND(대학정보!$C$4,E264)),ISNUMBER(FIND(대학정보!$C$5,F264))),확률표!$C$3,IF(AND(ISNUMBER(FIND(대학정보!$C$4,G264)),ISNUMBER(FIND(대학정보!$C$5,H264))),확률표!$C$4,IF(AND(ISNUMBER(FIND(대학정보!$C$4,I264)),ISNUMBER(FIND(대학정보!$C$5,J264))),확률표!$C$5, ""))), "대학정보"), "")</f>
        <v>20</v>
      </c>
      <c r="Q264" s="1">
        <f>IF(AND(대학정보!$C$8&lt;&gt;"",D264&lt;&gt;""),D264-대학정보!$C$8,"")</f>
        <v>3.0500000000000682</v>
      </c>
    </row>
    <row r="265" spans="1:17">
      <c r="A265" s="1" t="str">
        <f t="shared" si="4"/>
        <v/>
      </c>
      <c r="B265" s="1" t="str">
        <f>IF(INDEX(로우데이터!$A:$A,4*ROW()-7)&lt;&gt;"",INDEX(로우데이터!A:A,4*ROW()-7),"")</f>
        <v>264등</v>
      </c>
      <c r="C265" s="1">
        <f>IF(B265&lt;&gt;"",VLOOKUP(CONCATENATE("j",L265, M265, N265),확률표!$B$8:$E$16,IF(P265=확률표!$C$3,2,IF(P265=확률표!$C$4, 3,4)),FALSE), "")</f>
        <v>20</v>
      </c>
      <c r="D265" s="1">
        <f>IF(B265&lt;&gt;"",INDEX(로우데이터!$B:$B,4*ROW()-7),"")</f>
        <v>662.49</v>
      </c>
      <c r="E265" s="4" t="str">
        <f>IF(B265&lt;&gt;"",IF(INDEX(로우데이터!$D:$D,4*ROW()-7)&lt;&gt;"",IF(ISNUMBER(FIND("(1)",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265" s="3" t="str">
        <f>IF(B265&lt;&gt;"",IF(INDEX(로우데이터!$D:$D,4*ROW()-7)&lt;&gt;"",IF(ISNUMBER(FIND("(1)",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65" s="3" t="str">
        <f>IF(B265&lt;&gt;"",IF(INDEX(로우데이터!$D:$D,4*ROW()-7)&lt;&gt;"",IF(ISNUMBER(FIND("(2)",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65" s="3" t="str">
        <f>IF(B265&lt;&gt;"",IF(INDEX(로우데이터!$D:$D,4*ROW()-7)&lt;&gt;"",IF(ISNUMBER(FIND("(2)",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265" s="3" t="str">
        <f>IF(B265&lt;&gt;"",IF(INDEX(로우데이터!$D:$D,4*ROW()-7)&lt;&gt;"",IF(ISNUMBER(FIND("(3)",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5" s="3" t="str">
        <f>IF(B265&lt;&gt;"",IF(INDEX(로우데이터!$D:$D,4*ROW()-7)&lt;&gt;"",IF(ISNUMBER(FIND("(3)",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5" s="1">
        <v>1</v>
      </c>
      <c r="M265" s="1">
        <v>1</v>
      </c>
      <c r="N265" s="1">
        <v>1</v>
      </c>
      <c r="P265" s="1">
        <f>IF(B265&lt;&gt;"",IF(AND(대학정보!$C$4&lt;&gt;"",대학정보!$C$5&lt;&gt;""),IF(AND(ISNUMBER(FIND(대학정보!$C$4,E265)),ISNUMBER(FIND(대학정보!$C$5,F265))),확률표!$C$3,IF(AND(ISNUMBER(FIND(대학정보!$C$4,G265)),ISNUMBER(FIND(대학정보!$C$5,H265))),확률표!$C$4,IF(AND(ISNUMBER(FIND(대학정보!$C$4,I265)),ISNUMBER(FIND(대학정보!$C$5,J265))),확률표!$C$5, ""))), "대학정보"), "")</f>
        <v>20</v>
      </c>
      <c r="Q265" s="1">
        <f>IF(AND(대학정보!$C$8&lt;&gt;"",D265&lt;&gt;""),D265-대학정보!$C$8,"")</f>
        <v>3.0400000000000773</v>
      </c>
    </row>
    <row r="266" spans="1:17">
      <c r="A266" s="1" t="str">
        <f t="shared" si="4"/>
        <v/>
      </c>
      <c r="B266" s="1" t="str">
        <f>IF(INDEX(로우데이터!$A:$A,4*ROW()-7)&lt;&gt;"",INDEX(로우데이터!A:A,4*ROW()-7),"")</f>
        <v>265등</v>
      </c>
      <c r="C266" s="1">
        <f>IF(B266&lt;&gt;"",VLOOKUP(CONCATENATE("j",L266, M266, N266),확률표!$B$8:$E$16,IF(P266=확률표!$C$3,2,IF(P266=확률표!$C$4, 3,4)),FALSE), "")</f>
        <v>20</v>
      </c>
      <c r="D266" s="1">
        <f>IF(B266&lt;&gt;"",INDEX(로우데이터!$B:$B,4*ROW()-7),"")</f>
        <v>662.49</v>
      </c>
      <c r="E266" s="4" t="str">
        <f>IF(B266&lt;&gt;"",IF(INDEX(로우데이터!$D:$D,4*ROW()-7)&lt;&gt;"",IF(ISNUMBER(FIND("(1)",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66" s="3" t="str">
        <f>IF(B266&lt;&gt;"",IF(INDEX(로우데이터!$D:$D,4*ROW()-7)&lt;&gt;"",IF(ISNUMBER(FIND("(1)",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66" s="3" t="str">
        <f>IF(B266&lt;&gt;"",IF(INDEX(로우데이터!$D:$D,4*ROW()-7)&lt;&gt;"",IF(ISNUMBER(FIND("(2)",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66" s="3" t="str">
        <f>IF(B266&lt;&gt;"",IF(INDEX(로우데이터!$D:$D,4*ROW()-7)&lt;&gt;"",IF(ISNUMBER(FIND("(2)",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266" s="3" t="str">
        <f>IF(B266&lt;&gt;"",IF(INDEX(로우데이터!$D:$D,4*ROW()-7)&lt;&gt;"",IF(ISNUMBER(FIND("(3)",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6" s="3" t="str">
        <f>IF(B266&lt;&gt;"",IF(INDEX(로우데이터!$D:$D,4*ROW()-7)&lt;&gt;"",IF(ISNUMBER(FIND("(3)",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6" s="1">
        <v>1</v>
      </c>
      <c r="M266" s="1">
        <v>1</v>
      </c>
      <c r="N266" s="1">
        <v>1</v>
      </c>
      <c r="P266" s="1">
        <f>IF(B266&lt;&gt;"",IF(AND(대학정보!$C$4&lt;&gt;"",대학정보!$C$5&lt;&gt;""),IF(AND(ISNUMBER(FIND(대학정보!$C$4,E266)),ISNUMBER(FIND(대학정보!$C$5,F266))),확률표!$C$3,IF(AND(ISNUMBER(FIND(대학정보!$C$4,G266)),ISNUMBER(FIND(대학정보!$C$5,H266))),확률표!$C$4,IF(AND(ISNUMBER(FIND(대학정보!$C$4,I266)),ISNUMBER(FIND(대학정보!$C$5,J266))),확률표!$C$5, ""))), "대학정보"), "")</f>
        <v>20</v>
      </c>
      <c r="Q266" s="1">
        <f>IF(AND(대학정보!$C$8&lt;&gt;"",D266&lt;&gt;""),D266-대학정보!$C$8,"")</f>
        <v>3.0400000000000773</v>
      </c>
    </row>
    <row r="267" spans="1:17">
      <c r="A267" s="1" t="str">
        <f t="shared" si="4"/>
        <v/>
      </c>
      <c r="B267" s="1" t="str">
        <f>IF(INDEX(로우데이터!$A:$A,4*ROW()-7)&lt;&gt;"",INDEX(로우데이터!A:A,4*ROW()-7),"")</f>
        <v>266등</v>
      </c>
      <c r="C267" s="1">
        <f>IF(B267&lt;&gt;"",VLOOKUP(CONCATENATE("j",L267, M267, N267),확률표!$B$8:$E$16,IF(P267=확률표!$C$3,2,IF(P267=확률표!$C$4, 3,4)),FALSE), "")</f>
        <v>20</v>
      </c>
      <c r="D267" s="1">
        <f>IF(B267&lt;&gt;"",INDEX(로우데이터!$B:$B,4*ROW()-7),"")</f>
        <v>662.47</v>
      </c>
      <c r="E267" s="4" t="str">
        <f>IF(B267&lt;&gt;"",IF(INDEX(로우데이터!$D:$D,4*ROW()-7)&lt;&gt;"",IF(ISNUMBER(FIND("(1)",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67" s="3" t="str">
        <f>IF(B267&lt;&gt;"",IF(INDEX(로우데이터!$D:$D,4*ROW()-7)&lt;&gt;"",IF(ISNUMBER(FIND("(1)",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67" s="3" t="str">
        <f>IF(B267&lt;&gt;"",IF(INDEX(로우데이터!$D:$D,4*ROW()-7)&lt;&gt;"",IF(ISNUMBER(FIND("(2)",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67" s="3" t="str">
        <f>IF(B267&lt;&gt;"",IF(INDEX(로우데이터!$D:$D,4*ROW()-7)&lt;&gt;"",IF(ISNUMBER(FIND("(2)",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267" s="3" t="str">
        <f>IF(B267&lt;&gt;"",IF(INDEX(로우데이터!$D:$D,4*ROW()-7)&lt;&gt;"",IF(ISNUMBER(FIND("(3)",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7" s="3" t="str">
        <f>IF(B267&lt;&gt;"",IF(INDEX(로우데이터!$D:$D,4*ROW()-7)&lt;&gt;"",IF(ISNUMBER(FIND("(3)",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7" s="1">
        <v>1</v>
      </c>
      <c r="M267" s="1">
        <v>1</v>
      </c>
      <c r="N267" s="1">
        <v>1</v>
      </c>
      <c r="P267" s="1">
        <f>IF(B267&lt;&gt;"",IF(AND(대학정보!$C$4&lt;&gt;"",대학정보!$C$5&lt;&gt;""),IF(AND(ISNUMBER(FIND(대학정보!$C$4,E267)),ISNUMBER(FIND(대학정보!$C$5,F267))),확률표!$C$3,IF(AND(ISNUMBER(FIND(대학정보!$C$4,G267)),ISNUMBER(FIND(대학정보!$C$5,H267))),확률표!$C$4,IF(AND(ISNUMBER(FIND(대학정보!$C$4,I267)),ISNUMBER(FIND(대학정보!$C$5,J267))),확률표!$C$5, ""))), "대학정보"), "")</f>
        <v>20</v>
      </c>
      <c r="Q267" s="1">
        <f>IF(AND(대학정보!$C$8&lt;&gt;"",D267&lt;&gt;""),D267-대학정보!$C$8,"")</f>
        <v>3.0200000000000955</v>
      </c>
    </row>
    <row r="268" spans="1:17">
      <c r="A268" s="1" t="str">
        <f t="shared" si="4"/>
        <v/>
      </c>
      <c r="B268" s="1" t="str">
        <f>IF(INDEX(로우데이터!$A:$A,4*ROW()-7)&lt;&gt;"",INDEX(로우데이터!A:A,4*ROW()-7),"")</f>
        <v>267등</v>
      </c>
      <c r="C268" s="1">
        <f>IF(B268&lt;&gt;"",VLOOKUP(CONCATENATE("j",L268, M268, N268),확률표!$B$8:$E$16,IF(P268=확률표!$C$3,2,IF(P268=확률표!$C$4, 3,4)),FALSE), "")</f>
        <v>20</v>
      </c>
      <c r="D268" s="1">
        <f>IF(B268&lt;&gt;"",INDEX(로우데이터!$B:$B,4*ROW()-7),"")</f>
        <v>662.46</v>
      </c>
      <c r="E268" s="4" t="str">
        <f>IF(B268&lt;&gt;"",IF(INDEX(로우데이터!$D:$D,4*ROW()-7)&lt;&gt;"",IF(ISNUMBER(FIND("(1)",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268" s="3" t="str">
        <f>IF(B268&lt;&gt;"",IF(INDEX(로우데이터!$D:$D,4*ROW()-7)&lt;&gt;"",IF(ISNUMBER(FIND("(1)",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268" s="3" t="str">
        <f>IF(B268&lt;&gt;"",IF(INDEX(로우데이터!$D:$D,4*ROW()-7)&lt;&gt;"",IF(ISNUMBER(FIND("(2)",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68" s="3" t="str">
        <f>IF(B268&lt;&gt;"",IF(INDEX(로우데이터!$D:$D,4*ROW()-7)&lt;&gt;"",IF(ISNUMBER(FIND("(2)",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유기나노공</v>
      </c>
      <c r="I268" s="3" t="str">
        <f>IF(B268&lt;&gt;"",IF(INDEX(로우데이터!$D:$D,4*ROW()-7)&lt;&gt;"",IF(ISNUMBER(FIND("(3)",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8" s="3" t="str">
        <f>IF(B268&lt;&gt;"",IF(INDEX(로우데이터!$D:$D,4*ROW()-7)&lt;&gt;"",IF(ISNUMBER(FIND("(3)",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8" s="1">
        <v>1</v>
      </c>
      <c r="M268" s="1">
        <v>1</v>
      </c>
      <c r="N268" s="1">
        <v>1</v>
      </c>
      <c r="P268" s="1">
        <f>IF(B268&lt;&gt;"",IF(AND(대학정보!$C$4&lt;&gt;"",대학정보!$C$5&lt;&gt;""),IF(AND(ISNUMBER(FIND(대학정보!$C$4,E268)),ISNUMBER(FIND(대학정보!$C$5,F268))),확률표!$C$3,IF(AND(ISNUMBER(FIND(대학정보!$C$4,G268)),ISNUMBER(FIND(대학정보!$C$5,H268))),확률표!$C$4,IF(AND(ISNUMBER(FIND(대학정보!$C$4,I268)),ISNUMBER(FIND(대학정보!$C$5,J268))),확률표!$C$5, ""))), "대학정보"), "")</f>
        <v>20</v>
      </c>
      <c r="Q268" s="1">
        <f>IF(AND(대학정보!$C$8&lt;&gt;"",D268&lt;&gt;""),D268-대학정보!$C$8,"")</f>
        <v>3.0100000000001046</v>
      </c>
    </row>
    <row r="269" spans="1:17">
      <c r="A269" s="1" t="str">
        <f t="shared" si="4"/>
        <v/>
      </c>
      <c r="B269" s="1" t="str">
        <f>IF(INDEX(로우데이터!$A:$A,4*ROW()-7)&lt;&gt;"",INDEX(로우데이터!A:A,4*ROW()-7),"")</f>
        <v>268등</v>
      </c>
      <c r="C269" s="1">
        <f>IF(B269&lt;&gt;"",VLOOKUP(CONCATENATE("j",L269, M269, N269),확률표!$B$8:$E$16,IF(P269=확률표!$C$3,2,IF(P269=확률표!$C$4, 3,4)),FALSE), "")</f>
        <v>20</v>
      </c>
      <c r="D269" s="1">
        <f>IF(B269&lt;&gt;"",INDEX(로우데이터!$B:$B,4*ROW()-7),"")</f>
        <v>662.46</v>
      </c>
      <c r="E269" s="4" t="str">
        <f>IF(B269&lt;&gt;"",IF(INDEX(로우데이터!$D:$D,4*ROW()-7)&lt;&gt;"",IF(ISNUMBER(FIND("(1)",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69" s="3" t="str">
        <f>IF(B269&lt;&gt;"",IF(INDEX(로우데이터!$D:$D,4*ROW()-7)&lt;&gt;"",IF(ISNUMBER(FIND("(1)",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269" s="3" t="str">
        <f>IF(B269&lt;&gt;"",IF(INDEX(로우데이터!$D:$D,4*ROW()-7)&lt;&gt;"",IF(ISNUMBER(FIND("(2)",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69" s="3" t="str">
        <f>IF(B269&lt;&gt;"",IF(INDEX(로우데이터!$D:$D,4*ROW()-7)&lt;&gt;"",IF(ISNUMBER(FIND("(2)",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69" s="3" t="str">
        <f>IF(B269&lt;&gt;"",IF(INDEX(로우데이터!$D:$D,4*ROW()-7)&lt;&gt;"",IF(ISNUMBER(FIND("(3)",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69" s="3" t="str">
        <f>IF(B269&lt;&gt;"",IF(INDEX(로우데이터!$D:$D,4*ROW()-7)&lt;&gt;"",IF(ISNUMBER(FIND("(3)",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69" s="1">
        <v>1</v>
      </c>
      <c r="M269" s="1">
        <v>1</v>
      </c>
      <c r="N269" s="1">
        <v>1</v>
      </c>
      <c r="P269" s="1">
        <f>IF(B269&lt;&gt;"",IF(AND(대학정보!$C$4&lt;&gt;"",대학정보!$C$5&lt;&gt;""),IF(AND(ISNUMBER(FIND(대학정보!$C$4,E269)),ISNUMBER(FIND(대학정보!$C$5,F269))),확률표!$C$3,IF(AND(ISNUMBER(FIND(대학정보!$C$4,G269)),ISNUMBER(FIND(대학정보!$C$5,H269))),확률표!$C$4,IF(AND(ISNUMBER(FIND(대학정보!$C$4,I269)),ISNUMBER(FIND(대학정보!$C$5,J269))),확률표!$C$5, ""))), "대학정보"), "")</f>
        <v>20</v>
      </c>
      <c r="Q269" s="1">
        <f>IF(AND(대학정보!$C$8&lt;&gt;"",D269&lt;&gt;""),D269-대학정보!$C$8,"")</f>
        <v>3.0100000000001046</v>
      </c>
    </row>
    <row r="270" spans="1:17">
      <c r="A270" s="1" t="str">
        <f t="shared" si="4"/>
        <v/>
      </c>
      <c r="B270" s="1" t="str">
        <f>IF(INDEX(로우데이터!$A:$A,4*ROW()-7)&lt;&gt;"",INDEX(로우데이터!A:A,4*ROW()-7),"")</f>
        <v>269등</v>
      </c>
      <c r="C270" s="1">
        <f>IF(B270&lt;&gt;"",VLOOKUP(CONCATENATE("j",L270, M270, N270),확률표!$B$8:$E$16,IF(P270=확률표!$C$3,2,IF(P270=확률표!$C$4, 3,4)),FALSE), "")</f>
        <v>20</v>
      </c>
      <c r="D270" s="1">
        <f>IF(B270&lt;&gt;"",INDEX(로우데이터!$B:$B,4*ROW()-7),"")</f>
        <v>662.46</v>
      </c>
      <c r="E270" s="4" t="str">
        <f>IF(B270&lt;&gt;"",IF(INDEX(로우데이터!$D:$D,4*ROW()-7)&lt;&gt;"",IF(ISNUMBER(FIND("(1)",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70" s="3" t="str">
        <f>IF(B270&lt;&gt;"",IF(INDEX(로우데이터!$D:$D,4*ROW()-7)&lt;&gt;"",IF(ISNUMBER(FIND("(1)",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270" s="3" t="str">
        <f>IF(B270&lt;&gt;"",IF(INDEX(로우데이터!$D:$D,4*ROW()-7)&lt;&gt;"",IF(ISNUMBER(FIND("(2)",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70" s="3" t="str">
        <f>IF(B270&lt;&gt;"",IF(INDEX(로우데이터!$D:$D,4*ROW()-7)&lt;&gt;"",IF(ISNUMBER(FIND("(2)",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270" s="3" t="str">
        <f>IF(B270&lt;&gt;"",IF(INDEX(로우데이터!$D:$D,4*ROW()-7)&lt;&gt;"",IF(ISNUMBER(FIND("(3)",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0" s="3" t="str">
        <f>IF(B270&lt;&gt;"",IF(INDEX(로우데이터!$D:$D,4*ROW()-7)&lt;&gt;"",IF(ISNUMBER(FIND("(3)",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0" s="1">
        <v>1</v>
      </c>
      <c r="M270" s="1">
        <v>1</v>
      </c>
      <c r="N270" s="1">
        <v>1</v>
      </c>
      <c r="P270" s="1">
        <f>IF(B270&lt;&gt;"",IF(AND(대학정보!$C$4&lt;&gt;"",대학정보!$C$5&lt;&gt;""),IF(AND(ISNUMBER(FIND(대학정보!$C$4,E270)),ISNUMBER(FIND(대학정보!$C$5,F270))),확률표!$C$3,IF(AND(ISNUMBER(FIND(대학정보!$C$4,G270)),ISNUMBER(FIND(대학정보!$C$5,H270))),확률표!$C$4,IF(AND(ISNUMBER(FIND(대학정보!$C$4,I270)),ISNUMBER(FIND(대학정보!$C$5,J270))),확률표!$C$5, ""))), "대학정보"), "")</f>
        <v>20</v>
      </c>
      <c r="Q270" s="1">
        <f>IF(AND(대학정보!$C$8&lt;&gt;"",D270&lt;&gt;""),D270-대학정보!$C$8,"")</f>
        <v>3.0100000000001046</v>
      </c>
    </row>
    <row r="271" spans="1:17">
      <c r="A271" s="1" t="str">
        <f t="shared" si="4"/>
        <v/>
      </c>
      <c r="B271" s="1" t="str">
        <f>IF(INDEX(로우데이터!$A:$A,4*ROW()-7)&lt;&gt;"",INDEX(로우데이터!A:A,4*ROW()-7),"")</f>
        <v>270등</v>
      </c>
      <c r="C271" s="1">
        <f>IF(B271&lt;&gt;"",VLOOKUP(CONCATENATE("j",L271, M271, N271),확률표!$B$8:$E$16,IF(P271=확률표!$C$3,2,IF(P271=확률표!$C$4, 3,4)),FALSE), "")</f>
        <v>20</v>
      </c>
      <c r="D271" s="1">
        <f>IF(B271&lt;&gt;"",INDEX(로우데이터!$B:$B,4*ROW()-7),"")</f>
        <v>662.44</v>
      </c>
      <c r="E271" s="4" t="str">
        <f>IF(B271&lt;&gt;"",IF(INDEX(로우데이터!$D:$D,4*ROW()-7)&lt;&gt;"",IF(ISNUMBER(FIND("(1)",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71" s="3" t="str">
        <f>IF(B271&lt;&gt;"",IF(INDEX(로우데이터!$D:$D,4*ROW()-7)&lt;&gt;"",IF(ISNUMBER(FIND("(1)",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71" s="3" t="str">
        <f>IF(B271&lt;&gt;"",IF(INDEX(로우데이터!$D:$D,4*ROW()-7)&lt;&gt;"",IF(ISNUMBER(FIND("(2)",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충북대(2)</v>
      </c>
      <c r="H271" s="3" t="str">
        <f>IF(B271&lt;&gt;"",IF(INDEX(로우데이터!$D:$D,4*ROW()-7)&lt;&gt;"",IF(ISNUMBER(FIND("(2)",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271" s="3" t="str">
        <f>IF(B271&lt;&gt;"",IF(INDEX(로우데이터!$D:$D,4*ROW()-7)&lt;&gt;"",IF(ISNUMBER(FIND("(3)",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1" s="3" t="str">
        <f>IF(B271&lt;&gt;"",IF(INDEX(로우데이터!$D:$D,4*ROW()-7)&lt;&gt;"",IF(ISNUMBER(FIND("(3)",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1" s="1">
        <v>1</v>
      </c>
      <c r="M271" s="1">
        <v>1</v>
      </c>
      <c r="N271" s="1">
        <v>1</v>
      </c>
      <c r="P271" s="1">
        <f>IF(B271&lt;&gt;"",IF(AND(대학정보!$C$4&lt;&gt;"",대학정보!$C$5&lt;&gt;""),IF(AND(ISNUMBER(FIND(대학정보!$C$4,E271)),ISNUMBER(FIND(대학정보!$C$5,F271))),확률표!$C$3,IF(AND(ISNUMBER(FIND(대학정보!$C$4,G271)),ISNUMBER(FIND(대학정보!$C$5,H271))),확률표!$C$4,IF(AND(ISNUMBER(FIND(대학정보!$C$4,I271)),ISNUMBER(FIND(대학정보!$C$5,J271))),확률표!$C$5, ""))), "대학정보"), "")</f>
        <v>20</v>
      </c>
      <c r="Q271" s="1">
        <f>IF(AND(대학정보!$C$8&lt;&gt;"",D271&lt;&gt;""),D271-대학정보!$C$8,"")</f>
        <v>2.9900000000001228</v>
      </c>
    </row>
    <row r="272" spans="1:17">
      <c r="A272" s="1" t="str">
        <f t="shared" si="4"/>
        <v/>
      </c>
      <c r="B272" s="1" t="str">
        <f>IF(INDEX(로우데이터!$A:$A,4*ROW()-7)&lt;&gt;"",INDEX(로우데이터!A:A,4*ROW()-7),"")</f>
        <v>271등</v>
      </c>
      <c r="C272" s="1">
        <f>IF(B272&lt;&gt;"",VLOOKUP(CONCATENATE("j",L272, M272, N272),확률표!$B$8:$E$16,IF(P272=확률표!$C$3,2,IF(P272=확률표!$C$4, 3,4)),FALSE), "")</f>
        <v>20</v>
      </c>
      <c r="D272" s="1">
        <f>IF(B272&lt;&gt;"",INDEX(로우데이터!$B:$B,4*ROW()-7),"")</f>
        <v>662.43</v>
      </c>
      <c r="E272" s="4" t="str">
        <f>IF(B272&lt;&gt;"",IF(INDEX(로우데이터!$D:$D,4*ROW()-7)&lt;&gt;"",IF(ISNUMBER(FIND("(1)",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72" s="3" t="str">
        <f>IF(B272&lt;&gt;"",IF(INDEX(로우데이터!$D:$D,4*ROW()-7)&lt;&gt;"",IF(ISNUMBER(FIND("(1)",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272" s="3" t="str">
        <f>IF(B272&lt;&gt;"",IF(INDEX(로우데이터!$D:$D,4*ROW()-7)&lt;&gt;"",IF(ISNUMBER(FIND("(2)",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72" s="3" t="str">
        <f>IF(B272&lt;&gt;"",IF(INDEX(로우데이터!$D:$D,4*ROW()-7)&lt;&gt;"",IF(ISNUMBER(FIND("(2)",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72" s="3" t="str">
        <f>IF(B272&lt;&gt;"",IF(INDEX(로우데이터!$D:$D,4*ROW()-7)&lt;&gt;"",IF(ISNUMBER(FIND("(3)",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2" s="3" t="str">
        <f>IF(B272&lt;&gt;"",IF(INDEX(로우데이터!$D:$D,4*ROW()-7)&lt;&gt;"",IF(ISNUMBER(FIND("(3)",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2" s="1">
        <v>1</v>
      </c>
      <c r="M272" s="1">
        <v>1</v>
      </c>
      <c r="N272" s="1">
        <v>1</v>
      </c>
      <c r="P272" s="1">
        <f>IF(B272&lt;&gt;"",IF(AND(대학정보!$C$4&lt;&gt;"",대학정보!$C$5&lt;&gt;""),IF(AND(ISNUMBER(FIND(대학정보!$C$4,E272)),ISNUMBER(FIND(대학정보!$C$5,F272))),확률표!$C$3,IF(AND(ISNUMBER(FIND(대학정보!$C$4,G272)),ISNUMBER(FIND(대학정보!$C$5,H272))),확률표!$C$4,IF(AND(ISNUMBER(FIND(대학정보!$C$4,I272)),ISNUMBER(FIND(대학정보!$C$5,J272))),확률표!$C$5, ""))), "대학정보"), "")</f>
        <v>20</v>
      </c>
      <c r="Q272" s="1">
        <f>IF(AND(대학정보!$C$8&lt;&gt;"",D272&lt;&gt;""),D272-대학정보!$C$8,"")</f>
        <v>2.9800000000000182</v>
      </c>
    </row>
    <row r="273" spans="1:17">
      <c r="A273" s="1" t="str">
        <f t="shared" si="4"/>
        <v/>
      </c>
      <c r="B273" s="1" t="str">
        <f>IF(INDEX(로우데이터!$A:$A,4*ROW()-7)&lt;&gt;"",INDEX(로우데이터!A:A,4*ROW()-7),"")</f>
        <v>272등</v>
      </c>
      <c r="C273" s="1">
        <f>IF(B273&lt;&gt;"",VLOOKUP(CONCATENATE("j",L273, M273, N273),확률표!$B$8:$E$16,IF(P273=확률표!$C$3,2,IF(P273=확률표!$C$4, 3,4)),FALSE), "")</f>
        <v>20</v>
      </c>
      <c r="D273" s="1">
        <f>IF(B273&lt;&gt;"",INDEX(로우데이터!$B:$B,4*ROW()-7),"")</f>
        <v>662.42</v>
      </c>
      <c r="E273" s="4" t="str">
        <f>IF(B273&lt;&gt;"",IF(INDEX(로우데이터!$D:$D,4*ROW()-7)&lt;&gt;"",IF(ISNUMBER(FIND("(1)",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73" s="3" t="str">
        <f>IF(B273&lt;&gt;"",IF(INDEX(로우데이터!$D:$D,4*ROW()-7)&lt;&gt;"",IF(ISNUMBER(FIND("(1)",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273" s="3" t="str">
        <f>IF(B273&lt;&gt;"",IF(INDEX(로우데이터!$D:$D,4*ROW()-7)&lt;&gt;"",IF(ISNUMBER(FIND("(2)",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73" s="3" t="str">
        <f>IF(B273&lt;&gt;"",IF(INDEX(로우데이터!$D:$D,4*ROW()-7)&lt;&gt;"",IF(ISNUMBER(FIND("(2)",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273" s="3" t="str">
        <f>IF(B273&lt;&gt;"",IF(INDEX(로우데이터!$D:$D,4*ROW()-7)&lt;&gt;"",IF(ISNUMBER(FIND("(3)",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3" s="3" t="str">
        <f>IF(B273&lt;&gt;"",IF(INDEX(로우데이터!$D:$D,4*ROW()-7)&lt;&gt;"",IF(ISNUMBER(FIND("(3)",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3" s="1">
        <v>1</v>
      </c>
      <c r="M273" s="1">
        <v>1</v>
      </c>
      <c r="N273" s="1">
        <v>1</v>
      </c>
      <c r="P273" s="1">
        <f>IF(B273&lt;&gt;"",IF(AND(대학정보!$C$4&lt;&gt;"",대학정보!$C$5&lt;&gt;""),IF(AND(ISNUMBER(FIND(대학정보!$C$4,E273)),ISNUMBER(FIND(대학정보!$C$5,F273))),확률표!$C$3,IF(AND(ISNUMBER(FIND(대학정보!$C$4,G273)),ISNUMBER(FIND(대학정보!$C$5,H273))),확률표!$C$4,IF(AND(ISNUMBER(FIND(대학정보!$C$4,I273)),ISNUMBER(FIND(대학정보!$C$5,J273))),확률표!$C$5, ""))), "대학정보"), "")</f>
        <v>20</v>
      </c>
      <c r="Q273" s="1">
        <f>IF(AND(대학정보!$C$8&lt;&gt;"",D273&lt;&gt;""),D273-대학정보!$C$8,"")</f>
        <v>2.9700000000000273</v>
      </c>
    </row>
    <row r="274" spans="1:17">
      <c r="A274" s="1" t="str">
        <f t="shared" si="4"/>
        <v/>
      </c>
      <c r="B274" s="1" t="str">
        <f>IF(INDEX(로우데이터!$A:$A,4*ROW()-7)&lt;&gt;"",INDEX(로우데이터!A:A,4*ROW()-7),"")</f>
        <v>273등</v>
      </c>
      <c r="C274" s="1">
        <f>IF(B274&lt;&gt;"",VLOOKUP(CONCATENATE("j",L274, M274, N274),확률표!$B$8:$E$16,IF(P274=확률표!$C$3,2,IF(P274=확률표!$C$4, 3,4)),FALSE), "")</f>
        <v>20</v>
      </c>
      <c r="D274" s="1">
        <f>IF(B274&lt;&gt;"",INDEX(로우데이터!$B:$B,4*ROW()-7),"")</f>
        <v>662.38</v>
      </c>
      <c r="E274" s="4" t="str">
        <f>IF(B274&lt;&gt;"",IF(INDEX(로우데이터!$D:$D,4*ROW()-7)&lt;&gt;"",IF(ISNUMBER(FIND("(1)",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74" s="3" t="str">
        <f>IF(B274&lt;&gt;"",IF(INDEX(로우데이터!$D:$D,4*ROW()-7)&lt;&gt;"",IF(ISNUMBER(FIND("(1)",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천문우주</v>
      </c>
      <c r="G274" s="3" t="str">
        <f>IF(B274&lt;&gt;"",IF(INDEX(로우데이터!$D:$D,4*ROW()-7)&lt;&gt;"",IF(ISNUMBER(FIND("(2)",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74" s="3" t="str">
        <f>IF(B274&lt;&gt;"",IF(INDEX(로우데이터!$D:$D,4*ROW()-7)&lt;&gt;"",IF(ISNUMBER(FIND("(2)",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74" s="3" t="str">
        <f>IF(B274&lt;&gt;"",IF(INDEX(로우데이터!$D:$D,4*ROW()-7)&lt;&gt;"",IF(ISNUMBER(FIND("(3)",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4" s="3" t="str">
        <f>IF(B274&lt;&gt;"",IF(INDEX(로우데이터!$D:$D,4*ROW()-7)&lt;&gt;"",IF(ISNUMBER(FIND("(3)",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4" s="1">
        <v>1</v>
      </c>
      <c r="M274" s="1">
        <v>1</v>
      </c>
      <c r="N274" s="1">
        <v>1</v>
      </c>
      <c r="P274" s="1">
        <f>IF(B274&lt;&gt;"",IF(AND(대학정보!$C$4&lt;&gt;"",대학정보!$C$5&lt;&gt;""),IF(AND(ISNUMBER(FIND(대학정보!$C$4,E274)),ISNUMBER(FIND(대학정보!$C$5,F274))),확률표!$C$3,IF(AND(ISNUMBER(FIND(대학정보!$C$4,G274)),ISNUMBER(FIND(대학정보!$C$5,H274))),확률표!$C$4,IF(AND(ISNUMBER(FIND(대학정보!$C$4,I274)),ISNUMBER(FIND(대학정보!$C$5,J274))),확률표!$C$5, ""))), "대학정보"), "")</f>
        <v>20</v>
      </c>
      <c r="Q274" s="1">
        <f>IF(AND(대학정보!$C$8&lt;&gt;"",D274&lt;&gt;""),D274-대학정보!$C$8,"")</f>
        <v>2.9300000000000637</v>
      </c>
    </row>
    <row r="275" spans="1:17">
      <c r="A275" s="1" t="str">
        <f t="shared" si="4"/>
        <v/>
      </c>
      <c r="B275" s="1" t="str">
        <f>IF(INDEX(로우데이터!$A:$A,4*ROW()-7)&lt;&gt;"",INDEX(로우데이터!A:A,4*ROW()-7),"")</f>
        <v>274등</v>
      </c>
      <c r="C275" s="1">
        <f>IF(B275&lt;&gt;"",VLOOKUP(CONCATENATE("j",L275, M275, N275),확률표!$B$8:$E$16,IF(P275=확률표!$C$3,2,IF(P275=확률표!$C$4, 3,4)),FALSE), "")</f>
        <v>20</v>
      </c>
      <c r="D275" s="1">
        <f>IF(B275&lt;&gt;"",INDEX(로우데이터!$B:$B,4*ROW()-7),"")</f>
        <v>662.32</v>
      </c>
      <c r="E275" s="4" t="str">
        <f>IF(B275&lt;&gt;"",IF(INDEX(로우데이터!$D:$D,4*ROW()-7)&lt;&gt;"",IF(ISNUMBER(FIND("(1)",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275" s="3" t="str">
        <f>IF(B275&lt;&gt;"",IF(INDEX(로우데이터!$D:$D,4*ROW()-7)&lt;&gt;"",IF(ISNUMBER(FIND("(1)",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275" s="3" t="str">
        <f>IF(B275&lt;&gt;"",IF(INDEX(로우데이터!$D:$D,4*ROW()-7)&lt;&gt;"",IF(ISNUMBER(FIND("(2)",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75" s="3" t="str">
        <f>IF(B275&lt;&gt;"",IF(INDEX(로우데이터!$D:$D,4*ROW()-7)&lt;&gt;"",IF(ISNUMBER(FIND("(2)",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275" s="3" t="str">
        <f>IF(B275&lt;&gt;"",IF(INDEX(로우데이터!$D:$D,4*ROW()-7)&lt;&gt;"",IF(ISNUMBER(FIND("(3)",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5" s="3" t="str">
        <f>IF(B275&lt;&gt;"",IF(INDEX(로우데이터!$D:$D,4*ROW()-7)&lt;&gt;"",IF(ISNUMBER(FIND("(3)",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5" s="1">
        <v>1</v>
      </c>
      <c r="M275" s="1">
        <v>1</v>
      </c>
      <c r="N275" s="1">
        <v>1</v>
      </c>
      <c r="P275" s="1">
        <f>IF(B275&lt;&gt;"",IF(AND(대학정보!$C$4&lt;&gt;"",대학정보!$C$5&lt;&gt;""),IF(AND(ISNUMBER(FIND(대학정보!$C$4,E275)),ISNUMBER(FIND(대학정보!$C$5,F275))),확률표!$C$3,IF(AND(ISNUMBER(FIND(대학정보!$C$4,G275)),ISNUMBER(FIND(대학정보!$C$5,H275))),확률표!$C$4,IF(AND(ISNUMBER(FIND(대학정보!$C$4,I275)),ISNUMBER(FIND(대학정보!$C$5,J275))),확률표!$C$5, ""))), "대학정보"), "")</f>
        <v>20</v>
      </c>
      <c r="Q275" s="1">
        <f>IF(AND(대학정보!$C$8&lt;&gt;"",D275&lt;&gt;""),D275-대학정보!$C$8,"")</f>
        <v>2.8700000000001182</v>
      </c>
    </row>
    <row r="276" spans="1:17">
      <c r="A276" s="1" t="str">
        <f t="shared" si="4"/>
        <v/>
      </c>
      <c r="B276" s="1" t="str">
        <f>IF(INDEX(로우데이터!$A:$A,4*ROW()-7)&lt;&gt;"",INDEX(로우데이터!A:A,4*ROW()-7),"")</f>
        <v>275등</v>
      </c>
      <c r="C276" s="1">
        <f>IF(B276&lt;&gt;"",VLOOKUP(CONCATENATE("j",L276, M276, N276),확률표!$B$8:$E$16,IF(P276=확률표!$C$3,2,IF(P276=확률표!$C$4, 3,4)),FALSE), "")</f>
        <v>20</v>
      </c>
      <c r="D276" s="1">
        <f>IF(B276&lt;&gt;"",INDEX(로우데이터!$B:$B,4*ROW()-7),"")</f>
        <v>662.28</v>
      </c>
      <c r="E276" s="4" t="str">
        <f>IF(B276&lt;&gt;"",IF(INDEX(로우데이터!$D:$D,4*ROW()-7)&lt;&gt;"",IF(ISNUMBER(FIND("(1)",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76" s="3" t="str">
        <f>IF(B276&lt;&gt;"",IF(INDEX(로우데이터!$D:$D,4*ROW()-7)&lt;&gt;"",IF(ISNUMBER(FIND("(1)",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76" s="3" t="str">
        <f>IF(B276&lt;&gt;"",IF(INDEX(로우데이터!$D:$D,4*ROW()-7)&lt;&gt;"",IF(ISNUMBER(FIND("(2)",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76" s="3" t="str">
        <f>IF(B276&lt;&gt;"",IF(INDEX(로우데이터!$D:$D,4*ROW()-7)&lt;&gt;"",IF(ISNUMBER(FIND("(2)",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76" s="3" t="str">
        <f>IF(B276&lt;&gt;"",IF(INDEX(로우데이터!$D:$D,4*ROW()-7)&lt;&gt;"",IF(ISNUMBER(FIND("(3)",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6" s="3" t="str">
        <f>IF(B276&lt;&gt;"",IF(INDEX(로우데이터!$D:$D,4*ROW()-7)&lt;&gt;"",IF(ISNUMBER(FIND("(3)",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6" s="1">
        <v>1</v>
      </c>
      <c r="M276" s="1">
        <v>1</v>
      </c>
      <c r="N276" s="1">
        <v>1</v>
      </c>
      <c r="P276" s="1">
        <f>IF(B276&lt;&gt;"",IF(AND(대학정보!$C$4&lt;&gt;"",대학정보!$C$5&lt;&gt;""),IF(AND(ISNUMBER(FIND(대학정보!$C$4,E276)),ISNUMBER(FIND(대학정보!$C$5,F276))),확률표!$C$3,IF(AND(ISNUMBER(FIND(대학정보!$C$4,G276)),ISNUMBER(FIND(대학정보!$C$5,H276))),확률표!$C$4,IF(AND(ISNUMBER(FIND(대학정보!$C$4,I276)),ISNUMBER(FIND(대학정보!$C$5,J276))),확률표!$C$5, ""))), "대학정보"), "")</f>
        <v>20</v>
      </c>
      <c r="Q276" s="1">
        <f>IF(AND(대학정보!$C$8&lt;&gt;"",D276&lt;&gt;""),D276-대학정보!$C$8,"")</f>
        <v>2.8300000000000409</v>
      </c>
    </row>
    <row r="277" spans="1:17">
      <c r="A277" s="1" t="str">
        <f t="shared" si="4"/>
        <v/>
      </c>
      <c r="B277" s="1" t="str">
        <f>IF(INDEX(로우데이터!$A:$A,4*ROW()-7)&lt;&gt;"",INDEX(로우데이터!A:A,4*ROW()-7),"")</f>
        <v>276등</v>
      </c>
      <c r="C277" s="1">
        <f>IF(B277&lt;&gt;"",VLOOKUP(CONCATENATE("j",L277, M277, N277),확률표!$B$8:$E$16,IF(P277=확률표!$C$3,2,IF(P277=확률표!$C$4, 3,4)),FALSE), "")</f>
        <v>20</v>
      </c>
      <c r="D277" s="1">
        <f>IF(B277&lt;&gt;"",INDEX(로우데이터!$B:$B,4*ROW()-7),"")</f>
        <v>662.26</v>
      </c>
      <c r="E277" s="4" t="str">
        <f>IF(B277&lt;&gt;"",IF(INDEX(로우데이터!$D:$D,4*ROW()-7)&lt;&gt;"",IF(ISNUMBER(FIND("(1)",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77" s="3" t="str">
        <f>IF(B277&lt;&gt;"",IF(INDEX(로우데이터!$D:$D,4*ROW()-7)&lt;&gt;"",IF(ISNUMBER(FIND("(1)",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277" s="3" t="str">
        <f>IF(B277&lt;&gt;"",IF(INDEX(로우데이터!$D:$D,4*ROW()-7)&lt;&gt;"",IF(ISNUMBER(FIND("(2)",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77" s="3" t="str">
        <f>IF(B277&lt;&gt;"",IF(INDEX(로우데이터!$D:$D,4*ROW()-7)&lt;&gt;"",IF(ISNUMBER(FIND("(2)",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277" s="3" t="str">
        <f>IF(B277&lt;&gt;"",IF(INDEX(로우데이터!$D:$D,4*ROW()-7)&lt;&gt;"",IF(ISNUMBER(FIND("(3)",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7" s="3" t="str">
        <f>IF(B277&lt;&gt;"",IF(INDEX(로우데이터!$D:$D,4*ROW()-7)&lt;&gt;"",IF(ISNUMBER(FIND("(3)",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7" s="1">
        <v>1</v>
      </c>
      <c r="M277" s="1">
        <v>1</v>
      </c>
      <c r="N277" s="1">
        <v>1</v>
      </c>
      <c r="P277" s="1">
        <f>IF(B277&lt;&gt;"",IF(AND(대학정보!$C$4&lt;&gt;"",대학정보!$C$5&lt;&gt;""),IF(AND(ISNUMBER(FIND(대학정보!$C$4,E277)),ISNUMBER(FIND(대학정보!$C$5,F277))),확률표!$C$3,IF(AND(ISNUMBER(FIND(대학정보!$C$4,G277)),ISNUMBER(FIND(대학정보!$C$5,H277))),확률표!$C$4,IF(AND(ISNUMBER(FIND(대학정보!$C$4,I277)),ISNUMBER(FIND(대학정보!$C$5,J277))),확률표!$C$5, ""))), "대학정보"), "")</f>
        <v>20</v>
      </c>
      <c r="Q277" s="1">
        <f>IF(AND(대학정보!$C$8&lt;&gt;"",D277&lt;&gt;""),D277-대학정보!$C$8,"")</f>
        <v>2.8100000000000591</v>
      </c>
    </row>
    <row r="278" spans="1:17">
      <c r="A278" s="1" t="str">
        <f t="shared" si="4"/>
        <v/>
      </c>
      <c r="B278" s="1" t="str">
        <f>IF(INDEX(로우데이터!$A:$A,4*ROW()-7)&lt;&gt;"",INDEX(로우데이터!A:A,4*ROW()-7),"")</f>
        <v>277등</v>
      </c>
      <c r="C278" s="1">
        <f>IF(B278&lt;&gt;"",VLOOKUP(CONCATENATE("j",L278, M278, N278),확률표!$B$8:$E$16,IF(P278=확률표!$C$3,2,IF(P278=확률표!$C$4, 3,4)),FALSE), "")</f>
        <v>20</v>
      </c>
      <c r="D278" s="1">
        <f>IF(B278&lt;&gt;"",INDEX(로우데이터!$B:$B,4*ROW()-7),"")</f>
        <v>662.25</v>
      </c>
      <c r="E278" s="4" t="str">
        <f>IF(B278&lt;&gt;"",IF(INDEX(로우데이터!$D:$D,4*ROW()-7)&lt;&gt;"",IF(ISNUMBER(FIND("(1)",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78" s="3" t="str">
        <f>IF(B278&lt;&gt;"",IF(INDEX(로우데이터!$D:$D,4*ROW()-7)&lt;&gt;"",IF(ISNUMBER(FIND("(1)",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278" s="3" t="str">
        <f>IF(B278&lt;&gt;"",IF(INDEX(로우데이터!$D:$D,4*ROW()-7)&lt;&gt;"",IF(ISNUMBER(FIND("(2)",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78" s="3" t="str">
        <f>IF(B278&lt;&gt;"",IF(INDEX(로우데이터!$D:$D,4*ROW()-7)&lt;&gt;"",IF(ISNUMBER(FIND("(2)",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278" s="3" t="str">
        <f>IF(B278&lt;&gt;"",IF(INDEX(로우데이터!$D:$D,4*ROW()-7)&lt;&gt;"",IF(ISNUMBER(FIND("(3)",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8" s="3" t="str">
        <f>IF(B278&lt;&gt;"",IF(INDEX(로우데이터!$D:$D,4*ROW()-7)&lt;&gt;"",IF(ISNUMBER(FIND("(3)",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8" s="1">
        <v>1</v>
      </c>
      <c r="M278" s="1">
        <v>1</v>
      </c>
      <c r="N278" s="1">
        <v>1</v>
      </c>
      <c r="P278" s="1">
        <f>IF(B278&lt;&gt;"",IF(AND(대학정보!$C$4&lt;&gt;"",대학정보!$C$5&lt;&gt;""),IF(AND(ISNUMBER(FIND(대학정보!$C$4,E278)),ISNUMBER(FIND(대학정보!$C$5,F278))),확률표!$C$3,IF(AND(ISNUMBER(FIND(대학정보!$C$4,G278)),ISNUMBER(FIND(대학정보!$C$5,H278))),확률표!$C$4,IF(AND(ISNUMBER(FIND(대학정보!$C$4,I278)),ISNUMBER(FIND(대학정보!$C$5,J278))),확률표!$C$5, ""))), "대학정보"), "")</f>
        <v>20</v>
      </c>
      <c r="Q278" s="1">
        <f>IF(AND(대학정보!$C$8&lt;&gt;"",D278&lt;&gt;""),D278-대학정보!$C$8,"")</f>
        <v>2.8000000000000682</v>
      </c>
    </row>
    <row r="279" spans="1:17">
      <c r="A279" s="1" t="str">
        <f t="shared" si="4"/>
        <v/>
      </c>
      <c r="B279" s="1" t="str">
        <f>IF(INDEX(로우데이터!$A:$A,4*ROW()-7)&lt;&gt;"",INDEX(로우데이터!A:A,4*ROW()-7),"")</f>
        <v>278등</v>
      </c>
      <c r="C279" s="1">
        <f>IF(B279&lt;&gt;"",VLOOKUP(CONCATENATE("j",L279, M279, N279),확률표!$B$8:$E$16,IF(P279=확률표!$C$3,2,IF(P279=확률표!$C$4, 3,4)),FALSE), "")</f>
        <v>20</v>
      </c>
      <c r="D279" s="1">
        <f>IF(B279&lt;&gt;"",INDEX(로우데이터!$B:$B,4*ROW()-7),"")</f>
        <v>662.24</v>
      </c>
      <c r="E279" s="4" t="str">
        <f>IF(B279&lt;&gt;"",IF(INDEX(로우데이터!$D:$D,4*ROW()-7)&lt;&gt;"",IF(ISNUMBER(FIND("(1)",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79" s="3" t="str">
        <f>IF(B279&lt;&gt;"",IF(INDEX(로우데이터!$D:$D,4*ROW()-7)&lt;&gt;"",IF(ISNUMBER(FIND("(1)",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279" s="3" t="str">
        <f>IF(B279&lt;&gt;"",IF(INDEX(로우데이터!$D:$D,4*ROW()-7)&lt;&gt;"",IF(ISNUMBER(FIND("(2)",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79" s="3" t="str">
        <f>IF(B279&lt;&gt;"",IF(INDEX(로우데이터!$D:$D,4*ROW()-7)&lt;&gt;"",IF(ISNUMBER(FIND("(2)",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79" s="3" t="str">
        <f>IF(B279&lt;&gt;"",IF(INDEX(로우데이터!$D:$D,4*ROW()-7)&lt;&gt;"",IF(ISNUMBER(FIND("(3)",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79" s="3" t="str">
        <f>IF(B279&lt;&gt;"",IF(INDEX(로우데이터!$D:$D,4*ROW()-7)&lt;&gt;"",IF(ISNUMBER(FIND("(3)",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79" s="1">
        <v>1</v>
      </c>
      <c r="M279" s="1">
        <v>1</v>
      </c>
      <c r="N279" s="1">
        <v>1</v>
      </c>
      <c r="P279" s="1">
        <f>IF(B279&lt;&gt;"",IF(AND(대학정보!$C$4&lt;&gt;"",대학정보!$C$5&lt;&gt;""),IF(AND(ISNUMBER(FIND(대학정보!$C$4,E279)),ISNUMBER(FIND(대학정보!$C$5,F279))),확률표!$C$3,IF(AND(ISNUMBER(FIND(대학정보!$C$4,G279)),ISNUMBER(FIND(대학정보!$C$5,H279))),확률표!$C$4,IF(AND(ISNUMBER(FIND(대학정보!$C$4,I279)),ISNUMBER(FIND(대학정보!$C$5,J279))),확률표!$C$5, ""))), "대학정보"), "")</f>
        <v>20</v>
      </c>
      <c r="Q279" s="1">
        <f>IF(AND(대학정보!$C$8&lt;&gt;"",D279&lt;&gt;""),D279-대학정보!$C$8,"")</f>
        <v>2.7900000000000773</v>
      </c>
    </row>
    <row r="280" spans="1:17">
      <c r="A280" s="1" t="str">
        <f t="shared" si="4"/>
        <v/>
      </c>
      <c r="B280" s="1" t="str">
        <f>IF(INDEX(로우데이터!$A:$A,4*ROW()-7)&lt;&gt;"",INDEX(로우데이터!A:A,4*ROW()-7),"")</f>
        <v>279등</v>
      </c>
      <c r="C280" s="1">
        <f>IF(B280&lt;&gt;"",VLOOKUP(CONCATENATE("j",L280, M280, N280),확률표!$B$8:$E$16,IF(P280=확률표!$C$3,2,IF(P280=확률표!$C$4, 3,4)),FALSE), "")</f>
        <v>20</v>
      </c>
      <c r="D280" s="1">
        <f>IF(B280&lt;&gt;"",INDEX(로우데이터!$B:$B,4*ROW()-7),"")</f>
        <v>662.2</v>
      </c>
      <c r="E280" s="4" t="str">
        <f>IF(B280&lt;&gt;"",IF(INDEX(로우데이터!$D:$D,4*ROW()-7)&lt;&gt;"",IF(ISNUMBER(FIND("(1)",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80" s="3" t="str">
        <f>IF(B280&lt;&gt;"",IF(INDEX(로우데이터!$D:$D,4*ROW()-7)&lt;&gt;"",IF(ISNUMBER(FIND("(1)",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280" s="3" t="str">
        <f>IF(B280&lt;&gt;"",IF(INDEX(로우데이터!$D:$D,4*ROW()-7)&lt;&gt;"",IF(ISNUMBER(FIND("(2)",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0" s="3" t="str">
        <f>IF(B280&lt;&gt;"",IF(INDEX(로우데이터!$D:$D,4*ROW()-7)&lt;&gt;"",IF(ISNUMBER(FIND("(2)",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0" s="3" t="str">
        <f>IF(B280&lt;&gt;"",IF(INDEX(로우데이터!$D:$D,4*ROW()-7)&lt;&gt;"",IF(ISNUMBER(FIND("(3)",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0" s="3" t="str">
        <f>IF(B280&lt;&gt;"",IF(INDEX(로우데이터!$D:$D,4*ROW()-7)&lt;&gt;"",IF(ISNUMBER(FIND("(3)",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0" s="1">
        <v>1</v>
      </c>
      <c r="M280" s="1">
        <v>1</v>
      </c>
      <c r="N280" s="1">
        <v>1</v>
      </c>
      <c r="P280" s="1">
        <f>IF(B280&lt;&gt;"",IF(AND(대학정보!$C$4&lt;&gt;"",대학정보!$C$5&lt;&gt;""),IF(AND(ISNUMBER(FIND(대학정보!$C$4,E280)),ISNUMBER(FIND(대학정보!$C$5,F280))),확률표!$C$3,IF(AND(ISNUMBER(FIND(대학정보!$C$4,G280)),ISNUMBER(FIND(대학정보!$C$5,H280))),확률표!$C$4,IF(AND(ISNUMBER(FIND(대학정보!$C$4,I280)),ISNUMBER(FIND(대학정보!$C$5,J280))),확률표!$C$5, ""))), "대학정보"), "")</f>
        <v>20</v>
      </c>
      <c r="Q280" s="1">
        <f>IF(AND(대학정보!$C$8&lt;&gt;"",D280&lt;&gt;""),D280-대학정보!$C$8,"")</f>
        <v>2.7500000000001137</v>
      </c>
    </row>
    <row r="281" spans="1:17">
      <c r="A281" s="1" t="str">
        <f t="shared" si="4"/>
        <v/>
      </c>
      <c r="B281" s="1" t="str">
        <f>IF(INDEX(로우데이터!$A:$A,4*ROW()-7)&lt;&gt;"",INDEX(로우데이터!A:A,4*ROW()-7),"")</f>
        <v>280등</v>
      </c>
      <c r="C281" s="1">
        <f>IF(B281&lt;&gt;"",VLOOKUP(CONCATENATE("j",L281, M281, N281),확률표!$B$8:$E$16,IF(P281=확률표!$C$3,2,IF(P281=확률표!$C$4, 3,4)),FALSE), "")</f>
        <v>20</v>
      </c>
      <c r="D281" s="1">
        <f>IF(B281&lt;&gt;"",INDEX(로우데이터!$B:$B,4*ROW()-7),"")</f>
        <v>662.17</v>
      </c>
      <c r="E281" s="4" t="str">
        <f>IF(B281&lt;&gt;"",IF(INDEX(로우데이터!$D:$D,4*ROW()-7)&lt;&gt;"",IF(ISNUMBER(FIND("(1)",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81" s="3" t="str">
        <f>IF(B281&lt;&gt;"",IF(INDEX(로우데이터!$D:$D,4*ROW()-7)&lt;&gt;"",IF(ISNUMBER(FIND("(1)",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281" s="3" t="str">
        <f>IF(B281&lt;&gt;"",IF(INDEX(로우데이터!$D:$D,4*ROW()-7)&lt;&gt;"",IF(ISNUMBER(FIND("(2)",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81" s="3" t="str">
        <f>IF(B281&lt;&gt;"",IF(INDEX(로우데이터!$D:$D,4*ROW()-7)&lt;&gt;"",IF(ISNUMBER(FIND("(2)",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281" s="3" t="str">
        <f>IF(B281&lt;&gt;"",IF(INDEX(로우데이터!$D:$D,4*ROW()-7)&lt;&gt;"",IF(ISNUMBER(FIND("(3)",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1" s="3" t="str">
        <f>IF(B281&lt;&gt;"",IF(INDEX(로우데이터!$D:$D,4*ROW()-7)&lt;&gt;"",IF(ISNUMBER(FIND("(3)",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1" s="1">
        <v>1</v>
      </c>
      <c r="M281" s="1">
        <v>1</v>
      </c>
      <c r="N281" s="1">
        <v>1</v>
      </c>
      <c r="P281" s="1">
        <f>IF(B281&lt;&gt;"",IF(AND(대학정보!$C$4&lt;&gt;"",대학정보!$C$5&lt;&gt;""),IF(AND(ISNUMBER(FIND(대학정보!$C$4,E281)),ISNUMBER(FIND(대학정보!$C$5,F281))),확률표!$C$3,IF(AND(ISNUMBER(FIND(대학정보!$C$4,G281)),ISNUMBER(FIND(대학정보!$C$5,H281))),확률표!$C$4,IF(AND(ISNUMBER(FIND(대학정보!$C$4,I281)),ISNUMBER(FIND(대학정보!$C$5,J281))),확률표!$C$5, ""))), "대학정보"), "")</f>
        <v>20</v>
      </c>
      <c r="Q281" s="1">
        <f>IF(AND(대학정보!$C$8&lt;&gt;"",D281&lt;&gt;""),D281-대학정보!$C$8,"")</f>
        <v>2.7200000000000273</v>
      </c>
    </row>
    <row r="282" spans="1:17">
      <c r="A282" s="1" t="str">
        <f t="shared" si="4"/>
        <v/>
      </c>
      <c r="B282" s="1" t="str">
        <f>IF(INDEX(로우데이터!$A:$A,4*ROW()-7)&lt;&gt;"",INDEX(로우데이터!A:A,4*ROW()-7),"")</f>
        <v>281등</v>
      </c>
      <c r="C282" s="1">
        <f>IF(B282&lt;&gt;"",VLOOKUP(CONCATENATE("j",L282, M282, N282),확률표!$B$8:$E$16,IF(P282=확률표!$C$3,2,IF(P282=확률표!$C$4, 3,4)),FALSE), "")</f>
        <v>20</v>
      </c>
      <c r="D282" s="1">
        <f>IF(B282&lt;&gt;"",INDEX(로우데이터!$B:$B,4*ROW()-7),"")</f>
        <v>662.17</v>
      </c>
      <c r="E282" s="4" t="str">
        <f>IF(B282&lt;&gt;"",IF(INDEX(로우데이터!$D:$D,4*ROW()-7)&lt;&gt;"",IF(ISNUMBER(FIND("(1)",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82" s="3" t="str">
        <f>IF(B282&lt;&gt;"",IF(INDEX(로우데이터!$D:$D,4*ROW()-7)&lt;&gt;"",IF(ISNUMBER(FIND("(1)",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82" s="3" t="str">
        <f>IF(B282&lt;&gt;"",IF(INDEX(로우데이터!$D:$D,4*ROW()-7)&lt;&gt;"",IF(ISNUMBER(FIND("(2)",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2" s="3" t="str">
        <f>IF(B282&lt;&gt;"",IF(INDEX(로우데이터!$D:$D,4*ROW()-7)&lt;&gt;"",IF(ISNUMBER(FIND("(2)",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2" s="3" t="str">
        <f>IF(B282&lt;&gt;"",IF(INDEX(로우데이터!$D:$D,4*ROW()-7)&lt;&gt;"",IF(ISNUMBER(FIND("(3)",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2" s="3" t="str">
        <f>IF(B282&lt;&gt;"",IF(INDEX(로우데이터!$D:$D,4*ROW()-7)&lt;&gt;"",IF(ISNUMBER(FIND("(3)",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2" s="1">
        <v>1</v>
      </c>
      <c r="M282" s="1">
        <v>1</v>
      </c>
      <c r="N282" s="1">
        <v>1</v>
      </c>
      <c r="P282" s="1">
        <f>IF(B282&lt;&gt;"",IF(AND(대학정보!$C$4&lt;&gt;"",대학정보!$C$5&lt;&gt;""),IF(AND(ISNUMBER(FIND(대학정보!$C$4,E282)),ISNUMBER(FIND(대학정보!$C$5,F282))),확률표!$C$3,IF(AND(ISNUMBER(FIND(대학정보!$C$4,G282)),ISNUMBER(FIND(대학정보!$C$5,H282))),확률표!$C$4,IF(AND(ISNUMBER(FIND(대학정보!$C$4,I282)),ISNUMBER(FIND(대학정보!$C$5,J282))),확률표!$C$5, ""))), "대학정보"), "")</f>
        <v>20</v>
      </c>
      <c r="Q282" s="1">
        <f>IF(AND(대학정보!$C$8&lt;&gt;"",D282&lt;&gt;""),D282-대학정보!$C$8,"")</f>
        <v>2.7200000000000273</v>
      </c>
    </row>
    <row r="283" spans="1:17">
      <c r="A283" s="1" t="str">
        <f t="shared" si="4"/>
        <v/>
      </c>
      <c r="B283" s="1" t="str">
        <f>IF(INDEX(로우데이터!$A:$A,4*ROW()-7)&lt;&gt;"",INDEX(로우데이터!A:A,4*ROW()-7),"")</f>
        <v>282등</v>
      </c>
      <c r="C283" s="1">
        <f>IF(B283&lt;&gt;"",VLOOKUP(CONCATENATE("j",L283, M283, N283),확률표!$B$8:$E$16,IF(P283=확률표!$C$3,2,IF(P283=확률표!$C$4, 3,4)),FALSE), "")</f>
        <v>20</v>
      </c>
      <c r="D283" s="1">
        <f>IF(B283&lt;&gt;"",INDEX(로우데이터!$B:$B,4*ROW()-7),"")</f>
        <v>662.16</v>
      </c>
      <c r="E283" s="4" t="str">
        <f>IF(B283&lt;&gt;"",IF(INDEX(로우데이터!$D:$D,4*ROW()-7)&lt;&gt;"",IF(ISNUMBER(FIND("(1)",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83" s="3" t="str">
        <f>IF(B283&lt;&gt;"",IF(INDEX(로우데이터!$D:$D,4*ROW()-7)&lt;&gt;"",IF(ISNUMBER(FIND("(1)",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83" s="3" t="str">
        <f>IF(B283&lt;&gt;"",IF(INDEX(로우데이터!$D:$D,4*ROW()-7)&lt;&gt;"",IF(ISNUMBER(FIND("(2)",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3" s="3" t="str">
        <f>IF(B283&lt;&gt;"",IF(INDEX(로우데이터!$D:$D,4*ROW()-7)&lt;&gt;"",IF(ISNUMBER(FIND("(2)",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3" s="3" t="str">
        <f>IF(B283&lt;&gt;"",IF(INDEX(로우데이터!$D:$D,4*ROW()-7)&lt;&gt;"",IF(ISNUMBER(FIND("(3)",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3" s="3" t="str">
        <f>IF(B283&lt;&gt;"",IF(INDEX(로우데이터!$D:$D,4*ROW()-7)&lt;&gt;"",IF(ISNUMBER(FIND("(3)",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3" s="1">
        <v>1</v>
      </c>
      <c r="M283" s="1">
        <v>1</v>
      </c>
      <c r="N283" s="1">
        <v>1</v>
      </c>
      <c r="P283" s="1">
        <f>IF(B283&lt;&gt;"",IF(AND(대학정보!$C$4&lt;&gt;"",대학정보!$C$5&lt;&gt;""),IF(AND(ISNUMBER(FIND(대학정보!$C$4,E283)),ISNUMBER(FIND(대학정보!$C$5,F283))),확률표!$C$3,IF(AND(ISNUMBER(FIND(대학정보!$C$4,G283)),ISNUMBER(FIND(대학정보!$C$5,H283))),확률표!$C$4,IF(AND(ISNUMBER(FIND(대학정보!$C$4,I283)),ISNUMBER(FIND(대학정보!$C$5,J283))),확률표!$C$5, ""))), "대학정보"), "")</f>
        <v>20</v>
      </c>
      <c r="Q283" s="1">
        <f>IF(AND(대학정보!$C$8&lt;&gt;"",D283&lt;&gt;""),D283-대학정보!$C$8,"")</f>
        <v>2.7100000000000364</v>
      </c>
    </row>
    <row r="284" spans="1:17">
      <c r="A284" s="1" t="str">
        <f t="shared" si="4"/>
        <v/>
      </c>
      <c r="B284" s="1" t="str">
        <f>IF(INDEX(로우데이터!$A:$A,4*ROW()-7)&lt;&gt;"",INDEX(로우데이터!A:A,4*ROW()-7),"")</f>
        <v>283등</v>
      </c>
      <c r="C284" s="1">
        <f>IF(B284&lt;&gt;"",VLOOKUP(CONCATENATE("j",L284, M284, N284),확률표!$B$8:$E$16,IF(P284=확률표!$C$3,2,IF(P284=확률표!$C$4, 3,4)),FALSE), "")</f>
        <v>20</v>
      </c>
      <c r="D284" s="1">
        <f>IF(B284&lt;&gt;"",INDEX(로우데이터!$B:$B,4*ROW()-7),"")</f>
        <v>662.16</v>
      </c>
      <c r="E284" s="4" t="str">
        <f>IF(B284&lt;&gt;"",IF(INDEX(로우데이터!$D:$D,4*ROW()-7)&lt;&gt;"",IF(ISNUMBER(FIND("(1)",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84" s="3" t="str">
        <f>IF(B284&lt;&gt;"",IF(INDEX(로우데이터!$D:$D,4*ROW()-7)&lt;&gt;"",IF(ISNUMBER(FIND("(1)",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284" s="3" t="str">
        <f>IF(B284&lt;&gt;"",IF(INDEX(로우데이터!$D:$D,4*ROW()-7)&lt;&gt;"",IF(ISNUMBER(FIND("(2)",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84" s="3" t="str">
        <f>IF(B284&lt;&gt;"",IF(INDEX(로우데이터!$D:$D,4*ROW()-7)&lt;&gt;"",IF(ISNUMBER(FIND("(2)",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284" s="3" t="str">
        <f>IF(B284&lt;&gt;"",IF(INDEX(로우데이터!$D:$D,4*ROW()-7)&lt;&gt;"",IF(ISNUMBER(FIND("(3)",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4" s="3" t="str">
        <f>IF(B284&lt;&gt;"",IF(INDEX(로우데이터!$D:$D,4*ROW()-7)&lt;&gt;"",IF(ISNUMBER(FIND("(3)",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4" s="1">
        <v>1</v>
      </c>
      <c r="M284" s="1">
        <v>1</v>
      </c>
      <c r="N284" s="1">
        <v>1</v>
      </c>
      <c r="P284" s="1">
        <f>IF(B284&lt;&gt;"",IF(AND(대학정보!$C$4&lt;&gt;"",대학정보!$C$5&lt;&gt;""),IF(AND(ISNUMBER(FIND(대학정보!$C$4,E284)),ISNUMBER(FIND(대학정보!$C$5,F284))),확률표!$C$3,IF(AND(ISNUMBER(FIND(대학정보!$C$4,G284)),ISNUMBER(FIND(대학정보!$C$5,H284))),확률표!$C$4,IF(AND(ISNUMBER(FIND(대학정보!$C$4,I284)),ISNUMBER(FIND(대학정보!$C$5,J284))),확률표!$C$5, ""))), "대학정보"), "")</f>
        <v>20</v>
      </c>
      <c r="Q284" s="1">
        <f>IF(AND(대학정보!$C$8&lt;&gt;"",D284&lt;&gt;""),D284-대학정보!$C$8,"")</f>
        <v>2.7100000000000364</v>
      </c>
    </row>
    <row r="285" spans="1:17">
      <c r="A285" s="1" t="str">
        <f t="shared" si="4"/>
        <v/>
      </c>
      <c r="B285" s="1" t="str">
        <f>IF(INDEX(로우데이터!$A:$A,4*ROW()-7)&lt;&gt;"",INDEX(로우데이터!A:A,4*ROW()-7),"")</f>
        <v>284등</v>
      </c>
      <c r="C285" s="1">
        <f>IF(B285&lt;&gt;"",VLOOKUP(CONCATENATE("j",L285, M285, N285),확률표!$B$8:$E$16,IF(P285=확률표!$C$3,2,IF(P285=확률표!$C$4, 3,4)),FALSE), "")</f>
        <v>20</v>
      </c>
      <c r="D285" s="1">
        <f>IF(B285&lt;&gt;"",INDEX(로우데이터!$B:$B,4*ROW()-7),"")</f>
        <v>662.15</v>
      </c>
      <c r="E285" s="4" t="str">
        <f>IF(B285&lt;&gt;"",IF(INDEX(로우데이터!$D:$D,4*ROW()-7)&lt;&gt;"",IF(ISNUMBER(FIND("(1)",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85" s="3" t="str">
        <f>IF(B285&lt;&gt;"",IF(INDEX(로우데이터!$D:$D,4*ROW()-7)&lt;&gt;"",IF(ISNUMBER(FIND("(1)",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85" s="3" t="str">
        <f>IF(B285&lt;&gt;"",IF(INDEX(로우데이터!$D:$D,4*ROW()-7)&lt;&gt;"",IF(ISNUMBER(FIND("(2)",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5" s="3" t="str">
        <f>IF(B285&lt;&gt;"",IF(INDEX(로우데이터!$D:$D,4*ROW()-7)&lt;&gt;"",IF(ISNUMBER(FIND("(2)",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5" s="3" t="str">
        <f>IF(B285&lt;&gt;"",IF(INDEX(로우데이터!$D:$D,4*ROW()-7)&lt;&gt;"",IF(ISNUMBER(FIND("(3)",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5" s="3" t="str">
        <f>IF(B285&lt;&gt;"",IF(INDEX(로우데이터!$D:$D,4*ROW()-7)&lt;&gt;"",IF(ISNUMBER(FIND("(3)",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5" s="1">
        <v>1</v>
      </c>
      <c r="M285" s="1">
        <v>1</v>
      </c>
      <c r="N285" s="1">
        <v>1</v>
      </c>
      <c r="P285" s="1">
        <f>IF(B285&lt;&gt;"",IF(AND(대학정보!$C$4&lt;&gt;"",대학정보!$C$5&lt;&gt;""),IF(AND(ISNUMBER(FIND(대학정보!$C$4,E285)),ISNUMBER(FIND(대학정보!$C$5,F285))),확률표!$C$3,IF(AND(ISNUMBER(FIND(대학정보!$C$4,G285)),ISNUMBER(FIND(대학정보!$C$5,H285))),확률표!$C$4,IF(AND(ISNUMBER(FIND(대학정보!$C$4,I285)),ISNUMBER(FIND(대학정보!$C$5,J285))),확률표!$C$5, ""))), "대학정보"), "")</f>
        <v>20</v>
      </c>
      <c r="Q285" s="1">
        <f>IF(AND(대학정보!$C$8&lt;&gt;"",D285&lt;&gt;""),D285-대학정보!$C$8,"")</f>
        <v>2.7000000000000455</v>
      </c>
    </row>
    <row r="286" spans="1:17">
      <c r="A286" s="1" t="str">
        <f t="shared" si="4"/>
        <v/>
      </c>
      <c r="B286" s="1" t="str">
        <f>IF(INDEX(로우데이터!$A:$A,4*ROW()-7)&lt;&gt;"",INDEX(로우데이터!A:A,4*ROW()-7),"")</f>
        <v>285등</v>
      </c>
      <c r="C286" s="1">
        <f>IF(B286&lt;&gt;"",VLOOKUP(CONCATENATE("j",L286, M286, N286),확률표!$B$8:$E$16,IF(P286=확률표!$C$3,2,IF(P286=확률표!$C$4, 3,4)),FALSE), "")</f>
        <v>20</v>
      </c>
      <c r="D286" s="1">
        <f>IF(B286&lt;&gt;"",INDEX(로우데이터!$B:$B,4*ROW()-7),"")</f>
        <v>662.15</v>
      </c>
      <c r="E286" s="4" t="str">
        <f>IF(B286&lt;&gt;"",IF(INDEX(로우데이터!$D:$D,4*ROW()-7)&lt;&gt;"",IF(ISNUMBER(FIND("(1)",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86" s="3" t="str">
        <f>IF(B286&lt;&gt;"",IF(INDEX(로우데이터!$D:$D,4*ROW()-7)&lt;&gt;"",IF(ISNUMBER(FIND("(1)",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286" s="3" t="str">
        <f>IF(B286&lt;&gt;"",IF(INDEX(로우데이터!$D:$D,4*ROW()-7)&lt;&gt;"",IF(ISNUMBER(FIND("(2)",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6" s="3" t="str">
        <f>IF(B286&lt;&gt;"",IF(INDEX(로우데이터!$D:$D,4*ROW()-7)&lt;&gt;"",IF(ISNUMBER(FIND("(2)",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6" s="3" t="str">
        <f>IF(B286&lt;&gt;"",IF(INDEX(로우데이터!$D:$D,4*ROW()-7)&lt;&gt;"",IF(ISNUMBER(FIND("(3)",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6" s="3" t="str">
        <f>IF(B286&lt;&gt;"",IF(INDEX(로우데이터!$D:$D,4*ROW()-7)&lt;&gt;"",IF(ISNUMBER(FIND("(3)",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6" s="1">
        <v>1</v>
      </c>
      <c r="M286" s="1">
        <v>1</v>
      </c>
      <c r="N286" s="1">
        <v>1</v>
      </c>
      <c r="P286" s="1">
        <f>IF(B286&lt;&gt;"",IF(AND(대학정보!$C$4&lt;&gt;"",대학정보!$C$5&lt;&gt;""),IF(AND(ISNUMBER(FIND(대학정보!$C$4,E286)),ISNUMBER(FIND(대학정보!$C$5,F286))),확률표!$C$3,IF(AND(ISNUMBER(FIND(대학정보!$C$4,G286)),ISNUMBER(FIND(대학정보!$C$5,H286))),확률표!$C$4,IF(AND(ISNUMBER(FIND(대학정보!$C$4,I286)),ISNUMBER(FIND(대학정보!$C$5,J286))),확률표!$C$5, ""))), "대학정보"), "")</f>
        <v>20</v>
      </c>
      <c r="Q286" s="1">
        <f>IF(AND(대학정보!$C$8&lt;&gt;"",D286&lt;&gt;""),D286-대학정보!$C$8,"")</f>
        <v>2.7000000000000455</v>
      </c>
    </row>
    <row r="287" spans="1:17">
      <c r="A287" s="1" t="str">
        <f t="shared" si="4"/>
        <v/>
      </c>
      <c r="B287" s="1" t="str">
        <f>IF(INDEX(로우데이터!$A:$A,4*ROW()-7)&lt;&gt;"",INDEX(로우데이터!A:A,4*ROW()-7),"")</f>
        <v>286등</v>
      </c>
      <c r="C287" s="1">
        <f>IF(B287&lt;&gt;"",VLOOKUP(CONCATENATE("j",L287, M287, N287),확률표!$B$8:$E$16,IF(P287=확률표!$C$3,2,IF(P287=확률표!$C$4, 3,4)),FALSE), "")</f>
        <v>20</v>
      </c>
      <c r="D287" s="1">
        <f>IF(B287&lt;&gt;"",INDEX(로우데이터!$B:$B,4*ROW()-7),"")</f>
        <v>662.14</v>
      </c>
      <c r="E287" s="4" t="str">
        <f>IF(B287&lt;&gt;"",IF(INDEX(로우데이터!$D:$D,4*ROW()-7)&lt;&gt;"",IF(ISNUMBER(FIND("(1)",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87" s="3" t="str">
        <f>IF(B287&lt;&gt;"",IF(INDEX(로우데이터!$D:$D,4*ROW()-7)&lt;&gt;"",IF(ISNUMBER(FIND("(1)",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287" s="3" t="str">
        <f>IF(B287&lt;&gt;"",IF(INDEX(로우데이터!$D:$D,4*ROW()-7)&lt;&gt;"",IF(ISNUMBER(FIND("(2)",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87" s="3" t="str">
        <f>IF(B287&lt;&gt;"",IF(INDEX(로우데이터!$D:$D,4*ROW()-7)&lt;&gt;"",IF(ISNUMBER(FIND("(2)",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87" s="3" t="str">
        <f>IF(B287&lt;&gt;"",IF(INDEX(로우데이터!$D:$D,4*ROW()-7)&lt;&gt;"",IF(ISNUMBER(FIND("(3)",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7" s="3" t="str">
        <f>IF(B287&lt;&gt;"",IF(INDEX(로우데이터!$D:$D,4*ROW()-7)&lt;&gt;"",IF(ISNUMBER(FIND("(3)",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7" s="1">
        <v>1</v>
      </c>
      <c r="M287" s="1">
        <v>1</v>
      </c>
      <c r="N287" s="1">
        <v>1</v>
      </c>
      <c r="P287" s="1">
        <f>IF(B287&lt;&gt;"",IF(AND(대학정보!$C$4&lt;&gt;"",대학정보!$C$5&lt;&gt;""),IF(AND(ISNUMBER(FIND(대학정보!$C$4,E287)),ISNUMBER(FIND(대학정보!$C$5,F287))),확률표!$C$3,IF(AND(ISNUMBER(FIND(대학정보!$C$4,G287)),ISNUMBER(FIND(대학정보!$C$5,H287))),확률표!$C$4,IF(AND(ISNUMBER(FIND(대학정보!$C$4,I287)),ISNUMBER(FIND(대학정보!$C$5,J287))),확률표!$C$5, ""))), "대학정보"), "")</f>
        <v>20</v>
      </c>
      <c r="Q287" s="1">
        <f>IF(AND(대학정보!$C$8&lt;&gt;"",D287&lt;&gt;""),D287-대학정보!$C$8,"")</f>
        <v>2.6900000000000546</v>
      </c>
    </row>
    <row r="288" spans="1:17">
      <c r="A288" s="1" t="str">
        <f t="shared" si="4"/>
        <v/>
      </c>
      <c r="B288" s="1" t="str">
        <f>IF(INDEX(로우데이터!$A:$A,4*ROW()-7)&lt;&gt;"",INDEX(로우데이터!A:A,4*ROW()-7),"")</f>
        <v>287등</v>
      </c>
      <c r="C288" s="1">
        <f>IF(B288&lt;&gt;"",VLOOKUP(CONCATENATE("j",L288, M288, N288),확률표!$B$8:$E$16,IF(P288=확률표!$C$3,2,IF(P288=확률표!$C$4, 3,4)),FALSE), "")</f>
        <v>20</v>
      </c>
      <c r="D288" s="1">
        <f>IF(B288&lt;&gt;"",INDEX(로우데이터!$B:$B,4*ROW()-7),"")</f>
        <v>662.14</v>
      </c>
      <c r="E288" s="4" t="str">
        <f>IF(B288&lt;&gt;"",IF(INDEX(로우데이터!$D:$D,4*ROW()-7)&lt;&gt;"",IF(ISNUMBER(FIND("(1)",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88" s="3" t="str">
        <f>IF(B288&lt;&gt;"",IF(INDEX(로우데이터!$D:$D,4*ROW()-7)&lt;&gt;"",IF(ISNUMBER(FIND("(1)",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천문우주</v>
      </c>
      <c r="G288" s="3" t="str">
        <f>IF(B288&lt;&gt;"",IF(INDEX(로우데이터!$D:$D,4*ROW()-7)&lt;&gt;"",IF(ISNUMBER(FIND("(2)",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88" s="3" t="str">
        <f>IF(B288&lt;&gt;"",IF(INDEX(로우데이터!$D:$D,4*ROW()-7)&lt;&gt;"",IF(ISNUMBER(FIND("(2)",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288" s="3" t="str">
        <f>IF(B288&lt;&gt;"",IF(INDEX(로우데이터!$D:$D,4*ROW()-7)&lt;&gt;"",IF(ISNUMBER(FIND("(3)",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88" s="3" t="str">
        <f>IF(B288&lt;&gt;"",IF(INDEX(로우데이터!$D:$D,4*ROW()-7)&lt;&gt;"",IF(ISNUMBER(FIND("(3)",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8" s="1">
        <v>1</v>
      </c>
      <c r="M288" s="1">
        <v>1</v>
      </c>
      <c r="N288" s="1">
        <v>1</v>
      </c>
      <c r="P288" s="1">
        <f>IF(B288&lt;&gt;"",IF(AND(대학정보!$C$4&lt;&gt;"",대학정보!$C$5&lt;&gt;""),IF(AND(ISNUMBER(FIND(대학정보!$C$4,E288)),ISNUMBER(FIND(대학정보!$C$5,F288))),확률표!$C$3,IF(AND(ISNUMBER(FIND(대학정보!$C$4,G288)),ISNUMBER(FIND(대학정보!$C$5,H288))),확률표!$C$4,IF(AND(ISNUMBER(FIND(대학정보!$C$4,I288)),ISNUMBER(FIND(대학정보!$C$5,J288))),확률표!$C$5, ""))), "대학정보"), "")</f>
        <v>20</v>
      </c>
      <c r="Q288" s="1">
        <f>IF(AND(대학정보!$C$8&lt;&gt;"",D288&lt;&gt;""),D288-대학정보!$C$8,"")</f>
        <v>2.6900000000000546</v>
      </c>
    </row>
    <row r="289" spans="1:17">
      <c r="A289" s="1" t="str">
        <f t="shared" si="4"/>
        <v/>
      </c>
      <c r="B289" s="1" t="str">
        <f>IF(INDEX(로우데이터!$A:$A,4*ROW()-7)&lt;&gt;"",INDEX(로우데이터!A:A,4*ROW()-7),"")</f>
        <v>288등</v>
      </c>
      <c r="C289" s="1">
        <f>IF(B289&lt;&gt;"",VLOOKUP(CONCATENATE("j",L289, M289, N289),확률표!$B$8:$E$16,IF(P289=확률표!$C$3,2,IF(P289=확률표!$C$4, 3,4)),FALSE), "")</f>
        <v>50</v>
      </c>
      <c r="D289" s="1">
        <f>IF(B289&lt;&gt;"",INDEX(로우데이터!$B:$B,4*ROW()-7),"")</f>
        <v>662.12</v>
      </c>
      <c r="E289" s="4" t="str">
        <f>IF(B289&lt;&gt;"",IF(INDEX(로우데이터!$D:$D,4*ROW()-7)&lt;&gt;"",IF(ISNUMBER(FIND("(1)",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289" s="3" t="str">
        <f>IF(B289&lt;&gt;"",IF(INDEX(로우데이터!$D:$D,4*ROW()-7)&lt;&gt;"",IF(ISNUMBER(FIND("(1)",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289" s="3" t="str">
        <f>IF(B289&lt;&gt;"",IF(INDEX(로우데이터!$D:$D,4*ROW()-7)&lt;&gt;"",IF(ISNUMBER(FIND("(2)",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289" s="3" t="str">
        <f>IF(B289&lt;&gt;"",IF(INDEX(로우데이터!$D:$D,4*ROW()-7)&lt;&gt;"",IF(ISNUMBER(FIND("(2)",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289" s="3" t="str">
        <f>IF(B289&lt;&gt;"",IF(INDEX(로우데이터!$D:$D,4*ROW()-7)&lt;&gt;"",IF(ISNUMBER(FIND("(3)",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중앙대(2)</v>
      </c>
      <c r="J289" s="3" t="str">
        <f>IF(B289&lt;&gt;"",IF(INDEX(로우데이터!$D:$D,4*ROW()-7)&lt;&gt;"",IF(ISNUMBER(FIND("(3)",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89" s="1">
        <v>1</v>
      </c>
      <c r="M289" s="1">
        <v>1</v>
      </c>
      <c r="N289" s="1">
        <v>1</v>
      </c>
      <c r="P289" s="1">
        <f>IF(B289&lt;&gt;"",IF(AND(대학정보!$C$4&lt;&gt;"",대학정보!$C$5&lt;&gt;""),IF(AND(ISNUMBER(FIND(대학정보!$C$4,E289)),ISNUMBER(FIND(대학정보!$C$5,F289))),확률표!$C$3,IF(AND(ISNUMBER(FIND(대학정보!$C$4,G289)),ISNUMBER(FIND(대학정보!$C$5,H289))),확률표!$C$4,IF(AND(ISNUMBER(FIND(대학정보!$C$4,I289)),ISNUMBER(FIND(대학정보!$C$5,J289))),확률표!$C$5, ""))), "대학정보"), "")</f>
        <v>50</v>
      </c>
      <c r="Q289" s="1">
        <f>IF(AND(대학정보!$C$8&lt;&gt;"",D289&lt;&gt;""),D289-대학정보!$C$8,"")</f>
        <v>2.6700000000000728</v>
      </c>
    </row>
    <row r="290" spans="1:17">
      <c r="A290" s="1" t="str">
        <f t="shared" si="4"/>
        <v/>
      </c>
      <c r="B290" s="1" t="str">
        <f>IF(INDEX(로우데이터!$A:$A,4*ROW()-7)&lt;&gt;"",INDEX(로우데이터!A:A,4*ROW()-7),"")</f>
        <v>289등</v>
      </c>
      <c r="C290" s="1">
        <f>IF(B290&lt;&gt;"",VLOOKUP(CONCATENATE("j",L290, M290, N290),확률표!$B$8:$E$16,IF(P290=확률표!$C$3,2,IF(P290=확률표!$C$4, 3,4)),FALSE), "")</f>
        <v>20</v>
      </c>
      <c r="D290" s="1">
        <f>IF(B290&lt;&gt;"",INDEX(로우데이터!$B:$B,4*ROW()-7),"")</f>
        <v>662.09</v>
      </c>
      <c r="E290" s="4" t="str">
        <f>IF(B290&lt;&gt;"",IF(INDEX(로우데이터!$D:$D,4*ROW()-7)&lt;&gt;"",IF(ISNUMBER(FIND("(1)",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290" s="3" t="str">
        <f>IF(B290&lt;&gt;"",IF(INDEX(로우데이터!$D:$D,4*ROW()-7)&lt;&gt;"",IF(ISNUMBER(FIND("(1)",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290" s="3" t="str">
        <f>IF(B290&lt;&gt;"",IF(INDEX(로우데이터!$D:$D,4*ROW()-7)&lt;&gt;"",IF(ISNUMBER(FIND("(2)",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90" s="3" t="str">
        <f>IF(B290&lt;&gt;"",IF(INDEX(로우데이터!$D:$D,4*ROW()-7)&lt;&gt;"",IF(ISNUMBER(FIND("(2)",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90" s="3" t="str">
        <f>IF(B290&lt;&gt;"",IF(INDEX(로우데이터!$D:$D,4*ROW()-7)&lt;&gt;"",IF(ISNUMBER(FIND("(3)",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0" s="3" t="str">
        <f>IF(B290&lt;&gt;"",IF(INDEX(로우데이터!$D:$D,4*ROW()-7)&lt;&gt;"",IF(ISNUMBER(FIND("(3)",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0" s="1">
        <v>1</v>
      </c>
      <c r="M290" s="1">
        <v>1</v>
      </c>
      <c r="N290" s="1">
        <v>1</v>
      </c>
      <c r="P290" s="1">
        <f>IF(B290&lt;&gt;"",IF(AND(대학정보!$C$4&lt;&gt;"",대학정보!$C$5&lt;&gt;""),IF(AND(ISNUMBER(FIND(대학정보!$C$4,E290)),ISNUMBER(FIND(대학정보!$C$5,F290))),확률표!$C$3,IF(AND(ISNUMBER(FIND(대학정보!$C$4,G290)),ISNUMBER(FIND(대학정보!$C$5,H290))),확률표!$C$4,IF(AND(ISNUMBER(FIND(대학정보!$C$4,I290)),ISNUMBER(FIND(대학정보!$C$5,J290))),확률표!$C$5, ""))), "대학정보"), "")</f>
        <v>20</v>
      </c>
      <c r="Q290" s="1">
        <f>IF(AND(대학정보!$C$8&lt;&gt;"",D290&lt;&gt;""),D290-대학정보!$C$8,"")</f>
        <v>2.6400000000001</v>
      </c>
    </row>
    <row r="291" spans="1:17">
      <c r="A291" s="1" t="str">
        <f t="shared" si="4"/>
        <v/>
      </c>
      <c r="B291" s="1" t="str">
        <f>IF(INDEX(로우데이터!$A:$A,4*ROW()-7)&lt;&gt;"",INDEX(로우데이터!A:A,4*ROW()-7),"")</f>
        <v>290등</v>
      </c>
      <c r="C291" s="1">
        <f>IF(B291&lt;&gt;"",VLOOKUP(CONCATENATE("j",L291, M291, N291),확률표!$B$8:$E$16,IF(P291=확률표!$C$3,2,IF(P291=확률표!$C$4, 3,4)),FALSE), "")</f>
        <v>20</v>
      </c>
      <c r="D291" s="1">
        <f>IF(B291&lt;&gt;"",INDEX(로우데이터!$B:$B,4*ROW()-7),"")</f>
        <v>662.03</v>
      </c>
      <c r="E291" s="4" t="str">
        <f>IF(B291&lt;&gt;"",IF(INDEX(로우데이터!$D:$D,4*ROW()-7)&lt;&gt;"",IF(ISNUMBER(FIND("(1)",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91" s="3" t="str">
        <f>IF(B291&lt;&gt;"",IF(INDEX(로우데이터!$D:$D,4*ROW()-7)&lt;&gt;"",IF(ISNUMBER(FIND("(1)",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291" s="3" t="str">
        <f>IF(B291&lt;&gt;"",IF(INDEX(로우데이터!$D:$D,4*ROW()-7)&lt;&gt;"",IF(ISNUMBER(FIND("(2)",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91" s="3" t="str">
        <f>IF(B291&lt;&gt;"",IF(INDEX(로우데이터!$D:$D,4*ROW()-7)&lt;&gt;"",IF(ISNUMBER(FIND("(2)",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91" s="3" t="str">
        <f>IF(B291&lt;&gt;"",IF(INDEX(로우데이터!$D:$D,4*ROW()-7)&lt;&gt;"",IF(ISNUMBER(FIND("(3)",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1" s="3" t="str">
        <f>IF(B291&lt;&gt;"",IF(INDEX(로우데이터!$D:$D,4*ROW()-7)&lt;&gt;"",IF(ISNUMBER(FIND("(3)",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1" s="1">
        <v>1</v>
      </c>
      <c r="M291" s="1">
        <v>1</v>
      </c>
      <c r="N291" s="1">
        <v>1</v>
      </c>
      <c r="P291" s="1">
        <f>IF(B291&lt;&gt;"",IF(AND(대학정보!$C$4&lt;&gt;"",대학정보!$C$5&lt;&gt;""),IF(AND(ISNUMBER(FIND(대학정보!$C$4,E291)),ISNUMBER(FIND(대학정보!$C$5,F291))),확률표!$C$3,IF(AND(ISNUMBER(FIND(대학정보!$C$4,G291)),ISNUMBER(FIND(대학정보!$C$5,H291))),확률표!$C$4,IF(AND(ISNUMBER(FIND(대학정보!$C$4,I291)),ISNUMBER(FIND(대학정보!$C$5,J291))),확률표!$C$5, ""))), "대학정보"), "")</f>
        <v>20</v>
      </c>
      <c r="Q291" s="1">
        <f>IF(AND(대학정보!$C$8&lt;&gt;"",D291&lt;&gt;""),D291-대학정보!$C$8,"")</f>
        <v>2.5800000000000409</v>
      </c>
    </row>
    <row r="292" spans="1:17">
      <c r="A292" s="1" t="str">
        <f t="shared" si="4"/>
        <v/>
      </c>
      <c r="B292" s="1" t="str">
        <f>IF(INDEX(로우데이터!$A:$A,4*ROW()-7)&lt;&gt;"",INDEX(로우데이터!A:A,4*ROW()-7),"")</f>
        <v>291등</v>
      </c>
      <c r="C292" s="1">
        <f>IF(B292&lt;&gt;"",VLOOKUP(CONCATENATE("j",L292, M292, N292),확률표!$B$8:$E$16,IF(P292=확률표!$C$3,2,IF(P292=확률표!$C$4, 3,4)),FALSE), "")</f>
        <v>20</v>
      </c>
      <c r="D292" s="1">
        <f>IF(B292&lt;&gt;"",INDEX(로우데이터!$B:$B,4*ROW()-7),"")</f>
        <v>662</v>
      </c>
      <c r="E292" s="4" t="str">
        <f>IF(B292&lt;&gt;"",IF(INDEX(로우데이터!$D:$D,4*ROW()-7)&lt;&gt;"",IF(ISNUMBER(FIND("(1)",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292" s="3" t="str">
        <f>IF(B292&lt;&gt;"",IF(INDEX(로우데이터!$D:$D,4*ROW()-7)&lt;&gt;"",IF(ISNUMBER(FIND("(1)",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292" s="3" t="str">
        <f>IF(B292&lt;&gt;"",IF(INDEX(로우데이터!$D:$D,4*ROW()-7)&lt;&gt;"",IF(ISNUMBER(FIND("(2)",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292" s="3" t="str">
        <f>IF(B292&lt;&gt;"",IF(INDEX(로우데이터!$D:$D,4*ROW()-7)&lt;&gt;"",IF(ISNUMBER(FIND("(2)",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생명공학부</v>
      </c>
      <c r="I292" s="3" t="str">
        <f>IF(B292&lt;&gt;"",IF(INDEX(로우데이터!$D:$D,4*ROW()-7)&lt;&gt;"",IF(ISNUMBER(FIND("(3)",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2" s="3" t="str">
        <f>IF(B292&lt;&gt;"",IF(INDEX(로우데이터!$D:$D,4*ROW()-7)&lt;&gt;"",IF(ISNUMBER(FIND("(3)",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2" s="1">
        <v>1</v>
      </c>
      <c r="M292" s="1">
        <v>1</v>
      </c>
      <c r="N292" s="1">
        <v>1</v>
      </c>
      <c r="P292" s="1">
        <f>IF(B292&lt;&gt;"",IF(AND(대학정보!$C$4&lt;&gt;"",대학정보!$C$5&lt;&gt;""),IF(AND(ISNUMBER(FIND(대학정보!$C$4,E292)),ISNUMBER(FIND(대학정보!$C$5,F292))),확률표!$C$3,IF(AND(ISNUMBER(FIND(대학정보!$C$4,G292)),ISNUMBER(FIND(대학정보!$C$5,H292))),확률표!$C$4,IF(AND(ISNUMBER(FIND(대학정보!$C$4,I292)),ISNUMBER(FIND(대학정보!$C$5,J292))),확률표!$C$5, ""))), "대학정보"), "")</f>
        <v>20</v>
      </c>
      <c r="Q292" s="1">
        <f>IF(AND(대학정보!$C$8&lt;&gt;"",D292&lt;&gt;""),D292-대학정보!$C$8,"")</f>
        <v>2.5500000000000682</v>
      </c>
    </row>
    <row r="293" spans="1:17">
      <c r="A293" s="1" t="str">
        <f t="shared" si="4"/>
        <v/>
      </c>
      <c r="B293" s="1" t="str">
        <f>IF(INDEX(로우데이터!$A:$A,4*ROW()-7)&lt;&gt;"",INDEX(로우데이터!A:A,4*ROW()-7),"")</f>
        <v>292등</v>
      </c>
      <c r="C293" s="1">
        <f>IF(B293&lt;&gt;"",VLOOKUP(CONCATENATE("j",L293, M293, N293),확률표!$B$8:$E$16,IF(P293=확률표!$C$3,2,IF(P293=확률표!$C$4, 3,4)),FALSE), "")</f>
        <v>20</v>
      </c>
      <c r="D293" s="1">
        <f>IF(B293&lt;&gt;"",INDEX(로우데이터!$B:$B,4*ROW()-7),"")</f>
        <v>662</v>
      </c>
      <c r="E293" s="4" t="str">
        <f>IF(B293&lt;&gt;"",IF(INDEX(로우데이터!$D:$D,4*ROW()-7)&lt;&gt;"",IF(ISNUMBER(FIND("(1)",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93" s="3" t="str">
        <f>IF(B293&lt;&gt;"",IF(INDEX(로우데이터!$D:$D,4*ROW()-7)&lt;&gt;"",IF(ISNUMBER(FIND("(1)",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293" s="3" t="str">
        <f>IF(B293&lt;&gt;"",IF(INDEX(로우데이터!$D:$D,4*ROW()-7)&lt;&gt;"",IF(ISNUMBER(FIND("(2)",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93" s="3" t="str">
        <f>IF(B293&lt;&gt;"",IF(INDEX(로우데이터!$D:$D,4*ROW()-7)&lt;&gt;"",IF(ISNUMBER(FIND("(2)",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93" s="3" t="str">
        <f>IF(B293&lt;&gt;"",IF(INDEX(로우데이터!$D:$D,4*ROW()-7)&lt;&gt;"",IF(ISNUMBER(FIND("(3)",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3" s="3" t="str">
        <f>IF(B293&lt;&gt;"",IF(INDEX(로우데이터!$D:$D,4*ROW()-7)&lt;&gt;"",IF(ISNUMBER(FIND("(3)",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3" s="1">
        <v>1</v>
      </c>
      <c r="M293" s="1">
        <v>1</v>
      </c>
      <c r="N293" s="1">
        <v>1</v>
      </c>
      <c r="P293" s="1">
        <f>IF(B293&lt;&gt;"",IF(AND(대학정보!$C$4&lt;&gt;"",대학정보!$C$5&lt;&gt;""),IF(AND(ISNUMBER(FIND(대학정보!$C$4,E293)),ISNUMBER(FIND(대학정보!$C$5,F293))),확률표!$C$3,IF(AND(ISNUMBER(FIND(대학정보!$C$4,G293)),ISNUMBER(FIND(대학정보!$C$5,H293))),확률표!$C$4,IF(AND(ISNUMBER(FIND(대학정보!$C$4,I293)),ISNUMBER(FIND(대학정보!$C$5,J293))),확률표!$C$5, ""))), "대학정보"), "")</f>
        <v>20</v>
      </c>
      <c r="Q293" s="1">
        <f>IF(AND(대학정보!$C$8&lt;&gt;"",D293&lt;&gt;""),D293-대학정보!$C$8,"")</f>
        <v>2.5500000000000682</v>
      </c>
    </row>
    <row r="294" spans="1:17">
      <c r="A294" s="1" t="str">
        <f t="shared" ref="A294:A357" si="5">IF(ISNUMBER(FIND("(나)",B294)), "나", IF(B294&lt;&gt;"", "", "X"))</f>
        <v/>
      </c>
      <c r="B294" s="1" t="str">
        <f>IF(INDEX(로우데이터!$A:$A,4*ROW()-7)&lt;&gt;"",INDEX(로우데이터!A:A,4*ROW()-7),"")</f>
        <v>293등</v>
      </c>
      <c r="C294" s="1">
        <f>IF(B294&lt;&gt;"",VLOOKUP(CONCATENATE("j",L294, M294, N294),확률표!$B$8:$E$16,IF(P294=확률표!$C$3,2,IF(P294=확률표!$C$4, 3,4)),FALSE), "")</f>
        <v>20</v>
      </c>
      <c r="D294" s="1">
        <f>IF(B294&lt;&gt;"",INDEX(로우데이터!$B:$B,4*ROW()-7),"")</f>
        <v>661.99</v>
      </c>
      <c r="E294" s="4" t="str">
        <f>IF(B294&lt;&gt;"",IF(INDEX(로우데이터!$D:$D,4*ROW()-7)&lt;&gt;"",IF(ISNUMBER(FIND("(1)",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94" s="3" t="str">
        <f>IF(B294&lt;&gt;"",IF(INDEX(로우데이터!$D:$D,4*ROW()-7)&lt;&gt;"",IF(ISNUMBER(FIND("(1)",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</v>
      </c>
      <c r="G294" s="3" t="str">
        <f>IF(B294&lt;&gt;"",IF(INDEX(로우데이터!$D:$D,4*ROW()-7)&lt;&gt;"",IF(ISNUMBER(FIND("(2)",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94" s="3" t="str">
        <f>IF(B294&lt;&gt;"",IF(INDEX(로우데이터!$D:$D,4*ROW()-7)&lt;&gt;"",IF(ISNUMBER(FIND("(2)",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294" s="3" t="str">
        <f>IF(B294&lt;&gt;"",IF(INDEX(로우데이터!$D:$D,4*ROW()-7)&lt;&gt;"",IF(ISNUMBER(FIND("(3)",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4" s="3" t="str">
        <f>IF(B294&lt;&gt;"",IF(INDEX(로우데이터!$D:$D,4*ROW()-7)&lt;&gt;"",IF(ISNUMBER(FIND("(3)",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4" s="1">
        <v>1</v>
      </c>
      <c r="M294" s="1">
        <v>1</v>
      </c>
      <c r="N294" s="1">
        <v>1</v>
      </c>
      <c r="P294" s="1">
        <f>IF(B294&lt;&gt;"",IF(AND(대학정보!$C$4&lt;&gt;"",대학정보!$C$5&lt;&gt;""),IF(AND(ISNUMBER(FIND(대학정보!$C$4,E294)),ISNUMBER(FIND(대학정보!$C$5,F294))),확률표!$C$3,IF(AND(ISNUMBER(FIND(대학정보!$C$4,G294)),ISNUMBER(FIND(대학정보!$C$5,H294))),확률표!$C$4,IF(AND(ISNUMBER(FIND(대학정보!$C$4,I294)),ISNUMBER(FIND(대학정보!$C$5,J294))),확률표!$C$5, ""))), "대학정보"), "")</f>
        <v>20</v>
      </c>
      <c r="Q294" s="1">
        <f>IF(AND(대학정보!$C$8&lt;&gt;"",D294&lt;&gt;""),D294-대학정보!$C$8,"")</f>
        <v>2.5400000000000773</v>
      </c>
    </row>
    <row r="295" spans="1:17">
      <c r="A295" s="1" t="str">
        <f t="shared" si="5"/>
        <v/>
      </c>
      <c r="B295" s="1" t="str">
        <f>IF(INDEX(로우데이터!$A:$A,4*ROW()-7)&lt;&gt;"",INDEX(로우데이터!A:A,4*ROW()-7),"")</f>
        <v>293등</v>
      </c>
      <c r="C295" s="1">
        <f>IF(B295&lt;&gt;"",VLOOKUP(CONCATENATE("j",L295, M295, N295),확률표!$B$8:$E$16,IF(P295=확률표!$C$3,2,IF(P295=확률표!$C$4, 3,4)),FALSE), "")</f>
        <v>20</v>
      </c>
      <c r="D295" s="1">
        <f>IF(B295&lt;&gt;"",INDEX(로우데이터!$B:$B,4*ROW()-7),"")</f>
        <v>661.99</v>
      </c>
      <c r="E295" s="4" t="str">
        <f>IF(B295&lt;&gt;"",IF(INDEX(로우데이터!$D:$D,4*ROW()-7)&lt;&gt;"",IF(ISNUMBER(FIND("(1)",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295" s="3" t="str">
        <f>IF(B295&lt;&gt;"",IF(INDEX(로우데이터!$D:$D,4*ROW()-7)&lt;&gt;"",IF(ISNUMBER(FIND("(1)",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생명공학부</v>
      </c>
      <c r="G295" s="3" t="str">
        <f>IF(B295&lt;&gt;"",IF(INDEX(로우데이터!$D:$D,4*ROW()-7)&lt;&gt;"",IF(ISNUMBER(FIND("(2)",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295" s="3" t="str">
        <f>IF(B295&lt;&gt;"",IF(INDEX(로우데이터!$D:$D,4*ROW()-7)&lt;&gt;"",IF(ISNUMBER(FIND("(2)",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</v>
      </c>
      <c r="I295" s="3" t="str">
        <f>IF(B295&lt;&gt;"",IF(INDEX(로우데이터!$D:$D,4*ROW()-7)&lt;&gt;"",IF(ISNUMBER(FIND("(3)",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5" s="3" t="str">
        <f>IF(B295&lt;&gt;"",IF(INDEX(로우데이터!$D:$D,4*ROW()-7)&lt;&gt;"",IF(ISNUMBER(FIND("(3)",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5" s="1">
        <v>1</v>
      </c>
      <c r="M295" s="1">
        <v>1</v>
      </c>
      <c r="N295" s="1">
        <v>1</v>
      </c>
      <c r="P295" s="1">
        <f>IF(B295&lt;&gt;"",IF(AND(대학정보!$C$4&lt;&gt;"",대학정보!$C$5&lt;&gt;""),IF(AND(ISNUMBER(FIND(대학정보!$C$4,E295)),ISNUMBER(FIND(대학정보!$C$5,F295))),확률표!$C$3,IF(AND(ISNUMBER(FIND(대학정보!$C$4,G295)),ISNUMBER(FIND(대학정보!$C$5,H295))),확률표!$C$4,IF(AND(ISNUMBER(FIND(대학정보!$C$4,I295)),ISNUMBER(FIND(대학정보!$C$5,J295))),확률표!$C$5, ""))), "대학정보"), "")</f>
        <v>20</v>
      </c>
      <c r="Q295" s="1">
        <f>IF(AND(대학정보!$C$8&lt;&gt;"",D295&lt;&gt;""),D295-대학정보!$C$8,"")</f>
        <v>2.5400000000000773</v>
      </c>
    </row>
    <row r="296" spans="1:17">
      <c r="A296" s="1" t="str">
        <f t="shared" si="5"/>
        <v/>
      </c>
      <c r="B296" s="1" t="str">
        <f>IF(INDEX(로우데이터!$A:$A,4*ROW()-7)&lt;&gt;"",INDEX(로우데이터!A:A,4*ROW()-7),"")</f>
        <v>295등</v>
      </c>
      <c r="C296" s="1">
        <f>IF(B296&lt;&gt;"",VLOOKUP(CONCATENATE("j",L296, M296, N296),확률표!$B$8:$E$16,IF(P296=확률표!$C$3,2,IF(P296=확률표!$C$4, 3,4)),FALSE), "")</f>
        <v>20</v>
      </c>
      <c r="D296" s="1">
        <f>IF(B296&lt;&gt;"",INDEX(로우데이터!$B:$B,4*ROW()-7),"")</f>
        <v>661.98</v>
      </c>
      <c r="E296" s="4" t="str">
        <f>IF(B296&lt;&gt;"",IF(INDEX(로우데이터!$D:$D,4*ROW()-7)&lt;&gt;"",IF(ISNUMBER(FIND("(1)",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96" s="3" t="str">
        <f>IF(B296&lt;&gt;"",IF(INDEX(로우데이터!$D:$D,4*ROW()-7)&lt;&gt;"",IF(ISNUMBER(FIND("(1)",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296" s="3" t="str">
        <f>IF(B296&lt;&gt;"",IF(INDEX(로우데이터!$D:$D,4*ROW()-7)&lt;&gt;"",IF(ISNUMBER(FIND("(2)",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296" s="3" t="str">
        <f>IF(B296&lt;&gt;"",IF(INDEX(로우데이터!$D:$D,4*ROW()-7)&lt;&gt;"",IF(ISNUMBER(FIND("(2)",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296" s="3" t="str">
        <f>IF(B296&lt;&gt;"",IF(INDEX(로우데이터!$D:$D,4*ROW()-7)&lt;&gt;"",IF(ISNUMBER(FIND("(3)",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6" s="3" t="str">
        <f>IF(B296&lt;&gt;"",IF(INDEX(로우데이터!$D:$D,4*ROW()-7)&lt;&gt;"",IF(ISNUMBER(FIND("(3)",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6" s="1">
        <v>1</v>
      </c>
      <c r="M296" s="1">
        <v>1</v>
      </c>
      <c r="N296" s="1">
        <v>1</v>
      </c>
      <c r="P296" s="1">
        <f>IF(B296&lt;&gt;"",IF(AND(대학정보!$C$4&lt;&gt;"",대학정보!$C$5&lt;&gt;""),IF(AND(ISNUMBER(FIND(대학정보!$C$4,E296)),ISNUMBER(FIND(대학정보!$C$5,F296))),확률표!$C$3,IF(AND(ISNUMBER(FIND(대학정보!$C$4,G296)),ISNUMBER(FIND(대학정보!$C$5,H296))),확률표!$C$4,IF(AND(ISNUMBER(FIND(대학정보!$C$4,I296)),ISNUMBER(FIND(대학정보!$C$5,J296))),확률표!$C$5, ""))), "대학정보"), "")</f>
        <v>20</v>
      </c>
      <c r="Q296" s="1">
        <f>IF(AND(대학정보!$C$8&lt;&gt;"",D296&lt;&gt;""),D296-대학정보!$C$8,"")</f>
        <v>2.5300000000000864</v>
      </c>
    </row>
    <row r="297" spans="1:17">
      <c r="A297" s="1" t="str">
        <f t="shared" si="5"/>
        <v/>
      </c>
      <c r="B297" s="1" t="str">
        <f>IF(INDEX(로우데이터!$A:$A,4*ROW()-7)&lt;&gt;"",INDEX(로우데이터!A:A,4*ROW()-7),"")</f>
        <v>295등</v>
      </c>
      <c r="C297" s="1">
        <f>IF(B297&lt;&gt;"",VLOOKUP(CONCATENATE("j",L297, M297, N297),확률표!$B$8:$E$16,IF(P297=확률표!$C$3,2,IF(P297=확률표!$C$4, 3,4)),FALSE), "")</f>
        <v>20</v>
      </c>
      <c r="D297" s="1">
        <f>IF(B297&lt;&gt;"",INDEX(로우데이터!$B:$B,4*ROW()-7),"")</f>
        <v>661.98</v>
      </c>
      <c r="E297" s="4" t="str">
        <f>IF(B297&lt;&gt;"",IF(INDEX(로우데이터!$D:$D,4*ROW()-7)&lt;&gt;"",IF(ISNUMBER(FIND("(1)",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297" s="3" t="str">
        <f>IF(B297&lt;&gt;"",IF(INDEX(로우데이터!$D:$D,4*ROW()-7)&lt;&gt;"",IF(ISNUMBER(FIND("(1)",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297" s="3" t="str">
        <f>IF(B297&lt;&gt;"",IF(INDEX(로우데이터!$D:$D,4*ROW()-7)&lt;&gt;"",IF(ISNUMBER(FIND("(2)",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97" s="3" t="str">
        <f>IF(B297&lt;&gt;"",IF(INDEX(로우데이터!$D:$D,4*ROW()-7)&lt;&gt;"",IF(ISNUMBER(FIND("(2)",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97" s="3" t="str">
        <f>IF(B297&lt;&gt;"",IF(INDEX(로우데이터!$D:$D,4*ROW()-7)&lt;&gt;"",IF(ISNUMBER(FIND("(3)",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7" s="3" t="str">
        <f>IF(B297&lt;&gt;"",IF(INDEX(로우데이터!$D:$D,4*ROW()-7)&lt;&gt;"",IF(ISNUMBER(FIND("(3)",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7" s="1">
        <v>1</v>
      </c>
      <c r="M297" s="1">
        <v>1</v>
      </c>
      <c r="N297" s="1">
        <v>1</v>
      </c>
      <c r="P297" s="1">
        <f>IF(B297&lt;&gt;"",IF(AND(대학정보!$C$4&lt;&gt;"",대학정보!$C$5&lt;&gt;""),IF(AND(ISNUMBER(FIND(대학정보!$C$4,E297)),ISNUMBER(FIND(대학정보!$C$5,F297))),확률표!$C$3,IF(AND(ISNUMBER(FIND(대학정보!$C$4,G297)),ISNUMBER(FIND(대학정보!$C$5,H297))),확률표!$C$4,IF(AND(ISNUMBER(FIND(대학정보!$C$4,I297)),ISNUMBER(FIND(대학정보!$C$5,J297))),확률표!$C$5, ""))), "대학정보"), "")</f>
        <v>20</v>
      </c>
      <c r="Q297" s="1">
        <f>IF(AND(대학정보!$C$8&lt;&gt;"",D297&lt;&gt;""),D297-대학정보!$C$8,"")</f>
        <v>2.5300000000000864</v>
      </c>
    </row>
    <row r="298" spans="1:17">
      <c r="A298" s="1" t="str">
        <f t="shared" si="5"/>
        <v/>
      </c>
      <c r="B298" s="1" t="str">
        <f>IF(INDEX(로우데이터!$A:$A,4*ROW()-7)&lt;&gt;"",INDEX(로우데이터!A:A,4*ROW()-7),"")</f>
        <v>297등</v>
      </c>
      <c r="C298" s="1">
        <f>IF(B298&lt;&gt;"",VLOOKUP(CONCATENATE("j",L298, M298, N298),확률표!$B$8:$E$16,IF(P298=확률표!$C$3,2,IF(P298=확률표!$C$4, 3,4)),FALSE), "")</f>
        <v>50</v>
      </c>
      <c r="D298" s="1">
        <f>IF(B298&lt;&gt;"",INDEX(로우데이터!$B:$B,4*ROW()-7),"")</f>
        <v>661.97</v>
      </c>
      <c r="E298" s="4" t="str">
        <f>IF(B298&lt;&gt;"",IF(INDEX(로우데이터!$D:$D,4*ROW()-7)&lt;&gt;"",IF(ISNUMBER(FIND("(1)",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한국교원대(1)</v>
      </c>
      <c r="F298" s="3" t="str">
        <f>IF(B298&lt;&gt;"",IF(INDEX(로우데이터!$D:$D,4*ROW()-7)&lt;&gt;"",IF(ISNUMBER(FIND("(1)",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</v>
      </c>
      <c r="G298" s="3" t="str">
        <f>IF(B298&lt;&gt;"",IF(INDEX(로우데이터!$D:$D,4*ROW()-7)&lt;&gt;"",IF(ISNUMBER(FIND("(2)",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298" s="3" t="str">
        <f>IF(B298&lt;&gt;"",IF(INDEX(로우데이터!$D:$D,4*ROW()-7)&lt;&gt;"",IF(ISNUMBER(FIND("(2)",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298" s="3" t="str">
        <f>IF(B298&lt;&gt;"",IF(INDEX(로우데이터!$D:$D,4*ROW()-7)&lt;&gt;"",IF(ISNUMBER(FIND("(3)",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고려대(서울)(3)</v>
      </c>
      <c r="J298" s="3" t="str">
        <f>IF(B298&lt;&gt;"",IF(INDEX(로우데이터!$D:$D,4*ROW()-7)&lt;&gt;"",IF(ISNUMBER(FIND("(3)",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지구환경과학</v>
      </c>
      <c r="L298" s="1">
        <v>1</v>
      </c>
      <c r="M298" s="1">
        <v>1</v>
      </c>
      <c r="N298" s="1">
        <v>1</v>
      </c>
      <c r="P298" s="1">
        <f>IF(B298&lt;&gt;"",IF(AND(대학정보!$C$4&lt;&gt;"",대학정보!$C$5&lt;&gt;""),IF(AND(ISNUMBER(FIND(대학정보!$C$4,E298)),ISNUMBER(FIND(대학정보!$C$5,F298))),확률표!$C$3,IF(AND(ISNUMBER(FIND(대학정보!$C$4,G298)),ISNUMBER(FIND(대학정보!$C$5,H298))),확률표!$C$4,IF(AND(ISNUMBER(FIND(대학정보!$C$4,I298)),ISNUMBER(FIND(대학정보!$C$5,J298))),확률표!$C$5, ""))), "대학정보"), "")</f>
        <v>50</v>
      </c>
      <c r="Q298" s="1">
        <f>IF(AND(대학정보!$C$8&lt;&gt;"",D298&lt;&gt;""),D298-대학정보!$C$8,"")</f>
        <v>2.5200000000000955</v>
      </c>
    </row>
    <row r="299" spans="1:17">
      <c r="A299" s="1" t="str">
        <f t="shared" si="5"/>
        <v/>
      </c>
      <c r="B299" s="1" t="str">
        <f>IF(INDEX(로우데이터!$A:$A,4*ROW()-7)&lt;&gt;"",INDEX(로우데이터!A:A,4*ROW()-7),"")</f>
        <v>298등</v>
      </c>
      <c r="C299" s="1">
        <f>IF(B299&lt;&gt;"",VLOOKUP(CONCATENATE("j",L299, M299, N299),확률표!$B$8:$E$16,IF(P299=확률표!$C$3,2,IF(P299=확률표!$C$4, 3,4)),FALSE), "")</f>
        <v>20</v>
      </c>
      <c r="D299" s="1">
        <f>IF(B299&lt;&gt;"",INDEX(로우데이터!$B:$B,4*ROW()-7),"")</f>
        <v>661.96</v>
      </c>
      <c r="E299" s="4" t="str">
        <f>IF(B299&lt;&gt;"",IF(INDEX(로우데이터!$D:$D,4*ROW()-7)&lt;&gt;"",IF(ISNUMBER(FIND("(1)",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299" s="3" t="str">
        <f>IF(B299&lt;&gt;"",IF(INDEX(로우데이터!$D:$D,4*ROW()-7)&lt;&gt;"",IF(ISNUMBER(FIND("(1)",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299" s="3" t="str">
        <f>IF(B299&lt;&gt;"",IF(INDEX(로우데이터!$D:$D,4*ROW()-7)&lt;&gt;"",IF(ISNUMBER(FIND("(2)",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299" s="3" t="str">
        <f>IF(B299&lt;&gt;"",IF(INDEX(로우데이터!$D:$D,4*ROW()-7)&lt;&gt;"",IF(ISNUMBER(FIND("(2)",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299" s="3" t="str">
        <f>IF(B299&lt;&gt;"",IF(INDEX(로우데이터!$D:$D,4*ROW()-7)&lt;&gt;"",IF(ISNUMBER(FIND("(3)",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299" s="3" t="str">
        <f>IF(B299&lt;&gt;"",IF(INDEX(로우데이터!$D:$D,4*ROW()-7)&lt;&gt;"",IF(ISNUMBER(FIND("(3)",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299" s="1">
        <v>1</v>
      </c>
      <c r="M299" s="1">
        <v>1</v>
      </c>
      <c r="N299" s="1">
        <v>1</v>
      </c>
      <c r="P299" s="1">
        <f>IF(B299&lt;&gt;"",IF(AND(대학정보!$C$4&lt;&gt;"",대학정보!$C$5&lt;&gt;""),IF(AND(ISNUMBER(FIND(대학정보!$C$4,E299)),ISNUMBER(FIND(대학정보!$C$5,F299))),확률표!$C$3,IF(AND(ISNUMBER(FIND(대학정보!$C$4,G299)),ISNUMBER(FIND(대학정보!$C$5,H299))),확률표!$C$4,IF(AND(ISNUMBER(FIND(대학정보!$C$4,I299)),ISNUMBER(FIND(대학정보!$C$5,J299))),확률표!$C$5, ""))), "대학정보"), "")</f>
        <v>20</v>
      </c>
      <c r="Q299" s="1">
        <f>IF(AND(대학정보!$C$8&lt;&gt;"",D299&lt;&gt;""),D299-대학정보!$C$8,"")</f>
        <v>2.5100000000001046</v>
      </c>
    </row>
    <row r="300" spans="1:17">
      <c r="A300" s="1" t="str">
        <f t="shared" si="5"/>
        <v/>
      </c>
      <c r="B300" s="1" t="str">
        <f>IF(INDEX(로우데이터!$A:$A,4*ROW()-7)&lt;&gt;"",INDEX(로우데이터!A:A,4*ROW()-7),"")</f>
        <v>299등</v>
      </c>
      <c r="C300" s="1">
        <f>IF(B300&lt;&gt;"",VLOOKUP(CONCATENATE("j",L300, M300, N300),확률표!$B$8:$E$16,IF(P300=확률표!$C$3,2,IF(P300=확률표!$C$4, 3,4)),FALSE), "")</f>
        <v>20</v>
      </c>
      <c r="D300" s="1">
        <f>IF(B300&lt;&gt;"",INDEX(로우데이터!$B:$B,4*ROW()-7),"")</f>
        <v>661.92</v>
      </c>
      <c r="E300" s="4" t="str">
        <f>IF(B300&lt;&gt;"",IF(INDEX(로우데이터!$D:$D,4*ROW()-7)&lt;&gt;"",IF(ISNUMBER(FIND("(1)",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00" s="3" t="str">
        <f>IF(B300&lt;&gt;"",IF(INDEX(로우데이터!$D:$D,4*ROW()-7)&lt;&gt;"",IF(ISNUMBER(FIND("(1)",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00" s="3" t="str">
        <f>IF(B300&lt;&gt;"",IF(INDEX(로우데이터!$D:$D,4*ROW()-7)&lt;&gt;"",IF(ISNUMBER(FIND("(2)",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00" s="3" t="str">
        <f>IF(B300&lt;&gt;"",IF(INDEX(로우데이터!$D:$D,4*ROW()-7)&lt;&gt;"",IF(ISNUMBER(FIND("(2)",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300" s="3" t="str">
        <f>IF(B300&lt;&gt;"",IF(INDEX(로우데이터!$D:$D,4*ROW()-7)&lt;&gt;"",IF(ISNUMBER(FIND("(3)",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0" s="3" t="str">
        <f>IF(B300&lt;&gt;"",IF(INDEX(로우데이터!$D:$D,4*ROW()-7)&lt;&gt;"",IF(ISNUMBER(FIND("(3)",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0" s="1">
        <v>1</v>
      </c>
      <c r="M300" s="1">
        <v>1</v>
      </c>
      <c r="N300" s="1">
        <v>1</v>
      </c>
      <c r="P300" s="1">
        <f>IF(B300&lt;&gt;"",IF(AND(대학정보!$C$4&lt;&gt;"",대학정보!$C$5&lt;&gt;""),IF(AND(ISNUMBER(FIND(대학정보!$C$4,E300)),ISNUMBER(FIND(대학정보!$C$5,F300))),확률표!$C$3,IF(AND(ISNUMBER(FIND(대학정보!$C$4,G300)),ISNUMBER(FIND(대학정보!$C$5,H300))),확률표!$C$4,IF(AND(ISNUMBER(FIND(대학정보!$C$4,I300)),ISNUMBER(FIND(대학정보!$C$5,J300))),확률표!$C$5, ""))), "대학정보"), "")</f>
        <v>20</v>
      </c>
      <c r="Q300" s="1">
        <f>IF(AND(대학정보!$C$8&lt;&gt;"",D300&lt;&gt;""),D300-대학정보!$C$8,"")</f>
        <v>2.4700000000000273</v>
      </c>
    </row>
    <row r="301" spans="1:17">
      <c r="A301" s="1" t="str">
        <f t="shared" si="5"/>
        <v/>
      </c>
      <c r="B301" s="1" t="str">
        <f>IF(INDEX(로우데이터!$A:$A,4*ROW()-7)&lt;&gt;"",INDEX(로우데이터!A:A,4*ROW()-7),"")</f>
        <v>299등</v>
      </c>
      <c r="C301" s="1">
        <f>IF(B301&lt;&gt;"",VLOOKUP(CONCATENATE("j",L301, M301, N301),확률표!$B$8:$E$16,IF(P301=확률표!$C$3,2,IF(P301=확률표!$C$4, 3,4)),FALSE), "")</f>
        <v>20</v>
      </c>
      <c r="D301" s="1">
        <f>IF(B301&lt;&gt;"",INDEX(로우데이터!$B:$B,4*ROW()-7),"")</f>
        <v>661.92</v>
      </c>
      <c r="E301" s="4" t="str">
        <f>IF(B301&lt;&gt;"",IF(INDEX(로우데이터!$D:$D,4*ROW()-7)&lt;&gt;"",IF(ISNUMBER(FIND("(1)",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01" s="3" t="str">
        <f>IF(B301&lt;&gt;"",IF(INDEX(로우데이터!$D:$D,4*ROW()-7)&lt;&gt;"",IF(ISNUMBER(FIND("(1)",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01" s="3" t="str">
        <f>IF(B301&lt;&gt;"",IF(INDEX(로우데이터!$D:$D,4*ROW()-7)&lt;&gt;"",IF(ISNUMBER(FIND("(2)",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01" s="3" t="str">
        <f>IF(B301&lt;&gt;"",IF(INDEX(로우데이터!$D:$D,4*ROW()-7)&lt;&gt;"",IF(ISNUMBER(FIND("(2)",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01" s="3" t="str">
        <f>IF(B301&lt;&gt;"",IF(INDEX(로우데이터!$D:$D,4*ROW()-7)&lt;&gt;"",IF(ISNUMBER(FIND("(3)",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1" s="3" t="str">
        <f>IF(B301&lt;&gt;"",IF(INDEX(로우데이터!$D:$D,4*ROW()-7)&lt;&gt;"",IF(ISNUMBER(FIND("(3)",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1" s="1">
        <v>1</v>
      </c>
      <c r="M301" s="1">
        <v>1</v>
      </c>
      <c r="N301" s="1">
        <v>1</v>
      </c>
      <c r="P301" s="1">
        <f>IF(B301&lt;&gt;"",IF(AND(대학정보!$C$4&lt;&gt;"",대학정보!$C$5&lt;&gt;""),IF(AND(ISNUMBER(FIND(대학정보!$C$4,E301)),ISNUMBER(FIND(대학정보!$C$5,F301))),확률표!$C$3,IF(AND(ISNUMBER(FIND(대학정보!$C$4,G301)),ISNUMBER(FIND(대학정보!$C$5,H301))),확률표!$C$4,IF(AND(ISNUMBER(FIND(대학정보!$C$4,I301)),ISNUMBER(FIND(대학정보!$C$5,J301))),확률표!$C$5, ""))), "대학정보"), "")</f>
        <v>20</v>
      </c>
      <c r="Q301" s="1">
        <f>IF(AND(대학정보!$C$8&lt;&gt;"",D301&lt;&gt;""),D301-대학정보!$C$8,"")</f>
        <v>2.4700000000000273</v>
      </c>
    </row>
    <row r="302" spans="1:17">
      <c r="A302" s="1" t="str">
        <f t="shared" si="5"/>
        <v/>
      </c>
      <c r="B302" s="1" t="str">
        <f>IF(INDEX(로우데이터!$A:$A,4*ROW()-7)&lt;&gt;"",INDEX(로우데이터!A:A,4*ROW()-7),"")</f>
        <v>299등</v>
      </c>
      <c r="C302" s="1">
        <f>IF(B302&lt;&gt;"",VLOOKUP(CONCATENATE("j",L302, M302, N302),확률표!$B$8:$E$16,IF(P302=확률표!$C$3,2,IF(P302=확률표!$C$4, 3,4)),FALSE), "")</f>
        <v>20</v>
      </c>
      <c r="D302" s="1">
        <f>IF(B302&lt;&gt;"",INDEX(로우데이터!$B:$B,4*ROW()-7),"")</f>
        <v>661.92</v>
      </c>
      <c r="E302" s="4" t="str">
        <f>IF(B302&lt;&gt;"",IF(INDEX(로우데이터!$D:$D,4*ROW()-7)&lt;&gt;"",IF(ISNUMBER(FIND("(1)",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02" s="3" t="str">
        <f>IF(B302&lt;&gt;"",IF(INDEX(로우데이터!$D:$D,4*ROW()-7)&lt;&gt;"",IF(ISNUMBER(FIND("(1)",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식품공</v>
      </c>
      <c r="G302" s="3" t="str">
        <f>IF(B302&lt;&gt;"",IF(INDEX(로우데이터!$D:$D,4*ROW()-7)&lt;&gt;"",IF(ISNUMBER(FIND("(2)",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02" s="3" t="str">
        <f>IF(B302&lt;&gt;"",IF(INDEX(로우데이터!$D:$D,4*ROW()-7)&lt;&gt;"",IF(ISNUMBER(FIND("(2)",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02" s="3" t="str">
        <f>IF(B302&lt;&gt;"",IF(INDEX(로우데이터!$D:$D,4*ROW()-7)&lt;&gt;"",IF(ISNUMBER(FIND("(3)",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2" s="3" t="str">
        <f>IF(B302&lt;&gt;"",IF(INDEX(로우데이터!$D:$D,4*ROW()-7)&lt;&gt;"",IF(ISNUMBER(FIND("(3)",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2" s="1">
        <v>1</v>
      </c>
      <c r="M302" s="1">
        <v>1</v>
      </c>
      <c r="N302" s="1">
        <v>1</v>
      </c>
      <c r="P302" s="1">
        <f>IF(B302&lt;&gt;"",IF(AND(대학정보!$C$4&lt;&gt;"",대학정보!$C$5&lt;&gt;""),IF(AND(ISNUMBER(FIND(대학정보!$C$4,E302)),ISNUMBER(FIND(대학정보!$C$5,F302))),확률표!$C$3,IF(AND(ISNUMBER(FIND(대학정보!$C$4,G302)),ISNUMBER(FIND(대학정보!$C$5,H302))),확률표!$C$4,IF(AND(ISNUMBER(FIND(대학정보!$C$4,I302)),ISNUMBER(FIND(대학정보!$C$5,J302))),확률표!$C$5, ""))), "대학정보"), "")</f>
        <v>20</v>
      </c>
      <c r="Q302" s="1">
        <f>IF(AND(대학정보!$C$8&lt;&gt;"",D302&lt;&gt;""),D302-대학정보!$C$8,"")</f>
        <v>2.4700000000000273</v>
      </c>
    </row>
    <row r="303" spans="1:17">
      <c r="A303" s="1" t="str">
        <f t="shared" si="5"/>
        <v/>
      </c>
      <c r="B303" s="1" t="str">
        <f>IF(INDEX(로우데이터!$A:$A,4*ROW()-7)&lt;&gt;"",INDEX(로우데이터!A:A,4*ROW()-7),"")</f>
        <v>302등</v>
      </c>
      <c r="C303" s="1">
        <f>IF(B303&lt;&gt;"",VLOOKUP(CONCATENATE("j",L303, M303, N303),확률표!$B$8:$E$16,IF(P303=확률표!$C$3,2,IF(P303=확률표!$C$4, 3,4)),FALSE), "")</f>
        <v>20</v>
      </c>
      <c r="D303" s="1">
        <f>IF(B303&lt;&gt;"",INDEX(로우데이터!$B:$B,4*ROW()-7),"")</f>
        <v>661.91</v>
      </c>
      <c r="E303" s="4" t="str">
        <f>IF(B303&lt;&gt;"",IF(INDEX(로우데이터!$D:$D,4*ROW()-7)&lt;&gt;"",IF(ISNUMBER(FIND("(1)",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03" s="3" t="str">
        <f>IF(B303&lt;&gt;"",IF(INDEX(로우데이터!$D:$D,4*ROW()-7)&lt;&gt;"",IF(ISNUMBER(FIND("(1)",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303" s="3" t="str">
        <f>IF(B303&lt;&gt;"",IF(INDEX(로우데이터!$D:$D,4*ROW()-7)&lt;&gt;"",IF(ISNUMBER(FIND("(2)",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03" s="3" t="str">
        <f>IF(B303&lt;&gt;"",IF(INDEX(로우데이터!$D:$D,4*ROW()-7)&lt;&gt;"",IF(ISNUMBER(FIND("(2)",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03" s="3" t="str">
        <f>IF(B303&lt;&gt;"",IF(INDEX(로우데이터!$D:$D,4*ROW()-7)&lt;&gt;"",IF(ISNUMBER(FIND("(3)",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3" s="3" t="str">
        <f>IF(B303&lt;&gt;"",IF(INDEX(로우데이터!$D:$D,4*ROW()-7)&lt;&gt;"",IF(ISNUMBER(FIND("(3)",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3" s="1">
        <v>1</v>
      </c>
      <c r="M303" s="1">
        <v>1</v>
      </c>
      <c r="N303" s="1">
        <v>1</v>
      </c>
      <c r="P303" s="1">
        <f>IF(B303&lt;&gt;"",IF(AND(대학정보!$C$4&lt;&gt;"",대학정보!$C$5&lt;&gt;""),IF(AND(ISNUMBER(FIND(대학정보!$C$4,E303)),ISNUMBER(FIND(대학정보!$C$5,F303))),확률표!$C$3,IF(AND(ISNUMBER(FIND(대학정보!$C$4,G303)),ISNUMBER(FIND(대학정보!$C$5,H303))),확률표!$C$4,IF(AND(ISNUMBER(FIND(대학정보!$C$4,I303)),ISNUMBER(FIND(대학정보!$C$5,J303))),확률표!$C$5, ""))), "대학정보"), "")</f>
        <v>20</v>
      </c>
      <c r="Q303" s="1">
        <f>IF(AND(대학정보!$C$8&lt;&gt;"",D303&lt;&gt;""),D303-대학정보!$C$8,"")</f>
        <v>2.4600000000000364</v>
      </c>
    </row>
    <row r="304" spans="1:17">
      <c r="A304" s="1" t="str">
        <f t="shared" si="5"/>
        <v/>
      </c>
      <c r="B304" s="1" t="str">
        <f>IF(INDEX(로우데이터!$A:$A,4*ROW()-7)&lt;&gt;"",INDEX(로우데이터!A:A,4*ROW()-7),"")</f>
        <v>303등</v>
      </c>
      <c r="C304" s="1">
        <f>IF(B304&lt;&gt;"",VLOOKUP(CONCATENATE("j",L304, M304, N304),확률표!$B$8:$E$16,IF(P304=확률표!$C$3,2,IF(P304=확률표!$C$4, 3,4)),FALSE), "")</f>
        <v>20</v>
      </c>
      <c r="D304" s="1">
        <f>IF(B304&lt;&gt;"",INDEX(로우데이터!$B:$B,4*ROW()-7),"")</f>
        <v>661.85</v>
      </c>
      <c r="E304" s="4" t="str">
        <f>IF(B304&lt;&gt;"",IF(INDEX(로우데이터!$D:$D,4*ROW()-7)&lt;&gt;"",IF(ISNUMBER(FIND("(1)",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04" s="3" t="str">
        <f>IF(B304&lt;&gt;"",IF(INDEX(로우데이터!$D:$D,4*ROW()-7)&lt;&gt;"",IF(ISNUMBER(FIND("(1)",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파이낸스경영/자연</v>
      </c>
      <c r="G304" s="3" t="str">
        <f>IF(B304&lt;&gt;"",IF(INDEX(로우데이터!$D:$D,4*ROW()-7)&lt;&gt;"",IF(ISNUMBER(FIND("(2)",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4" s="3" t="str">
        <f>IF(B304&lt;&gt;"",IF(INDEX(로우데이터!$D:$D,4*ROW()-7)&lt;&gt;"",IF(ISNUMBER(FIND("(2)",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304" s="3" t="str">
        <f>IF(B304&lt;&gt;"",IF(INDEX(로우데이터!$D:$D,4*ROW()-7)&lt;&gt;"",IF(ISNUMBER(FIND("(3)",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4" s="3" t="str">
        <f>IF(B304&lt;&gt;"",IF(INDEX(로우데이터!$D:$D,4*ROW()-7)&lt;&gt;"",IF(ISNUMBER(FIND("(3)",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4" s="1">
        <v>1</v>
      </c>
      <c r="M304" s="1">
        <v>1</v>
      </c>
      <c r="N304" s="1">
        <v>1</v>
      </c>
      <c r="P304" s="1">
        <f>IF(B304&lt;&gt;"",IF(AND(대학정보!$C$4&lt;&gt;"",대학정보!$C$5&lt;&gt;""),IF(AND(ISNUMBER(FIND(대학정보!$C$4,E304)),ISNUMBER(FIND(대학정보!$C$5,F304))),확률표!$C$3,IF(AND(ISNUMBER(FIND(대학정보!$C$4,G304)),ISNUMBER(FIND(대학정보!$C$5,H304))),확률표!$C$4,IF(AND(ISNUMBER(FIND(대학정보!$C$4,I304)),ISNUMBER(FIND(대학정보!$C$5,J304))),확률표!$C$5, ""))), "대학정보"), "")</f>
        <v>20</v>
      </c>
      <c r="Q304" s="1">
        <f>IF(AND(대학정보!$C$8&lt;&gt;"",D304&lt;&gt;""),D304-대학정보!$C$8,"")</f>
        <v>2.4000000000000909</v>
      </c>
    </row>
    <row r="305" spans="1:17">
      <c r="A305" s="1" t="str">
        <f t="shared" si="5"/>
        <v/>
      </c>
      <c r="B305" s="1" t="str">
        <f>IF(INDEX(로우데이터!$A:$A,4*ROW()-7)&lt;&gt;"",INDEX(로우데이터!A:A,4*ROW()-7),"")</f>
        <v>303등</v>
      </c>
      <c r="C305" s="1">
        <f>IF(B305&lt;&gt;"",VLOOKUP(CONCATENATE("j",L305, M305, N305),확률표!$B$8:$E$16,IF(P305=확률표!$C$3,2,IF(P305=확률표!$C$4, 3,4)),FALSE), "")</f>
        <v>20</v>
      </c>
      <c r="D305" s="1">
        <f>IF(B305&lt;&gt;"",INDEX(로우데이터!$B:$B,4*ROW()-7),"")</f>
        <v>661.85</v>
      </c>
      <c r="E305" s="4" t="str">
        <f>IF(B305&lt;&gt;"",IF(INDEX(로우데이터!$D:$D,4*ROW()-7)&lt;&gt;"",IF(ISNUMBER(FIND("(1)",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05" s="3" t="str">
        <f>IF(B305&lt;&gt;"",IF(INDEX(로우데이터!$D:$D,4*ROW()-7)&lt;&gt;"",IF(ISNUMBER(FIND("(1)",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05" s="3" t="str">
        <f>IF(B305&lt;&gt;"",IF(INDEX(로우데이터!$D:$D,4*ROW()-7)&lt;&gt;"",IF(ISNUMBER(FIND("(2)",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5" s="3" t="str">
        <f>IF(B305&lt;&gt;"",IF(INDEX(로우데이터!$D:$D,4*ROW()-7)&lt;&gt;"",IF(ISNUMBER(FIND("(2)",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305" s="3" t="str">
        <f>IF(B305&lt;&gt;"",IF(INDEX(로우데이터!$D:$D,4*ROW()-7)&lt;&gt;"",IF(ISNUMBER(FIND("(3)",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5" s="3" t="str">
        <f>IF(B305&lt;&gt;"",IF(INDEX(로우데이터!$D:$D,4*ROW()-7)&lt;&gt;"",IF(ISNUMBER(FIND("(3)",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5" s="1">
        <v>1</v>
      </c>
      <c r="M305" s="1">
        <v>1</v>
      </c>
      <c r="N305" s="1">
        <v>1</v>
      </c>
      <c r="P305" s="1">
        <f>IF(B305&lt;&gt;"",IF(AND(대학정보!$C$4&lt;&gt;"",대학정보!$C$5&lt;&gt;""),IF(AND(ISNUMBER(FIND(대학정보!$C$4,E305)),ISNUMBER(FIND(대학정보!$C$5,F305))),확률표!$C$3,IF(AND(ISNUMBER(FIND(대학정보!$C$4,G305)),ISNUMBER(FIND(대학정보!$C$5,H305))),확률표!$C$4,IF(AND(ISNUMBER(FIND(대학정보!$C$4,I305)),ISNUMBER(FIND(대학정보!$C$5,J305))),확률표!$C$5, ""))), "대학정보"), "")</f>
        <v>20</v>
      </c>
      <c r="Q305" s="1">
        <f>IF(AND(대학정보!$C$8&lt;&gt;"",D305&lt;&gt;""),D305-대학정보!$C$8,"")</f>
        <v>2.4000000000000909</v>
      </c>
    </row>
    <row r="306" spans="1:17">
      <c r="A306" s="1" t="str">
        <f t="shared" si="5"/>
        <v/>
      </c>
      <c r="B306" s="1" t="str">
        <f>IF(INDEX(로우데이터!$A:$A,4*ROW()-7)&lt;&gt;"",INDEX(로우데이터!A:A,4*ROW()-7),"")</f>
        <v>305등</v>
      </c>
      <c r="C306" s="1">
        <f>IF(B306&lt;&gt;"",VLOOKUP(CONCATENATE("j",L306, M306, N306),확률표!$B$8:$E$16,IF(P306=확률표!$C$3,2,IF(P306=확률표!$C$4, 3,4)),FALSE), "")</f>
        <v>20</v>
      </c>
      <c r="D306" s="1">
        <f>IF(B306&lt;&gt;"",INDEX(로우데이터!$B:$B,4*ROW()-7),"")</f>
        <v>661.79</v>
      </c>
      <c r="E306" s="4" t="str">
        <f>IF(B306&lt;&gt;"",IF(INDEX(로우데이터!$D:$D,4*ROW()-7)&lt;&gt;"",IF(ISNUMBER(FIND("(1)",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06" s="3" t="str">
        <f>IF(B306&lt;&gt;"",IF(INDEX(로우데이터!$D:$D,4*ROW()-7)&lt;&gt;"",IF(ISNUMBER(FIND("(1)",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06" s="3" t="str">
        <f>IF(B306&lt;&gt;"",IF(INDEX(로우데이터!$D:$D,4*ROW()-7)&lt;&gt;"",IF(ISNUMBER(FIND("(2)",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06" s="3" t="str">
        <f>IF(B306&lt;&gt;"",IF(INDEX(로우데이터!$D:$D,4*ROW()-7)&lt;&gt;"",IF(ISNUMBER(FIND("(2)",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306" s="3" t="str">
        <f>IF(B306&lt;&gt;"",IF(INDEX(로우데이터!$D:$D,4*ROW()-7)&lt;&gt;"",IF(ISNUMBER(FIND("(3)",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6" s="3" t="str">
        <f>IF(B306&lt;&gt;"",IF(INDEX(로우데이터!$D:$D,4*ROW()-7)&lt;&gt;"",IF(ISNUMBER(FIND("(3)",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6" s="1">
        <v>1</v>
      </c>
      <c r="M306" s="1">
        <v>1</v>
      </c>
      <c r="N306" s="1">
        <v>1</v>
      </c>
      <c r="P306" s="1">
        <f>IF(B306&lt;&gt;"",IF(AND(대학정보!$C$4&lt;&gt;"",대학정보!$C$5&lt;&gt;""),IF(AND(ISNUMBER(FIND(대학정보!$C$4,E306)),ISNUMBER(FIND(대학정보!$C$5,F306))),확률표!$C$3,IF(AND(ISNUMBER(FIND(대학정보!$C$4,G306)),ISNUMBER(FIND(대학정보!$C$5,H306))),확률표!$C$4,IF(AND(ISNUMBER(FIND(대학정보!$C$4,I306)),ISNUMBER(FIND(대학정보!$C$5,J306))),확률표!$C$5, ""))), "대학정보"), "")</f>
        <v>20</v>
      </c>
      <c r="Q306" s="1">
        <f>IF(AND(대학정보!$C$8&lt;&gt;"",D306&lt;&gt;""),D306-대학정보!$C$8,"")</f>
        <v>2.3400000000000318</v>
      </c>
    </row>
    <row r="307" spans="1:17">
      <c r="A307" s="1" t="str">
        <f t="shared" si="5"/>
        <v/>
      </c>
      <c r="B307" s="1" t="str">
        <f>IF(INDEX(로우데이터!$A:$A,4*ROW()-7)&lt;&gt;"",INDEX(로우데이터!A:A,4*ROW()-7),"")</f>
        <v>306등</v>
      </c>
      <c r="C307" s="1">
        <f>IF(B307&lt;&gt;"",VLOOKUP(CONCATENATE("j",L307, M307, N307),확률표!$B$8:$E$16,IF(P307=확률표!$C$3,2,IF(P307=확률표!$C$4, 3,4)),FALSE), "")</f>
        <v>20</v>
      </c>
      <c r="D307" s="1">
        <f>IF(B307&lt;&gt;"",INDEX(로우데이터!$B:$B,4*ROW()-7),"")</f>
        <v>661.78</v>
      </c>
      <c r="E307" s="4" t="str">
        <f>IF(B307&lt;&gt;"",IF(INDEX(로우데이터!$D:$D,4*ROW()-7)&lt;&gt;"",IF(ISNUMBER(FIND("(1)",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307" s="3" t="str">
        <f>IF(B307&lt;&gt;"",IF(INDEX(로우데이터!$D:$D,4*ROW()-7)&lt;&gt;"",IF(ISNUMBER(FIND("(1)",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07" s="3" t="str">
        <f>IF(B307&lt;&gt;"",IF(INDEX(로우데이터!$D:$D,4*ROW()-7)&lt;&gt;"",IF(ISNUMBER(FIND("(2)",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7" s="3" t="str">
        <f>IF(B307&lt;&gt;"",IF(INDEX(로우데이터!$D:$D,4*ROW()-7)&lt;&gt;"",IF(ISNUMBER(FIND("(2)",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자원환경공</v>
      </c>
      <c r="I307" s="3" t="str">
        <f>IF(B307&lt;&gt;"",IF(INDEX(로우데이터!$D:$D,4*ROW()-7)&lt;&gt;"",IF(ISNUMBER(FIND("(3)",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7" s="3" t="str">
        <f>IF(B307&lt;&gt;"",IF(INDEX(로우데이터!$D:$D,4*ROW()-7)&lt;&gt;"",IF(ISNUMBER(FIND("(3)",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7" s="1">
        <v>1</v>
      </c>
      <c r="M307" s="1">
        <v>1</v>
      </c>
      <c r="N307" s="1">
        <v>1</v>
      </c>
      <c r="P307" s="1">
        <f>IF(B307&lt;&gt;"",IF(AND(대학정보!$C$4&lt;&gt;"",대학정보!$C$5&lt;&gt;""),IF(AND(ISNUMBER(FIND(대학정보!$C$4,E307)),ISNUMBER(FIND(대학정보!$C$5,F307))),확률표!$C$3,IF(AND(ISNUMBER(FIND(대학정보!$C$4,G307)),ISNUMBER(FIND(대학정보!$C$5,H307))),확률표!$C$4,IF(AND(ISNUMBER(FIND(대학정보!$C$4,I307)),ISNUMBER(FIND(대학정보!$C$5,J307))),확률표!$C$5, ""))), "대학정보"), "")</f>
        <v>20</v>
      </c>
      <c r="Q307" s="1">
        <f>IF(AND(대학정보!$C$8&lt;&gt;"",D307&lt;&gt;""),D307-대학정보!$C$8,"")</f>
        <v>2.3300000000000409</v>
      </c>
    </row>
    <row r="308" spans="1:17">
      <c r="A308" s="1" t="str">
        <f t="shared" si="5"/>
        <v/>
      </c>
      <c r="B308" s="1" t="str">
        <f>IF(INDEX(로우데이터!$A:$A,4*ROW()-7)&lt;&gt;"",INDEX(로우데이터!A:A,4*ROW()-7),"")</f>
        <v>307등</v>
      </c>
      <c r="C308" s="1">
        <f>IF(B308&lt;&gt;"",VLOOKUP(CONCATENATE("j",L308, M308, N308),확률표!$B$8:$E$16,IF(P308=확률표!$C$3,2,IF(P308=확률표!$C$4, 3,4)),FALSE), "")</f>
        <v>20</v>
      </c>
      <c r="D308" s="1">
        <f>IF(B308&lt;&gt;"",INDEX(로우데이터!$B:$B,4*ROW()-7),"")</f>
        <v>661.77</v>
      </c>
      <c r="E308" s="4" t="str">
        <f>IF(B308&lt;&gt;"",IF(INDEX(로우데이터!$D:$D,4*ROW()-7)&lt;&gt;"",IF(ISNUMBER(FIND("(1)",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08" s="3" t="str">
        <f>IF(B308&lt;&gt;"",IF(INDEX(로우데이터!$D:$D,4*ROW()-7)&lt;&gt;"",IF(ISNUMBER(FIND("(1)",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308" s="3" t="str">
        <f>IF(B308&lt;&gt;"",IF(INDEX(로우데이터!$D:$D,4*ROW()-7)&lt;&gt;"",IF(ISNUMBER(FIND("(2)",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8" s="3" t="str">
        <f>IF(B308&lt;&gt;"",IF(INDEX(로우데이터!$D:$D,4*ROW()-7)&lt;&gt;"",IF(ISNUMBER(FIND("(2)",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308" s="3" t="str">
        <f>IF(B308&lt;&gt;"",IF(INDEX(로우데이터!$D:$D,4*ROW()-7)&lt;&gt;"",IF(ISNUMBER(FIND("(3)",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8" s="3" t="str">
        <f>IF(B308&lt;&gt;"",IF(INDEX(로우데이터!$D:$D,4*ROW()-7)&lt;&gt;"",IF(ISNUMBER(FIND("(3)",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8" s="1">
        <v>1</v>
      </c>
      <c r="M308" s="1">
        <v>1</v>
      </c>
      <c r="N308" s="1">
        <v>1</v>
      </c>
      <c r="P308" s="1">
        <f>IF(B308&lt;&gt;"",IF(AND(대학정보!$C$4&lt;&gt;"",대학정보!$C$5&lt;&gt;""),IF(AND(ISNUMBER(FIND(대학정보!$C$4,E308)),ISNUMBER(FIND(대학정보!$C$5,F308))),확률표!$C$3,IF(AND(ISNUMBER(FIND(대학정보!$C$4,G308)),ISNUMBER(FIND(대학정보!$C$5,H308))),확률표!$C$4,IF(AND(ISNUMBER(FIND(대학정보!$C$4,I308)),ISNUMBER(FIND(대학정보!$C$5,J308))),확률표!$C$5, ""))), "대학정보"), "")</f>
        <v>20</v>
      </c>
      <c r="Q308" s="1">
        <f>IF(AND(대학정보!$C$8&lt;&gt;"",D308&lt;&gt;""),D308-대학정보!$C$8,"")</f>
        <v>2.32000000000005</v>
      </c>
    </row>
    <row r="309" spans="1:17">
      <c r="A309" s="1" t="str">
        <f t="shared" si="5"/>
        <v/>
      </c>
      <c r="B309" s="1" t="str">
        <f>IF(INDEX(로우데이터!$A:$A,4*ROW()-7)&lt;&gt;"",INDEX(로우데이터!A:A,4*ROW()-7),"")</f>
        <v>308등</v>
      </c>
      <c r="C309" s="1">
        <f>IF(B309&lt;&gt;"",VLOOKUP(CONCATENATE("j",L309, M309, N309),확률표!$B$8:$E$16,IF(P309=확률표!$C$3,2,IF(P309=확률표!$C$4, 3,4)),FALSE), "")</f>
        <v>20</v>
      </c>
      <c r="D309" s="1">
        <f>IF(B309&lt;&gt;"",INDEX(로우데이터!$B:$B,4*ROW()-7),"")</f>
        <v>661.77</v>
      </c>
      <c r="E309" s="4" t="str">
        <f>IF(B309&lt;&gt;"",IF(INDEX(로우데이터!$D:$D,4*ROW()-7)&lt;&gt;"",IF(ISNUMBER(FIND("(1)",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09" s="3" t="str">
        <f>IF(B309&lt;&gt;"",IF(INDEX(로우데이터!$D:$D,4*ROW()-7)&lt;&gt;"",IF(ISNUMBER(FIND("(1)",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309" s="3" t="str">
        <f>IF(B309&lt;&gt;"",IF(INDEX(로우데이터!$D:$D,4*ROW()-7)&lt;&gt;"",IF(ISNUMBER(FIND("(2)",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09" s="3" t="str">
        <f>IF(B309&lt;&gt;"",IF(INDEX(로우데이터!$D:$D,4*ROW()-7)&lt;&gt;"",IF(ISNUMBER(FIND("(2)",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309" s="3" t="str">
        <f>IF(B309&lt;&gt;"",IF(INDEX(로우데이터!$D:$D,4*ROW()-7)&lt;&gt;"",IF(ISNUMBER(FIND("(3)",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09" s="3" t="str">
        <f>IF(B309&lt;&gt;"",IF(INDEX(로우데이터!$D:$D,4*ROW()-7)&lt;&gt;"",IF(ISNUMBER(FIND("(3)",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09" s="1">
        <v>1</v>
      </c>
      <c r="M309" s="1">
        <v>1</v>
      </c>
      <c r="N309" s="1">
        <v>1</v>
      </c>
      <c r="P309" s="1">
        <f>IF(B309&lt;&gt;"",IF(AND(대학정보!$C$4&lt;&gt;"",대학정보!$C$5&lt;&gt;""),IF(AND(ISNUMBER(FIND(대학정보!$C$4,E309)),ISNUMBER(FIND(대학정보!$C$5,F309))),확률표!$C$3,IF(AND(ISNUMBER(FIND(대학정보!$C$4,G309)),ISNUMBER(FIND(대학정보!$C$5,H309))),확률표!$C$4,IF(AND(ISNUMBER(FIND(대학정보!$C$4,I309)),ISNUMBER(FIND(대학정보!$C$5,J309))),확률표!$C$5, ""))), "대학정보"), "")</f>
        <v>20</v>
      </c>
      <c r="Q309" s="1">
        <f>IF(AND(대학정보!$C$8&lt;&gt;"",D309&lt;&gt;""),D309-대학정보!$C$8,"")</f>
        <v>2.32000000000005</v>
      </c>
    </row>
    <row r="310" spans="1:17">
      <c r="A310" s="1" t="str">
        <f t="shared" si="5"/>
        <v/>
      </c>
      <c r="B310" s="1" t="str">
        <f>IF(INDEX(로우데이터!$A:$A,4*ROW()-7)&lt;&gt;"",INDEX(로우데이터!A:A,4*ROW()-7),"")</f>
        <v>309등</v>
      </c>
      <c r="C310" s="1">
        <f>IF(B310&lt;&gt;"",VLOOKUP(CONCATENATE("j",L310, M310, N310),확률표!$B$8:$E$16,IF(P310=확률표!$C$3,2,IF(P310=확률표!$C$4, 3,4)),FALSE), "")</f>
        <v>50</v>
      </c>
      <c r="D310" s="1">
        <f>IF(B310&lt;&gt;"",INDEX(로우데이터!$B:$B,4*ROW()-7),"")</f>
        <v>661.76</v>
      </c>
      <c r="E310" s="4" t="str">
        <f>IF(B310&lt;&gt;"",IF(INDEX(로우데이터!$D:$D,4*ROW()-7)&lt;&gt;"",IF(ISNUMBER(FIND("(1)",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10" s="3" t="str">
        <f>IF(B310&lt;&gt;"",IF(INDEX(로우데이터!$D:$D,4*ROW()-7)&lt;&gt;"",IF(ISNUMBER(FIND("(1)",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10" s="3" t="str">
        <f>IF(B310&lt;&gt;"",IF(INDEX(로우데이터!$D:$D,4*ROW()-7)&lt;&gt;"",IF(ISNUMBER(FIND("(2)",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10" s="3" t="str">
        <f>IF(B310&lt;&gt;"",IF(INDEX(로우데이터!$D:$D,4*ROW()-7)&lt;&gt;"",IF(ISNUMBER(FIND("(2)",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10" s="3" t="str">
        <f>IF(B310&lt;&gt;"",IF(INDEX(로우데이터!$D:$D,4*ROW()-7)&lt;&gt;"",IF(ISNUMBER(FIND("(3)",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중앙대(2)</v>
      </c>
      <c r="J310" s="3" t="str">
        <f>IF(B310&lt;&gt;"",IF(INDEX(로우데이터!$D:$D,4*ROW()-7)&lt;&gt;"",IF(ISNUMBER(FIND("(3)",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0" s="1">
        <v>1</v>
      </c>
      <c r="M310" s="1">
        <v>1</v>
      </c>
      <c r="N310" s="1">
        <v>1</v>
      </c>
      <c r="P310" s="1">
        <f>IF(B310&lt;&gt;"",IF(AND(대학정보!$C$4&lt;&gt;"",대학정보!$C$5&lt;&gt;""),IF(AND(ISNUMBER(FIND(대학정보!$C$4,E310)),ISNUMBER(FIND(대학정보!$C$5,F310))),확률표!$C$3,IF(AND(ISNUMBER(FIND(대학정보!$C$4,G310)),ISNUMBER(FIND(대학정보!$C$5,H310))),확률표!$C$4,IF(AND(ISNUMBER(FIND(대학정보!$C$4,I310)),ISNUMBER(FIND(대학정보!$C$5,J310))),확률표!$C$5, ""))), "대학정보"), "")</f>
        <v>50</v>
      </c>
      <c r="Q310" s="1">
        <f>IF(AND(대학정보!$C$8&lt;&gt;"",D310&lt;&gt;""),D310-대학정보!$C$8,"")</f>
        <v>2.3100000000000591</v>
      </c>
    </row>
    <row r="311" spans="1:17">
      <c r="A311" s="1" t="str">
        <f t="shared" si="5"/>
        <v/>
      </c>
      <c r="B311" s="1" t="str">
        <f>IF(INDEX(로우데이터!$A:$A,4*ROW()-7)&lt;&gt;"",INDEX(로우데이터!A:A,4*ROW()-7),"")</f>
        <v>309등</v>
      </c>
      <c r="C311" s="1">
        <f>IF(B311&lt;&gt;"",VLOOKUP(CONCATENATE("j",L311, M311, N311),확률표!$B$8:$E$16,IF(P311=확률표!$C$3,2,IF(P311=확률표!$C$4, 3,4)),FALSE), "")</f>
        <v>20</v>
      </c>
      <c r="D311" s="1">
        <f>IF(B311&lt;&gt;"",INDEX(로우데이터!$B:$B,4*ROW()-7),"")</f>
        <v>661.76</v>
      </c>
      <c r="E311" s="4" t="str">
        <f>IF(B311&lt;&gt;"",IF(INDEX(로우데이터!$D:$D,4*ROW()-7)&lt;&gt;"",IF(ISNUMBER(FIND("(1)",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11" s="3" t="str">
        <f>IF(B311&lt;&gt;"",IF(INDEX(로우데이터!$D:$D,4*ROW()-7)&lt;&gt;"",IF(ISNUMBER(FIND("(1)",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11" s="3" t="str">
        <f>IF(B311&lt;&gt;"",IF(INDEX(로우데이터!$D:$D,4*ROW()-7)&lt;&gt;"",IF(ISNUMBER(FIND("(2)",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11" s="3" t="str">
        <f>IF(B311&lt;&gt;"",IF(INDEX(로우데이터!$D:$D,4*ROW()-7)&lt;&gt;"",IF(ISNUMBER(FIND("(2)",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11" s="3" t="str">
        <f>IF(B311&lt;&gt;"",IF(INDEX(로우데이터!$D:$D,4*ROW()-7)&lt;&gt;"",IF(ISNUMBER(FIND("(3)",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1" s="3" t="str">
        <f>IF(B311&lt;&gt;"",IF(INDEX(로우데이터!$D:$D,4*ROW()-7)&lt;&gt;"",IF(ISNUMBER(FIND("(3)",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1" s="1">
        <v>1</v>
      </c>
      <c r="M311" s="1">
        <v>1</v>
      </c>
      <c r="N311" s="1">
        <v>1</v>
      </c>
      <c r="P311" s="1">
        <f>IF(B311&lt;&gt;"",IF(AND(대학정보!$C$4&lt;&gt;"",대학정보!$C$5&lt;&gt;""),IF(AND(ISNUMBER(FIND(대학정보!$C$4,E311)),ISNUMBER(FIND(대학정보!$C$5,F311))),확률표!$C$3,IF(AND(ISNUMBER(FIND(대학정보!$C$4,G311)),ISNUMBER(FIND(대학정보!$C$5,H311))),확률표!$C$4,IF(AND(ISNUMBER(FIND(대학정보!$C$4,I311)),ISNUMBER(FIND(대학정보!$C$5,J311))),확률표!$C$5, ""))), "대학정보"), "")</f>
        <v>20</v>
      </c>
      <c r="Q311" s="1">
        <f>IF(AND(대학정보!$C$8&lt;&gt;"",D311&lt;&gt;""),D311-대학정보!$C$8,"")</f>
        <v>2.3100000000000591</v>
      </c>
    </row>
    <row r="312" spans="1:17">
      <c r="A312" s="1" t="str">
        <f t="shared" si="5"/>
        <v/>
      </c>
      <c r="B312" s="1" t="str">
        <f>IF(INDEX(로우데이터!$A:$A,4*ROW()-7)&lt;&gt;"",INDEX(로우데이터!A:A,4*ROW()-7),"")</f>
        <v>309등</v>
      </c>
      <c r="C312" s="1">
        <f>IF(B312&lt;&gt;"",VLOOKUP(CONCATENATE("j",L312, M312, N312),확률표!$B$8:$E$16,IF(P312=확률표!$C$3,2,IF(P312=확률표!$C$4, 3,4)),FALSE), "")</f>
        <v>20</v>
      </c>
      <c r="D312" s="1">
        <f>IF(B312&lt;&gt;"",INDEX(로우데이터!$B:$B,4*ROW()-7),"")</f>
        <v>661.76</v>
      </c>
      <c r="E312" s="4" t="str">
        <f>IF(B312&lt;&gt;"",IF(INDEX(로우데이터!$D:$D,4*ROW()-7)&lt;&gt;"",IF(ISNUMBER(FIND("(1)",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12" s="3" t="str">
        <f>IF(B312&lt;&gt;"",IF(INDEX(로우데이터!$D:$D,4*ROW()-7)&lt;&gt;"",IF(ISNUMBER(FIND("(1)",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312" s="3" t="str">
        <f>IF(B312&lt;&gt;"",IF(INDEX(로우데이터!$D:$D,4*ROW()-7)&lt;&gt;"",IF(ISNUMBER(FIND("(2)",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12" s="3" t="str">
        <f>IF(B312&lt;&gt;"",IF(INDEX(로우데이터!$D:$D,4*ROW()-7)&lt;&gt;"",IF(ISNUMBER(FIND("(2)",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12" s="3" t="str">
        <f>IF(B312&lt;&gt;"",IF(INDEX(로우데이터!$D:$D,4*ROW()-7)&lt;&gt;"",IF(ISNUMBER(FIND("(3)",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2" s="3" t="str">
        <f>IF(B312&lt;&gt;"",IF(INDEX(로우데이터!$D:$D,4*ROW()-7)&lt;&gt;"",IF(ISNUMBER(FIND("(3)",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2" s="1">
        <v>1</v>
      </c>
      <c r="M312" s="1">
        <v>1</v>
      </c>
      <c r="N312" s="1">
        <v>1</v>
      </c>
      <c r="P312" s="1">
        <f>IF(B312&lt;&gt;"",IF(AND(대학정보!$C$4&lt;&gt;"",대학정보!$C$5&lt;&gt;""),IF(AND(ISNUMBER(FIND(대학정보!$C$4,E312)),ISNUMBER(FIND(대학정보!$C$5,F312))),확률표!$C$3,IF(AND(ISNUMBER(FIND(대학정보!$C$4,G312)),ISNUMBER(FIND(대학정보!$C$5,H312))),확률표!$C$4,IF(AND(ISNUMBER(FIND(대학정보!$C$4,I312)),ISNUMBER(FIND(대학정보!$C$5,J312))),확률표!$C$5, ""))), "대학정보"), "")</f>
        <v>20</v>
      </c>
      <c r="Q312" s="1">
        <f>IF(AND(대학정보!$C$8&lt;&gt;"",D312&lt;&gt;""),D312-대학정보!$C$8,"")</f>
        <v>2.3100000000000591</v>
      </c>
    </row>
    <row r="313" spans="1:17">
      <c r="A313" s="1" t="str">
        <f t="shared" si="5"/>
        <v/>
      </c>
      <c r="B313" s="1" t="str">
        <f>IF(INDEX(로우데이터!$A:$A,4*ROW()-7)&lt;&gt;"",INDEX(로우데이터!A:A,4*ROW()-7),"")</f>
        <v>312등</v>
      </c>
      <c r="C313" s="1">
        <f>IF(B313&lt;&gt;"",VLOOKUP(CONCATENATE("j",L313, M313, N313),확률표!$B$8:$E$16,IF(P313=확률표!$C$3,2,IF(P313=확률표!$C$4, 3,4)),FALSE), "")</f>
        <v>20</v>
      </c>
      <c r="D313" s="1">
        <f>IF(B313&lt;&gt;"",INDEX(로우데이터!$B:$B,4*ROW()-7),"")</f>
        <v>661.75</v>
      </c>
      <c r="E313" s="4" t="str">
        <f>IF(B313&lt;&gt;"",IF(INDEX(로우데이터!$D:$D,4*ROW()-7)&lt;&gt;"",IF(ISNUMBER(FIND("(1)",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13" s="3" t="str">
        <f>IF(B313&lt;&gt;"",IF(INDEX(로우데이터!$D:$D,4*ROW()-7)&lt;&gt;"",IF(ISNUMBER(FIND("(1)",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313" s="3" t="str">
        <f>IF(B313&lt;&gt;"",IF(INDEX(로우데이터!$D:$D,4*ROW()-7)&lt;&gt;"",IF(ISNUMBER(FIND("(2)",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313" s="3" t="str">
        <f>IF(B313&lt;&gt;"",IF(INDEX(로우데이터!$D:$D,4*ROW()-7)&lt;&gt;"",IF(ISNUMBER(FIND("(2)",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[대구]모바일공</v>
      </c>
      <c r="I313" s="3" t="str">
        <f>IF(B313&lt;&gt;"",IF(INDEX(로우데이터!$D:$D,4*ROW()-7)&lt;&gt;"",IF(ISNUMBER(FIND("(3)",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3" s="3" t="str">
        <f>IF(B313&lt;&gt;"",IF(INDEX(로우데이터!$D:$D,4*ROW()-7)&lt;&gt;"",IF(ISNUMBER(FIND("(3)",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3" s="1">
        <v>1</v>
      </c>
      <c r="M313" s="1">
        <v>1</v>
      </c>
      <c r="N313" s="1">
        <v>1</v>
      </c>
      <c r="P313" s="1">
        <f>IF(B313&lt;&gt;"",IF(AND(대학정보!$C$4&lt;&gt;"",대학정보!$C$5&lt;&gt;""),IF(AND(ISNUMBER(FIND(대학정보!$C$4,E313)),ISNUMBER(FIND(대학정보!$C$5,F313))),확률표!$C$3,IF(AND(ISNUMBER(FIND(대학정보!$C$4,G313)),ISNUMBER(FIND(대학정보!$C$5,H313))),확률표!$C$4,IF(AND(ISNUMBER(FIND(대학정보!$C$4,I313)),ISNUMBER(FIND(대학정보!$C$5,J313))),확률표!$C$5, ""))), "대학정보"), "")</f>
        <v>20</v>
      </c>
      <c r="Q313" s="1">
        <f>IF(AND(대학정보!$C$8&lt;&gt;"",D313&lt;&gt;""),D313-대학정보!$C$8,"")</f>
        <v>2.3000000000000682</v>
      </c>
    </row>
    <row r="314" spans="1:17">
      <c r="A314" s="1" t="str">
        <f t="shared" si="5"/>
        <v/>
      </c>
      <c r="B314" s="1" t="str">
        <f>IF(INDEX(로우데이터!$A:$A,4*ROW()-7)&lt;&gt;"",INDEX(로우데이터!A:A,4*ROW()-7),"")</f>
        <v>313등</v>
      </c>
      <c r="C314" s="1">
        <f>IF(B314&lt;&gt;"",VLOOKUP(CONCATENATE("j",L314, M314, N314),확률표!$B$8:$E$16,IF(P314=확률표!$C$3,2,IF(P314=확률표!$C$4, 3,4)),FALSE), "")</f>
        <v>20</v>
      </c>
      <c r="D314" s="1">
        <f>IF(B314&lt;&gt;"",INDEX(로우데이터!$B:$B,4*ROW()-7),"")</f>
        <v>661.75</v>
      </c>
      <c r="E314" s="4" t="str">
        <f>IF(B314&lt;&gt;"",IF(INDEX(로우데이터!$D:$D,4*ROW()-7)&lt;&gt;"",IF(ISNUMBER(FIND("(1)",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전북대(1)</v>
      </c>
      <c r="F314" s="3" t="str">
        <f>IF(B314&lt;&gt;"",IF(INDEX(로우데이터!$D:$D,4*ROW()-7)&lt;&gt;"",IF(ISNUMBER(FIND("(1)",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[익산]수의예</v>
      </c>
      <c r="G314" s="3" t="str">
        <f>IF(B314&lt;&gt;"",IF(INDEX(로우데이터!$D:$D,4*ROW()-7)&lt;&gt;"",IF(ISNUMBER(FIND("(2)",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경상대(2)</v>
      </c>
      <c r="H314" s="3" t="str">
        <f>IF(B314&lt;&gt;"",IF(INDEX(로우데이터!$D:$D,4*ROW()-7)&lt;&gt;"",IF(ISNUMBER(FIND("(2)",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[진주]수의예</v>
      </c>
      <c r="I314" s="3" t="str">
        <f>IF(B314&lt;&gt;"",IF(INDEX(로우데이터!$D:$D,4*ROW()-7)&lt;&gt;"",IF(ISNUMBER(FIND("(3)",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4" s="3" t="str">
        <f>IF(B314&lt;&gt;"",IF(INDEX(로우데이터!$D:$D,4*ROW()-7)&lt;&gt;"",IF(ISNUMBER(FIND("(3)",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4" s="1">
        <v>1</v>
      </c>
      <c r="M314" s="1">
        <v>1</v>
      </c>
      <c r="N314" s="1">
        <v>1</v>
      </c>
      <c r="P314" s="1">
        <f>IF(B314&lt;&gt;"",IF(AND(대학정보!$C$4&lt;&gt;"",대학정보!$C$5&lt;&gt;""),IF(AND(ISNUMBER(FIND(대학정보!$C$4,E314)),ISNUMBER(FIND(대학정보!$C$5,F314))),확률표!$C$3,IF(AND(ISNUMBER(FIND(대학정보!$C$4,G314)),ISNUMBER(FIND(대학정보!$C$5,H314))),확률표!$C$4,IF(AND(ISNUMBER(FIND(대학정보!$C$4,I314)),ISNUMBER(FIND(대학정보!$C$5,J314))),확률표!$C$5, ""))), "대학정보"), "")</f>
        <v>20</v>
      </c>
      <c r="Q314" s="1">
        <f>IF(AND(대학정보!$C$8&lt;&gt;"",D314&lt;&gt;""),D314-대학정보!$C$8,"")</f>
        <v>2.3000000000000682</v>
      </c>
    </row>
    <row r="315" spans="1:17">
      <c r="A315" s="1" t="str">
        <f t="shared" si="5"/>
        <v/>
      </c>
      <c r="B315" s="1" t="str">
        <f>IF(INDEX(로우데이터!$A:$A,4*ROW()-7)&lt;&gt;"",INDEX(로우데이터!A:A,4*ROW()-7),"")</f>
        <v>313등</v>
      </c>
      <c r="C315" s="1">
        <f>IF(B315&lt;&gt;"",VLOOKUP(CONCATENATE("j",L315, M315, N315),확률표!$B$8:$E$16,IF(P315=확률표!$C$3,2,IF(P315=확률표!$C$4, 3,4)),FALSE), "")</f>
        <v>50</v>
      </c>
      <c r="D315" s="1">
        <f>IF(B315&lt;&gt;"",INDEX(로우데이터!$B:$B,4*ROW()-7),"")</f>
        <v>661.75</v>
      </c>
      <c r="E315" s="4" t="str">
        <f>IF(B315&lt;&gt;"",IF(INDEX(로우데이터!$D:$D,4*ROW()-7)&lt;&gt;"",IF(ISNUMBER(FIND("(1)",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15" s="3" t="str">
        <f>IF(B315&lt;&gt;"",IF(INDEX(로우데이터!$D:$D,4*ROW()-7)&lt;&gt;"",IF(ISNUMBER(FIND("(1)",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315" s="3" t="str">
        <f>IF(B315&lt;&gt;"",IF(INDEX(로우데이터!$D:$D,4*ROW()-7)&lt;&gt;"",IF(ISNUMBER(FIND("(2)",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15" s="3" t="str">
        <f>IF(B315&lt;&gt;"",IF(INDEX(로우데이터!$D:$D,4*ROW()-7)&lt;&gt;"",IF(ISNUMBER(FIND("(2)",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15" s="3" t="str">
        <f>IF(B315&lt;&gt;"",IF(INDEX(로우데이터!$D:$D,4*ROW()-7)&lt;&gt;"",IF(ISNUMBER(FIND("(3)",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315" s="3" t="str">
        <f>IF(B315&lt;&gt;"",IF(INDEX(로우데이터!$D:$D,4*ROW()-7)&lt;&gt;"",IF(ISNUMBER(FIND("(3)",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컴퓨터과학부</v>
      </c>
      <c r="L315" s="1">
        <v>1</v>
      </c>
      <c r="M315" s="1">
        <v>1</v>
      </c>
      <c r="N315" s="1">
        <v>1</v>
      </c>
      <c r="P315" s="1">
        <f>IF(B315&lt;&gt;"",IF(AND(대학정보!$C$4&lt;&gt;"",대학정보!$C$5&lt;&gt;""),IF(AND(ISNUMBER(FIND(대학정보!$C$4,E315)),ISNUMBER(FIND(대학정보!$C$5,F315))),확률표!$C$3,IF(AND(ISNUMBER(FIND(대학정보!$C$4,G315)),ISNUMBER(FIND(대학정보!$C$5,H315))),확률표!$C$4,IF(AND(ISNUMBER(FIND(대학정보!$C$4,I315)),ISNUMBER(FIND(대학정보!$C$5,J315))),확률표!$C$5, ""))), "대학정보"), "")</f>
        <v>50</v>
      </c>
      <c r="Q315" s="1">
        <f>IF(AND(대학정보!$C$8&lt;&gt;"",D315&lt;&gt;""),D315-대학정보!$C$8,"")</f>
        <v>2.3000000000000682</v>
      </c>
    </row>
    <row r="316" spans="1:17">
      <c r="A316" s="1" t="str">
        <f t="shared" si="5"/>
        <v/>
      </c>
      <c r="B316" s="1" t="str">
        <f>IF(INDEX(로우데이터!$A:$A,4*ROW()-7)&lt;&gt;"",INDEX(로우데이터!A:A,4*ROW()-7),"")</f>
        <v>315등</v>
      </c>
      <c r="C316" s="1">
        <f>IF(B316&lt;&gt;"",VLOOKUP(CONCATENATE("j",L316, M316, N316),확률표!$B$8:$E$16,IF(P316=확률표!$C$3,2,IF(P316=확률표!$C$4, 3,4)),FALSE), "")</f>
        <v>20</v>
      </c>
      <c r="D316" s="1">
        <f>IF(B316&lt;&gt;"",INDEX(로우데이터!$B:$B,4*ROW()-7),"")</f>
        <v>661.75</v>
      </c>
      <c r="E316" s="4" t="str">
        <f>IF(B316&lt;&gt;"",IF(INDEX(로우데이터!$D:$D,4*ROW()-7)&lt;&gt;"",IF(ISNUMBER(FIND("(1)",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16" s="3" t="str">
        <f>IF(B316&lt;&gt;"",IF(INDEX(로우데이터!$D:$D,4*ROW()-7)&lt;&gt;"",IF(ISNUMBER(FIND("(1)",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대기과학</v>
      </c>
      <c r="G316" s="3" t="str">
        <f>IF(B316&lt;&gt;"",IF(INDEX(로우데이터!$D:$D,4*ROW()-7)&lt;&gt;"",IF(ISNUMBER(FIND("(2)",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16" s="3" t="str">
        <f>IF(B316&lt;&gt;"",IF(INDEX(로우데이터!$D:$D,4*ROW()-7)&lt;&gt;"",IF(ISNUMBER(FIND("(2)",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16" s="3" t="str">
        <f>IF(B316&lt;&gt;"",IF(INDEX(로우데이터!$D:$D,4*ROW()-7)&lt;&gt;"",IF(ISNUMBER(FIND("(3)",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6" s="3" t="str">
        <f>IF(B316&lt;&gt;"",IF(INDEX(로우데이터!$D:$D,4*ROW()-7)&lt;&gt;"",IF(ISNUMBER(FIND("(3)",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6" s="1">
        <v>1</v>
      </c>
      <c r="M316" s="1">
        <v>1</v>
      </c>
      <c r="N316" s="1">
        <v>1</v>
      </c>
      <c r="P316" s="1">
        <f>IF(B316&lt;&gt;"",IF(AND(대학정보!$C$4&lt;&gt;"",대학정보!$C$5&lt;&gt;""),IF(AND(ISNUMBER(FIND(대학정보!$C$4,E316)),ISNUMBER(FIND(대학정보!$C$5,F316))),확률표!$C$3,IF(AND(ISNUMBER(FIND(대학정보!$C$4,G316)),ISNUMBER(FIND(대학정보!$C$5,H316))),확률표!$C$4,IF(AND(ISNUMBER(FIND(대학정보!$C$4,I316)),ISNUMBER(FIND(대학정보!$C$5,J316))),확률표!$C$5, ""))), "대학정보"), "")</f>
        <v>20</v>
      </c>
      <c r="Q316" s="1">
        <f>IF(AND(대학정보!$C$8&lt;&gt;"",D316&lt;&gt;""),D316-대학정보!$C$8,"")</f>
        <v>2.3000000000000682</v>
      </c>
    </row>
    <row r="317" spans="1:17">
      <c r="A317" s="1" t="str">
        <f t="shared" si="5"/>
        <v/>
      </c>
      <c r="B317" s="1" t="str">
        <f>IF(INDEX(로우데이터!$A:$A,4*ROW()-7)&lt;&gt;"",INDEX(로우데이터!A:A,4*ROW()-7),"")</f>
        <v>316등</v>
      </c>
      <c r="C317" s="1">
        <f>IF(B317&lt;&gt;"",VLOOKUP(CONCATENATE("j",L317, M317, N317),확률표!$B$8:$E$16,IF(P317=확률표!$C$3,2,IF(P317=확률표!$C$4, 3,4)),FALSE), "")</f>
        <v>20</v>
      </c>
      <c r="D317" s="1">
        <f>IF(B317&lt;&gt;"",INDEX(로우데이터!$B:$B,4*ROW()-7),"")</f>
        <v>661.74</v>
      </c>
      <c r="E317" s="4" t="str">
        <f>IF(B317&lt;&gt;"",IF(INDEX(로우데이터!$D:$D,4*ROW()-7)&lt;&gt;"",IF(ISNUMBER(FIND("(1)",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17" s="3" t="str">
        <f>IF(B317&lt;&gt;"",IF(INDEX(로우데이터!$D:$D,4*ROW()-7)&lt;&gt;"",IF(ISNUMBER(FIND("(1)",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317" s="3" t="str">
        <f>IF(B317&lt;&gt;"",IF(INDEX(로우데이터!$D:$D,4*ROW()-7)&lt;&gt;"",IF(ISNUMBER(FIND("(2)",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17" s="3" t="str">
        <f>IF(B317&lt;&gt;"",IF(INDEX(로우데이터!$D:$D,4*ROW()-7)&lt;&gt;"",IF(ISNUMBER(FIND("(2)",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</v>
      </c>
      <c r="I317" s="3" t="str">
        <f>IF(B317&lt;&gt;"",IF(INDEX(로우데이터!$D:$D,4*ROW()-7)&lt;&gt;"",IF(ISNUMBER(FIND("(3)",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7" s="3" t="str">
        <f>IF(B317&lt;&gt;"",IF(INDEX(로우데이터!$D:$D,4*ROW()-7)&lt;&gt;"",IF(ISNUMBER(FIND("(3)",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7" s="1">
        <v>1</v>
      </c>
      <c r="M317" s="1">
        <v>1</v>
      </c>
      <c r="N317" s="1">
        <v>1</v>
      </c>
      <c r="P317" s="1">
        <f>IF(B317&lt;&gt;"",IF(AND(대학정보!$C$4&lt;&gt;"",대학정보!$C$5&lt;&gt;""),IF(AND(ISNUMBER(FIND(대학정보!$C$4,E317)),ISNUMBER(FIND(대학정보!$C$5,F317))),확률표!$C$3,IF(AND(ISNUMBER(FIND(대학정보!$C$4,G317)),ISNUMBER(FIND(대학정보!$C$5,H317))),확률표!$C$4,IF(AND(ISNUMBER(FIND(대학정보!$C$4,I317)),ISNUMBER(FIND(대학정보!$C$5,J317))),확률표!$C$5, ""))), "대학정보"), "")</f>
        <v>20</v>
      </c>
      <c r="Q317" s="1">
        <f>IF(AND(대학정보!$C$8&lt;&gt;"",D317&lt;&gt;""),D317-대학정보!$C$8,"")</f>
        <v>2.2900000000000773</v>
      </c>
    </row>
    <row r="318" spans="1:17">
      <c r="A318" s="1" t="str">
        <f t="shared" si="5"/>
        <v/>
      </c>
      <c r="B318" s="1" t="str">
        <f>IF(INDEX(로우데이터!$A:$A,4*ROW()-7)&lt;&gt;"",INDEX(로우데이터!A:A,4*ROW()-7),"")</f>
        <v>317등</v>
      </c>
      <c r="C318" s="1">
        <f>IF(B318&lt;&gt;"",VLOOKUP(CONCATENATE("j",L318, M318, N318),확률표!$B$8:$E$16,IF(P318=확률표!$C$3,2,IF(P318=확률표!$C$4, 3,4)),FALSE), "")</f>
        <v>20</v>
      </c>
      <c r="D318" s="1">
        <f>IF(B318&lt;&gt;"",INDEX(로우데이터!$B:$B,4*ROW()-7),"")</f>
        <v>661.72</v>
      </c>
      <c r="E318" s="4" t="str">
        <f>IF(B318&lt;&gt;"",IF(INDEX(로우데이터!$D:$D,4*ROW()-7)&lt;&gt;"",IF(ISNUMBER(FIND("(1)",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18" s="3" t="str">
        <f>IF(B318&lt;&gt;"",IF(INDEX(로우데이터!$D:$D,4*ROW()-7)&lt;&gt;"",IF(ISNUMBER(FIND("(1)",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318" s="3" t="str">
        <f>IF(B318&lt;&gt;"",IF(INDEX(로우데이터!$D:$D,4*ROW()-7)&lt;&gt;"",IF(ISNUMBER(FIND("(2)",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18" s="3" t="str">
        <f>IF(B318&lt;&gt;"",IF(INDEX(로우데이터!$D:$D,4*ROW()-7)&lt;&gt;"",IF(ISNUMBER(FIND("(2)",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318" s="3" t="str">
        <f>IF(B318&lt;&gt;"",IF(INDEX(로우데이터!$D:$D,4*ROW()-7)&lt;&gt;"",IF(ISNUMBER(FIND("(3)",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8" s="3" t="str">
        <f>IF(B318&lt;&gt;"",IF(INDEX(로우데이터!$D:$D,4*ROW()-7)&lt;&gt;"",IF(ISNUMBER(FIND("(3)",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8" s="1">
        <v>1</v>
      </c>
      <c r="M318" s="1">
        <v>1</v>
      </c>
      <c r="N318" s="1">
        <v>1</v>
      </c>
      <c r="P318" s="1">
        <f>IF(B318&lt;&gt;"",IF(AND(대학정보!$C$4&lt;&gt;"",대학정보!$C$5&lt;&gt;""),IF(AND(ISNUMBER(FIND(대학정보!$C$4,E318)),ISNUMBER(FIND(대학정보!$C$5,F318))),확률표!$C$3,IF(AND(ISNUMBER(FIND(대학정보!$C$4,G318)),ISNUMBER(FIND(대학정보!$C$5,H318))),확률표!$C$4,IF(AND(ISNUMBER(FIND(대학정보!$C$4,I318)),ISNUMBER(FIND(대학정보!$C$5,J318))),확률표!$C$5, ""))), "대학정보"), "")</f>
        <v>20</v>
      </c>
      <c r="Q318" s="1">
        <f>IF(AND(대학정보!$C$8&lt;&gt;"",D318&lt;&gt;""),D318-대학정보!$C$8,"")</f>
        <v>2.2700000000000955</v>
      </c>
    </row>
    <row r="319" spans="1:17">
      <c r="A319" s="1" t="str">
        <f t="shared" si="5"/>
        <v/>
      </c>
      <c r="B319" s="1" t="str">
        <f>IF(INDEX(로우데이터!$A:$A,4*ROW()-7)&lt;&gt;"",INDEX(로우데이터!A:A,4*ROW()-7),"")</f>
        <v>318등</v>
      </c>
      <c r="C319" s="1">
        <f>IF(B319&lt;&gt;"",VLOOKUP(CONCATENATE("j",L319, M319, N319),확률표!$B$8:$E$16,IF(P319=확률표!$C$3,2,IF(P319=확률표!$C$4, 3,4)),FALSE), "")</f>
        <v>20</v>
      </c>
      <c r="D319" s="1">
        <f>IF(B319&lt;&gt;"",INDEX(로우데이터!$B:$B,4*ROW()-7),"")</f>
        <v>661.7</v>
      </c>
      <c r="E319" s="4" t="str">
        <f>IF(B319&lt;&gt;"",IF(INDEX(로우데이터!$D:$D,4*ROW()-7)&lt;&gt;"",IF(ISNUMBER(FIND("(1)",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19" s="3" t="str">
        <f>IF(B319&lt;&gt;"",IF(INDEX(로우데이터!$D:$D,4*ROW()-7)&lt;&gt;"",IF(ISNUMBER(FIND("(1)",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319" s="3" t="str">
        <f>IF(B319&lt;&gt;"",IF(INDEX(로우데이터!$D:$D,4*ROW()-7)&lt;&gt;"",IF(ISNUMBER(FIND("(2)",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19" s="3" t="str">
        <f>IF(B319&lt;&gt;"",IF(INDEX(로우데이터!$D:$D,4*ROW()-7)&lt;&gt;"",IF(ISNUMBER(FIND("(2)",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319" s="3" t="str">
        <f>IF(B319&lt;&gt;"",IF(INDEX(로우데이터!$D:$D,4*ROW()-7)&lt;&gt;"",IF(ISNUMBER(FIND("(3)",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19" s="3" t="str">
        <f>IF(B319&lt;&gt;"",IF(INDEX(로우데이터!$D:$D,4*ROW()-7)&lt;&gt;"",IF(ISNUMBER(FIND("(3)",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19" s="1">
        <v>1</v>
      </c>
      <c r="M319" s="1">
        <v>1</v>
      </c>
      <c r="N319" s="1">
        <v>1</v>
      </c>
      <c r="P319" s="1">
        <f>IF(B319&lt;&gt;"",IF(AND(대학정보!$C$4&lt;&gt;"",대학정보!$C$5&lt;&gt;""),IF(AND(ISNUMBER(FIND(대학정보!$C$4,E319)),ISNUMBER(FIND(대학정보!$C$5,F319))),확률표!$C$3,IF(AND(ISNUMBER(FIND(대학정보!$C$4,G319)),ISNUMBER(FIND(대학정보!$C$5,H319))),확률표!$C$4,IF(AND(ISNUMBER(FIND(대학정보!$C$4,I319)),ISNUMBER(FIND(대학정보!$C$5,J319))),확률표!$C$5, ""))), "대학정보"), "")</f>
        <v>20</v>
      </c>
      <c r="Q319" s="1">
        <f>IF(AND(대학정보!$C$8&lt;&gt;"",D319&lt;&gt;""),D319-대학정보!$C$8,"")</f>
        <v>2.2500000000001137</v>
      </c>
    </row>
    <row r="320" spans="1:17">
      <c r="A320" s="1" t="str">
        <f t="shared" si="5"/>
        <v/>
      </c>
      <c r="B320" s="1" t="str">
        <f>IF(INDEX(로우데이터!$A:$A,4*ROW()-7)&lt;&gt;"",INDEX(로우데이터!A:A,4*ROW()-7),"")</f>
        <v>319등</v>
      </c>
      <c r="C320" s="1">
        <f>IF(B320&lt;&gt;"",VLOOKUP(CONCATENATE("j",L320, M320, N320),확률표!$B$8:$E$16,IF(P320=확률표!$C$3,2,IF(P320=확률표!$C$4, 3,4)),FALSE), "")</f>
        <v>20</v>
      </c>
      <c r="D320" s="1">
        <f>IF(B320&lt;&gt;"",INDEX(로우데이터!$B:$B,4*ROW()-7),"")</f>
        <v>661.7</v>
      </c>
      <c r="E320" s="4" t="str">
        <f>IF(B320&lt;&gt;"",IF(INDEX(로우데이터!$D:$D,4*ROW()-7)&lt;&gt;"",IF(ISNUMBER(FIND("(1)",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320" s="3" t="str">
        <f>IF(B320&lt;&gt;"",IF(INDEX(로우데이터!$D:$D,4*ROW()-7)&lt;&gt;"",IF(ISNUMBER(FIND("(1)",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20" s="3" t="str">
        <f>IF(B320&lt;&gt;"",IF(INDEX(로우데이터!$D:$D,4*ROW()-7)&lt;&gt;"",IF(ISNUMBER(FIND("(2)",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320" s="3" t="str">
        <f>IF(B320&lt;&gt;"",IF(INDEX(로우데이터!$D:$D,4*ROW()-7)&lt;&gt;"",IF(ISNUMBER(FIND("(2)",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320" s="3" t="str">
        <f>IF(B320&lt;&gt;"",IF(INDEX(로우데이터!$D:$D,4*ROW()-7)&lt;&gt;"",IF(ISNUMBER(FIND("(3)",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0" s="3" t="str">
        <f>IF(B320&lt;&gt;"",IF(INDEX(로우데이터!$D:$D,4*ROW()-7)&lt;&gt;"",IF(ISNUMBER(FIND("(3)",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0" s="1">
        <v>1</v>
      </c>
      <c r="M320" s="1">
        <v>1</v>
      </c>
      <c r="N320" s="1">
        <v>1</v>
      </c>
      <c r="P320" s="1">
        <f>IF(B320&lt;&gt;"",IF(AND(대학정보!$C$4&lt;&gt;"",대학정보!$C$5&lt;&gt;""),IF(AND(ISNUMBER(FIND(대학정보!$C$4,E320)),ISNUMBER(FIND(대학정보!$C$5,F320))),확률표!$C$3,IF(AND(ISNUMBER(FIND(대학정보!$C$4,G320)),ISNUMBER(FIND(대학정보!$C$5,H320))),확률표!$C$4,IF(AND(ISNUMBER(FIND(대학정보!$C$4,I320)),ISNUMBER(FIND(대학정보!$C$5,J320))),확률표!$C$5, ""))), "대학정보"), "")</f>
        <v>20</v>
      </c>
      <c r="Q320" s="1">
        <f>IF(AND(대학정보!$C$8&lt;&gt;"",D320&lt;&gt;""),D320-대학정보!$C$8,"")</f>
        <v>2.2500000000001137</v>
      </c>
    </row>
    <row r="321" spans="1:17">
      <c r="A321" s="1" t="str">
        <f t="shared" si="5"/>
        <v/>
      </c>
      <c r="B321" s="1" t="str">
        <f>IF(INDEX(로우데이터!$A:$A,4*ROW()-7)&lt;&gt;"",INDEX(로우데이터!A:A,4*ROW()-7),"")</f>
        <v>320등</v>
      </c>
      <c r="C321" s="1">
        <f>IF(B321&lt;&gt;"",VLOOKUP(CONCATENATE("j",L321, M321, N321),확률표!$B$8:$E$16,IF(P321=확률표!$C$3,2,IF(P321=확률표!$C$4, 3,4)),FALSE), "")</f>
        <v>20</v>
      </c>
      <c r="D321" s="1">
        <f>IF(B321&lt;&gt;"",INDEX(로우데이터!$B:$B,4*ROW()-7),"")</f>
        <v>661.66</v>
      </c>
      <c r="E321" s="4" t="str">
        <f>IF(B321&lt;&gt;"",IF(INDEX(로우데이터!$D:$D,4*ROW()-7)&lt;&gt;"",IF(ISNUMBER(FIND("(1)",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21" s="3" t="str">
        <f>IF(B321&lt;&gt;"",IF(INDEX(로우데이터!$D:$D,4*ROW()-7)&lt;&gt;"",IF(ISNUMBER(FIND("(1)",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21" s="3" t="str">
        <f>IF(B321&lt;&gt;"",IF(INDEX(로우데이터!$D:$D,4*ROW()-7)&lt;&gt;"",IF(ISNUMBER(FIND("(2)",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21" s="3" t="str">
        <f>IF(B321&lt;&gt;"",IF(INDEX(로우데이터!$D:$D,4*ROW()-7)&lt;&gt;"",IF(ISNUMBER(FIND("(2)",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321" s="3" t="str">
        <f>IF(B321&lt;&gt;"",IF(INDEX(로우데이터!$D:$D,4*ROW()-7)&lt;&gt;"",IF(ISNUMBER(FIND("(3)",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1" s="3" t="str">
        <f>IF(B321&lt;&gt;"",IF(INDEX(로우데이터!$D:$D,4*ROW()-7)&lt;&gt;"",IF(ISNUMBER(FIND("(3)",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1" s="1">
        <v>1</v>
      </c>
      <c r="M321" s="1">
        <v>1</v>
      </c>
      <c r="N321" s="1">
        <v>1</v>
      </c>
      <c r="P321" s="1">
        <f>IF(B321&lt;&gt;"",IF(AND(대학정보!$C$4&lt;&gt;"",대학정보!$C$5&lt;&gt;""),IF(AND(ISNUMBER(FIND(대학정보!$C$4,E321)),ISNUMBER(FIND(대학정보!$C$5,F321))),확률표!$C$3,IF(AND(ISNUMBER(FIND(대학정보!$C$4,G321)),ISNUMBER(FIND(대학정보!$C$5,H321))),확률표!$C$4,IF(AND(ISNUMBER(FIND(대학정보!$C$4,I321)),ISNUMBER(FIND(대학정보!$C$5,J321))),확률표!$C$5, ""))), "대학정보"), "")</f>
        <v>20</v>
      </c>
      <c r="Q321" s="1">
        <f>IF(AND(대학정보!$C$8&lt;&gt;"",D321&lt;&gt;""),D321-대학정보!$C$8,"")</f>
        <v>2.2100000000000364</v>
      </c>
    </row>
    <row r="322" spans="1:17">
      <c r="A322" s="1" t="str">
        <f t="shared" si="5"/>
        <v/>
      </c>
      <c r="B322" s="1" t="str">
        <f>IF(INDEX(로우데이터!$A:$A,4*ROW()-7)&lt;&gt;"",INDEX(로우데이터!A:A,4*ROW()-7),"")</f>
        <v>321등</v>
      </c>
      <c r="C322" s="1">
        <f>IF(B322&lt;&gt;"",VLOOKUP(CONCATENATE("j",L322, M322, N322),확률표!$B$8:$E$16,IF(P322=확률표!$C$3,2,IF(P322=확률표!$C$4, 3,4)),FALSE), "")</f>
        <v>20</v>
      </c>
      <c r="D322" s="1">
        <f>IF(B322&lt;&gt;"",INDEX(로우데이터!$B:$B,4*ROW()-7),"")</f>
        <v>661.65</v>
      </c>
      <c r="E322" s="4" t="str">
        <f>IF(B322&lt;&gt;"",IF(INDEX(로우데이터!$D:$D,4*ROW()-7)&lt;&gt;"",IF(ISNUMBER(FIND("(1)",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22" s="3" t="str">
        <f>IF(B322&lt;&gt;"",IF(INDEX(로우데이터!$D:$D,4*ROW()-7)&lt;&gt;"",IF(ISNUMBER(FIND("(1)",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322" s="3" t="str">
        <f>IF(B322&lt;&gt;"",IF(INDEX(로우데이터!$D:$D,4*ROW()-7)&lt;&gt;"",IF(ISNUMBER(FIND("(2)",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22" s="3" t="str">
        <f>IF(B322&lt;&gt;"",IF(INDEX(로우데이터!$D:$D,4*ROW()-7)&lt;&gt;"",IF(ISNUMBER(FIND("(2)",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322" s="3" t="str">
        <f>IF(B322&lt;&gt;"",IF(INDEX(로우데이터!$D:$D,4*ROW()-7)&lt;&gt;"",IF(ISNUMBER(FIND("(3)",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2" s="3" t="str">
        <f>IF(B322&lt;&gt;"",IF(INDEX(로우데이터!$D:$D,4*ROW()-7)&lt;&gt;"",IF(ISNUMBER(FIND("(3)",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2" s="1">
        <v>1</v>
      </c>
      <c r="M322" s="1">
        <v>1</v>
      </c>
      <c r="N322" s="1">
        <v>1</v>
      </c>
      <c r="P322" s="1">
        <f>IF(B322&lt;&gt;"",IF(AND(대학정보!$C$4&lt;&gt;"",대학정보!$C$5&lt;&gt;""),IF(AND(ISNUMBER(FIND(대학정보!$C$4,E322)),ISNUMBER(FIND(대학정보!$C$5,F322))),확률표!$C$3,IF(AND(ISNUMBER(FIND(대학정보!$C$4,G322)),ISNUMBER(FIND(대학정보!$C$5,H322))),확률표!$C$4,IF(AND(ISNUMBER(FIND(대학정보!$C$4,I322)),ISNUMBER(FIND(대학정보!$C$5,J322))),확률표!$C$5, ""))), "대학정보"), "")</f>
        <v>20</v>
      </c>
      <c r="Q322" s="1">
        <f>IF(AND(대학정보!$C$8&lt;&gt;"",D322&lt;&gt;""),D322-대학정보!$C$8,"")</f>
        <v>2.2000000000000455</v>
      </c>
    </row>
    <row r="323" spans="1:17">
      <c r="A323" s="1" t="str">
        <f t="shared" si="5"/>
        <v/>
      </c>
      <c r="B323" s="1" t="str">
        <f>IF(INDEX(로우데이터!$A:$A,4*ROW()-7)&lt;&gt;"",INDEX(로우데이터!A:A,4*ROW()-7),"")</f>
        <v>321등</v>
      </c>
      <c r="C323" s="1">
        <f>IF(B323&lt;&gt;"",VLOOKUP(CONCATENATE("j",L323, M323, N323),확률표!$B$8:$E$16,IF(P323=확률표!$C$3,2,IF(P323=확률표!$C$4, 3,4)),FALSE), "")</f>
        <v>20</v>
      </c>
      <c r="D323" s="1">
        <f>IF(B323&lt;&gt;"",INDEX(로우데이터!$B:$B,4*ROW()-7),"")</f>
        <v>661.65</v>
      </c>
      <c r="E323" s="4" t="str">
        <f>IF(B323&lt;&gt;"",IF(INDEX(로우데이터!$D:$D,4*ROW()-7)&lt;&gt;"",IF(ISNUMBER(FIND("(1)",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23" s="3" t="str">
        <f>IF(B323&lt;&gt;"",IF(INDEX(로우데이터!$D:$D,4*ROW()-7)&lt;&gt;"",IF(ISNUMBER(FIND("(1)",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323" s="3" t="str">
        <f>IF(B323&lt;&gt;"",IF(INDEX(로우데이터!$D:$D,4*ROW()-7)&lt;&gt;"",IF(ISNUMBER(FIND("(2)",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23" s="3" t="str">
        <f>IF(B323&lt;&gt;"",IF(INDEX(로우데이터!$D:$D,4*ROW()-7)&lt;&gt;"",IF(ISNUMBER(FIND("(2)",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23" s="3" t="str">
        <f>IF(B323&lt;&gt;"",IF(INDEX(로우데이터!$D:$D,4*ROW()-7)&lt;&gt;"",IF(ISNUMBER(FIND("(3)",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3" s="3" t="str">
        <f>IF(B323&lt;&gt;"",IF(INDEX(로우데이터!$D:$D,4*ROW()-7)&lt;&gt;"",IF(ISNUMBER(FIND("(3)",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3" s="1">
        <v>1</v>
      </c>
      <c r="M323" s="1">
        <v>1</v>
      </c>
      <c r="N323" s="1">
        <v>1</v>
      </c>
      <c r="P323" s="1">
        <f>IF(B323&lt;&gt;"",IF(AND(대학정보!$C$4&lt;&gt;"",대학정보!$C$5&lt;&gt;""),IF(AND(ISNUMBER(FIND(대학정보!$C$4,E323)),ISNUMBER(FIND(대학정보!$C$5,F323))),확률표!$C$3,IF(AND(ISNUMBER(FIND(대학정보!$C$4,G323)),ISNUMBER(FIND(대학정보!$C$5,H323))),확률표!$C$4,IF(AND(ISNUMBER(FIND(대학정보!$C$4,I323)),ISNUMBER(FIND(대학정보!$C$5,J323))),확률표!$C$5, ""))), "대학정보"), "")</f>
        <v>20</v>
      </c>
      <c r="Q323" s="1">
        <f>IF(AND(대학정보!$C$8&lt;&gt;"",D323&lt;&gt;""),D323-대학정보!$C$8,"")</f>
        <v>2.2000000000000455</v>
      </c>
    </row>
    <row r="324" spans="1:17">
      <c r="A324" s="1" t="str">
        <f t="shared" si="5"/>
        <v/>
      </c>
      <c r="B324" s="1" t="str">
        <f>IF(INDEX(로우데이터!$A:$A,4*ROW()-7)&lt;&gt;"",INDEX(로우데이터!A:A,4*ROW()-7),"")</f>
        <v>323등</v>
      </c>
      <c r="C324" s="1">
        <f>IF(B324&lt;&gt;"",VLOOKUP(CONCATENATE("j",L324, M324, N324),확률표!$B$8:$E$16,IF(P324=확률표!$C$3,2,IF(P324=확률표!$C$4, 3,4)),FALSE), "")</f>
        <v>20</v>
      </c>
      <c r="D324" s="1">
        <f>IF(B324&lt;&gt;"",INDEX(로우데이터!$B:$B,4*ROW()-7),"")</f>
        <v>661.64</v>
      </c>
      <c r="E324" s="4" t="str">
        <f>IF(B324&lt;&gt;"",IF(INDEX(로우데이터!$D:$D,4*ROW()-7)&lt;&gt;"",IF(ISNUMBER(FIND("(1)",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324" s="3" t="str">
        <f>IF(B324&lt;&gt;"",IF(INDEX(로우데이터!$D:$D,4*ROW()-7)&lt;&gt;"",IF(ISNUMBER(FIND("(1)",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324" s="3" t="str">
        <f>IF(B324&lt;&gt;"",IF(INDEX(로우데이터!$D:$D,4*ROW()-7)&lt;&gt;"",IF(ISNUMBER(FIND("(2)",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24" s="3" t="str">
        <f>IF(B324&lt;&gt;"",IF(INDEX(로우데이터!$D:$D,4*ROW()-7)&lt;&gt;"",IF(ISNUMBER(FIND("(2)",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24" s="3" t="str">
        <f>IF(B324&lt;&gt;"",IF(INDEX(로우데이터!$D:$D,4*ROW()-7)&lt;&gt;"",IF(ISNUMBER(FIND("(3)",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4" s="3" t="str">
        <f>IF(B324&lt;&gt;"",IF(INDEX(로우데이터!$D:$D,4*ROW()-7)&lt;&gt;"",IF(ISNUMBER(FIND("(3)",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4" s="1">
        <v>1</v>
      </c>
      <c r="M324" s="1">
        <v>1</v>
      </c>
      <c r="N324" s="1">
        <v>1</v>
      </c>
      <c r="P324" s="1">
        <f>IF(B324&lt;&gt;"",IF(AND(대학정보!$C$4&lt;&gt;"",대학정보!$C$5&lt;&gt;""),IF(AND(ISNUMBER(FIND(대학정보!$C$4,E324)),ISNUMBER(FIND(대학정보!$C$5,F324))),확률표!$C$3,IF(AND(ISNUMBER(FIND(대학정보!$C$4,G324)),ISNUMBER(FIND(대학정보!$C$5,H324))),확률표!$C$4,IF(AND(ISNUMBER(FIND(대학정보!$C$4,I324)),ISNUMBER(FIND(대학정보!$C$5,J324))),확률표!$C$5, ""))), "대학정보"), "")</f>
        <v>20</v>
      </c>
      <c r="Q324" s="1">
        <f>IF(AND(대학정보!$C$8&lt;&gt;"",D324&lt;&gt;""),D324-대학정보!$C$8,"")</f>
        <v>2.1900000000000546</v>
      </c>
    </row>
    <row r="325" spans="1:17">
      <c r="A325" s="1" t="str">
        <f t="shared" si="5"/>
        <v/>
      </c>
      <c r="B325" s="1" t="str">
        <f>IF(INDEX(로우데이터!$A:$A,4*ROW()-7)&lt;&gt;"",INDEX(로우데이터!A:A,4*ROW()-7),"")</f>
        <v>323등</v>
      </c>
      <c r="C325" s="1">
        <f>IF(B325&lt;&gt;"",VLOOKUP(CONCATENATE("j",L325, M325, N325),확률표!$B$8:$E$16,IF(P325=확률표!$C$3,2,IF(P325=확률표!$C$4, 3,4)),FALSE), "")</f>
        <v>20</v>
      </c>
      <c r="D325" s="1">
        <f>IF(B325&lt;&gt;"",INDEX(로우데이터!$B:$B,4*ROW()-7),"")</f>
        <v>661.64</v>
      </c>
      <c r="E325" s="4" t="str">
        <f>IF(B325&lt;&gt;"",IF(INDEX(로우데이터!$D:$D,4*ROW()-7)&lt;&gt;"",IF(ISNUMBER(FIND("(1)",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25" s="3" t="str">
        <f>IF(B325&lt;&gt;"",IF(INDEX(로우데이터!$D:$D,4*ROW()-7)&lt;&gt;"",IF(ISNUMBER(FIND("(1)",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325" s="3" t="str">
        <f>IF(B325&lt;&gt;"",IF(INDEX(로우데이터!$D:$D,4*ROW()-7)&lt;&gt;"",IF(ISNUMBER(FIND("(2)",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325" s="3" t="str">
        <f>IF(B325&lt;&gt;"",IF(INDEX(로우데이터!$D:$D,4*ROW()-7)&lt;&gt;"",IF(ISNUMBER(FIND("(2)",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325" s="3" t="str">
        <f>IF(B325&lt;&gt;"",IF(INDEX(로우데이터!$D:$D,4*ROW()-7)&lt;&gt;"",IF(ISNUMBER(FIND("(3)",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5" s="3" t="str">
        <f>IF(B325&lt;&gt;"",IF(INDEX(로우데이터!$D:$D,4*ROW()-7)&lt;&gt;"",IF(ISNUMBER(FIND("(3)",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5" s="1">
        <v>1</v>
      </c>
      <c r="M325" s="1">
        <v>1</v>
      </c>
      <c r="N325" s="1">
        <v>1</v>
      </c>
      <c r="P325" s="1">
        <f>IF(B325&lt;&gt;"",IF(AND(대학정보!$C$4&lt;&gt;"",대학정보!$C$5&lt;&gt;""),IF(AND(ISNUMBER(FIND(대학정보!$C$4,E325)),ISNUMBER(FIND(대학정보!$C$5,F325))),확률표!$C$3,IF(AND(ISNUMBER(FIND(대학정보!$C$4,G325)),ISNUMBER(FIND(대학정보!$C$5,H325))),확률표!$C$4,IF(AND(ISNUMBER(FIND(대학정보!$C$4,I325)),ISNUMBER(FIND(대학정보!$C$5,J325))),확률표!$C$5, ""))), "대학정보"), "")</f>
        <v>20</v>
      </c>
      <c r="Q325" s="1">
        <f>IF(AND(대학정보!$C$8&lt;&gt;"",D325&lt;&gt;""),D325-대학정보!$C$8,"")</f>
        <v>2.1900000000000546</v>
      </c>
    </row>
    <row r="326" spans="1:17">
      <c r="A326" s="1" t="str">
        <f t="shared" si="5"/>
        <v/>
      </c>
      <c r="B326" s="1" t="str">
        <f>IF(INDEX(로우데이터!$A:$A,4*ROW()-7)&lt;&gt;"",INDEX(로우데이터!A:A,4*ROW()-7),"")</f>
        <v>325등</v>
      </c>
      <c r="C326" s="1">
        <f>IF(B326&lt;&gt;"",VLOOKUP(CONCATENATE("j",L326, M326, N326),확률표!$B$8:$E$16,IF(P326=확률표!$C$3,2,IF(P326=확률표!$C$4, 3,4)),FALSE), "")</f>
        <v>20</v>
      </c>
      <c r="D326" s="1">
        <f>IF(B326&lt;&gt;"",INDEX(로우데이터!$B:$B,4*ROW()-7),"")</f>
        <v>661.64</v>
      </c>
      <c r="E326" s="4" t="str">
        <f>IF(B326&lt;&gt;"",IF(INDEX(로우데이터!$D:$D,4*ROW()-7)&lt;&gt;"",IF(ISNUMBER(FIND("(1)",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26" s="3" t="str">
        <f>IF(B326&lt;&gt;"",IF(INDEX(로우데이터!$D:$D,4*ROW()-7)&lt;&gt;"",IF(ISNUMBER(FIND("(1)",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26" s="3" t="str">
        <f>IF(B326&lt;&gt;"",IF(INDEX(로우데이터!$D:$D,4*ROW()-7)&lt;&gt;"",IF(ISNUMBER(FIND("(2)",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26" s="3" t="str">
        <f>IF(B326&lt;&gt;"",IF(INDEX(로우데이터!$D:$D,4*ROW()-7)&lt;&gt;"",IF(ISNUMBER(FIND("(2)",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26" s="3" t="str">
        <f>IF(B326&lt;&gt;"",IF(INDEX(로우데이터!$D:$D,4*ROW()-7)&lt;&gt;"",IF(ISNUMBER(FIND("(3)",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6" s="3" t="str">
        <f>IF(B326&lt;&gt;"",IF(INDEX(로우데이터!$D:$D,4*ROW()-7)&lt;&gt;"",IF(ISNUMBER(FIND("(3)",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6" s="1">
        <v>1</v>
      </c>
      <c r="M326" s="1">
        <v>1</v>
      </c>
      <c r="N326" s="1">
        <v>1</v>
      </c>
      <c r="P326" s="1">
        <f>IF(B326&lt;&gt;"",IF(AND(대학정보!$C$4&lt;&gt;"",대학정보!$C$5&lt;&gt;""),IF(AND(ISNUMBER(FIND(대학정보!$C$4,E326)),ISNUMBER(FIND(대학정보!$C$5,F326))),확률표!$C$3,IF(AND(ISNUMBER(FIND(대학정보!$C$4,G326)),ISNUMBER(FIND(대학정보!$C$5,H326))),확률표!$C$4,IF(AND(ISNUMBER(FIND(대학정보!$C$4,I326)),ISNUMBER(FIND(대학정보!$C$5,J326))),확률표!$C$5, ""))), "대학정보"), "")</f>
        <v>20</v>
      </c>
      <c r="Q326" s="1">
        <f>IF(AND(대학정보!$C$8&lt;&gt;"",D326&lt;&gt;""),D326-대학정보!$C$8,"")</f>
        <v>2.1900000000000546</v>
      </c>
    </row>
    <row r="327" spans="1:17">
      <c r="A327" s="1" t="str">
        <f t="shared" si="5"/>
        <v/>
      </c>
      <c r="B327" s="1" t="str">
        <f>IF(INDEX(로우데이터!$A:$A,4*ROW()-7)&lt;&gt;"",INDEX(로우데이터!A:A,4*ROW()-7),"")</f>
        <v>326등</v>
      </c>
      <c r="C327" s="1">
        <f>IF(B327&lt;&gt;"",VLOOKUP(CONCATENATE("j",L327, M327, N327),확률표!$B$8:$E$16,IF(P327=확률표!$C$3,2,IF(P327=확률표!$C$4, 3,4)),FALSE), "")</f>
        <v>20</v>
      </c>
      <c r="D327" s="1">
        <f>IF(B327&lt;&gt;"",INDEX(로우데이터!$B:$B,4*ROW()-7),"")</f>
        <v>661.63</v>
      </c>
      <c r="E327" s="4" t="str">
        <f>IF(B327&lt;&gt;"",IF(INDEX(로우데이터!$D:$D,4*ROW()-7)&lt;&gt;"",IF(ISNUMBER(FIND("(1)",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27" s="3" t="str">
        <f>IF(B327&lt;&gt;"",IF(INDEX(로우데이터!$D:$D,4*ROW()-7)&lt;&gt;"",IF(ISNUMBER(FIND("(1)",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327" s="3" t="str">
        <f>IF(B327&lt;&gt;"",IF(INDEX(로우데이터!$D:$D,4*ROW()-7)&lt;&gt;"",IF(ISNUMBER(FIND("(2)",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27" s="3" t="str">
        <f>IF(B327&lt;&gt;"",IF(INDEX(로우데이터!$D:$D,4*ROW()-7)&lt;&gt;"",IF(ISNUMBER(FIND("(2)",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27" s="3" t="str">
        <f>IF(B327&lt;&gt;"",IF(INDEX(로우데이터!$D:$D,4*ROW()-7)&lt;&gt;"",IF(ISNUMBER(FIND("(3)",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7" s="3" t="str">
        <f>IF(B327&lt;&gt;"",IF(INDEX(로우데이터!$D:$D,4*ROW()-7)&lt;&gt;"",IF(ISNUMBER(FIND("(3)",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7" s="1">
        <v>1</v>
      </c>
      <c r="M327" s="1">
        <v>1</v>
      </c>
      <c r="N327" s="1">
        <v>1</v>
      </c>
      <c r="P327" s="1">
        <f>IF(B327&lt;&gt;"",IF(AND(대학정보!$C$4&lt;&gt;"",대학정보!$C$5&lt;&gt;""),IF(AND(ISNUMBER(FIND(대학정보!$C$4,E327)),ISNUMBER(FIND(대학정보!$C$5,F327))),확률표!$C$3,IF(AND(ISNUMBER(FIND(대학정보!$C$4,G327)),ISNUMBER(FIND(대학정보!$C$5,H327))),확률표!$C$4,IF(AND(ISNUMBER(FIND(대학정보!$C$4,I327)),ISNUMBER(FIND(대학정보!$C$5,J327))),확률표!$C$5, ""))), "대학정보"), "")</f>
        <v>20</v>
      </c>
      <c r="Q327" s="1">
        <f>IF(AND(대학정보!$C$8&lt;&gt;"",D327&lt;&gt;""),D327-대학정보!$C$8,"")</f>
        <v>2.1800000000000637</v>
      </c>
    </row>
    <row r="328" spans="1:17">
      <c r="A328" s="1" t="str">
        <f t="shared" si="5"/>
        <v/>
      </c>
      <c r="B328" s="1" t="str">
        <f>IF(INDEX(로우데이터!$A:$A,4*ROW()-7)&lt;&gt;"",INDEX(로우데이터!A:A,4*ROW()-7),"")</f>
        <v>327등</v>
      </c>
      <c r="C328" s="1">
        <f>IF(B328&lt;&gt;"",VLOOKUP(CONCATENATE("j",L328, M328, N328),확률표!$B$8:$E$16,IF(P328=확률표!$C$3,2,IF(P328=확률표!$C$4, 3,4)),FALSE), "")</f>
        <v>20</v>
      </c>
      <c r="D328" s="1">
        <f>IF(B328&lt;&gt;"",INDEX(로우데이터!$B:$B,4*ROW()-7),"")</f>
        <v>661.61</v>
      </c>
      <c r="E328" s="4" t="str">
        <f>IF(B328&lt;&gt;"",IF(INDEX(로우데이터!$D:$D,4*ROW()-7)&lt;&gt;"",IF(ISNUMBER(FIND("(1)",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28" s="3" t="str">
        <f>IF(B328&lt;&gt;"",IF(INDEX(로우데이터!$D:$D,4*ROW()-7)&lt;&gt;"",IF(ISNUMBER(FIND("(1)",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328" s="3" t="str">
        <f>IF(B328&lt;&gt;"",IF(INDEX(로우데이터!$D:$D,4*ROW()-7)&lt;&gt;"",IF(ISNUMBER(FIND("(2)",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28" s="3" t="str">
        <f>IF(B328&lt;&gt;"",IF(INDEX(로우데이터!$D:$D,4*ROW()-7)&lt;&gt;"",IF(ISNUMBER(FIND("(2)",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328" s="3" t="str">
        <f>IF(B328&lt;&gt;"",IF(INDEX(로우데이터!$D:$D,4*ROW()-7)&lt;&gt;"",IF(ISNUMBER(FIND("(3)",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8" s="3" t="str">
        <f>IF(B328&lt;&gt;"",IF(INDEX(로우데이터!$D:$D,4*ROW()-7)&lt;&gt;"",IF(ISNUMBER(FIND("(3)",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8" s="1">
        <v>1</v>
      </c>
      <c r="M328" s="1">
        <v>1</v>
      </c>
      <c r="N328" s="1">
        <v>1</v>
      </c>
      <c r="P328" s="1">
        <f>IF(B328&lt;&gt;"",IF(AND(대학정보!$C$4&lt;&gt;"",대학정보!$C$5&lt;&gt;""),IF(AND(ISNUMBER(FIND(대학정보!$C$4,E328)),ISNUMBER(FIND(대학정보!$C$5,F328))),확률표!$C$3,IF(AND(ISNUMBER(FIND(대학정보!$C$4,G328)),ISNUMBER(FIND(대학정보!$C$5,H328))),확률표!$C$4,IF(AND(ISNUMBER(FIND(대학정보!$C$4,I328)),ISNUMBER(FIND(대학정보!$C$5,J328))),확률표!$C$5, ""))), "대학정보"), "")</f>
        <v>20</v>
      </c>
      <c r="Q328" s="1">
        <f>IF(AND(대학정보!$C$8&lt;&gt;"",D328&lt;&gt;""),D328-대학정보!$C$8,"")</f>
        <v>2.1600000000000819</v>
      </c>
    </row>
    <row r="329" spans="1:17">
      <c r="A329" s="1" t="str">
        <f t="shared" si="5"/>
        <v/>
      </c>
      <c r="B329" s="1" t="str">
        <f>IF(INDEX(로우데이터!$A:$A,4*ROW()-7)&lt;&gt;"",INDEX(로우데이터!A:A,4*ROW()-7),"")</f>
        <v>328등</v>
      </c>
      <c r="C329" s="1">
        <f>IF(B329&lt;&gt;"",VLOOKUP(CONCATENATE("j",L329, M329, N329),확률표!$B$8:$E$16,IF(P329=확률표!$C$3,2,IF(P329=확률표!$C$4, 3,4)),FALSE), "")</f>
        <v>20</v>
      </c>
      <c r="D329" s="1">
        <f>IF(B329&lt;&gt;"",INDEX(로우데이터!$B:$B,4*ROW()-7),"")</f>
        <v>661.59</v>
      </c>
      <c r="E329" s="4" t="str">
        <f>IF(B329&lt;&gt;"",IF(INDEX(로우데이터!$D:$D,4*ROW()-7)&lt;&gt;"",IF(ISNUMBER(FIND("(1)",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329" s="3" t="str">
        <f>IF(B329&lt;&gt;"",IF(INDEX(로우데이터!$D:$D,4*ROW()-7)&lt;&gt;"",IF(ISNUMBER(FIND("(1)",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29" s="3" t="str">
        <f>IF(B329&lt;&gt;"",IF(INDEX(로우데이터!$D:$D,4*ROW()-7)&lt;&gt;"",IF(ISNUMBER(FIND("(2)",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전북대(2)</v>
      </c>
      <c r="H329" s="3" t="str">
        <f>IF(B329&lt;&gt;"",IF(INDEX(로우데이터!$D:$D,4*ROW()-7)&lt;&gt;"",IF(ISNUMBER(FIND("(2)",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[익산]수의예</v>
      </c>
      <c r="I329" s="3" t="str">
        <f>IF(B329&lt;&gt;"",IF(INDEX(로우데이터!$D:$D,4*ROW()-7)&lt;&gt;"",IF(ISNUMBER(FIND("(3)",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29" s="3" t="str">
        <f>IF(B329&lt;&gt;"",IF(INDEX(로우데이터!$D:$D,4*ROW()-7)&lt;&gt;"",IF(ISNUMBER(FIND("(3)",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29" s="1">
        <v>1</v>
      </c>
      <c r="M329" s="1">
        <v>1</v>
      </c>
      <c r="N329" s="1">
        <v>1</v>
      </c>
      <c r="P329" s="1">
        <f>IF(B329&lt;&gt;"",IF(AND(대학정보!$C$4&lt;&gt;"",대학정보!$C$5&lt;&gt;""),IF(AND(ISNUMBER(FIND(대학정보!$C$4,E329)),ISNUMBER(FIND(대학정보!$C$5,F329))),확률표!$C$3,IF(AND(ISNUMBER(FIND(대학정보!$C$4,G329)),ISNUMBER(FIND(대학정보!$C$5,H329))),확률표!$C$4,IF(AND(ISNUMBER(FIND(대학정보!$C$4,I329)),ISNUMBER(FIND(대학정보!$C$5,J329))),확률표!$C$5, ""))), "대학정보"), "")</f>
        <v>20</v>
      </c>
      <c r="Q329" s="1">
        <f>IF(AND(대학정보!$C$8&lt;&gt;"",D329&lt;&gt;""),D329-대학정보!$C$8,"")</f>
        <v>2.1400000000001</v>
      </c>
    </row>
    <row r="330" spans="1:17">
      <c r="A330" s="1" t="str">
        <f t="shared" si="5"/>
        <v/>
      </c>
      <c r="B330" s="1" t="str">
        <f>IF(INDEX(로우데이터!$A:$A,4*ROW()-7)&lt;&gt;"",INDEX(로우데이터!A:A,4*ROW()-7),"")</f>
        <v>329등</v>
      </c>
      <c r="C330" s="1">
        <f>IF(B330&lt;&gt;"",VLOOKUP(CONCATENATE("j",L330, M330, N330),확률표!$B$8:$E$16,IF(P330=확률표!$C$3,2,IF(P330=확률표!$C$4, 3,4)),FALSE), "")</f>
        <v>20</v>
      </c>
      <c r="D330" s="1">
        <f>IF(B330&lt;&gt;"",INDEX(로우데이터!$B:$B,4*ROW()-7),"")</f>
        <v>661.54</v>
      </c>
      <c r="E330" s="4" t="str">
        <f>IF(B330&lt;&gt;"",IF(INDEX(로우데이터!$D:$D,4*ROW()-7)&lt;&gt;"",IF(ISNUMBER(FIND("(1)",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30" s="3" t="str">
        <f>IF(B330&lt;&gt;"",IF(INDEX(로우데이터!$D:$D,4*ROW()-7)&lt;&gt;"",IF(ISNUMBER(FIND("(1)",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330" s="3" t="str">
        <f>IF(B330&lt;&gt;"",IF(INDEX(로우데이터!$D:$D,4*ROW()-7)&lt;&gt;"",IF(ISNUMBER(FIND("(2)",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30" s="3" t="str">
        <f>IF(B330&lt;&gt;"",IF(INDEX(로우데이터!$D:$D,4*ROW()-7)&lt;&gt;"",IF(ISNUMBER(FIND("(2)",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30" s="3" t="str">
        <f>IF(B330&lt;&gt;"",IF(INDEX(로우데이터!$D:$D,4*ROW()-7)&lt;&gt;"",IF(ISNUMBER(FIND("(3)",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0" s="3" t="str">
        <f>IF(B330&lt;&gt;"",IF(INDEX(로우데이터!$D:$D,4*ROW()-7)&lt;&gt;"",IF(ISNUMBER(FIND("(3)",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0" s="1">
        <v>1</v>
      </c>
      <c r="M330" s="1">
        <v>1</v>
      </c>
      <c r="N330" s="1">
        <v>1</v>
      </c>
      <c r="P330" s="1">
        <f>IF(B330&lt;&gt;"",IF(AND(대학정보!$C$4&lt;&gt;"",대학정보!$C$5&lt;&gt;""),IF(AND(ISNUMBER(FIND(대학정보!$C$4,E330)),ISNUMBER(FIND(대학정보!$C$5,F330))),확률표!$C$3,IF(AND(ISNUMBER(FIND(대학정보!$C$4,G330)),ISNUMBER(FIND(대학정보!$C$5,H330))),확률표!$C$4,IF(AND(ISNUMBER(FIND(대학정보!$C$4,I330)),ISNUMBER(FIND(대학정보!$C$5,J330))),확률표!$C$5, ""))), "대학정보"), "")</f>
        <v>20</v>
      </c>
      <c r="Q330" s="1">
        <f>IF(AND(대학정보!$C$8&lt;&gt;"",D330&lt;&gt;""),D330-대학정보!$C$8,"")</f>
        <v>2.0900000000000318</v>
      </c>
    </row>
    <row r="331" spans="1:17">
      <c r="A331" s="1" t="str">
        <f t="shared" si="5"/>
        <v/>
      </c>
      <c r="B331" s="1" t="str">
        <f>IF(INDEX(로우데이터!$A:$A,4*ROW()-7)&lt;&gt;"",INDEX(로우데이터!A:A,4*ROW()-7),"")</f>
        <v>330등</v>
      </c>
      <c r="C331" s="1">
        <f>IF(B331&lt;&gt;"",VLOOKUP(CONCATENATE("j",L331, M331, N331),확률표!$B$8:$E$16,IF(P331=확률표!$C$3,2,IF(P331=확률표!$C$4, 3,4)),FALSE), "")</f>
        <v>20</v>
      </c>
      <c r="D331" s="1">
        <f>IF(B331&lt;&gt;"",INDEX(로우데이터!$B:$B,4*ROW()-7),"")</f>
        <v>661.54</v>
      </c>
      <c r="E331" s="4" t="str">
        <f>IF(B331&lt;&gt;"",IF(INDEX(로우데이터!$D:$D,4*ROW()-7)&lt;&gt;"",IF(ISNUMBER(FIND("(1)",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31" s="3" t="str">
        <f>IF(B331&lt;&gt;"",IF(INDEX(로우데이터!$D:$D,4*ROW()-7)&lt;&gt;"",IF(ISNUMBER(FIND("(1)",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31" s="3" t="str">
        <f>IF(B331&lt;&gt;"",IF(INDEX(로우데이터!$D:$D,4*ROW()-7)&lt;&gt;"",IF(ISNUMBER(FIND("(2)",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31" s="3" t="str">
        <f>IF(B331&lt;&gt;"",IF(INDEX(로우데이터!$D:$D,4*ROW()-7)&lt;&gt;"",IF(ISNUMBER(FIND("(2)",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331" s="3" t="str">
        <f>IF(B331&lt;&gt;"",IF(INDEX(로우데이터!$D:$D,4*ROW()-7)&lt;&gt;"",IF(ISNUMBER(FIND("(3)",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1" s="3" t="str">
        <f>IF(B331&lt;&gt;"",IF(INDEX(로우데이터!$D:$D,4*ROW()-7)&lt;&gt;"",IF(ISNUMBER(FIND("(3)",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1" s="1">
        <v>1</v>
      </c>
      <c r="M331" s="1">
        <v>1</v>
      </c>
      <c r="N331" s="1">
        <v>1</v>
      </c>
      <c r="P331" s="1">
        <f>IF(B331&lt;&gt;"",IF(AND(대학정보!$C$4&lt;&gt;"",대학정보!$C$5&lt;&gt;""),IF(AND(ISNUMBER(FIND(대학정보!$C$4,E331)),ISNUMBER(FIND(대학정보!$C$5,F331))),확률표!$C$3,IF(AND(ISNUMBER(FIND(대학정보!$C$4,G331)),ISNUMBER(FIND(대학정보!$C$5,H331))),확률표!$C$4,IF(AND(ISNUMBER(FIND(대학정보!$C$4,I331)),ISNUMBER(FIND(대학정보!$C$5,J331))),확률표!$C$5, ""))), "대학정보"), "")</f>
        <v>20</v>
      </c>
      <c r="Q331" s="1">
        <f>IF(AND(대학정보!$C$8&lt;&gt;"",D331&lt;&gt;""),D331-대학정보!$C$8,"")</f>
        <v>2.0900000000000318</v>
      </c>
    </row>
    <row r="332" spans="1:17">
      <c r="A332" s="1" t="str">
        <f t="shared" si="5"/>
        <v/>
      </c>
      <c r="B332" s="1" t="str">
        <f>IF(INDEX(로우데이터!$A:$A,4*ROW()-7)&lt;&gt;"",INDEX(로우데이터!A:A,4*ROW()-7),"")</f>
        <v>331등</v>
      </c>
      <c r="C332" s="1">
        <f>IF(B332&lt;&gt;"",VLOOKUP(CONCATENATE("j",L332, M332, N332),확률표!$B$8:$E$16,IF(P332=확률표!$C$3,2,IF(P332=확률표!$C$4, 3,4)),FALSE), "")</f>
        <v>20</v>
      </c>
      <c r="D332" s="1">
        <f>IF(B332&lt;&gt;"",INDEX(로우데이터!$B:$B,4*ROW()-7),"")</f>
        <v>661.52</v>
      </c>
      <c r="E332" s="4" t="str">
        <f>IF(B332&lt;&gt;"",IF(INDEX(로우데이터!$D:$D,4*ROW()-7)&lt;&gt;"",IF(ISNUMBER(FIND("(1)",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32" s="3" t="str">
        <f>IF(B332&lt;&gt;"",IF(INDEX(로우데이터!$D:$D,4*ROW()-7)&lt;&gt;"",IF(ISNUMBER(FIND("(1)",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332" s="3" t="str">
        <f>IF(B332&lt;&gt;"",IF(INDEX(로우데이터!$D:$D,4*ROW()-7)&lt;&gt;"",IF(ISNUMBER(FIND("(2)",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32" s="3" t="str">
        <f>IF(B332&lt;&gt;"",IF(INDEX(로우데이터!$D:$D,4*ROW()-7)&lt;&gt;"",IF(ISNUMBER(FIND("(2)",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332" s="3" t="str">
        <f>IF(B332&lt;&gt;"",IF(INDEX(로우데이터!$D:$D,4*ROW()-7)&lt;&gt;"",IF(ISNUMBER(FIND("(3)",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2" s="3" t="str">
        <f>IF(B332&lt;&gt;"",IF(INDEX(로우데이터!$D:$D,4*ROW()-7)&lt;&gt;"",IF(ISNUMBER(FIND("(3)",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2" s="1">
        <v>1</v>
      </c>
      <c r="M332" s="1">
        <v>1</v>
      </c>
      <c r="N332" s="1">
        <v>1</v>
      </c>
      <c r="P332" s="1">
        <f>IF(B332&lt;&gt;"",IF(AND(대학정보!$C$4&lt;&gt;"",대학정보!$C$5&lt;&gt;""),IF(AND(ISNUMBER(FIND(대학정보!$C$4,E332)),ISNUMBER(FIND(대학정보!$C$5,F332))),확률표!$C$3,IF(AND(ISNUMBER(FIND(대학정보!$C$4,G332)),ISNUMBER(FIND(대학정보!$C$5,H332))),확률표!$C$4,IF(AND(ISNUMBER(FIND(대학정보!$C$4,I332)),ISNUMBER(FIND(대학정보!$C$5,J332))),확률표!$C$5, ""))), "대학정보"), "")</f>
        <v>20</v>
      </c>
      <c r="Q332" s="1">
        <f>IF(AND(대학정보!$C$8&lt;&gt;"",D332&lt;&gt;""),D332-대학정보!$C$8,"")</f>
        <v>2.07000000000005</v>
      </c>
    </row>
    <row r="333" spans="1:17">
      <c r="A333" s="1" t="str">
        <f t="shared" si="5"/>
        <v/>
      </c>
      <c r="B333" s="1" t="str">
        <f>IF(INDEX(로우데이터!$A:$A,4*ROW()-7)&lt;&gt;"",INDEX(로우데이터!A:A,4*ROW()-7),"")</f>
        <v>332등</v>
      </c>
      <c r="C333" s="1">
        <f>IF(B333&lt;&gt;"",VLOOKUP(CONCATENATE("j",L333, M333, N333),확률표!$B$8:$E$16,IF(P333=확률표!$C$3,2,IF(P333=확률표!$C$4, 3,4)),FALSE), "")</f>
        <v>20</v>
      </c>
      <c r="D333" s="1">
        <f>IF(B333&lt;&gt;"",INDEX(로우데이터!$B:$B,4*ROW()-7),"")</f>
        <v>661.52</v>
      </c>
      <c r="E333" s="4" t="str">
        <f>IF(B333&lt;&gt;"",IF(INDEX(로우데이터!$D:$D,4*ROW()-7)&lt;&gt;"",IF(ISNUMBER(FIND("(1)",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33" s="3" t="str">
        <f>IF(B333&lt;&gt;"",IF(INDEX(로우데이터!$D:$D,4*ROW()-7)&lt;&gt;"",IF(ISNUMBER(FIND("(1)",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시스템생물</v>
      </c>
      <c r="G333" s="3" t="str">
        <f>IF(B333&lt;&gt;"",IF(INDEX(로우데이터!$D:$D,4*ROW()-7)&lt;&gt;"",IF(ISNUMBER(FIND("(2)",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33" s="3" t="str">
        <f>IF(B333&lt;&gt;"",IF(INDEX(로우데이터!$D:$D,4*ROW()-7)&lt;&gt;"",IF(ISNUMBER(FIND("(2)",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333" s="3" t="str">
        <f>IF(B333&lt;&gt;"",IF(INDEX(로우데이터!$D:$D,4*ROW()-7)&lt;&gt;"",IF(ISNUMBER(FIND("(3)",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3" s="3" t="str">
        <f>IF(B333&lt;&gt;"",IF(INDEX(로우데이터!$D:$D,4*ROW()-7)&lt;&gt;"",IF(ISNUMBER(FIND("(3)",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3" s="1">
        <v>1</v>
      </c>
      <c r="M333" s="1">
        <v>1</v>
      </c>
      <c r="N333" s="1">
        <v>1</v>
      </c>
      <c r="P333" s="1">
        <f>IF(B333&lt;&gt;"",IF(AND(대학정보!$C$4&lt;&gt;"",대학정보!$C$5&lt;&gt;""),IF(AND(ISNUMBER(FIND(대학정보!$C$4,E333)),ISNUMBER(FIND(대학정보!$C$5,F333))),확률표!$C$3,IF(AND(ISNUMBER(FIND(대학정보!$C$4,G333)),ISNUMBER(FIND(대학정보!$C$5,H333))),확률표!$C$4,IF(AND(ISNUMBER(FIND(대학정보!$C$4,I333)),ISNUMBER(FIND(대학정보!$C$5,J333))),확률표!$C$5, ""))), "대학정보"), "")</f>
        <v>20</v>
      </c>
      <c r="Q333" s="1">
        <f>IF(AND(대학정보!$C$8&lt;&gt;"",D333&lt;&gt;""),D333-대학정보!$C$8,"")</f>
        <v>2.07000000000005</v>
      </c>
    </row>
    <row r="334" spans="1:17">
      <c r="A334" s="1" t="str">
        <f t="shared" si="5"/>
        <v/>
      </c>
      <c r="B334" s="1" t="str">
        <f>IF(INDEX(로우데이터!$A:$A,4*ROW()-7)&lt;&gt;"",INDEX(로우데이터!A:A,4*ROW()-7),"")</f>
        <v>332등</v>
      </c>
      <c r="C334" s="1">
        <f>IF(B334&lt;&gt;"",VLOOKUP(CONCATENATE("j",L334, M334, N334),확률표!$B$8:$E$16,IF(P334=확률표!$C$3,2,IF(P334=확률표!$C$4, 3,4)),FALSE), "")</f>
        <v>20</v>
      </c>
      <c r="D334" s="1">
        <f>IF(B334&lt;&gt;"",INDEX(로우데이터!$B:$B,4*ROW()-7),"")</f>
        <v>661.52</v>
      </c>
      <c r="E334" s="4" t="str">
        <f>IF(B334&lt;&gt;"",IF(INDEX(로우데이터!$D:$D,4*ROW()-7)&lt;&gt;"",IF(ISNUMBER(FIND("(1)",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34" s="3" t="str">
        <f>IF(B334&lt;&gt;"",IF(INDEX(로우데이터!$D:$D,4*ROW()-7)&lt;&gt;"",IF(ISNUMBER(FIND("(1)",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34" s="3" t="str">
        <f>IF(B334&lt;&gt;"",IF(INDEX(로우데이터!$D:$D,4*ROW()-7)&lt;&gt;"",IF(ISNUMBER(FIND("(2)",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34" s="3" t="str">
        <f>IF(B334&lt;&gt;"",IF(INDEX(로우데이터!$D:$D,4*ROW()-7)&lt;&gt;"",IF(ISNUMBER(FIND("(2)",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34" s="3" t="str">
        <f>IF(B334&lt;&gt;"",IF(INDEX(로우데이터!$D:$D,4*ROW()-7)&lt;&gt;"",IF(ISNUMBER(FIND("(3)",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4" s="3" t="str">
        <f>IF(B334&lt;&gt;"",IF(INDEX(로우데이터!$D:$D,4*ROW()-7)&lt;&gt;"",IF(ISNUMBER(FIND("(3)",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4" s="1">
        <v>1</v>
      </c>
      <c r="M334" s="1">
        <v>1</v>
      </c>
      <c r="N334" s="1">
        <v>1</v>
      </c>
      <c r="P334" s="1">
        <f>IF(B334&lt;&gt;"",IF(AND(대학정보!$C$4&lt;&gt;"",대학정보!$C$5&lt;&gt;""),IF(AND(ISNUMBER(FIND(대학정보!$C$4,E334)),ISNUMBER(FIND(대학정보!$C$5,F334))),확률표!$C$3,IF(AND(ISNUMBER(FIND(대학정보!$C$4,G334)),ISNUMBER(FIND(대학정보!$C$5,H334))),확률표!$C$4,IF(AND(ISNUMBER(FIND(대학정보!$C$4,I334)),ISNUMBER(FIND(대학정보!$C$5,J334))),확률표!$C$5, ""))), "대학정보"), "")</f>
        <v>20</v>
      </c>
      <c r="Q334" s="1">
        <f>IF(AND(대학정보!$C$8&lt;&gt;"",D334&lt;&gt;""),D334-대학정보!$C$8,"")</f>
        <v>2.07000000000005</v>
      </c>
    </row>
    <row r="335" spans="1:17">
      <c r="A335" s="1" t="str">
        <f t="shared" si="5"/>
        <v/>
      </c>
      <c r="B335" s="1" t="str">
        <f>IF(INDEX(로우데이터!$A:$A,4*ROW()-7)&lt;&gt;"",INDEX(로우데이터!A:A,4*ROW()-7),"")</f>
        <v>332등</v>
      </c>
      <c r="C335" s="1">
        <f>IF(B335&lt;&gt;"",VLOOKUP(CONCATENATE("j",L335, M335, N335),확률표!$B$8:$E$16,IF(P335=확률표!$C$3,2,IF(P335=확률표!$C$4, 3,4)),FALSE), "")</f>
        <v>20</v>
      </c>
      <c r="D335" s="1">
        <f>IF(B335&lt;&gt;"",INDEX(로우데이터!$B:$B,4*ROW()-7),"")</f>
        <v>661.52</v>
      </c>
      <c r="E335" s="4" t="str">
        <f>IF(B335&lt;&gt;"",IF(INDEX(로우데이터!$D:$D,4*ROW()-7)&lt;&gt;"",IF(ISNUMBER(FIND("(1)",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35" s="3" t="str">
        <f>IF(B335&lt;&gt;"",IF(INDEX(로우데이터!$D:$D,4*ROW()-7)&lt;&gt;"",IF(ISNUMBER(FIND("(1)",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35" s="3" t="str">
        <f>IF(B335&lt;&gt;"",IF(INDEX(로우데이터!$D:$D,4*ROW()-7)&lt;&gt;"",IF(ISNUMBER(FIND("(2)",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35" s="3" t="str">
        <f>IF(B335&lt;&gt;"",IF(INDEX(로우데이터!$D:$D,4*ROW()-7)&lt;&gt;"",IF(ISNUMBER(FIND("(2)",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35" s="3" t="str">
        <f>IF(B335&lt;&gt;"",IF(INDEX(로우데이터!$D:$D,4*ROW()-7)&lt;&gt;"",IF(ISNUMBER(FIND("(3)",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5" s="3" t="str">
        <f>IF(B335&lt;&gt;"",IF(INDEX(로우데이터!$D:$D,4*ROW()-7)&lt;&gt;"",IF(ISNUMBER(FIND("(3)",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5" s="1">
        <v>1</v>
      </c>
      <c r="M335" s="1">
        <v>1</v>
      </c>
      <c r="N335" s="1">
        <v>1</v>
      </c>
      <c r="P335" s="1">
        <f>IF(B335&lt;&gt;"",IF(AND(대학정보!$C$4&lt;&gt;"",대학정보!$C$5&lt;&gt;""),IF(AND(ISNUMBER(FIND(대학정보!$C$4,E335)),ISNUMBER(FIND(대학정보!$C$5,F335))),확률표!$C$3,IF(AND(ISNUMBER(FIND(대학정보!$C$4,G335)),ISNUMBER(FIND(대학정보!$C$5,H335))),확률표!$C$4,IF(AND(ISNUMBER(FIND(대학정보!$C$4,I335)),ISNUMBER(FIND(대학정보!$C$5,J335))),확률표!$C$5, ""))), "대학정보"), "")</f>
        <v>20</v>
      </c>
      <c r="Q335" s="1">
        <f>IF(AND(대학정보!$C$8&lt;&gt;"",D335&lt;&gt;""),D335-대학정보!$C$8,"")</f>
        <v>2.07000000000005</v>
      </c>
    </row>
    <row r="336" spans="1:17">
      <c r="A336" s="1" t="str">
        <f t="shared" si="5"/>
        <v/>
      </c>
      <c r="B336" s="1" t="str">
        <f>IF(INDEX(로우데이터!$A:$A,4*ROW()-7)&lt;&gt;"",INDEX(로우데이터!A:A,4*ROW()-7),"")</f>
        <v>335등</v>
      </c>
      <c r="C336" s="1">
        <f>IF(B336&lt;&gt;"",VLOOKUP(CONCATENATE("j",L336, M336, N336),확률표!$B$8:$E$16,IF(P336=확률표!$C$3,2,IF(P336=확률표!$C$4, 3,4)),FALSE), "")</f>
        <v>20</v>
      </c>
      <c r="D336" s="1">
        <f>IF(B336&lt;&gt;"",INDEX(로우데이터!$B:$B,4*ROW()-7),"")</f>
        <v>661.49</v>
      </c>
      <c r="E336" s="4" t="str">
        <f>IF(B336&lt;&gt;"",IF(INDEX(로우데이터!$D:$D,4*ROW()-7)&lt;&gt;"",IF(ISNUMBER(FIND("(1)",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36" s="3" t="str">
        <f>IF(B336&lt;&gt;"",IF(INDEX(로우데이터!$D:$D,4*ROW()-7)&lt;&gt;"",IF(ISNUMBER(FIND("(1)",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336" s="3" t="str">
        <f>IF(B336&lt;&gt;"",IF(INDEX(로우데이터!$D:$D,4*ROW()-7)&lt;&gt;"",IF(ISNUMBER(FIND("(2)",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36" s="3" t="str">
        <f>IF(B336&lt;&gt;"",IF(INDEX(로우데이터!$D:$D,4*ROW()-7)&lt;&gt;"",IF(ISNUMBER(FIND("(2)",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336" s="3" t="str">
        <f>IF(B336&lt;&gt;"",IF(INDEX(로우데이터!$D:$D,4*ROW()-7)&lt;&gt;"",IF(ISNUMBER(FIND("(3)",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6" s="3" t="str">
        <f>IF(B336&lt;&gt;"",IF(INDEX(로우데이터!$D:$D,4*ROW()-7)&lt;&gt;"",IF(ISNUMBER(FIND("(3)",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6" s="1">
        <v>1</v>
      </c>
      <c r="M336" s="1">
        <v>1</v>
      </c>
      <c r="N336" s="1">
        <v>1</v>
      </c>
      <c r="P336" s="1">
        <f>IF(B336&lt;&gt;"",IF(AND(대학정보!$C$4&lt;&gt;"",대학정보!$C$5&lt;&gt;""),IF(AND(ISNUMBER(FIND(대학정보!$C$4,E336)),ISNUMBER(FIND(대학정보!$C$5,F336))),확률표!$C$3,IF(AND(ISNUMBER(FIND(대학정보!$C$4,G336)),ISNUMBER(FIND(대학정보!$C$5,H336))),확률표!$C$4,IF(AND(ISNUMBER(FIND(대학정보!$C$4,I336)),ISNUMBER(FIND(대학정보!$C$5,J336))),확률표!$C$5, ""))), "대학정보"), "")</f>
        <v>20</v>
      </c>
      <c r="Q336" s="1">
        <f>IF(AND(대학정보!$C$8&lt;&gt;"",D336&lt;&gt;""),D336-대학정보!$C$8,"")</f>
        <v>2.0400000000000773</v>
      </c>
    </row>
    <row r="337" spans="1:17">
      <c r="A337" s="1" t="str">
        <f t="shared" si="5"/>
        <v/>
      </c>
      <c r="B337" s="1" t="str">
        <f>IF(INDEX(로우데이터!$A:$A,4*ROW()-7)&lt;&gt;"",INDEX(로우데이터!A:A,4*ROW()-7),"")</f>
        <v>336등</v>
      </c>
      <c r="C337" s="1">
        <f>IF(B337&lt;&gt;"",VLOOKUP(CONCATENATE("j",L337, M337, N337),확률표!$B$8:$E$16,IF(P337=확률표!$C$3,2,IF(P337=확률표!$C$4, 3,4)),FALSE), "")</f>
        <v>20</v>
      </c>
      <c r="D337" s="1">
        <f>IF(B337&lt;&gt;"",INDEX(로우데이터!$B:$B,4*ROW()-7),"")</f>
        <v>661.48</v>
      </c>
      <c r="E337" s="4" t="str">
        <f>IF(B337&lt;&gt;"",IF(INDEX(로우데이터!$D:$D,4*ROW()-7)&lt;&gt;"",IF(ISNUMBER(FIND("(1)",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37" s="3" t="str">
        <f>IF(B337&lt;&gt;"",IF(INDEX(로우데이터!$D:$D,4*ROW()-7)&lt;&gt;"",IF(ISNUMBER(FIND("(1)",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식품영양/자연</v>
      </c>
      <c r="G337" s="3" t="str">
        <f>IF(B337&lt;&gt;"",IF(INDEX(로우데이터!$D:$D,4*ROW()-7)&lt;&gt;"",IF(ISNUMBER(FIND("(2)",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37" s="3" t="str">
        <f>IF(B337&lt;&gt;"",IF(INDEX(로우데이터!$D:$D,4*ROW()-7)&lt;&gt;"",IF(ISNUMBER(FIND("(2)",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337" s="3" t="str">
        <f>IF(B337&lt;&gt;"",IF(INDEX(로우데이터!$D:$D,4*ROW()-7)&lt;&gt;"",IF(ISNUMBER(FIND("(3)",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7" s="3" t="str">
        <f>IF(B337&lt;&gt;"",IF(INDEX(로우데이터!$D:$D,4*ROW()-7)&lt;&gt;"",IF(ISNUMBER(FIND("(3)",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7" s="1">
        <v>1</v>
      </c>
      <c r="M337" s="1">
        <v>1</v>
      </c>
      <c r="N337" s="1">
        <v>1</v>
      </c>
      <c r="P337" s="1">
        <f>IF(B337&lt;&gt;"",IF(AND(대학정보!$C$4&lt;&gt;"",대학정보!$C$5&lt;&gt;""),IF(AND(ISNUMBER(FIND(대학정보!$C$4,E337)),ISNUMBER(FIND(대학정보!$C$5,F337))),확률표!$C$3,IF(AND(ISNUMBER(FIND(대학정보!$C$4,G337)),ISNUMBER(FIND(대학정보!$C$5,H337))),확률표!$C$4,IF(AND(ISNUMBER(FIND(대학정보!$C$4,I337)),ISNUMBER(FIND(대학정보!$C$5,J337))),확률표!$C$5, ""))), "대학정보"), "")</f>
        <v>20</v>
      </c>
      <c r="Q337" s="1">
        <f>IF(AND(대학정보!$C$8&lt;&gt;"",D337&lt;&gt;""),D337-대학정보!$C$8,"")</f>
        <v>2.0300000000000864</v>
      </c>
    </row>
    <row r="338" spans="1:17">
      <c r="A338" s="1" t="str">
        <f t="shared" si="5"/>
        <v/>
      </c>
      <c r="B338" s="1" t="str">
        <f>IF(INDEX(로우데이터!$A:$A,4*ROW()-7)&lt;&gt;"",INDEX(로우데이터!A:A,4*ROW()-7),"")</f>
        <v>337등</v>
      </c>
      <c r="C338" s="1">
        <f>IF(B338&lt;&gt;"",VLOOKUP(CONCATENATE("j",L338, M338, N338),확률표!$B$8:$E$16,IF(P338=확률표!$C$3,2,IF(P338=확률표!$C$4, 3,4)),FALSE), "")</f>
        <v>20</v>
      </c>
      <c r="D338" s="1">
        <f>IF(B338&lt;&gt;"",INDEX(로우데이터!$B:$B,4*ROW()-7),"")</f>
        <v>661.44</v>
      </c>
      <c r="E338" s="4" t="str">
        <f>IF(B338&lt;&gt;"",IF(INDEX(로우데이터!$D:$D,4*ROW()-7)&lt;&gt;"",IF(ISNUMBER(FIND("(1)",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38" s="3" t="str">
        <f>IF(B338&lt;&gt;"",IF(INDEX(로우데이터!$D:$D,4*ROW()-7)&lt;&gt;"",IF(ISNUMBER(FIND("(1)",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338" s="3" t="str">
        <f>IF(B338&lt;&gt;"",IF(INDEX(로우데이터!$D:$D,4*ROW()-7)&lt;&gt;"",IF(ISNUMBER(FIND("(2)",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38" s="3" t="str">
        <f>IF(B338&lt;&gt;"",IF(INDEX(로우데이터!$D:$D,4*ROW()-7)&lt;&gt;"",IF(ISNUMBER(FIND("(2)",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338" s="3" t="str">
        <f>IF(B338&lt;&gt;"",IF(INDEX(로우데이터!$D:$D,4*ROW()-7)&lt;&gt;"",IF(ISNUMBER(FIND("(3)",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38" s="3" t="str">
        <f>IF(B338&lt;&gt;"",IF(INDEX(로우데이터!$D:$D,4*ROW()-7)&lt;&gt;"",IF(ISNUMBER(FIND("(3)",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38" s="1">
        <v>1</v>
      </c>
      <c r="M338" s="1">
        <v>1</v>
      </c>
      <c r="N338" s="1">
        <v>1</v>
      </c>
      <c r="P338" s="1">
        <f>IF(B338&lt;&gt;"",IF(AND(대학정보!$C$4&lt;&gt;"",대학정보!$C$5&lt;&gt;""),IF(AND(ISNUMBER(FIND(대학정보!$C$4,E338)),ISNUMBER(FIND(대학정보!$C$5,F338))),확률표!$C$3,IF(AND(ISNUMBER(FIND(대학정보!$C$4,G338)),ISNUMBER(FIND(대학정보!$C$5,H338))),확률표!$C$4,IF(AND(ISNUMBER(FIND(대학정보!$C$4,I338)),ISNUMBER(FIND(대학정보!$C$5,J338))),확률표!$C$5, ""))), "대학정보"), "")</f>
        <v>20</v>
      </c>
      <c r="Q338" s="1">
        <f>IF(AND(대학정보!$C$8&lt;&gt;"",D338&lt;&gt;""),D338-대학정보!$C$8,"")</f>
        <v>1.9900000000001228</v>
      </c>
    </row>
    <row r="339" spans="1:17">
      <c r="A339" s="1" t="str">
        <f t="shared" si="5"/>
        <v/>
      </c>
      <c r="B339" s="1" t="str">
        <f>IF(INDEX(로우데이터!$A:$A,4*ROW()-7)&lt;&gt;"",INDEX(로우데이터!A:A,4*ROW()-7),"")</f>
        <v>337등</v>
      </c>
      <c r="C339" s="1">
        <f>IF(B339&lt;&gt;"",VLOOKUP(CONCATENATE("j",L339, M339, N339),확률표!$B$8:$E$16,IF(P339=확률표!$C$3,2,IF(P339=확률표!$C$4, 3,4)),FALSE), "")</f>
        <v>50</v>
      </c>
      <c r="D339" s="1">
        <f>IF(B339&lt;&gt;"",INDEX(로우데이터!$B:$B,4*ROW()-7),"")</f>
        <v>661.44</v>
      </c>
      <c r="E339" s="4" t="str">
        <f>IF(B339&lt;&gt;"",IF(INDEX(로우데이터!$D:$D,4*ROW()-7)&lt;&gt;"",IF(ISNUMBER(FIND("(1)",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39" s="3" t="str">
        <f>IF(B339&lt;&gt;"",IF(INDEX(로우데이터!$D:$D,4*ROW()-7)&lt;&gt;"",IF(ISNUMBER(FIND("(1)",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39" s="3" t="str">
        <f>IF(B339&lt;&gt;"",IF(INDEX(로우데이터!$D:$D,4*ROW()-7)&lt;&gt;"",IF(ISNUMBER(FIND("(2)",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39" s="3" t="str">
        <f>IF(B339&lt;&gt;"",IF(INDEX(로우데이터!$D:$D,4*ROW()-7)&lt;&gt;"",IF(ISNUMBER(FIND("(2)",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39" s="3" t="str">
        <f>IF(B339&lt;&gt;"",IF(INDEX(로우데이터!$D:$D,4*ROW()-7)&lt;&gt;"",IF(ISNUMBER(FIND("(3)",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연세대(서울)(3)</v>
      </c>
      <c r="J339" s="3" t="str">
        <f>IF(B339&lt;&gt;"",IF(INDEX(로우데이터!$D:$D,4*ROW()-7)&lt;&gt;"",IF(ISNUMBER(FIND("(3)",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339" s="1">
        <v>1</v>
      </c>
      <c r="M339" s="1">
        <v>1</v>
      </c>
      <c r="N339" s="1">
        <v>1</v>
      </c>
      <c r="P339" s="1">
        <f>IF(B339&lt;&gt;"",IF(AND(대학정보!$C$4&lt;&gt;"",대학정보!$C$5&lt;&gt;""),IF(AND(ISNUMBER(FIND(대학정보!$C$4,E339)),ISNUMBER(FIND(대학정보!$C$5,F339))),확률표!$C$3,IF(AND(ISNUMBER(FIND(대학정보!$C$4,G339)),ISNUMBER(FIND(대학정보!$C$5,H339))),확률표!$C$4,IF(AND(ISNUMBER(FIND(대학정보!$C$4,I339)),ISNUMBER(FIND(대학정보!$C$5,J339))),확률표!$C$5, ""))), "대학정보"), "")</f>
        <v>50</v>
      </c>
      <c r="Q339" s="1">
        <f>IF(AND(대학정보!$C$8&lt;&gt;"",D339&lt;&gt;""),D339-대학정보!$C$8,"")</f>
        <v>1.9900000000001228</v>
      </c>
    </row>
    <row r="340" spans="1:17">
      <c r="A340" s="1" t="str">
        <f t="shared" si="5"/>
        <v/>
      </c>
      <c r="B340" s="1" t="str">
        <f>IF(INDEX(로우데이터!$A:$A,4*ROW()-7)&lt;&gt;"",INDEX(로우데이터!A:A,4*ROW()-7),"")</f>
        <v>339등</v>
      </c>
      <c r="C340" s="1">
        <f>IF(B340&lt;&gt;"",VLOOKUP(CONCATENATE("j",L340, M340, N340),확률표!$B$8:$E$16,IF(P340=확률표!$C$3,2,IF(P340=확률표!$C$4, 3,4)),FALSE), "")</f>
        <v>20</v>
      </c>
      <c r="D340" s="1">
        <f>IF(B340&lt;&gt;"",INDEX(로우데이터!$B:$B,4*ROW()-7),"")</f>
        <v>661.43</v>
      </c>
      <c r="E340" s="4" t="str">
        <f>IF(B340&lt;&gt;"",IF(INDEX(로우데이터!$D:$D,4*ROW()-7)&lt;&gt;"",IF(ISNUMBER(FIND("(1)",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0" s="3" t="str">
        <f>IF(B340&lt;&gt;"",IF(INDEX(로우데이터!$D:$D,4*ROW()-7)&lt;&gt;"",IF(ISNUMBER(FIND("(1)",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40" s="3" t="str">
        <f>IF(B340&lt;&gt;"",IF(INDEX(로우데이터!$D:$D,4*ROW()-7)&lt;&gt;"",IF(ISNUMBER(FIND("(2)",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40" s="3" t="str">
        <f>IF(B340&lt;&gt;"",IF(INDEX(로우데이터!$D:$D,4*ROW()-7)&lt;&gt;"",IF(ISNUMBER(FIND("(2)",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340" s="3" t="str">
        <f>IF(B340&lt;&gt;"",IF(INDEX(로우데이터!$D:$D,4*ROW()-7)&lt;&gt;"",IF(ISNUMBER(FIND("(3)",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0" s="3" t="str">
        <f>IF(B340&lt;&gt;"",IF(INDEX(로우데이터!$D:$D,4*ROW()-7)&lt;&gt;"",IF(ISNUMBER(FIND("(3)",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0" s="1">
        <v>1</v>
      </c>
      <c r="M340" s="1">
        <v>1</v>
      </c>
      <c r="N340" s="1">
        <v>1</v>
      </c>
      <c r="P340" s="1">
        <f>IF(B340&lt;&gt;"",IF(AND(대학정보!$C$4&lt;&gt;"",대학정보!$C$5&lt;&gt;""),IF(AND(ISNUMBER(FIND(대학정보!$C$4,E340)),ISNUMBER(FIND(대학정보!$C$5,F340))),확률표!$C$3,IF(AND(ISNUMBER(FIND(대학정보!$C$4,G340)),ISNUMBER(FIND(대학정보!$C$5,H340))),확률표!$C$4,IF(AND(ISNUMBER(FIND(대학정보!$C$4,I340)),ISNUMBER(FIND(대학정보!$C$5,J340))),확률표!$C$5, ""))), "대학정보"), "")</f>
        <v>20</v>
      </c>
      <c r="Q340" s="1">
        <f>IF(AND(대학정보!$C$8&lt;&gt;"",D340&lt;&gt;""),D340-대학정보!$C$8,"")</f>
        <v>1.9800000000000182</v>
      </c>
    </row>
    <row r="341" spans="1:17">
      <c r="A341" s="1" t="str">
        <f t="shared" si="5"/>
        <v/>
      </c>
      <c r="B341" s="1" t="str">
        <f>IF(INDEX(로우데이터!$A:$A,4*ROW()-7)&lt;&gt;"",INDEX(로우데이터!A:A,4*ROW()-7),"")</f>
        <v>340등</v>
      </c>
      <c r="C341" s="1">
        <f>IF(B341&lt;&gt;"",VLOOKUP(CONCATENATE("j",L341, M341, N341),확률표!$B$8:$E$16,IF(P341=확률표!$C$3,2,IF(P341=확률표!$C$4, 3,4)),FALSE), "")</f>
        <v>20</v>
      </c>
      <c r="D341" s="1">
        <f>IF(B341&lt;&gt;"",INDEX(로우데이터!$B:$B,4*ROW()-7),"")</f>
        <v>661.4</v>
      </c>
      <c r="E341" s="4" t="str">
        <f>IF(B341&lt;&gt;"",IF(INDEX(로우데이터!$D:$D,4*ROW()-7)&lt;&gt;"",IF(ISNUMBER(FIND("(1)",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41" s="3" t="str">
        <f>IF(B341&lt;&gt;"",IF(INDEX(로우데이터!$D:$D,4*ROW()-7)&lt;&gt;"",IF(ISNUMBER(FIND("(1)",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41" s="3" t="str">
        <f>IF(B341&lt;&gt;"",IF(INDEX(로우데이터!$D:$D,4*ROW()-7)&lt;&gt;"",IF(ISNUMBER(FIND("(2)",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41" s="3" t="str">
        <f>IF(B341&lt;&gt;"",IF(INDEX(로우데이터!$D:$D,4*ROW()-7)&lt;&gt;"",IF(ISNUMBER(FIND("(2)",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41" s="3" t="str">
        <f>IF(B341&lt;&gt;"",IF(INDEX(로우데이터!$D:$D,4*ROW()-7)&lt;&gt;"",IF(ISNUMBER(FIND("(3)",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1" s="3" t="str">
        <f>IF(B341&lt;&gt;"",IF(INDEX(로우데이터!$D:$D,4*ROW()-7)&lt;&gt;"",IF(ISNUMBER(FIND("(3)",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1" s="1">
        <v>1</v>
      </c>
      <c r="M341" s="1">
        <v>1</v>
      </c>
      <c r="N341" s="1">
        <v>1</v>
      </c>
      <c r="P341" s="1">
        <f>IF(B341&lt;&gt;"",IF(AND(대학정보!$C$4&lt;&gt;"",대학정보!$C$5&lt;&gt;""),IF(AND(ISNUMBER(FIND(대학정보!$C$4,E341)),ISNUMBER(FIND(대학정보!$C$5,F341))),확률표!$C$3,IF(AND(ISNUMBER(FIND(대학정보!$C$4,G341)),ISNUMBER(FIND(대학정보!$C$5,H341))),확률표!$C$4,IF(AND(ISNUMBER(FIND(대학정보!$C$4,I341)),ISNUMBER(FIND(대학정보!$C$5,J341))),확률표!$C$5, ""))), "대학정보"), "")</f>
        <v>20</v>
      </c>
      <c r="Q341" s="1">
        <f>IF(AND(대학정보!$C$8&lt;&gt;"",D341&lt;&gt;""),D341-대학정보!$C$8,"")</f>
        <v>1.9500000000000455</v>
      </c>
    </row>
    <row r="342" spans="1:17">
      <c r="A342" s="1" t="str">
        <f t="shared" si="5"/>
        <v/>
      </c>
      <c r="B342" s="1" t="str">
        <f>IF(INDEX(로우데이터!$A:$A,4*ROW()-7)&lt;&gt;"",INDEX(로우데이터!A:A,4*ROW()-7),"")</f>
        <v>340등</v>
      </c>
      <c r="C342" s="1">
        <f>IF(B342&lt;&gt;"",VLOOKUP(CONCATENATE("j",L342, M342, N342),확률표!$B$8:$E$16,IF(P342=확률표!$C$3,2,IF(P342=확률표!$C$4, 3,4)),FALSE), "")</f>
        <v>20</v>
      </c>
      <c r="D342" s="1">
        <f>IF(B342&lt;&gt;"",INDEX(로우데이터!$B:$B,4*ROW()-7),"")</f>
        <v>661.4</v>
      </c>
      <c r="E342" s="4" t="str">
        <f>IF(B342&lt;&gt;"",IF(INDEX(로우데이터!$D:$D,4*ROW()-7)&lt;&gt;"",IF(ISNUMBER(FIND("(1)",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342" s="3" t="str">
        <f>IF(B342&lt;&gt;"",IF(INDEX(로우데이터!$D:$D,4*ROW()-7)&lt;&gt;"",IF(ISNUMBER(FIND("(1)",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42" s="3" t="str">
        <f>IF(B342&lt;&gt;"",IF(INDEX(로우데이터!$D:$D,4*ROW()-7)&lt;&gt;"",IF(ISNUMBER(FIND("(2)",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충남대(2)</v>
      </c>
      <c r="H342" s="3" t="str">
        <f>IF(B342&lt;&gt;"",IF(INDEX(로우데이터!$D:$D,4*ROW()-7)&lt;&gt;"",IF(ISNUMBER(FIND("(2)",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342" s="3" t="str">
        <f>IF(B342&lt;&gt;"",IF(INDEX(로우데이터!$D:$D,4*ROW()-7)&lt;&gt;"",IF(ISNUMBER(FIND("(3)",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2" s="3" t="str">
        <f>IF(B342&lt;&gt;"",IF(INDEX(로우데이터!$D:$D,4*ROW()-7)&lt;&gt;"",IF(ISNUMBER(FIND("(3)",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2" s="1">
        <v>1</v>
      </c>
      <c r="M342" s="1">
        <v>1</v>
      </c>
      <c r="N342" s="1">
        <v>1</v>
      </c>
      <c r="P342" s="1">
        <f>IF(B342&lt;&gt;"",IF(AND(대학정보!$C$4&lt;&gt;"",대학정보!$C$5&lt;&gt;""),IF(AND(ISNUMBER(FIND(대학정보!$C$4,E342)),ISNUMBER(FIND(대학정보!$C$5,F342))),확률표!$C$3,IF(AND(ISNUMBER(FIND(대학정보!$C$4,G342)),ISNUMBER(FIND(대학정보!$C$5,H342))),확률표!$C$4,IF(AND(ISNUMBER(FIND(대학정보!$C$4,I342)),ISNUMBER(FIND(대학정보!$C$5,J342))),확률표!$C$5, ""))), "대학정보"), "")</f>
        <v>20</v>
      </c>
      <c r="Q342" s="1">
        <f>IF(AND(대학정보!$C$8&lt;&gt;"",D342&lt;&gt;""),D342-대학정보!$C$8,"")</f>
        <v>1.9500000000000455</v>
      </c>
    </row>
    <row r="343" spans="1:17">
      <c r="A343" s="1" t="str">
        <f t="shared" si="5"/>
        <v/>
      </c>
      <c r="B343" s="1" t="str">
        <f>IF(INDEX(로우데이터!$A:$A,4*ROW()-7)&lt;&gt;"",INDEX(로우데이터!A:A,4*ROW()-7),"")</f>
        <v>342등</v>
      </c>
      <c r="C343" s="1">
        <f>IF(B343&lt;&gt;"",VLOOKUP(CONCATENATE("j",L343, M343, N343),확률표!$B$8:$E$16,IF(P343=확률표!$C$3,2,IF(P343=확률표!$C$4, 3,4)),FALSE), "")</f>
        <v>20</v>
      </c>
      <c r="D343" s="1">
        <f>IF(B343&lt;&gt;"",INDEX(로우데이터!$B:$B,4*ROW()-7),"")</f>
        <v>661.37</v>
      </c>
      <c r="E343" s="4" t="str">
        <f>IF(B343&lt;&gt;"",IF(INDEX(로우데이터!$D:$D,4*ROW()-7)&lt;&gt;"",IF(ISNUMBER(FIND("(1)",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3" s="3" t="str">
        <f>IF(B343&lt;&gt;"",IF(INDEX(로우데이터!$D:$D,4*ROW()-7)&lt;&gt;"",IF(ISNUMBER(FIND("(1)",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미래자동차공</v>
      </c>
      <c r="G343" s="3" t="str">
        <f>IF(B343&lt;&gt;"",IF(INDEX(로우데이터!$D:$D,4*ROW()-7)&lt;&gt;"",IF(ISNUMBER(FIND("(2)",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43" s="3" t="str">
        <f>IF(B343&lt;&gt;"",IF(INDEX(로우데이터!$D:$D,4*ROW()-7)&lt;&gt;"",IF(ISNUMBER(FIND("(2)",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43" s="3" t="str">
        <f>IF(B343&lt;&gt;"",IF(INDEX(로우데이터!$D:$D,4*ROW()-7)&lt;&gt;"",IF(ISNUMBER(FIND("(3)",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3" s="3" t="str">
        <f>IF(B343&lt;&gt;"",IF(INDEX(로우데이터!$D:$D,4*ROW()-7)&lt;&gt;"",IF(ISNUMBER(FIND("(3)",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3" s="1">
        <v>1</v>
      </c>
      <c r="M343" s="1">
        <v>1</v>
      </c>
      <c r="N343" s="1">
        <v>1</v>
      </c>
      <c r="P343" s="1">
        <f>IF(B343&lt;&gt;"",IF(AND(대학정보!$C$4&lt;&gt;"",대학정보!$C$5&lt;&gt;""),IF(AND(ISNUMBER(FIND(대학정보!$C$4,E343)),ISNUMBER(FIND(대학정보!$C$5,F343))),확률표!$C$3,IF(AND(ISNUMBER(FIND(대학정보!$C$4,G343)),ISNUMBER(FIND(대학정보!$C$5,H343))),확률표!$C$4,IF(AND(ISNUMBER(FIND(대학정보!$C$4,I343)),ISNUMBER(FIND(대학정보!$C$5,J343))),확률표!$C$5, ""))), "대학정보"), "")</f>
        <v>20</v>
      </c>
      <c r="Q343" s="1">
        <f>IF(AND(대학정보!$C$8&lt;&gt;"",D343&lt;&gt;""),D343-대학정보!$C$8,"")</f>
        <v>1.9200000000000728</v>
      </c>
    </row>
    <row r="344" spans="1:17">
      <c r="A344" s="1" t="str">
        <f t="shared" si="5"/>
        <v/>
      </c>
      <c r="B344" s="1" t="str">
        <f>IF(INDEX(로우데이터!$A:$A,4*ROW()-7)&lt;&gt;"",INDEX(로우데이터!A:A,4*ROW()-7),"")</f>
        <v>342등</v>
      </c>
      <c r="C344" s="1">
        <f>IF(B344&lt;&gt;"",VLOOKUP(CONCATENATE("j",L344, M344, N344),확률표!$B$8:$E$16,IF(P344=확률표!$C$3,2,IF(P344=확률표!$C$4, 3,4)),FALSE), "")</f>
        <v>20</v>
      </c>
      <c r="D344" s="1">
        <f>IF(B344&lt;&gt;"",INDEX(로우데이터!$B:$B,4*ROW()-7),"")</f>
        <v>661.37</v>
      </c>
      <c r="E344" s="4" t="str">
        <f>IF(B344&lt;&gt;"",IF(INDEX(로우데이터!$D:$D,4*ROW()-7)&lt;&gt;"",IF(ISNUMBER(FIND("(1)",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4" s="3" t="str">
        <f>IF(B344&lt;&gt;"",IF(INDEX(로우데이터!$D:$D,4*ROW()-7)&lt;&gt;"",IF(ISNUMBER(FIND("(1)",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344" s="3" t="str">
        <f>IF(B344&lt;&gt;"",IF(INDEX(로우데이터!$D:$D,4*ROW()-7)&lt;&gt;"",IF(ISNUMBER(FIND("(2)",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44" s="3" t="str">
        <f>IF(B344&lt;&gt;"",IF(INDEX(로우데이터!$D:$D,4*ROW()-7)&lt;&gt;"",IF(ISNUMBER(FIND("(2)",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44" s="3" t="str">
        <f>IF(B344&lt;&gt;"",IF(INDEX(로우데이터!$D:$D,4*ROW()-7)&lt;&gt;"",IF(ISNUMBER(FIND("(3)",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4" s="3" t="str">
        <f>IF(B344&lt;&gt;"",IF(INDEX(로우데이터!$D:$D,4*ROW()-7)&lt;&gt;"",IF(ISNUMBER(FIND("(3)",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4" s="1">
        <v>1</v>
      </c>
      <c r="M344" s="1">
        <v>1</v>
      </c>
      <c r="N344" s="1">
        <v>1</v>
      </c>
      <c r="P344" s="1">
        <f>IF(B344&lt;&gt;"",IF(AND(대학정보!$C$4&lt;&gt;"",대학정보!$C$5&lt;&gt;""),IF(AND(ISNUMBER(FIND(대학정보!$C$4,E344)),ISNUMBER(FIND(대학정보!$C$5,F344))),확률표!$C$3,IF(AND(ISNUMBER(FIND(대학정보!$C$4,G344)),ISNUMBER(FIND(대학정보!$C$5,H344))),확률표!$C$4,IF(AND(ISNUMBER(FIND(대학정보!$C$4,I344)),ISNUMBER(FIND(대학정보!$C$5,J344))),확률표!$C$5, ""))), "대학정보"), "")</f>
        <v>20</v>
      </c>
      <c r="Q344" s="1">
        <f>IF(AND(대학정보!$C$8&lt;&gt;"",D344&lt;&gt;""),D344-대학정보!$C$8,"")</f>
        <v>1.9200000000000728</v>
      </c>
    </row>
    <row r="345" spans="1:17">
      <c r="A345" s="1" t="str">
        <f t="shared" si="5"/>
        <v/>
      </c>
      <c r="B345" s="1" t="str">
        <f>IF(INDEX(로우데이터!$A:$A,4*ROW()-7)&lt;&gt;"",INDEX(로우데이터!A:A,4*ROW()-7),"")</f>
        <v>344등</v>
      </c>
      <c r="C345" s="1">
        <f>IF(B345&lt;&gt;"",VLOOKUP(CONCATENATE("j",L345, M345, N345),확률표!$B$8:$E$16,IF(P345=확률표!$C$3,2,IF(P345=확률표!$C$4, 3,4)),FALSE), "")</f>
        <v>20</v>
      </c>
      <c r="D345" s="1">
        <f>IF(B345&lt;&gt;"",INDEX(로우데이터!$B:$B,4*ROW()-7),"")</f>
        <v>661.37</v>
      </c>
      <c r="E345" s="4" t="str">
        <f>IF(B345&lt;&gt;"",IF(INDEX(로우데이터!$D:$D,4*ROW()-7)&lt;&gt;"",IF(ISNUMBER(FIND("(1)",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5" s="3" t="str">
        <f>IF(B345&lt;&gt;"",IF(INDEX(로우데이터!$D:$D,4*ROW()-7)&lt;&gt;"",IF(ISNUMBER(FIND("(1)",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345" s="3" t="str">
        <f>IF(B345&lt;&gt;"",IF(INDEX(로우데이터!$D:$D,4*ROW()-7)&lt;&gt;"",IF(ISNUMBER(FIND("(2)",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45" s="3" t="str">
        <f>IF(B345&lt;&gt;"",IF(INDEX(로우데이터!$D:$D,4*ROW()-7)&lt;&gt;"",IF(ISNUMBER(FIND("(2)",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[서울]수학교육</v>
      </c>
      <c r="I345" s="3" t="str">
        <f>IF(B345&lt;&gt;"",IF(INDEX(로우데이터!$D:$D,4*ROW()-7)&lt;&gt;"",IF(ISNUMBER(FIND("(3)",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5" s="3" t="str">
        <f>IF(B345&lt;&gt;"",IF(INDEX(로우데이터!$D:$D,4*ROW()-7)&lt;&gt;"",IF(ISNUMBER(FIND("(3)",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5" s="1">
        <v>1</v>
      </c>
      <c r="M345" s="1">
        <v>1</v>
      </c>
      <c r="N345" s="1">
        <v>1</v>
      </c>
      <c r="P345" s="1">
        <f>IF(B345&lt;&gt;"",IF(AND(대학정보!$C$4&lt;&gt;"",대학정보!$C$5&lt;&gt;""),IF(AND(ISNUMBER(FIND(대학정보!$C$4,E345)),ISNUMBER(FIND(대학정보!$C$5,F345))),확률표!$C$3,IF(AND(ISNUMBER(FIND(대학정보!$C$4,G345)),ISNUMBER(FIND(대학정보!$C$5,H345))),확률표!$C$4,IF(AND(ISNUMBER(FIND(대학정보!$C$4,I345)),ISNUMBER(FIND(대학정보!$C$5,J345))),확률표!$C$5, ""))), "대학정보"), "")</f>
        <v>20</v>
      </c>
      <c r="Q345" s="1">
        <f>IF(AND(대학정보!$C$8&lt;&gt;"",D345&lt;&gt;""),D345-대학정보!$C$8,"")</f>
        <v>1.9200000000000728</v>
      </c>
    </row>
    <row r="346" spans="1:17">
      <c r="A346" s="1" t="str">
        <f t="shared" si="5"/>
        <v/>
      </c>
      <c r="B346" s="1" t="str">
        <f>IF(INDEX(로우데이터!$A:$A,4*ROW()-7)&lt;&gt;"",INDEX(로우데이터!A:A,4*ROW()-7),"")</f>
        <v>345등</v>
      </c>
      <c r="C346" s="1">
        <f>IF(B346&lt;&gt;"",VLOOKUP(CONCATENATE("j",L346, M346, N346),확률표!$B$8:$E$16,IF(P346=확률표!$C$3,2,IF(P346=확률표!$C$4, 3,4)),FALSE), "")</f>
        <v>20</v>
      </c>
      <c r="D346" s="1">
        <f>IF(B346&lt;&gt;"",INDEX(로우데이터!$B:$B,4*ROW()-7),"")</f>
        <v>661.3</v>
      </c>
      <c r="E346" s="4" t="str">
        <f>IF(B346&lt;&gt;"",IF(INDEX(로우데이터!$D:$D,4*ROW()-7)&lt;&gt;"",IF(ISNUMBER(FIND("(1)",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6" s="3" t="str">
        <f>IF(B346&lt;&gt;"",IF(INDEX(로우데이터!$D:$D,4*ROW()-7)&lt;&gt;"",IF(ISNUMBER(FIND("(1)",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346" s="3" t="str">
        <f>IF(B346&lt;&gt;"",IF(INDEX(로우데이터!$D:$D,4*ROW()-7)&lt;&gt;"",IF(ISNUMBER(FIND("(2)",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46" s="3" t="str">
        <f>IF(B346&lt;&gt;"",IF(INDEX(로우데이터!$D:$D,4*ROW()-7)&lt;&gt;"",IF(ISNUMBER(FIND("(2)",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346" s="3" t="str">
        <f>IF(B346&lt;&gt;"",IF(INDEX(로우데이터!$D:$D,4*ROW()-7)&lt;&gt;"",IF(ISNUMBER(FIND("(3)",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6" s="3" t="str">
        <f>IF(B346&lt;&gt;"",IF(INDEX(로우데이터!$D:$D,4*ROW()-7)&lt;&gt;"",IF(ISNUMBER(FIND("(3)",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6" s="1">
        <v>1</v>
      </c>
      <c r="M346" s="1">
        <v>1</v>
      </c>
      <c r="N346" s="1">
        <v>1</v>
      </c>
      <c r="P346" s="1">
        <f>IF(B346&lt;&gt;"",IF(AND(대학정보!$C$4&lt;&gt;"",대학정보!$C$5&lt;&gt;""),IF(AND(ISNUMBER(FIND(대학정보!$C$4,E346)),ISNUMBER(FIND(대학정보!$C$5,F346))),확률표!$C$3,IF(AND(ISNUMBER(FIND(대학정보!$C$4,G346)),ISNUMBER(FIND(대학정보!$C$5,H346))),확률표!$C$4,IF(AND(ISNUMBER(FIND(대학정보!$C$4,I346)),ISNUMBER(FIND(대학정보!$C$5,J346))),확률표!$C$5, ""))), "대학정보"), "")</f>
        <v>20</v>
      </c>
      <c r="Q346" s="1">
        <f>IF(AND(대학정보!$C$8&lt;&gt;"",D346&lt;&gt;""),D346-대학정보!$C$8,"")</f>
        <v>1.8500000000000227</v>
      </c>
    </row>
    <row r="347" spans="1:17">
      <c r="A347" s="1" t="str">
        <f t="shared" si="5"/>
        <v/>
      </c>
      <c r="B347" s="1" t="str">
        <f>IF(INDEX(로우데이터!$A:$A,4*ROW()-7)&lt;&gt;"",INDEX(로우데이터!A:A,4*ROW()-7),"")</f>
        <v>346등</v>
      </c>
      <c r="C347" s="1">
        <f>IF(B347&lt;&gt;"",VLOOKUP(CONCATENATE("j",L347, M347, N347),확률표!$B$8:$E$16,IF(P347=확률표!$C$3,2,IF(P347=확률표!$C$4, 3,4)),FALSE), "")</f>
        <v>20</v>
      </c>
      <c r="D347" s="1">
        <f>IF(B347&lt;&gt;"",INDEX(로우데이터!$B:$B,4*ROW()-7),"")</f>
        <v>661.25</v>
      </c>
      <c r="E347" s="4" t="str">
        <f>IF(B347&lt;&gt;"",IF(INDEX(로우데이터!$D:$D,4*ROW()-7)&lt;&gt;"",IF(ISNUMBER(FIND("(1)",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7" s="3" t="str">
        <f>IF(B347&lt;&gt;"",IF(INDEX(로우데이터!$D:$D,4*ROW()-7)&lt;&gt;"",IF(ISNUMBER(FIND("(1)",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347" s="3" t="str">
        <f>IF(B347&lt;&gt;"",IF(INDEX(로우데이터!$D:$D,4*ROW()-7)&lt;&gt;"",IF(ISNUMBER(FIND("(2)",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347" s="3" t="str">
        <f>IF(B347&lt;&gt;"",IF(INDEX(로우데이터!$D:$D,4*ROW()-7)&lt;&gt;"",IF(ISNUMBER(FIND("(2)",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347" s="3" t="str">
        <f>IF(B347&lt;&gt;"",IF(INDEX(로우데이터!$D:$D,4*ROW()-7)&lt;&gt;"",IF(ISNUMBER(FIND("(3)",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7" s="3" t="str">
        <f>IF(B347&lt;&gt;"",IF(INDEX(로우데이터!$D:$D,4*ROW()-7)&lt;&gt;"",IF(ISNUMBER(FIND("(3)",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7" s="1">
        <v>1</v>
      </c>
      <c r="M347" s="1">
        <v>1</v>
      </c>
      <c r="N347" s="1">
        <v>1</v>
      </c>
      <c r="P347" s="1">
        <f>IF(B347&lt;&gt;"",IF(AND(대학정보!$C$4&lt;&gt;"",대학정보!$C$5&lt;&gt;""),IF(AND(ISNUMBER(FIND(대학정보!$C$4,E347)),ISNUMBER(FIND(대학정보!$C$5,F347))),확률표!$C$3,IF(AND(ISNUMBER(FIND(대학정보!$C$4,G347)),ISNUMBER(FIND(대학정보!$C$5,H347))),확률표!$C$4,IF(AND(ISNUMBER(FIND(대학정보!$C$4,I347)),ISNUMBER(FIND(대학정보!$C$5,J347))),확률표!$C$5, ""))), "대학정보"), "")</f>
        <v>20</v>
      </c>
      <c r="Q347" s="1">
        <f>IF(AND(대학정보!$C$8&lt;&gt;"",D347&lt;&gt;""),D347-대학정보!$C$8,"")</f>
        <v>1.8000000000000682</v>
      </c>
    </row>
    <row r="348" spans="1:17">
      <c r="A348" s="1" t="str">
        <f t="shared" si="5"/>
        <v/>
      </c>
      <c r="B348" s="1" t="str">
        <f>IF(INDEX(로우데이터!$A:$A,4*ROW()-7)&lt;&gt;"",INDEX(로우데이터!A:A,4*ROW()-7),"")</f>
        <v>347등</v>
      </c>
      <c r="C348" s="1">
        <f>IF(B348&lt;&gt;"",VLOOKUP(CONCATENATE("j",L348, M348, N348),확률표!$B$8:$E$16,IF(P348=확률표!$C$3,2,IF(P348=확률표!$C$4, 3,4)),FALSE), "")</f>
        <v>50</v>
      </c>
      <c r="D348" s="1">
        <f>IF(B348&lt;&gt;"",INDEX(로우데이터!$B:$B,4*ROW()-7),"")</f>
        <v>661.25</v>
      </c>
      <c r="E348" s="4" t="str">
        <f>IF(B348&lt;&gt;"",IF(INDEX(로우데이터!$D:$D,4*ROW()-7)&lt;&gt;"",IF(ISNUMBER(FIND("(1)",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48" s="3" t="str">
        <f>IF(B348&lt;&gt;"",IF(INDEX(로우데이터!$D:$D,4*ROW()-7)&lt;&gt;"",IF(ISNUMBER(FIND("(1)",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48" s="3" t="str">
        <f>IF(B348&lt;&gt;"",IF(INDEX(로우데이터!$D:$D,4*ROW()-7)&lt;&gt;"",IF(ISNUMBER(FIND("(2)",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48" s="3" t="str">
        <f>IF(B348&lt;&gt;"",IF(INDEX(로우데이터!$D:$D,4*ROW()-7)&lt;&gt;"",IF(ISNUMBER(FIND("(2)",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48" s="3" t="str">
        <f>IF(B348&lt;&gt;"",IF(INDEX(로우데이터!$D:$D,4*ROW()-7)&lt;&gt;"",IF(ISNUMBER(FIND("(3)",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348" s="3" t="str">
        <f>IF(B348&lt;&gt;"",IF(INDEX(로우데이터!$D:$D,4*ROW()-7)&lt;&gt;"",IF(ISNUMBER(FIND("(3)",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348" s="1">
        <v>1</v>
      </c>
      <c r="M348" s="1">
        <v>1</v>
      </c>
      <c r="N348" s="1">
        <v>1</v>
      </c>
      <c r="P348" s="1">
        <f>IF(B348&lt;&gt;"",IF(AND(대학정보!$C$4&lt;&gt;"",대학정보!$C$5&lt;&gt;""),IF(AND(ISNUMBER(FIND(대학정보!$C$4,E348)),ISNUMBER(FIND(대학정보!$C$5,F348))),확률표!$C$3,IF(AND(ISNUMBER(FIND(대학정보!$C$4,G348)),ISNUMBER(FIND(대학정보!$C$5,H348))),확률표!$C$4,IF(AND(ISNUMBER(FIND(대학정보!$C$4,I348)),ISNUMBER(FIND(대학정보!$C$5,J348))),확률표!$C$5, ""))), "대학정보"), "")</f>
        <v>50</v>
      </c>
      <c r="Q348" s="1">
        <f>IF(AND(대학정보!$C$8&lt;&gt;"",D348&lt;&gt;""),D348-대학정보!$C$8,"")</f>
        <v>1.8000000000000682</v>
      </c>
    </row>
    <row r="349" spans="1:17">
      <c r="A349" s="1" t="str">
        <f t="shared" si="5"/>
        <v/>
      </c>
      <c r="B349" s="1" t="str">
        <f>IF(INDEX(로우데이터!$A:$A,4*ROW()-7)&lt;&gt;"",INDEX(로우데이터!A:A,4*ROW()-7),"")</f>
        <v>348등</v>
      </c>
      <c r="C349" s="1">
        <f>IF(B349&lt;&gt;"",VLOOKUP(CONCATENATE("j",L349, M349, N349),확률표!$B$8:$E$16,IF(P349=확률표!$C$3,2,IF(P349=확률표!$C$4, 3,4)),FALSE), "")</f>
        <v>20</v>
      </c>
      <c r="D349" s="1">
        <f>IF(B349&lt;&gt;"",INDEX(로우데이터!$B:$B,4*ROW()-7),"")</f>
        <v>661.23</v>
      </c>
      <c r="E349" s="4" t="str">
        <f>IF(B349&lt;&gt;"",IF(INDEX(로우데이터!$D:$D,4*ROW()-7)&lt;&gt;"",IF(ISNUMBER(FIND("(1)",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49" s="3" t="str">
        <f>IF(B349&lt;&gt;"",IF(INDEX(로우데이터!$D:$D,4*ROW()-7)&lt;&gt;"",IF(ISNUMBER(FIND("(1)",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49" s="3" t="str">
        <f>IF(B349&lt;&gt;"",IF(INDEX(로우데이터!$D:$D,4*ROW()-7)&lt;&gt;"",IF(ISNUMBER(FIND("(2)",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49" s="3" t="str">
        <f>IF(B349&lt;&gt;"",IF(INDEX(로우데이터!$D:$D,4*ROW()-7)&lt;&gt;"",IF(ISNUMBER(FIND("(2)",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49" s="3" t="str">
        <f>IF(B349&lt;&gt;"",IF(INDEX(로우데이터!$D:$D,4*ROW()-7)&lt;&gt;"",IF(ISNUMBER(FIND("(3)",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49" s="3" t="str">
        <f>IF(B349&lt;&gt;"",IF(INDEX(로우데이터!$D:$D,4*ROW()-7)&lt;&gt;"",IF(ISNUMBER(FIND("(3)",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49" s="1">
        <v>1</v>
      </c>
      <c r="M349" s="1">
        <v>1</v>
      </c>
      <c r="N349" s="1">
        <v>1</v>
      </c>
      <c r="P349" s="1">
        <f>IF(B349&lt;&gt;"",IF(AND(대학정보!$C$4&lt;&gt;"",대학정보!$C$5&lt;&gt;""),IF(AND(ISNUMBER(FIND(대학정보!$C$4,E349)),ISNUMBER(FIND(대학정보!$C$5,F349))),확률표!$C$3,IF(AND(ISNUMBER(FIND(대학정보!$C$4,G349)),ISNUMBER(FIND(대학정보!$C$5,H349))),확률표!$C$4,IF(AND(ISNUMBER(FIND(대학정보!$C$4,I349)),ISNUMBER(FIND(대학정보!$C$5,J349))),확률표!$C$5, ""))), "대학정보"), "")</f>
        <v>20</v>
      </c>
      <c r="Q349" s="1">
        <f>IF(AND(대학정보!$C$8&lt;&gt;"",D349&lt;&gt;""),D349-대학정보!$C$8,"")</f>
        <v>1.7800000000000864</v>
      </c>
    </row>
    <row r="350" spans="1:17">
      <c r="A350" s="1" t="str">
        <f t="shared" si="5"/>
        <v/>
      </c>
      <c r="B350" s="1" t="str">
        <f>IF(INDEX(로우데이터!$A:$A,4*ROW()-7)&lt;&gt;"",INDEX(로우데이터!A:A,4*ROW()-7),"")</f>
        <v>349등</v>
      </c>
      <c r="C350" s="1">
        <f>IF(B350&lt;&gt;"",VLOOKUP(CONCATENATE("j",L350, M350, N350),확률표!$B$8:$E$16,IF(P350=확률표!$C$3,2,IF(P350=확률표!$C$4, 3,4)),FALSE), "")</f>
        <v>20</v>
      </c>
      <c r="D350" s="1">
        <f>IF(B350&lt;&gt;"",INDEX(로우데이터!$B:$B,4*ROW()-7),"")</f>
        <v>661.22</v>
      </c>
      <c r="E350" s="4" t="str">
        <f>IF(B350&lt;&gt;"",IF(INDEX(로우데이터!$D:$D,4*ROW()-7)&lt;&gt;"",IF(ISNUMBER(FIND("(1)",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50" s="3" t="str">
        <f>IF(B350&lt;&gt;"",IF(INDEX(로우데이터!$D:$D,4*ROW()-7)&lt;&gt;"",IF(ISNUMBER(FIND("(1)",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50" s="3" t="str">
        <f>IF(B350&lt;&gt;"",IF(INDEX(로우데이터!$D:$D,4*ROW()-7)&lt;&gt;"",IF(ISNUMBER(FIND("(2)",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50" s="3" t="str">
        <f>IF(B350&lt;&gt;"",IF(INDEX(로우데이터!$D:$D,4*ROW()-7)&lt;&gt;"",IF(ISNUMBER(FIND("(2)",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50" s="3" t="str">
        <f>IF(B350&lt;&gt;"",IF(INDEX(로우데이터!$D:$D,4*ROW()-7)&lt;&gt;"",IF(ISNUMBER(FIND("(3)",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0" s="3" t="str">
        <f>IF(B350&lt;&gt;"",IF(INDEX(로우데이터!$D:$D,4*ROW()-7)&lt;&gt;"",IF(ISNUMBER(FIND("(3)",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0" s="1">
        <v>1</v>
      </c>
      <c r="M350" s="1">
        <v>1</v>
      </c>
      <c r="N350" s="1">
        <v>1</v>
      </c>
      <c r="P350" s="1">
        <f>IF(B350&lt;&gt;"",IF(AND(대학정보!$C$4&lt;&gt;"",대학정보!$C$5&lt;&gt;""),IF(AND(ISNUMBER(FIND(대학정보!$C$4,E350)),ISNUMBER(FIND(대학정보!$C$5,F350))),확률표!$C$3,IF(AND(ISNUMBER(FIND(대학정보!$C$4,G350)),ISNUMBER(FIND(대학정보!$C$5,H350))),확률표!$C$4,IF(AND(ISNUMBER(FIND(대학정보!$C$4,I350)),ISNUMBER(FIND(대학정보!$C$5,J350))),확률표!$C$5, ""))), "대학정보"), "")</f>
        <v>20</v>
      </c>
      <c r="Q350" s="1">
        <f>IF(AND(대학정보!$C$8&lt;&gt;"",D350&lt;&gt;""),D350-대학정보!$C$8,"")</f>
        <v>1.7700000000000955</v>
      </c>
    </row>
    <row r="351" spans="1:17">
      <c r="A351" s="1" t="str">
        <f t="shared" si="5"/>
        <v/>
      </c>
      <c r="B351" s="1" t="str">
        <f>IF(INDEX(로우데이터!$A:$A,4*ROW()-7)&lt;&gt;"",INDEX(로우데이터!A:A,4*ROW()-7),"")</f>
        <v>350등</v>
      </c>
      <c r="C351" s="1">
        <f>IF(B351&lt;&gt;"",VLOOKUP(CONCATENATE("j",L351, M351, N351),확률표!$B$8:$E$16,IF(P351=확률표!$C$3,2,IF(P351=확률표!$C$4, 3,4)),FALSE), "")</f>
        <v>50</v>
      </c>
      <c r="D351" s="1">
        <f>IF(B351&lt;&gt;"",INDEX(로우데이터!$B:$B,4*ROW()-7),"")</f>
        <v>661.2</v>
      </c>
      <c r="E351" s="4" t="str">
        <f>IF(B351&lt;&gt;"",IF(INDEX(로우데이터!$D:$D,4*ROW()-7)&lt;&gt;"",IF(ISNUMBER(FIND("(1)",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51" s="3" t="str">
        <f>IF(B351&lt;&gt;"",IF(INDEX(로우데이터!$D:$D,4*ROW()-7)&lt;&gt;"",IF(ISNUMBER(FIND("(1)",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51" s="3" t="str">
        <f>IF(B351&lt;&gt;"",IF(INDEX(로우데이터!$D:$D,4*ROW()-7)&lt;&gt;"",IF(ISNUMBER(FIND("(2)",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51" s="3" t="str">
        <f>IF(B351&lt;&gt;"",IF(INDEX(로우데이터!$D:$D,4*ROW()-7)&lt;&gt;"",IF(ISNUMBER(FIND("(2)",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51" s="3" t="str">
        <f>IF(B351&lt;&gt;"",IF(INDEX(로우데이터!$D:$D,4*ROW()-7)&lt;&gt;"",IF(ISNUMBER(FIND("(3)",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1" s="3" t="str">
        <f>IF(B351&lt;&gt;"",IF(INDEX(로우데이터!$D:$D,4*ROW()-7)&lt;&gt;"",IF(ISNUMBER(FIND("(3)",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351" s="1">
        <v>1</v>
      </c>
      <c r="M351" s="1">
        <v>1</v>
      </c>
      <c r="N351" s="1">
        <v>1</v>
      </c>
      <c r="P351" s="1">
        <f>IF(B351&lt;&gt;"",IF(AND(대학정보!$C$4&lt;&gt;"",대학정보!$C$5&lt;&gt;""),IF(AND(ISNUMBER(FIND(대학정보!$C$4,E351)),ISNUMBER(FIND(대학정보!$C$5,F351))),확률표!$C$3,IF(AND(ISNUMBER(FIND(대학정보!$C$4,G351)),ISNUMBER(FIND(대학정보!$C$5,H351))),확률표!$C$4,IF(AND(ISNUMBER(FIND(대학정보!$C$4,I351)),ISNUMBER(FIND(대학정보!$C$5,J351))),확률표!$C$5, ""))), "대학정보"), "")</f>
        <v>50</v>
      </c>
      <c r="Q351" s="1">
        <f>IF(AND(대학정보!$C$8&lt;&gt;"",D351&lt;&gt;""),D351-대학정보!$C$8,"")</f>
        <v>1.7500000000001137</v>
      </c>
    </row>
    <row r="352" spans="1:17">
      <c r="A352" s="1" t="str">
        <f t="shared" si="5"/>
        <v/>
      </c>
      <c r="B352" s="1" t="str">
        <f>IF(INDEX(로우데이터!$A:$A,4*ROW()-7)&lt;&gt;"",INDEX(로우데이터!A:A,4*ROW()-7),"")</f>
        <v>351등</v>
      </c>
      <c r="C352" s="1">
        <f>IF(B352&lt;&gt;"",VLOOKUP(CONCATENATE("j",L352, M352, N352),확률표!$B$8:$E$16,IF(P352=확률표!$C$3,2,IF(P352=확률표!$C$4, 3,4)),FALSE), "")</f>
        <v>20</v>
      </c>
      <c r="D352" s="1">
        <f>IF(B352&lt;&gt;"",INDEX(로우데이터!$B:$B,4*ROW()-7),"")</f>
        <v>661.2</v>
      </c>
      <c r="E352" s="4" t="str">
        <f>IF(B352&lt;&gt;"",IF(INDEX(로우데이터!$D:$D,4*ROW()-7)&lt;&gt;"",IF(ISNUMBER(FIND("(1)",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52" s="3" t="str">
        <f>IF(B352&lt;&gt;"",IF(INDEX(로우데이터!$D:$D,4*ROW()-7)&lt;&gt;"",IF(ISNUMBER(FIND("(1)",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352" s="3" t="str">
        <f>IF(B352&lt;&gt;"",IF(INDEX(로우데이터!$D:$D,4*ROW()-7)&lt;&gt;"",IF(ISNUMBER(FIND("(2)",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52" s="3" t="str">
        <f>IF(B352&lt;&gt;"",IF(INDEX(로우데이터!$D:$D,4*ROW()-7)&lt;&gt;"",IF(ISNUMBER(FIND("(2)",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352" s="3" t="str">
        <f>IF(B352&lt;&gt;"",IF(INDEX(로우데이터!$D:$D,4*ROW()-7)&lt;&gt;"",IF(ISNUMBER(FIND("(3)",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2" s="3" t="str">
        <f>IF(B352&lt;&gt;"",IF(INDEX(로우데이터!$D:$D,4*ROW()-7)&lt;&gt;"",IF(ISNUMBER(FIND("(3)",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2" s="1">
        <v>1</v>
      </c>
      <c r="M352" s="1">
        <v>1</v>
      </c>
      <c r="N352" s="1">
        <v>1</v>
      </c>
      <c r="P352" s="1">
        <f>IF(B352&lt;&gt;"",IF(AND(대학정보!$C$4&lt;&gt;"",대학정보!$C$5&lt;&gt;""),IF(AND(ISNUMBER(FIND(대학정보!$C$4,E352)),ISNUMBER(FIND(대학정보!$C$5,F352))),확률표!$C$3,IF(AND(ISNUMBER(FIND(대학정보!$C$4,G352)),ISNUMBER(FIND(대학정보!$C$5,H352))),확률표!$C$4,IF(AND(ISNUMBER(FIND(대학정보!$C$4,I352)),ISNUMBER(FIND(대학정보!$C$5,J352))),확률표!$C$5, ""))), "대학정보"), "")</f>
        <v>20</v>
      </c>
      <c r="Q352" s="1">
        <f>IF(AND(대학정보!$C$8&lt;&gt;"",D352&lt;&gt;""),D352-대학정보!$C$8,"")</f>
        <v>1.7500000000001137</v>
      </c>
    </row>
    <row r="353" spans="1:17">
      <c r="A353" s="1" t="str">
        <f t="shared" si="5"/>
        <v/>
      </c>
      <c r="B353" s="1" t="str">
        <f>IF(INDEX(로우데이터!$A:$A,4*ROW()-7)&lt;&gt;"",INDEX(로우데이터!A:A,4*ROW()-7),"")</f>
        <v>352등</v>
      </c>
      <c r="C353" s="1">
        <f>IF(B353&lt;&gt;"",VLOOKUP(CONCATENATE("j",L353, M353, N353),확률표!$B$8:$E$16,IF(P353=확률표!$C$3,2,IF(P353=확률표!$C$4, 3,4)),FALSE), "")</f>
        <v>20</v>
      </c>
      <c r="D353" s="1">
        <f>IF(B353&lt;&gt;"",INDEX(로우데이터!$B:$B,4*ROW()-7),"")</f>
        <v>661.19</v>
      </c>
      <c r="E353" s="4" t="str">
        <f>IF(B353&lt;&gt;"",IF(INDEX(로우데이터!$D:$D,4*ROW()-7)&lt;&gt;"",IF(ISNUMBER(FIND("(1)",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53" s="3" t="str">
        <f>IF(B353&lt;&gt;"",IF(INDEX(로우데이터!$D:$D,4*ROW()-7)&lt;&gt;"",IF(ISNUMBER(FIND("(1)",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53" s="3" t="str">
        <f>IF(B353&lt;&gt;"",IF(INDEX(로우데이터!$D:$D,4*ROW()-7)&lt;&gt;"",IF(ISNUMBER(FIND("(2)",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53" s="3" t="str">
        <f>IF(B353&lt;&gt;"",IF(INDEX(로우데이터!$D:$D,4*ROW()-7)&lt;&gt;"",IF(ISNUMBER(FIND("(2)",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353" s="3" t="str">
        <f>IF(B353&lt;&gt;"",IF(INDEX(로우데이터!$D:$D,4*ROW()-7)&lt;&gt;"",IF(ISNUMBER(FIND("(3)",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3" s="3" t="str">
        <f>IF(B353&lt;&gt;"",IF(INDEX(로우데이터!$D:$D,4*ROW()-7)&lt;&gt;"",IF(ISNUMBER(FIND("(3)",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3" s="1">
        <v>1</v>
      </c>
      <c r="M353" s="1">
        <v>1</v>
      </c>
      <c r="N353" s="1">
        <v>1</v>
      </c>
      <c r="P353" s="1">
        <f>IF(B353&lt;&gt;"",IF(AND(대학정보!$C$4&lt;&gt;"",대학정보!$C$5&lt;&gt;""),IF(AND(ISNUMBER(FIND(대학정보!$C$4,E353)),ISNUMBER(FIND(대학정보!$C$5,F353))),확률표!$C$3,IF(AND(ISNUMBER(FIND(대학정보!$C$4,G353)),ISNUMBER(FIND(대학정보!$C$5,H353))),확률표!$C$4,IF(AND(ISNUMBER(FIND(대학정보!$C$4,I353)),ISNUMBER(FIND(대학정보!$C$5,J353))),확률표!$C$5, ""))), "대학정보"), "")</f>
        <v>20</v>
      </c>
      <c r="Q353" s="1">
        <f>IF(AND(대학정보!$C$8&lt;&gt;"",D353&lt;&gt;""),D353-대학정보!$C$8,"")</f>
        <v>1.7400000000001228</v>
      </c>
    </row>
    <row r="354" spans="1:17">
      <c r="A354" s="1" t="str">
        <f t="shared" si="5"/>
        <v/>
      </c>
      <c r="B354" s="1" t="str">
        <f>IF(INDEX(로우데이터!$A:$A,4*ROW()-7)&lt;&gt;"",INDEX(로우데이터!A:A,4*ROW()-7),"")</f>
        <v>353등</v>
      </c>
      <c r="C354" s="1">
        <f>IF(B354&lt;&gt;"",VLOOKUP(CONCATENATE("j",L354, M354, N354),확률표!$B$8:$E$16,IF(P354=확률표!$C$3,2,IF(P354=확률표!$C$4, 3,4)),FALSE), "")</f>
        <v>20</v>
      </c>
      <c r="D354" s="1">
        <f>IF(B354&lt;&gt;"",INDEX(로우데이터!$B:$B,4*ROW()-7),"")</f>
        <v>661.19</v>
      </c>
      <c r="E354" s="4" t="str">
        <f>IF(B354&lt;&gt;"",IF(INDEX(로우데이터!$D:$D,4*ROW()-7)&lt;&gt;"",IF(ISNUMBER(FIND("(1)",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54" s="3" t="str">
        <f>IF(B354&lt;&gt;"",IF(INDEX(로우데이터!$D:$D,4*ROW()-7)&lt;&gt;"",IF(ISNUMBER(FIND("(1)",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대기과학</v>
      </c>
      <c r="G354" s="3" t="str">
        <f>IF(B354&lt;&gt;"",IF(INDEX(로우데이터!$D:$D,4*ROW()-7)&lt;&gt;"",IF(ISNUMBER(FIND("(2)",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54" s="3" t="str">
        <f>IF(B354&lt;&gt;"",IF(INDEX(로우데이터!$D:$D,4*ROW()-7)&lt;&gt;"",IF(ISNUMBER(FIND("(2)",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54" s="3" t="str">
        <f>IF(B354&lt;&gt;"",IF(INDEX(로우데이터!$D:$D,4*ROW()-7)&lt;&gt;"",IF(ISNUMBER(FIND("(3)",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4" s="3" t="str">
        <f>IF(B354&lt;&gt;"",IF(INDEX(로우데이터!$D:$D,4*ROW()-7)&lt;&gt;"",IF(ISNUMBER(FIND("(3)",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4" s="1">
        <v>1</v>
      </c>
      <c r="M354" s="1">
        <v>1</v>
      </c>
      <c r="N354" s="1">
        <v>1</v>
      </c>
      <c r="P354" s="1">
        <f>IF(B354&lt;&gt;"",IF(AND(대학정보!$C$4&lt;&gt;"",대학정보!$C$5&lt;&gt;""),IF(AND(ISNUMBER(FIND(대학정보!$C$4,E354)),ISNUMBER(FIND(대학정보!$C$5,F354))),확률표!$C$3,IF(AND(ISNUMBER(FIND(대학정보!$C$4,G354)),ISNUMBER(FIND(대학정보!$C$5,H354))),확률표!$C$4,IF(AND(ISNUMBER(FIND(대학정보!$C$4,I354)),ISNUMBER(FIND(대학정보!$C$5,J354))),확률표!$C$5, ""))), "대학정보"), "")</f>
        <v>20</v>
      </c>
      <c r="Q354" s="1">
        <f>IF(AND(대학정보!$C$8&lt;&gt;"",D354&lt;&gt;""),D354-대학정보!$C$8,"")</f>
        <v>1.7400000000001228</v>
      </c>
    </row>
    <row r="355" spans="1:17">
      <c r="A355" s="1" t="str">
        <f t="shared" si="5"/>
        <v/>
      </c>
      <c r="B355" s="1" t="str">
        <f>IF(INDEX(로우데이터!$A:$A,4*ROW()-7)&lt;&gt;"",INDEX(로우데이터!A:A,4*ROW()-7),"")</f>
        <v>354등</v>
      </c>
      <c r="C355" s="1">
        <f>IF(B355&lt;&gt;"",VLOOKUP(CONCATENATE("j",L355, M355, N355),확률표!$B$8:$E$16,IF(P355=확률표!$C$3,2,IF(P355=확률표!$C$4, 3,4)),FALSE), "")</f>
        <v>20</v>
      </c>
      <c r="D355" s="1">
        <f>IF(B355&lt;&gt;"",INDEX(로우데이터!$B:$B,4*ROW()-7),"")</f>
        <v>661.17</v>
      </c>
      <c r="E355" s="4" t="str">
        <f>IF(B355&lt;&gt;"",IF(INDEX(로우데이터!$D:$D,4*ROW()-7)&lt;&gt;"",IF(ISNUMBER(FIND("(1)",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355" s="3" t="str">
        <f>IF(B355&lt;&gt;"",IF(INDEX(로우데이터!$D:$D,4*ROW()-7)&lt;&gt;"",IF(ISNUMBER(FIND("(1)",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55" s="3" t="str">
        <f>IF(B355&lt;&gt;"",IF(INDEX(로우데이터!$D:$D,4*ROW()-7)&lt;&gt;"",IF(ISNUMBER(FIND("(2)",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55" s="3" t="str">
        <f>IF(B355&lt;&gt;"",IF(INDEX(로우데이터!$D:$D,4*ROW()-7)&lt;&gt;"",IF(ISNUMBER(FIND("(2)",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355" s="3" t="str">
        <f>IF(B355&lt;&gt;"",IF(INDEX(로우데이터!$D:$D,4*ROW()-7)&lt;&gt;"",IF(ISNUMBER(FIND("(3)",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5" s="3" t="str">
        <f>IF(B355&lt;&gt;"",IF(INDEX(로우데이터!$D:$D,4*ROW()-7)&lt;&gt;"",IF(ISNUMBER(FIND("(3)",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5" s="1">
        <v>1</v>
      </c>
      <c r="M355" s="1">
        <v>1</v>
      </c>
      <c r="N355" s="1">
        <v>1</v>
      </c>
      <c r="P355" s="1">
        <f>IF(B355&lt;&gt;"",IF(AND(대학정보!$C$4&lt;&gt;"",대학정보!$C$5&lt;&gt;""),IF(AND(ISNUMBER(FIND(대학정보!$C$4,E355)),ISNUMBER(FIND(대학정보!$C$5,F355))),확률표!$C$3,IF(AND(ISNUMBER(FIND(대학정보!$C$4,G355)),ISNUMBER(FIND(대학정보!$C$5,H355))),확률표!$C$4,IF(AND(ISNUMBER(FIND(대학정보!$C$4,I355)),ISNUMBER(FIND(대학정보!$C$5,J355))),확률표!$C$5, ""))), "대학정보"), "")</f>
        <v>20</v>
      </c>
      <c r="Q355" s="1">
        <f>IF(AND(대학정보!$C$8&lt;&gt;"",D355&lt;&gt;""),D355-대학정보!$C$8,"")</f>
        <v>1.7200000000000273</v>
      </c>
    </row>
    <row r="356" spans="1:17">
      <c r="A356" s="1" t="str">
        <f t="shared" si="5"/>
        <v/>
      </c>
      <c r="B356" s="1" t="str">
        <f>IF(INDEX(로우데이터!$A:$A,4*ROW()-7)&lt;&gt;"",INDEX(로우데이터!A:A,4*ROW()-7),"")</f>
        <v>355등</v>
      </c>
      <c r="C356" s="1">
        <f>IF(B356&lt;&gt;"",VLOOKUP(CONCATENATE("j",L356, M356, N356),확률표!$B$8:$E$16,IF(P356=확률표!$C$3,2,IF(P356=확률표!$C$4, 3,4)),FALSE), "")</f>
        <v>20</v>
      </c>
      <c r="D356" s="1">
        <f>IF(B356&lt;&gt;"",INDEX(로우데이터!$B:$B,4*ROW()-7),"")</f>
        <v>661.17</v>
      </c>
      <c r="E356" s="4" t="str">
        <f>IF(B356&lt;&gt;"",IF(INDEX(로우데이터!$D:$D,4*ROW()-7)&lt;&gt;"",IF(ISNUMBER(FIND("(1)",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56" s="3" t="str">
        <f>IF(B356&lt;&gt;"",IF(INDEX(로우데이터!$D:$D,4*ROW()-7)&lt;&gt;"",IF(ISNUMBER(FIND("(1)",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56" s="3" t="str">
        <f>IF(B356&lt;&gt;"",IF(INDEX(로우데이터!$D:$D,4*ROW()-7)&lt;&gt;"",IF(ISNUMBER(FIND("(2)",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56" s="3" t="str">
        <f>IF(B356&lt;&gt;"",IF(INDEX(로우데이터!$D:$D,4*ROW()-7)&lt;&gt;"",IF(ISNUMBER(FIND("(2)",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56" s="3" t="str">
        <f>IF(B356&lt;&gt;"",IF(INDEX(로우데이터!$D:$D,4*ROW()-7)&lt;&gt;"",IF(ISNUMBER(FIND("(3)",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6" s="3" t="str">
        <f>IF(B356&lt;&gt;"",IF(INDEX(로우데이터!$D:$D,4*ROW()-7)&lt;&gt;"",IF(ISNUMBER(FIND("(3)",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6" s="1">
        <v>1</v>
      </c>
      <c r="M356" s="1">
        <v>1</v>
      </c>
      <c r="N356" s="1">
        <v>1</v>
      </c>
      <c r="P356" s="1">
        <f>IF(B356&lt;&gt;"",IF(AND(대학정보!$C$4&lt;&gt;"",대학정보!$C$5&lt;&gt;""),IF(AND(ISNUMBER(FIND(대학정보!$C$4,E356)),ISNUMBER(FIND(대학정보!$C$5,F356))),확률표!$C$3,IF(AND(ISNUMBER(FIND(대학정보!$C$4,G356)),ISNUMBER(FIND(대학정보!$C$5,H356))),확률표!$C$4,IF(AND(ISNUMBER(FIND(대학정보!$C$4,I356)),ISNUMBER(FIND(대학정보!$C$5,J356))),확률표!$C$5, ""))), "대학정보"), "")</f>
        <v>20</v>
      </c>
      <c r="Q356" s="1">
        <f>IF(AND(대학정보!$C$8&lt;&gt;"",D356&lt;&gt;""),D356-대학정보!$C$8,"")</f>
        <v>1.7200000000000273</v>
      </c>
    </row>
    <row r="357" spans="1:17">
      <c r="A357" s="1" t="str">
        <f t="shared" si="5"/>
        <v/>
      </c>
      <c r="B357" s="1" t="str">
        <f>IF(INDEX(로우데이터!$A:$A,4*ROW()-7)&lt;&gt;"",INDEX(로우데이터!A:A,4*ROW()-7),"")</f>
        <v>355등</v>
      </c>
      <c r="C357" s="1">
        <f>IF(B357&lt;&gt;"",VLOOKUP(CONCATENATE("j",L357, M357, N357),확률표!$B$8:$E$16,IF(P357=확률표!$C$3,2,IF(P357=확률표!$C$4, 3,4)),FALSE), "")</f>
        <v>50</v>
      </c>
      <c r="D357" s="1">
        <f>IF(B357&lt;&gt;"",INDEX(로우데이터!$B:$B,4*ROW()-7),"")</f>
        <v>661.17</v>
      </c>
      <c r="E357" s="4" t="str">
        <f>IF(B357&lt;&gt;"",IF(INDEX(로우데이터!$D:$D,4*ROW()-7)&lt;&gt;"",IF(ISNUMBER(FIND("(1)",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57" s="3" t="str">
        <f>IF(B357&lt;&gt;"",IF(INDEX(로우데이터!$D:$D,4*ROW()-7)&lt;&gt;"",IF(ISNUMBER(FIND("(1)",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357" s="3" t="str">
        <f>IF(B357&lt;&gt;"",IF(INDEX(로우데이터!$D:$D,4*ROW()-7)&lt;&gt;"",IF(ISNUMBER(FIND("(2)",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57" s="3" t="str">
        <f>IF(B357&lt;&gt;"",IF(INDEX(로우데이터!$D:$D,4*ROW()-7)&lt;&gt;"",IF(ISNUMBER(FIND("(2)",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57" s="3" t="str">
        <f>IF(B357&lt;&gt;"",IF(INDEX(로우데이터!$D:$D,4*ROW()-7)&lt;&gt;"",IF(ISNUMBER(FIND("(3)",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357" s="3" t="str">
        <f>IF(B357&lt;&gt;"",IF(INDEX(로우데이터!$D:$D,4*ROW()-7)&lt;&gt;"",IF(ISNUMBER(FIND("(3)",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357" s="1">
        <v>1</v>
      </c>
      <c r="M357" s="1">
        <v>1</v>
      </c>
      <c r="N357" s="1">
        <v>1</v>
      </c>
      <c r="P357" s="1">
        <f>IF(B357&lt;&gt;"",IF(AND(대학정보!$C$4&lt;&gt;"",대학정보!$C$5&lt;&gt;""),IF(AND(ISNUMBER(FIND(대학정보!$C$4,E357)),ISNUMBER(FIND(대학정보!$C$5,F357))),확률표!$C$3,IF(AND(ISNUMBER(FIND(대학정보!$C$4,G357)),ISNUMBER(FIND(대학정보!$C$5,H357))),확률표!$C$4,IF(AND(ISNUMBER(FIND(대학정보!$C$4,I357)),ISNUMBER(FIND(대학정보!$C$5,J357))),확률표!$C$5, ""))), "대학정보"), "")</f>
        <v>50</v>
      </c>
      <c r="Q357" s="1">
        <f>IF(AND(대학정보!$C$8&lt;&gt;"",D357&lt;&gt;""),D357-대학정보!$C$8,"")</f>
        <v>1.7200000000000273</v>
      </c>
    </row>
    <row r="358" spans="1:17">
      <c r="A358" s="1" t="str">
        <f t="shared" ref="A358:A421" si="6">IF(ISNUMBER(FIND("(나)",B358)), "나", IF(B358&lt;&gt;"", "", "X"))</f>
        <v/>
      </c>
      <c r="B358" s="1" t="str">
        <f>IF(INDEX(로우데이터!$A:$A,4*ROW()-7)&lt;&gt;"",INDEX(로우데이터!A:A,4*ROW()-7),"")</f>
        <v>357등</v>
      </c>
      <c r="C358" s="1">
        <f>IF(B358&lt;&gt;"",VLOOKUP(CONCATENATE("j",L358, M358, N358),확률표!$B$8:$E$16,IF(P358=확률표!$C$3,2,IF(P358=확률표!$C$4, 3,4)),FALSE), "")</f>
        <v>20</v>
      </c>
      <c r="D358" s="1">
        <f>IF(B358&lt;&gt;"",INDEX(로우데이터!$B:$B,4*ROW()-7),"")</f>
        <v>661.16</v>
      </c>
      <c r="E358" s="4" t="str">
        <f>IF(B358&lt;&gt;"",IF(INDEX(로우데이터!$D:$D,4*ROW()-7)&lt;&gt;"",IF(ISNUMBER(FIND("(1)",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58" s="3" t="str">
        <f>IF(B358&lt;&gt;"",IF(INDEX(로우데이터!$D:$D,4*ROW()-7)&lt;&gt;"",IF(ISNUMBER(FIND("(1)",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358" s="3" t="str">
        <f>IF(B358&lt;&gt;"",IF(INDEX(로우데이터!$D:$D,4*ROW()-7)&lt;&gt;"",IF(ISNUMBER(FIND("(2)",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58" s="3" t="str">
        <f>IF(B358&lt;&gt;"",IF(INDEX(로우데이터!$D:$D,4*ROW()-7)&lt;&gt;"",IF(ISNUMBER(FIND("(2)",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58" s="3" t="str">
        <f>IF(B358&lt;&gt;"",IF(INDEX(로우데이터!$D:$D,4*ROW()-7)&lt;&gt;"",IF(ISNUMBER(FIND("(3)",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8" s="3" t="str">
        <f>IF(B358&lt;&gt;"",IF(INDEX(로우데이터!$D:$D,4*ROW()-7)&lt;&gt;"",IF(ISNUMBER(FIND("(3)",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8" s="1">
        <v>1</v>
      </c>
      <c r="M358" s="1">
        <v>1</v>
      </c>
      <c r="N358" s="1">
        <v>1</v>
      </c>
      <c r="P358" s="1">
        <f>IF(B358&lt;&gt;"",IF(AND(대학정보!$C$4&lt;&gt;"",대학정보!$C$5&lt;&gt;""),IF(AND(ISNUMBER(FIND(대학정보!$C$4,E358)),ISNUMBER(FIND(대학정보!$C$5,F358))),확률표!$C$3,IF(AND(ISNUMBER(FIND(대학정보!$C$4,G358)),ISNUMBER(FIND(대학정보!$C$5,H358))),확률표!$C$4,IF(AND(ISNUMBER(FIND(대학정보!$C$4,I358)),ISNUMBER(FIND(대학정보!$C$5,J358))),확률표!$C$5, ""))), "대학정보"), "")</f>
        <v>20</v>
      </c>
      <c r="Q358" s="1">
        <f>IF(AND(대학정보!$C$8&lt;&gt;"",D358&lt;&gt;""),D358-대학정보!$C$8,"")</f>
        <v>1.7100000000000364</v>
      </c>
    </row>
    <row r="359" spans="1:17">
      <c r="A359" s="1" t="str">
        <f t="shared" si="6"/>
        <v/>
      </c>
      <c r="B359" s="1" t="str">
        <f>IF(INDEX(로우데이터!$A:$A,4*ROW()-7)&lt;&gt;"",INDEX(로우데이터!A:A,4*ROW()-7),"")</f>
        <v>358등</v>
      </c>
      <c r="C359" s="1">
        <f>IF(B359&lt;&gt;"",VLOOKUP(CONCATENATE("j",L359, M359, N359),확률표!$B$8:$E$16,IF(P359=확률표!$C$3,2,IF(P359=확률표!$C$4, 3,4)),FALSE), "")</f>
        <v>20</v>
      </c>
      <c r="D359" s="1">
        <f>IF(B359&lt;&gt;"",INDEX(로우데이터!$B:$B,4*ROW()-7),"")</f>
        <v>661.15</v>
      </c>
      <c r="E359" s="4" t="str">
        <f>IF(B359&lt;&gt;"",IF(INDEX(로우데이터!$D:$D,4*ROW()-7)&lt;&gt;"",IF(ISNUMBER(FIND("(1)",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충남대(1)</v>
      </c>
      <c r="F359" s="3" t="str">
        <f>IF(B359&lt;&gt;"",IF(INDEX(로우데이터!$D:$D,4*ROW()-7)&lt;&gt;"",IF(ISNUMBER(FIND("(1)",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59" s="3" t="str">
        <f>IF(B359&lt;&gt;"",IF(INDEX(로우데이터!$D:$D,4*ROW()-7)&lt;&gt;"",IF(ISNUMBER(FIND("(2)",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충북대(2)</v>
      </c>
      <c r="H359" s="3" t="str">
        <f>IF(B359&lt;&gt;"",IF(INDEX(로우데이터!$D:$D,4*ROW()-7)&lt;&gt;"",IF(ISNUMBER(FIND("(2)",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359" s="3" t="str">
        <f>IF(B359&lt;&gt;"",IF(INDEX(로우데이터!$D:$D,4*ROW()-7)&lt;&gt;"",IF(ISNUMBER(FIND("(3)",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59" s="3" t="str">
        <f>IF(B359&lt;&gt;"",IF(INDEX(로우데이터!$D:$D,4*ROW()-7)&lt;&gt;"",IF(ISNUMBER(FIND("(3)",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59" s="1">
        <v>1</v>
      </c>
      <c r="M359" s="1">
        <v>1</v>
      </c>
      <c r="N359" s="1">
        <v>1</v>
      </c>
      <c r="P359" s="1">
        <f>IF(B359&lt;&gt;"",IF(AND(대학정보!$C$4&lt;&gt;"",대학정보!$C$5&lt;&gt;""),IF(AND(ISNUMBER(FIND(대학정보!$C$4,E359)),ISNUMBER(FIND(대학정보!$C$5,F359))),확률표!$C$3,IF(AND(ISNUMBER(FIND(대학정보!$C$4,G359)),ISNUMBER(FIND(대학정보!$C$5,H359))),확률표!$C$4,IF(AND(ISNUMBER(FIND(대학정보!$C$4,I359)),ISNUMBER(FIND(대학정보!$C$5,J359))),확률표!$C$5, ""))), "대학정보"), "")</f>
        <v>20</v>
      </c>
      <c r="Q359" s="1">
        <f>IF(AND(대학정보!$C$8&lt;&gt;"",D359&lt;&gt;""),D359-대학정보!$C$8,"")</f>
        <v>1.7000000000000455</v>
      </c>
    </row>
    <row r="360" spans="1:17">
      <c r="A360" s="1" t="str">
        <f t="shared" si="6"/>
        <v/>
      </c>
      <c r="B360" s="1" t="str">
        <f>IF(INDEX(로우데이터!$A:$A,4*ROW()-7)&lt;&gt;"",INDEX(로우데이터!A:A,4*ROW()-7),"")</f>
        <v>358등</v>
      </c>
      <c r="C360" s="1">
        <f>IF(B360&lt;&gt;"",VLOOKUP(CONCATENATE("j",L360, M360, N360),확률표!$B$8:$E$16,IF(P360=확률표!$C$3,2,IF(P360=확률표!$C$4, 3,4)),FALSE), "")</f>
        <v>20</v>
      </c>
      <c r="D360" s="1">
        <f>IF(B360&lt;&gt;"",INDEX(로우데이터!$B:$B,4*ROW()-7),"")</f>
        <v>661.15</v>
      </c>
      <c r="E360" s="4" t="str">
        <f>IF(B360&lt;&gt;"",IF(INDEX(로우데이터!$D:$D,4*ROW()-7)&lt;&gt;"",IF(ISNUMBER(FIND("(1)",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60" s="3" t="str">
        <f>IF(B360&lt;&gt;"",IF(INDEX(로우데이터!$D:$D,4*ROW()-7)&lt;&gt;"",IF(ISNUMBER(FIND("(1)",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60" s="3" t="str">
        <f>IF(B360&lt;&gt;"",IF(INDEX(로우데이터!$D:$D,4*ROW()-7)&lt;&gt;"",IF(ISNUMBER(FIND("(2)",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60" s="3" t="str">
        <f>IF(B360&lt;&gt;"",IF(INDEX(로우데이터!$D:$D,4*ROW()-7)&lt;&gt;"",IF(ISNUMBER(FIND("(2)",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360" s="3" t="str">
        <f>IF(B360&lt;&gt;"",IF(INDEX(로우데이터!$D:$D,4*ROW()-7)&lt;&gt;"",IF(ISNUMBER(FIND("(3)",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0" s="3" t="str">
        <f>IF(B360&lt;&gt;"",IF(INDEX(로우데이터!$D:$D,4*ROW()-7)&lt;&gt;"",IF(ISNUMBER(FIND("(3)",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0" s="1">
        <v>1</v>
      </c>
      <c r="M360" s="1">
        <v>1</v>
      </c>
      <c r="N360" s="1">
        <v>1</v>
      </c>
      <c r="P360" s="1">
        <f>IF(B360&lt;&gt;"",IF(AND(대학정보!$C$4&lt;&gt;"",대학정보!$C$5&lt;&gt;""),IF(AND(ISNUMBER(FIND(대학정보!$C$4,E360)),ISNUMBER(FIND(대학정보!$C$5,F360))),확률표!$C$3,IF(AND(ISNUMBER(FIND(대학정보!$C$4,G360)),ISNUMBER(FIND(대학정보!$C$5,H360))),확률표!$C$4,IF(AND(ISNUMBER(FIND(대학정보!$C$4,I360)),ISNUMBER(FIND(대학정보!$C$5,J360))),확률표!$C$5, ""))), "대학정보"), "")</f>
        <v>20</v>
      </c>
      <c r="Q360" s="1">
        <f>IF(AND(대학정보!$C$8&lt;&gt;"",D360&lt;&gt;""),D360-대학정보!$C$8,"")</f>
        <v>1.7000000000000455</v>
      </c>
    </row>
    <row r="361" spans="1:17">
      <c r="A361" s="1" t="str">
        <f t="shared" si="6"/>
        <v/>
      </c>
      <c r="B361" s="1" t="str">
        <f>IF(INDEX(로우데이터!$A:$A,4*ROW()-7)&lt;&gt;"",INDEX(로우데이터!A:A,4*ROW()-7),"")</f>
        <v>358등</v>
      </c>
      <c r="C361" s="1">
        <f>IF(B361&lt;&gt;"",VLOOKUP(CONCATENATE("j",L361, M361, N361),확률표!$B$8:$E$16,IF(P361=확률표!$C$3,2,IF(P361=확률표!$C$4, 3,4)),FALSE), "")</f>
        <v>20</v>
      </c>
      <c r="D361" s="1">
        <f>IF(B361&lt;&gt;"",INDEX(로우데이터!$B:$B,4*ROW()-7),"")</f>
        <v>661.15</v>
      </c>
      <c r="E361" s="4" t="str">
        <f>IF(B361&lt;&gt;"",IF(INDEX(로우데이터!$D:$D,4*ROW()-7)&lt;&gt;"",IF(ISNUMBER(FIND("(1)",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61" s="3" t="str">
        <f>IF(B361&lt;&gt;"",IF(INDEX(로우데이터!$D:$D,4*ROW()-7)&lt;&gt;"",IF(ISNUMBER(FIND("(1)",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대기과학</v>
      </c>
      <c r="G361" s="3" t="str">
        <f>IF(B361&lt;&gt;"",IF(INDEX(로우데이터!$D:$D,4*ROW()-7)&lt;&gt;"",IF(ISNUMBER(FIND("(2)",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1" s="3" t="str">
        <f>IF(B361&lt;&gt;"",IF(INDEX(로우데이터!$D:$D,4*ROW()-7)&lt;&gt;"",IF(ISNUMBER(FIND("(2)",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61" s="3" t="str">
        <f>IF(B361&lt;&gt;"",IF(INDEX(로우데이터!$D:$D,4*ROW()-7)&lt;&gt;"",IF(ISNUMBER(FIND("(3)",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1" s="3" t="str">
        <f>IF(B361&lt;&gt;"",IF(INDEX(로우데이터!$D:$D,4*ROW()-7)&lt;&gt;"",IF(ISNUMBER(FIND("(3)",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1" s="1">
        <v>1</v>
      </c>
      <c r="M361" s="1">
        <v>1</v>
      </c>
      <c r="N361" s="1">
        <v>1</v>
      </c>
      <c r="P361" s="1">
        <f>IF(B361&lt;&gt;"",IF(AND(대학정보!$C$4&lt;&gt;"",대학정보!$C$5&lt;&gt;""),IF(AND(ISNUMBER(FIND(대학정보!$C$4,E361)),ISNUMBER(FIND(대학정보!$C$5,F361))),확률표!$C$3,IF(AND(ISNUMBER(FIND(대학정보!$C$4,G361)),ISNUMBER(FIND(대학정보!$C$5,H361))),확률표!$C$4,IF(AND(ISNUMBER(FIND(대학정보!$C$4,I361)),ISNUMBER(FIND(대학정보!$C$5,J361))),확률표!$C$5, ""))), "대학정보"), "")</f>
        <v>20</v>
      </c>
      <c r="Q361" s="1">
        <f>IF(AND(대학정보!$C$8&lt;&gt;"",D361&lt;&gt;""),D361-대학정보!$C$8,"")</f>
        <v>1.7000000000000455</v>
      </c>
    </row>
    <row r="362" spans="1:17">
      <c r="A362" s="1" t="str">
        <f t="shared" si="6"/>
        <v/>
      </c>
      <c r="B362" s="1" t="str">
        <f>IF(INDEX(로우데이터!$A:$A,4*ROW()-7)&lt;&gt;"",INDEX(로우데이터!A:A,4*ROW()-7),"")</f>
        <v>361등</v>
      </c>
      <c r="C362" s="1">
        <f>IF(B362&lt;&gt;"",VLOOKUP(CONCATENATE("j",L362, M362, N362),확률표!$B$8:$E$16,IF(P362=확률표!$C$3,2,IF(P362=확률표!$C$4, 3,4)),FALSE), "")</f>
        <v>20</v>
      </c>
      <c r="D362" s="1">
        <f>IF(B362&lt;&gt;"",INDEX(로우데이터!$B:$B,4*ROW()-7),"")</f>
        <v>661.13</v>
      </c>
      <c r="E362" s="4" t="str">
        <f>IF(B362&lt;&gt;"",IF(INDEX(로우데이터!$D:$D,4*ROW()-7)&lt;&gt;"",IF(ISNUMBER(FIND("(1)",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62" s="3" t="str">
        <f>IF(B362&lt;&gt;"",IF(INDEX(로우데이터!$D:$D,4*ROW()-7)&lt;&gt;"",IF(ISNUMBER(FIND("(1)",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362" s="3" t="str">
        <f>IF(B362&lt;&gt;"",IF(INDEX(로우데이터!$D:$D,4*ROW()-7)&lt;&gt;"",IF(ISNUMBER(FIND("(2)",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2" s="3" t="str">
        <f>IF(B362&lt;&gt;"",IF(INDEX(로우데이터!$D:$D,4*ROW()-7)&lt;&gt;"",IF(ISNUMBER(FIND("(2)",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62" s="3" t="str">
        <f>IF(B362&lt;&gt;"",IF(INDEX(로우데이터!$D:$D,4*ROW()-7)&lt;&gt;"",IF(ISNUMBER(FIND("(3)",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2" s="3" t="str">
        <f>IF(B362&lt;&gt;"",IF(INDEX(로우데이터!$D:$D,4*ROW()-7)&lt;&gt;"",IF(ISNUMBER(FIND("(3)",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2" s="1">
        <v>1</v>
      </c>
      <c r="M362" s="1">
        <v>1</v>
      </c>
      <c r="N362" s="1">
        <v>1</v>
      </c>
      <c r="P362" s="1">
        <f>IF(B362&lt;&gt;"",IF(AND(대학정보!$C$4&lt;&gt;"",대학정보!$C$5&lt;&gt;""),IF(AND(ISNUMBER(FIND(대학정보!$C$4,E362)),ISNUMBER(FIND(대학정보!$C$5,F362))),확률표!$C$3,IF(AND(ISNUMBER(FIND(대학정보!$C$4,G362)),ISNUMBER(FIND(대학정보!$C$5,H362))),확률표!$C$4,IF(AND(ISNUMBER(FIND(대학정보!$C$4,I362)),ISNUMBER(FIND(대학정보!$C$5,J362))),확률표!$C$5, ""))), "대학정보"), "")</f>
        <v>20</v>
      </c>
      <c r="Q362" s="1">
        <f>IF(AND(대학정보!$C$8&lt;&gt;"",D362&lt;&gt;""),D362-대학정보!$C$8,"")</f>
        <v>1.6800000000000637</v>
      </c>
    </row>
    <row r="363" spans="1:17">
      <c r="A363" s="1" t="str">
        <f t="shared" si="6"/>
        <v/>
      </c>
      <c r="B363" s="1" t="str">
        <f>IF(INDEX(로우데이터!$A:$A,4*ROW()-7)&lt;&gt;"",INDEX(로우데이터!A:A,4*ROW()-7),"")</f>
        <v>362등</v>
      </c>
      <c r="C363" s="1">
        <f>IF(B363&lt;&gt;"",VLOOKUP(CONCATENATE("j",L363, M363, N363),확률표!$B$8:$E$16,IF(P363=확률표!$C$3,2,IF(P363=확률표!$C$4, 3,4)),FALSE), "")</f>
        <v>20</v>
      </c>
      <c r="D363" s="1">
        <f>IF(B363&lt;&gt;"",INDEX(로우데이터!$B:$B,4*ROW()-7),"")</f>
        <v>661.12</v>
      </c>
      <c r="E363" s="4" t="str">
        <f>IF(B363&lt;&gt;"",IF(INDEX(로우데이터!$D:$D,4*ROW()-7)&lt;&gt;"",IF(ISNUMBER(FIND("(1)",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63" s="3" t="str">
        <f>IF(B363&lt;&gt;"",IF(INDEX(로우데이터!$D:$D,4*ROW()-7)&lt;&gt;"",IF(ISNUMBER(FIND("(1)",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63" s="3" t="str">
        <f>IF(B363&lt;&gt;"",IF(INDEX(로우데이터!$D:$D,4*ROW()-7)&lt;&gt;"",IF(ISNUMBER(FIND("(2)",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363" s="3" t="str">
        <f>IF(B363&lt;&gt;"",IF(INDEX(로우데이터!$D:$D,4*ROW()-7)&lt;&gt;"",IF(ISNUMBER(FIND("(2)",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363" s="3" t="str">
        <f>IF(B363&lt;&gt;"",IF(INDEX(로우데이터!$D:$D,4*ROW()-7)&lt;&gt;"",IF(ISNUMBER(FIND("(3)",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3" s="3" t="str">
        <f>IF(B363&lt;&gt;"",IF(INDEX(로우데이터!$D:$D,4*ROW()-7)&lt;&gt;"",IF(ISNUMBER(FIND("(3)",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3" s="1">
        <v>1</v>
      </c>
      <c r="M363" s="1">
        <v>1</v>
      </c>
      <c r="N363" s="1">
        <v>1</v>
      </c>
      <c r="P363" s="1">
        <f>IF(B363&lt;&gt;"",IF(AND(대학정보!$C$4&lt;&gt;"",대학정보!$C$5&lt;&gt;""),IF(AND(ISNUMBER(FIND(대학정보!$C$4,E363)),ISNUMBER(FIND(대학정보!$C$5,F363))),확률표!$C$3,IF(AND(ISNUMBER(FIND(대학정보!$C$4,G363)),ISNUMBER(FIND(대학정보!$C$5,H363))),확률표!$C$4,IF(AND(ISNUMBER(FIND(대학정보!$C$4,I363)),ISNUMBER(FIND(대학정보!$C$5,J363))),확률표!$C$5, ""))), "대학정보"), "")</f>
        <v>20</v>
      </c>
      <c r="Q363" s="1">
        <f>IF(AND(대학정보!$C$8&lt;&gt;"",D363&lt;&gt;""),D363-대학정보!$C$8,"")</f>
        <v>1.6700000000000728</v>
      </c>
    </row>
    <row r="364" spans="1:17">
      <c r="A364" s="1" t="str">
        <f t="shared" si="6"/>
        <v/>
      </c>
      <c r="B364" s="1" t="str">
        <f>IF(INDEX(로우데이터!$A:$A,4*ROW()-7)&lt;&gt;"",INDEX(로우데이터!A:A,4*ROW()-7),"")</f>
        <v>363등</v>
      </c>
      <c r="C364" s="1">
        <f>IF(B364&lt;&gt;"",VLOOKUP(CONCATENATE("j",L364, M364, N364),확률표!$B$8:$E$16,IF(P364=확률표!$C$3,2,IF(P364=확률표!$C$4, 3,4)),FALSE), "")</f>
        <v>20</v>
      </c>
      <c r="D364" s="1">
        <f>IF(B364&lt;&gt;"",INDEX(로우데이터!$B:$B,4*ROW()-7),"")</f>
        <v>661.09</v>
      </c>
      <c r="E364" s="4" t="str">
        <f>IF(B364&lt;&gt;"",IF(INDEX(로우데이터!$D:$D,4*ROW()-7)&lt;&gt;"",IF(ISNUMBER(FIND("(1)",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64" s="3" t="str">
        <f>IF(B364&lt;&gt;"",IF(INDEX(로우데이터!$D:$D,4*ROW()-7)&lt;&gt;"",IF(ISNUMBER(FIND("(1)",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364" s="3" t="str">
        <f>IF(B364&lt;&gt;"",IF(INDEX(로우데이터!$D:$D,4*ROW()-7)&lt;&gt;"",IF(ISNUMBER(FIND("(2)",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4" s="3" t="str">
        <f>IF(B364&lt;&gt;"",IF(INDEX(로우데이터!$D:$D,4*ROW()-7)&lt;&gt;"",IF(ISNUMBER(FIND("(2)",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64" s="3" t="str">
        <f>IF(B364&lt;&gt;"",IF(INDEX(로우데이터!$D:$D,4*ROW()-7)&lt;&gt;"",IF(ISNUMBER(FIND("(3)",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4" s="3" t="str">
        <f>IF(B364&lt;&gt;"",IF(INDEX(로우데이터!$D:$D,4*ROW()-7)&lt;&gt;"",IF(ISNUMBER(FIND("(3)",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4" s="1">
        <v>1</v>
      </c>
      <c r="M364" s="1">
        <v>1</v>
      </c>
      <c r="N364" s="1">
        <v>1</v>
      </c>
      <c r="P364" s="1">
        <f>IF(B364&lt;&gt;"",IF(AND(대학정보!$C$4&lt;&gt;"",대학정보!$C$5&lt;&gt;""),IF(AND(ISNUMBER(FIND(대학정보!$C$4,E364)),ISNUMBER(FIND(대학정보!$C$5,F364))),확률표!$C$3,IF(AND(ISNUMBER(FIND(대학정보!$C$4,G364)),ISNUMBER(FIND(대학정보!$C$5,H364))),확률표!$C$4,IF(AND(ISNUMBER(FIND(대학정보!$C$4,I364)),ISNUMBER(FIND(대학정보!$C$5,J364))),확률표!$C$5, ""))), "대학정보"), "")</f>
        <v>20</v>
      </c>
      <c r="Q364" s="1">
        <f>IF(AND(대학정보!$C$8&lt;&gt;"",D364&lt;&gt;""),D364-대학정보!$C$8,"")</f>
        <v>1.6400000000001</v>
      </c>
    </row>
    <row r="365" spans="1:17">
      <c r="A365" s="1" t="str">
        <f t="shared" si="6"/>
        <v/>
      </c>
      <c r="B365" s="1" t="str">
        <f>IF(INDEX(로우데이터!$A:$A,4*ROW()-7)&lt;&gt;"",INDEX(로우데이터!A:A,4*ROW()-7),"")</f>
        <v>363등</v>
      </c>
      <c r="C365" s="1">
        <f>IF(B365&lt;&gt;"",VLOOKUP(CONCATENATE("j",L365, M365, N365),확률표!$B$8:$E$16,IF(P365=확률표!$C$3,2,IF(P365=확률표!$C$4, 3,4)),FALSE), "")</f>
        <v>20</v>
      </c>
      <c r="D365" s="1">
        <f>IF(B365&lt;&gt;"",INDEX(로우데이터!$B:$B,4*ROW()-7),"")</f>
        <v>661.09</v>
      </c>
      <c r="E365" s="4" t="str">
        <f>IF(B365&lt;&gt;"",IF(INDEX(로우데이터!$D:$D,4*ROW()-7)&lt;&gt;"",IF(ISNUMBER(FIND("(1)",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65" s="3" t="str">
        <f>IF(B365&lt;&gt;"",IF(INDEX(로우데이터!$D:$D,4*ROW()-7)&lt;&gt;"",IF(ISNUMBER(FIND("(1)",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365" s="3" t="str">
        <f>IF(B365&lt;&gt;"",IF(INDEX(로우데이터!$D:$D,4*ROW()-7)&lt;&gt;"",IF(ISNUMBER(FIND("(2)",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5" s="3" t="str">
        <f>IF(B365&lt;&gt;"",IF(INDEX(로우데이터!$D:$D,4*ROW()-7)&lt;&gt;"",IF(ISNUMBER(FIND("(2)",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65" s="3" t="str">
        <f>IF(B365&lt;&gt;"",IF(INDEX(로우데이터!$D:$D,4*ROW()-7)&lt;&gt;"",IF(ISNUMBER(FIND("(3)",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5" s="3" t="str">
        <f>IF(B365&lt;&gt;"",IF(INDEX(로우데이터!$D:$D,4*ROW()-7)&lt;&gt;"",IF(ISNUMBER(FIND("(3)",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5" s="1">
        <v>1</v>
      </c>
      <c r="M365" s="1">
        <v>1</v>
      </c>
      <c r="N365" s="1">
        <v>1</v>
      </c>
      <c r="P365" s="1">
        <f>IF(B365&lt;&gt;"",IF(AND(대학정보!$C$4&lt;&gt;"",대학정보!$C$5&lt;&gt;""),IF(AND(ISNUMBER(FIND(대학정보!$C$4,E365)),ISNUMBER(FIND(대학정보!$C$5,F365))),확률표!$C$3,IF(AND(ISNUMBER(FIND(대학정보!$C$4,G365)),ISNUMBER(FIND(대학정보!$C$5,H365))),확률표!$C$4,IF(AND(ISNUMBER(FIND(대학정보!$C$4,I365)),ISNUMBER(FIND(대학정보!$C$5,J365))),확률표!$C$5, ""))), "대학정보"), "")</f>
        <v>20</v>
      </c>
      <c r="Q365" s="1">
        <f>IF(AND(대학정보!$C$8&lt;&gt;"",D365&lt;&gt;""),D365-대학정보!$C$8,"")</f>
        <v>1.6400000000001</v>
      </c>
    </row>
    <row r="366" spans="1:17">
      <c r="A366" s="1" t="str">
        <f t="shared" si="6"/>
        <v/>
      </c>
      <c r="B366" s="1" t="str">
        <f>IF(INDEX(로우데이터!$A:$A,4*ROW()-7)&lt;&gt;"",INDEX(로우데이터!A:A,4*ROW()-7),"")</f>
        <v>365등</v>
      </c>
      <c r="C366" s="1">
        <f>IF(B366&lt;&gt;"",VLOOKUP(CONCATENATE("j",L366, M366, N366),확률표!$B$8:$E$16,IF(P366=확률표!$C$3,2,IF(P366=확률표!$C$4, 3,4)),FALSE), "")</f>
        <v>20</v>
      </c>
      <c r="D366" s="1">
        <f>IF(B366&lt;&gt;"",INDEX(로우데이터!$B:$B,4*ROW()-7),"")</f>
        <v>661.06</v>
      </c>
      <c r="E366" s="4" t="str">
        <f>IF(B366&lt;&gt;"",IF(INDEX(로우데이터!$D:$D,4*ROW()-7)&lt;&gt;"",IF(ISNUMBER(FIND("(1)",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66" s="3" t="str">
        <f>IF(B366&lt;&gt;"",IF(INDEX(로우데이터!$D:$D,4*ROW()-7)&lt;&gt;"",IF(ISNUMBER(FIND("(1)",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366" s="3" t="str">
        <f>IF(B366&lt;&gt;"",IF(INDEX(로우데이터!$D:$D,4*ROW()-7)&lt;&gt;"",IF(ISNUMBER(FIND("(2)",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66" s="3" t="str">
        <f>IF(B366&lt;&gt;"",IF(INDEX(로우데이터!$D:$D,4*ROW()-7)&lt;&gt;"",IF(ISNUMBER(FIND("(2)",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366" s="3" t="str">
        <f>IF(B366&lt;&gt;"",IF(INDEX(로우데이터!$D:$D,4*ROW()-7)&lt;&gt;"",IF(ISNUMBER(FIND("(3)",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6" s="3" t="str">
        <f>IF(B366&lt;&gt;"",IF(INDEX(로우데이터!$D:$D,4*ROW()-7)&lt;&gt;"",IF(ISNUMBER(FIND("(3)",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6" s="1">
        <v>1</v>
      </c>
      <c r="M366" s="1">
        <v>1</v>
      </c>
      <c r="N366" s="1">
        <v>1</v>
      </c>
      <c r="P366" s="1">
        <f>IF(B366&lt;&gt;"",IF(AND(대학정보!$C$4&lt;&gt;"",대학정보!$C$5&lt;&gt;""),IF(AND(ISNUMBER(FIND(대학정보!$C$4,E366)),ISNUMBER(FIND(대학정보!$C$5,F366))),확률표!$C$3,IF(AND(ISNUMBER(FIND(대학정보!$C$4,G366)),ISNUMBER(FIND(대학정보!$C$5,H366))),확률표!$C$4,IF(AND(ISNUMBER(FIND(대학정보!$C$4,I366)),ISNUMBER(FIND(대학정보!$C$5,J366))),확률표!$C$5, ""))), "대학정보"), "")</f>
        <v>20</v>
      </c>
      <c r="Q366" s="1">
        <f>IF(AND(대학정보!$C$8&lt;&gt;"",D366&lt;&gt;""),D366-대학정보!$C$8,"")</f>
        <v>1.6100000000000136</v>
      </c>
    </row>
    <row r="367" spans="1:17">
      <c r="A367" s="1" t="str">
        <f t="shared" si="6"/>
        <v/>
      </c>
      <c r="B367" s="1" t="str">
        <f>IF(INDEX(로우데이터!$A:$A,4*ROW()-7)&lt;&gt;"",INDEX(로우데이터!A:A,4*ROW()-7),"")</f>
        <v>366등</v>
      </c>
      <c r="C367" s="1">
        <f>IF(B367&lt;&gt;"",VLOOKUP(CONCATENATE("j",L367, M367, N367),확률표!$B$8:$E$16,IF(P367=확률표!$C$3,2,IF(P367=확률표!$C$4, 3,4)),FALSE), "")</f>
        <v>20</v>
      </c>
      <c r="D367" s="1">
        <f>IF(B367&lt;&gt;"",INDEX(로우데이터!$B:$B,4*ROW()-7),"")</f>
        <v>661.04</v>
      </c>
      <c r="E367" s="4" t="str">
        <f>IF(B367&lt;&gt;"",IF(INDEX(로우데이터!$D:$D,4*ROW()-7)&lt;&gt;"",IF(ISNUMBER(FIND("(1)",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67" s="3" t="str">
        <f>IF(B367&lt;&gt;"",IF(INDEX(로우데이터!$D:$D,4*ROW()-7)&lt;&gt;"",IF(ISNUMBER(FIND("(1)",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367" s="3" t="str">
        <f>IF(B367&lt;&gt;"",IF(INDEX(로우데이터!$D:$D,4*ROW()-7)&lt;&gt;"",IF(ISNUMBER(FIND("(2)",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367" s="3" t="str">
        <f>IF(B367&lt;&gt;"",IF(INDEX(로우데이터!$D:$D,4*ROW()-7)&lt;&gt;"",IF(ISNUMBER(FIND("(2)",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응용생물화학부</v>
      </c>
      <c r="I367" s="3" t="str">
        <f>IF(B367&lt;&gt;"",IF(INDEX(로우데이터!$D:$D,4*ROW()-7)&lt;&gt;"",IF(ISNUMBER(FIND("(3)",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7" s="3" t="str">
        <f>IF(B367&lt;&gt;"",IF(INDEX(로우데이터!$D:$D,4*ROW()-7)&lt;&gt;"",IF(ISNUMBER(FIND("(3)",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7" s="1">
        <v>1</v>
      </c>
      <c r="M367" s="1">
        <v>1</v>
      </c>
      <c r="N367" s="1">
        <v>1</v>
      </c>
      <c r="P367" s="1">
        <f>IF(B367&lt;&gt;"",IF(AND(대학정보!$C$4&lt;&gt;"",대학정보!$C$5&lt;&gt;""),IF(AND(ISNUMBER(FIND(대학정보!$C$4,E367)),ISNUMBER(FIND(대학정보!$C$5,F367))),확률표!$C$3,IF(AND(ISNUMBER(FIND(대학정보!$C$4,G367)),ISNUMBER(FIND(대학정보!$C$5,H367))),확률표!$C$4,IF(AND(ISNUMBER(FIND(대학정보!$C$4,I367)),ISNUMBER(FIND(대학정보!$C$5,J367))),확률표!$C$5, ""))), "대학정보"), "")</f>
        <v>20</v>
      </c>
      <c r="Q367" s="1">
        <f>IF(AND(대학정보!$C$8&lt;&gt;"",D367&lt;&gt;""),D367-대학정보!$C$8,"")</f>
        <v>1.5900000000000318</v>
      </c>
    </row>
    <row r="368" spans="1:17">
      <c r="A368" s="1" t="str">
        <f t="shared" si="6"/>
        <v/>
      </c>
      <c r="B368" s="1" t="str">
        <f>IF(INDEX(로우데이터!$A:$A,4*ROW()-7)&lt;&gt;"",INDEX(로우데이터!A:A,4*ROW()-7),"")</f>
        <v>367등</v>
      </c>
      <c r="C368" s="1">
        <f>IF(B368&lt;&gt;"",VLOOKUP(CONCATENATE("j",L368, M368, N368),확률표!$B$8:$E$16,IF(P368=확률표!$C$3,2,IF(P368=확률표!$C$4, 3,4)),FALSE), "")</f>
        <v>20</v>
      </c>
      <c r="D368" s="1">
        <f>IF(B368&lt;&gt;"",INDEX(로우데이터!$B:$B,4*ROW()-7),"")</f>
        <v>661.01</v>
      </c>
      <c r="E368" s="4" t="str">
        <f>IF(B368&lt;&gt;"",IF(INDEX(로우데이터!$D:$D,4*ROW()-7)&lt;&gt;"",IF(ISNUMBER(FIND("(1)",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68" s="3" t="str">
        <f>IF(B368&lt;&gt;"",IF(INDEX(로우데이터!$D:$D,4*ROW()-7)&lt;&gt;"",IF(ISNUMBER(FIND("(1)",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68" s="3" t="str">
        <f>IF(B368&lt;&gt;"",IF(INDEX(로우데이터!$D:$D,4*ROW()-7)&lt;&gt;"",IF(ISNUMBER(FIND("(2)",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8" s="3" t="str">
        <f>IF(B368&lt;&gt;"",IF(INDEX(로우데이터!$D:$D,4*ROW()-7)&lt;&gt;"",IF(ISNUMBER(FIND("(2)",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368" s="3" t="str">
        <f>IF(B368&lt;&gt;"",IF(INDEX(로우데이터!$D:$D,4*ROW()-7)&lt;&gt;"",IF(ISNUMBER(FIND("(3)",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8" s="3" t="str">
        <f>IF(B368&lt;&gt;"",IF(INDEX(로우데이터!$D:$D,4*ROW()-7)&lt;&gt;"",IF(ISNUMBER(FIND("(3)",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8" s="1">
        <v>1</v>
      </c>
      <c r="M368" s="1">
        <v>1</v>
      </c>
      <c r="N368" s="1">
        <v>1</v>
      </c>
      <c r="P368" s="1">
        <f>IF(B368&lt;&gt;"",IF(AND(대학정보!$C$4&lt;&gt;"",대학정보!$C$5&lt;&gt;""),IF(AND(ISNUMBER(FIND(대학정보!$C$4,E368)),ISNUMBER(FIND(대학정보!$C$5,F368))),확률표!$C$3,IF(AND(ISNUMBER(FIND(대학정보!$C$4,G368)),ISNUMBER(FIND(대학정보!$C$5,H368))),확률표!$C$4,IF(AND(ISNUMBER(FIND(대학정보!$C$4,I368)),ISNUMBER(FIND(대학정보!$C$5,J368))),확률표!$C$5, ""))), "대학정보"), "")</f>
        <v>20</v>
      </c>
      <c r="Q368" s="1">
        <f>IF(AND(대학정보!$C$8&lt;&gt;"",D368&lt;&gt;""),D368-대학정보!$C$8,"")</f>
        <v>1.5600000000000591</v>
      </c>
    </row>
    <row r="369" spans="1:17">
      <c r="A369" s="1" t="str">
        <f t="shared" si="6"/>
        <v/>
      </c>
      <c r="B369" s="1" t="str">
        <f>IF(INDEX(로우데이터!$A:$A,4*ROW()-7)&lt;&gt;"",INDEX(로우데이터!A:A,4*ROW()-7),"")</f>
        <v>367등</v>
      </c>
      <c r="C369" s="1">
        <f>IF(B369&lt;&gt;"",VLOOKUP(CONCATENATE("j",L369, M369, N369),확률표!$B$8:$E$16,IF(P369=확률표!$C$3,2,IF(P369=확률표!$C$4, 3,4)),FALSE), "")</f>
        <v>20</v>
      </c>
      <c r="D369" s="1">
        <f>IF(B369&lt;&gt;"",INDEX(로우데이터!$B:$B,4*ROW()-7),"")</f>
        <v>661.01</v>
      </c>
      <c r="E369" s="4" t="str">
        <f>IF(B369&lt;&gt;"",IF(INDEX(로우데이터!$D:$D,4*ROW()-7)&lt;&gt;"",IF(ISNUMBER(FIND("(1)",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69" s="3" t="str">
        <f>IF(B369&lt;&gt;"",IF(INDEX(로우데이터!$D:$D,4*ROW()-7)&lt;&gt;"",IF(ISNUMBER(FIND("(1)",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369" s="3" t="str">
        <f>IF(B369&lt;&gt;"",IF(INDEX(로우데이터!$D:$D,4*ROW()-7)&lt;&gt;"",IF(ISNUMBER(FIND("(2)",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69" s="3" t="str">
        <f>IF(B369&lt;&gt;"",IF(INDEX(로우데이터!$D:$D,4*ROW()-7)&lt;&gt;"",IF(ISNUMBER(FIND("(2)",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69" s="3" t="str">
        <f>IF(B369&lt;&gt;"",IF(INDEX(로우데이터!$D:$D,4*ROW()-7)&lt;&gt;"",IF(ISNUMBER(FIND("(3)",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69" s="3" t="str">
        <f>IF(B369&lt;&gt;"",IF(INDEX(로우데이터!$D:$D,4*ROW()-7)&lt;&gt;"",IF(ISNUMBER(FIND("(3)",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69" s="1">
        <v>1</v>
      </c>
      <c r="M369" s="1">
        <v>1</v>
      </c>
      <c r="N369" s="1">
        <v>1</v>
      </c>
      <c r="P369" s="1">
        <f>IF(B369&lt;&gt;"",IF(AND(대학정보!$C$4&lt;&gt;"",대학정보!$C$5&lt;&gt;""),IF(AND(ISNUMBER(FIND(대학정보!$C$4,E369)),ISNUMBER(FIND(대학정보!$C$5,F369))),확률표!$C$3,IF(AND(ISNUMBER(FIND(대학정보!$C$4,G369)),ISNUMBER(FIND(대학정보!$C$5,H369))),확률표!$C$4,IF(AND(ISNUMBER(FIND(대학정보!$C$4,I369)),ISNUMBER(FIND(대학정보!$C$5,J369))),확률표!$C$5, ""))), "대학정보"), "")</f>
        <v>20</v>
      </c>
      <c r="Q369" s="1">
        <f>IF(AND(대학정보!$C$8&lt;&gt;"",D369&lt;&gt;""),D369-대학정보!$C$8,"")</f>
        <v>1.5600000000000591</v>
      </c>
    </row>
    <row r="370" spans="1:17">
      <c r="A370" s="1" t="str">
        <f t="shared" si="6"/>
        <v/>
      </c>
      <c r="B370" s="1" t="str">
        <f>IF(INDEX(로우데이터!$A:$A,4*ROW()-7)&lt;&gt;"",INDEX(로우데이터!A:A,4*ROW()-7),"")</f>
        <v>367등</v>
      </c>
      <c r="C370" s="1">
        <f>IF(B370&lt;&gt;"",VLOOKUP(CONCATENATE("j",L370, M370, N370),확률표!$B$8:$E$16,IF(P370=확률표!$C$3,2,IF(P370=확률표!$C$4, 3,4)),FALSE), "")</f>
        <v>20</v>
      </c>
      <c r="D370" s="1">
        <f>IF(B370&lt;&gt;"",INDEX(로우데이터!$B:$B,4*ROW()-7),"")</f>
        <v>661.01</v>
      </c>
      <c r="E370" s="4" t="str">
        <f>IF(B370&lt;&gt;"",IF(INDEX(로우데이터!$D:$D,4*ROW()-7)&lt;&gt;"",IF(ISNUMBER(FIND("(1)",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70" s="3" t="str">
        <f>IF(B370&lt;&gt;"",IF(INDEX(로우데이터!$D:$D,4*ROW()-7)&lt;&gt;"",IF(ISNUMBER(FIND("(1)",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70" s="3" t="str">
        <f>IF(B370&lt;&gt;"",IF(INDEX(로우데이터!$D:$D,4*ROW()-7)&lt;&gt;"",IF(ISNUMBER(FIND("(2)",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70" s="3" t="str">
        <f>IF(B370&lt;&gt;"",IF(INDEX(로우데이터!$D:$D,4*ROW()-7)&lt;&gt;"",IF(ISNUMBER(FIND("(2)",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70" s="3" t="str">
        <f>IF(B370&lt;&gt;"",IF(INDEX(로우데이터!$D:$D,4*ROW()-7)&lt;&gt;"",IF(ISNUMBER(FIND("(3)",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0" s="3" t="str">
        <f>IF(B370&lt;&gt;"",IF(INDEX(로우데이터!$D:$D,4*ROW()-7)&lt;&gt;"",IF(ISNUMBER(FIND("(3)",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0" s="1">
        <v>1</v>
      </c>
      <c r="M370" s="1">
        <v>1</v>
      </c>
      <c r="N370" s="1">
        <v>1</v>
      </c>
      <c r="P370" s="1">
        <f>IF(B370&lt;&gt;"",IF(AND(대학정보!$C$4&lt;&gt;"",대학정보!$C$5&lt;&gt;""),IF(AND(ISNUMBER(FIND(대학정보!$C$4,E370)),ISNUMBER(FIND(대학정보!$C$5,F370))),확률표!$C$3,IF(AND(ISNUMBER(FIND(대학정보!$C$4,G370)),ISNUMBER(FIND(대학정보!$C$5,H370))),확률표!$C$4,IF(AND(ISNUMBER(FIND(대학정보!$C$4,I370)),ISNUMBER(FIND(대학정보!$C$5,J370))),확률표!$C$5, ""))), "대학정보"), "")</f>
        <v>20</v>
      </c>
      <c r="Q370" s="1">
        <f>IF(AND(대학정보!$C$8&lt;&gt;"",D370&lt;&gt;""),D370-대학정보!$C$8,"")</f>
        <v>1.5600000000000591</v>
      </c>
    </row>
    <row r="371" spans="1:17">
      <c r="A371" s="1" t="str">
        <f t="shared" si="6"/>
        <v/>
      </c>
      <c r="B371" s="1" t="str">
        <f>IF(INDEX(로우데이터!$A:$A,4*ROW()-7)&lt;&gt;"",INDEX(로우데이터!A:A,4*ROW()-7),"")</f>
        <v>370등</v>
      </c>
      <c r="C371" s="1">
        <f>IF(B371&lt;&gt;"",VLOOKUP(CONCATENATE("j",L371, M371, N371),확률표!$B$8:$E$16,IF(P371=확률표!$C$3,2,IF(P371=확률표!$C$4, 3,4)),FALSE), "")</f>
        <v>20</v>
      </c>
      <c r="D371" s="1">
        <f>IF(B371&lt;&gt;"",INDEX(로우데이터!$B:$B,4*ROW()-7),"")</f>
        <v>661</v>
      </c>
      <c r="E371" s="4" t="str">
        <f>IF(B371&lt;&gt;"",IF(INDEX(로우데이터!$D:$D,4*ROW()-7)&lt;&gt;"",IF(ISNUMBER(FIND("(1)",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71" s="3" t="str">
        <f>IF(B371&lt;&gt;"",IF(INDEX(로우데이터!$D:$D,4*ROW()-7)&lt;&gt;"",IF(ISNUMBER(FIND("(1)",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71" s="3" t="str">
        <f>IF(B371&lt;&gt;"",IF(INDEX(로우데이터!$D:$D,4*ROW()-7)&lt;&gt;"",IF(ISNUMBER(FIND("(2)",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71" s="3" t="str">
        <f>IF(B371&lt;&gt;"",IF(INDEX(로우데이터!$D:$D,4*ROW()-7)&lt;&gt;"",IF(ISNUMBER(FIND("(2)",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71" s="3" t="str">
        <f>IF(B371&lt;&gt;"",IF(INDEX(로우데이터!$D:$D,4*ROW()-7)&lt;&gt;"",IF(ISNUMBER(FIND("(3)",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1" s="3" t="str">
        <f>IF(B371&lt;&gt;"",IF(INDEX(로우데이터!$D:$D,4*ROW()-7)&lt;&gt;"",IF(ISNUMBER(FIND("(3)",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1" s="1">
        <v>1</v>
      </c>
      <c r="M371" s="1">
        <v>1</v>
      </c>
      <c r="N371" s="1">
        <v>1</v>
      </c>
      <c r="P371" s="1">
        <f>IF(B371&lt;&gt;"",IF(AND(대학정보!$C$4&lt;&gt;"",대학정보!$C$5&lt;&gt;""),IF(AND(ISNUMBER(FIND(대학정보!$C$4,E371)),ISNUMBER(FIND(대학정보!$C$5,F371))),확률표!$C$3,IF(AND(ISNUMBER(FIND(대학정보!$C$4,G371)),ISNUMBER(FIND(대학정보!$C$5,H371))),확률표!$C$4,IF(AND(ISNUMBER(FIND(대학정보!$C$4,I371)),ISNUMBER(FIND(대학정보!$C$5,J371))),확률표!$C$5, ""))), "대학정보"), "")</f>
        <v>20</v>
      </c>
      <c r="Q371" s="1">
        <f>IF(AND(대학정보!$C$8&lt;&gt;"",D371&lt;&gt;""),D371-대학정보!$C$8,"")</f>
        <v>1.5500000000000682</v>
      </c>
    </row>
    <row r="372" spans="1:17">
      <c r="A372" s="1" t="str">
        <f t="shared" si="6"/>
        <v/>
      </c>
      <c r="B372" s="1" t="str">
        <f>IF(INDEX(로우데이터!$A:$A,4*ROW()-7)&lt;&gt;"",INDEX(로우데이터!A:A,4*ROW()-7),"")</f>
        <v>371등</v>
      </c>
      <c r="C372" s="1">
        <f>IF(B372&lt;&gt;"",VLOOKUP(CONCATENATE("j",L372, M372, N372),확률표!$B$8:$E$16,IF(P372=확률표!$C$3,2,IF(P372=확률표!$C$4, 3,4)),FALSE), "")</f>
        <v>20</v>
      </c>
      <c r="D372" s="1">
        <f>IF(B372&lt;&gt;"",INDEX(로우데이터!$B:$B,4*ROW()-7),"")</f>
        <v>660.98</v>
      </c>
      <c r="E372" s="4" t="str">
        <f>IF(B372&lt;&gt;"",IF(INDEX(로우데이터!$D:$D,4*ROW()-7)&lt;&gt;"",IF(ISNUMBER(FIND("(1)",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372" s="3" t="str">
        <f>IF(B372&lt;&gt;"",IF(INDEX(로우데이터!$D:$D,4*ROW()-7)&lt;&gt;"",IF(ISNUMBER(FIND("(1)",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</v>
      </c>
      <c r="G372" s="3" t="str">
        <f>IF(B372&lt;&gt;"",IF(INDEX(로우데이터!$D:$D,4*ROW()-7)&lt;&gt;"",IF(ISNUMBER(FIND("(2)",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72" s="3" t="str">
        <f>IF(B372&lt;&gt;"",IF(INDEX(로우데이터!$D:$D,4*ROW()-7)&lt;&gt;"",IF(ISNUMBER(FIND("(2)",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372" s="3" t="str">
        <f>IF(B372&lt;&gt;"",IF(INDEX(로우데이터!$D:$D,4*ROW()-7)&lt;&gt;"",IF(ISNUMBER(FIND("(3)",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2" s="3" t="str">
        <f>IF(B372&lt;&gt;"",IF(INDEX(로우데이터!$D:$D,4*ROW()-7)&lt;&gt;"",IF(ISNUMBER(FIND("(3)",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2" s="1">
        <v>1</v>
      </c>
      <c r="M372" s="1">
        <v>1</v>
      </c>
      <c r="N372" s="1">
        <v>1</v>
      </c>
      <c r="P372" s="1">
        <f>IF(B372&lt;&gt;"",IF(AND(대학정보!$C$4&lt;&gt;"",대학정보!$C$5&lt;&gt;""),IF(AND(ISNUMBER(FIND(대학정보!$C$4,E372)),ISNUMBER(FIND(대학정보!$C$5,F372))),확률표!$C$3,IF(AND(ISNUMBER(FIND(대학정보!$C$4,G372)),ISNUMBER(FIND(대학정보!$C$5,H372))),확률표!$C$4,IF(AND(ISNUMBER(FIND(대학정보!$C$4,I372)),ISNUMBER(FIND(대학정보!$C$5,J372))),확률표!$C$5, ""))), "대학정보"), "")</f>
        <v>20</v>
      </c>
      <c r="Q372" s="1">
        <f>IF(AND(대학정보!$C$8&lt;&gt;"",D372&lt;&gt;""),D372-대학정보!$C$8,"")</f>
        <v>1.5300000000000864</v>
      </c>
    </row>
    <row r="373" spans="1:17">
      <c r="A373" s="1" t="str">
        <f t="shared" si="6"/>
        <v/>
      </c>
      <c r="B373" s="1" t="str">
        <f>IF(INDEX(로우데이터!$A:$A,4*ROW()-7)&lt;&gt;"",INDEX(로우데이터!A:A,4*ROW()-7),"")</f>
        <v>372등</v>
      </c>
      <c r="C373" s="1">
        <f>IF(B373&lt;&gt;"",VLOOKUP(CONCATENATE("j",L373, M373, N373),확률표!$B$8:$E$16,IF(P373=확률표!$C$3,2,IF(P373=확률표!$C$4, 3,4)),FALSE), "")</f>
        <v>20</v>
      </c>
      <c r="D373" s="1">
        <f>IF(B373&lt;&gt;"",INDEX(로우데이터!$B:$B,4*ROW()-7),"")</f>
        <v>660.98</v>
      </c>
      <c r="E373" s="4" t="str">
        <f>IF(B373&lt;&gt;"",IF(INDEX(로우데이터!$D:$D,4*ROW()-7)&lt;&gt;"",IF(ISNUMBER(FIND("(1)",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73" s="3" t="str">
        <f>IF(B373&lt;&gt;"",IF(INDEX(로우데이터!$D:$D,4*ROW()-7)&lt;&gt;"",IF(ISNUMBER(FIND("(1)",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73" s="3" t="str">
        <f>IF(B373&lt;&gt;"",IF(INDEX(로우데이터!$D:$D,4*ROW()-7)&lt;&gt;"",IF(ISNUMBER(FIND("(2)",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373" s="3" t="str">
        <f>IF(B373&lt;&gt;"",IF(INDEX(로우데이터!$D:$D,4*ROW()-7)&lt;&gt;"",IF(ISNUMBER(FIND("(2)",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373" s="3" t="str">
        <f>IF(B373&lt;&gt;"",IF(INDEX(로우데이터!$D:$D,4*ROW()-7)&lt;&gt;"",IF(ISNUMBER(FIND("(3)",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3" s="3" t="str">
        <f>IF(B373&lt;&gt;"",IF(INDEX(로우데이터!$D:$D,4*ROW()-7)&lt;&gt;"",IF(ISNUMBER(FIND("(3)",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3" s="1">
        <v>1</v>
      </c>
      <c r="M373" s="1">
        <v>1</v>
      </c>
      <c r="N373" s="1">
        <v>1</v>
      </c>
      <c r="P373" s="1">
        <f>IF(B373&lt;&gt;"",IF(AND(대학정보!$C$4&lt;&gt;"",대학정보!$C$5&lt;&gt;""),IF(AND(ISNUMBER(FIND(대학정보!$C$4,E373)),ISNUMBER(FIND(대학정보!$C$5,F373))),확률표!$C$3,IF(AND(ISNUMBER(FIND(대학정보!$C$4,G373)),ISNUMBER(FIND(대학정보!$C$5,H373))),확률표!$C$4,IF(AND(ISNUMBER(FIND(대학정보!$C$4,I373)),ISNUMBER(FIND(대학정보!$C$5,J373))),확률표!$C$5, ""))), "대학정보"), "")</f>
        <v>20</v>
      </c>
      <c r="Q373" s="1">
        <f>IF(AND(대학정보!$C$8&lt;&gt;"",D373&lt;&gt;""),D373-대학정보!$C$8,"")</f>
        <v>1.5300000000000864</v>
      </c>
    </row>
    <row r="374" spans="1:17">
      <c r="A374" s="1" t="str">
        <f t="shared" si="6"/>
        <v/>
      </c>
      <c r="B374" s="1" t="str">
        <f>IF(INDEX(로우데이터!$A:$A,4*ROW()-7)&lt;&gt;"",INDEX(로우데이터!A:A,4*ROW()-7),"")</f>
        <v>372등</v>
      </c>
      <c r="C374" s="1">
        <f>IF(B374&lt;&gt;"",VLOOKUP(CONCATENATE("j",L374, M374, N374),확률표!$B$8:$E$16,IF(P374=확률표!$C$3,2,IF(P374=확률표!$C$4, 3,4)),FALSE), "")</f>
        <v>20</v>
      </c>
      <c r="D374" s="1">
        <f>IF(B374&lt;&gt;"",INDEX(로우데이터!$B:$B,4*ROW()-7),"")</f>
        <v>660.98</v>
      </c>
      <c r="E374" s="4" t="str">
        <f>IF(B374&lt;&gt;"",IF(INDEX(로우데이터!$D:$D,4*ROW()-7)&lt;&gt;"",IF(ISNUMBER(FIND("(1)",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74" s="3" t="str">
        <f>IF(B374&lt;&gt;"",IF(INDEX(로우데이터!$D:$D,4*ROW()-7)&lt;&gt;"",IF(ISNUMBER(FIND("(1)",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74" s="3" t="str">
        <f>IF(B374&lt;&gt;"",IF(INDEX(로우데이터!$D:$D,4*ROW()-7)&lt;&gt;"",IF(ISNUMBER(FIND("(2)",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74" s="3" t="str">
        <f>IF(B374&lt;&gt;"",IF(INDEX(로우데이터!$D:$D,4*ROW()-7)&lt;&gt;"",IF(ISNUMBER(FIND("(2)",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374" s="3" t="str">
        <f>IF(B374&lt;&gt;"",IF(INDEX(로우데이터!$D:$D,4*ROW()-7)&lt;&gt;"",IF(ISNUMBER(FIND("(3)",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4" s="3" t="str">
        <f>IF(B374&lt;&gt;"",IF(INDEX(로우데이터!$D:$D,4*ROW()-7)&lt;&gt;"",IF(ISNUMBER(FIND("(3)",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4" s="1">
        <v>1</v>
      </c>
      <c r="M374" s="1">
        <v>1</v>
      </c>
      <c r="N374" s="1">
        <v>1</v>
      </c>
      <c r="P374" s="1">
        <f>IF(B374&lt;&gt;"",IF(AND(대학정보!$C$4&lt;&gt;"",대학정보!$C$5&lt;&gt;""),IF(AND(ISNUMBER(FIND(대학정보!$C$4,E374)),ISNUMBER(FIND(대학정보!$C$5,F374))),확률표!$C$3,IF(AND(ISNUMBER(FIND(대학정보!$C$4,G374)),ISNUMBER(FIND(대학정보!$C$5,H374))),확률표!$C$4,IF(AND(ISNUMBER(FIND(대학정보!$C$4,I374)),ISNUMBER(FIND(대학정보!$C$5,J374))),확률표!$C$5, ""))), "대학정보"), "")</f>
        <v>20</v>
      </c>
      <c r="Q374" s="1">
        <f>IF(AND(대학정보!$C$8&lt;&gt;"",D374&lt;&gt;""),D374-대학정보!$C$8,"")</f>
        <v>1.5300000000000864</v>
      </c>
    </row>
    <row r="375" spans="1:17">
      <c r="A375" s="1" t="str">
        <f t="shared" si="6"/>
        <v/>
      </c>
      <c r="B375" s="1" t="str">
        <f>IF(INDEX(로우데이터!$A:$A,4*ROW()-7)&lt;&gt;"",INDEX(로우데이터!A:A,4*ROW()-7),"")</f>
        <v>372등</v>
      </c>
      <c r="C375" s="1">
        <f>IF(B375&lt;&gt;"",VLOOKUP(CONCATENATE("j",L375, M375, N375),확률표!$B$8:$E$16,IF(P375=확률표!$C$3,2,IF(P375=확률표!$C$4, 3,4)),FALSE), "")</f>
        <v>50</v>
      </c>
      <c r="D375" s="1">
        <f>IF(B375&lt;&gt;"",INDEX(로우데이터!$B:$B,4*ROW()-7),"")</f>
        <v>660.98</v>
      </c>
      <c r="E375" s="4" t="str">
        <f>IF(B375&lt;&gt;"",IF(INDEX(로우데이터!$D:$D,4*ROW()-7)&lt;&gt;"",IF(ISNUMBER(FIND("(1)",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375" s="3" t="str">
        <f>IF(B375&lt;&gt;"",IF(INDEX(로우데이터!$D:$D,4*ROW()-7)&lt;&gt;"",IF(ISNUMBER(FIND("(1)",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375" s="3" t="str">
        <f>IF(B375&lt;&gt;"",IF(INDEX(로우데이터!$D:$D,4*ROW()-7)&lt;&gt;"",IF(ISNUMBER(FIND("(2)",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75" s="3" t="str">
        <f>IF(B375&lt;&gt;"",IF(INDEX(로우데이터!$D:$D,4*ROW()-7)&lt;&gt;"",IF(ISNUMBER(FIND("(2)",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75" s="3" t="str">
        <f>IF(B375&lt;&gt;"",IF(INDEX(로우데이터!$D:$D,4*ROW()-7)&lt;&gt;"",IF(ISNUMBER(FIND("(3)",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375" s="3" t="str">
        <f>IF(B375&lt;&gt;"",IF(INDEX(로우데이터!$D:$D,4*ROW()-7)&lt;&gt;"",IF(ISNUMBER(FIND("(3)",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375" s="1">
        <v>1</v>
      </c>
      <c r="M375" s="1">
        <v>1</v>
      </c>
      <c r="N375" s="1">
        <v>1</v>
      </c>
      <c r="P375" s="1">
        <f>IF(B375&lt;&gt;"",IF(AND(대학정보!$C$4&lt;&gt;"",대학정보!$C$5&lt;&gt;""),IF(AND(ISNUMBER(FIND(대학정보!$C$4,E375)),ISNUMBER(FIND(대학정보!$C$5,F375))),확률표!$C$3,IF(AND(ISNUMBER(FIND(대학정보!$C$4,G375)),ISNUMBER(FIND(대학정보!$C$5,H375))),확률표!$C$4,IF(AND(ISNUMBER(FIND(대학정보!$C$4,I375)),ISNUMBER(FIND(대학정보!$C$5,J375))),확률표!$C$5, ""))), "대학정보"), "")</f>
        <v>50</v>
      </c>
      <c r="Q375" s="1">
        <f>IF(AND(대학정보!$C$8&lt;&gt;"",D375&lt;&gt;""),D375-대학정보!$C$8,"")</f>
        <v>1.5300000000000864</v>
      </c>
    </row>
    <row r="376" spans="1:17">
      <c r="A376" s="1" t="str">
        <f t="shared" si="6"/>
        <v/>
      </c>
      <c r="B376" s="1" t="str">
        <f>IF(INDEX(로우데이터!$A:$A,4*ROW()-7)&lt;&gt;"",INDEX(로우데이터!A:A,4*ROW()-7),"")</f>
        <v>375등</v>
      </c>
      <c r="C376" s="1">
        <f>IF(B376&lt;&gt;"",VLOOKUP(CONCATENATE("j",L376, M376, N376),확률표!$B$8:$E$16,IF(P376=확률표!$C$3,2,IF(P376=확률표!$C$4, 3,4)),FALSE), "")</f>
        <v>20</v>
      </c>
      <c r="D376" s="1">
        <f>IF(B376&lt;&gt;"",INDEX(로우데이터!$B:$B,4*ROW()-7),"")</f>
        <v>660.96</v>
      </c>
      <c r="E376" s="4" t="str">
        <f>IF(B376&lt;&gt;"",IF(INDEX(로우데이터!$D:$D,4*ROW()-7)&lt;&gt;"",IF(ISNUMBER(FIND("(1)",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376" s="3" t="str">
        <f>IF(B376&lt;&gt;"",IF(INDEX(로우데이터!$D:$D,4*ROW()-7)&lt;&gt;"",IF(ISNUMBER(FIND("(1)",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76" s="3" t="str">
        <f>IF(B376&lt;&gt;"",IF(INDEX(로우데이터!$D:$D,4*ROW()-7)&lt;&gt;"",IF(ISNUMBER(FIND("(2)",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76" s="3" t="str">
        <f>IF(B376&lt;&gt;"",IF(INDEX(로우데이터!$D:$D,4*ROW()-7)&lt;&gt;"",IF(ISNUMBER(FIND("(2)",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76" s="3" t="str">
        <f>IF(B376&lt;&gt;"",IF(INDEX(로우데이터!$D:$D,4*ROW()-7)&lt;&gt;"",IF(ISNUMBER(FIND("(3)",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6" s="3" t="str">
        <f>IF(B376&lt;&gt;"",IF(INDEX(로우데이터!$D:$D,4*ROW()-7)&lt;&gt;"",IF(ISNUMBER(FIND("(3)",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6" s="1">
        <v>1</v>
      </c>
      <c r="M376" s="1">
        <v>1</v>
      </c>
      <c r="N376" s="1">
        <v>1</v>
      </c>
      <c r="P376" s="1">
        <f>IF(B376&lt;&gt;"",IF(AND(대학정보!$C$4&lt;&gt;"",대학정보!$C$5&lt;&gt;""),IF(AND(ISNUMBER(FIND(대학정보!$C$4,E376)),ISNUMBER(FIND(대학정보!$C$5,F376))),확률표!$C$3,IF(AND(ISNUMBER(FIND(대학정보!$C$4,G376)),ISNUMBER(FIND(대학정보!$C$5,H376))),확률표!$C$4,IF(AND(ISNUMBER(FIND(대학정보!$C$4,I376)),ISNUMBER(FIND(대학정보!$C$5,J376))),확률표!$C$5, ""))), "대학정보"), "")</f>
        <v>20</v>
      </c>
      <c r="Q376" s="1">
        <f>IF(AND(대학정보!$C$8&lt;&gt;"",D376&lt;&gt;""),D376-대학정보!$C$8,"")</f>
        <v>1.5100000000001046</v>
      </c>
    </row>
    <row r="377" spans="1:17">
      <c r="A377" s="1" t="str">
        <f t="shared" si="6"/>
        <v/>
      </c>
      <c r="B377" s="1" t="str">
        <f>IF(INDEX(로우데이터!$A:$A,4*ROW()-7)&lt;&gt;"",INDEX(로우데이터!A:A,4*ROW()-7),"")</f>
        <v>376등</v>
      </c>
      <c r="C377" s="1">
        <f>IF(B377&lt;&gt;"",VLOOKUP(CONCATENATE("j",L377, M377, N377),확률표!$B$8:$E$16,IF(P377=확률표!$C$3,2,IF(P377=확률표!$C$4, 3,4)),FALSE), "")</f>
        <v>50</v>
      </c>
      <c r="D377" s="1">
        <f>IF(B377&lt;&gt;"",INDEX(로우데이터!$B:$B,4*ROW()-7),"")</f>
        <v>660.94</v>
      </c>
      <c r="E377" s="4" t="str">
        <f>IF(B377&lt;&gt;"",IF(INDEX(로우데이터!$D:$D,4*ROW()-7)&lt;&gt;"",IF(ISNUMBER(FIND("(1)",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77" s="3" t="str">
        <f>IF(B377&lt;&gt;"",IF(INDEX(로우데이터!$D:$D,4*ROW()-7)&lt;&gt;"",IF(ISNUMBER(FIND("(1)",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77" s="3" t="str">
        <f>IF(B377&lt;&gt;"",IF(INDEX(로우데이터!$D:$D,4*ROW()-7)&lt;&gt;"",IF(ISNUMBER(FIND("(2)",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77" s="3" t="str">
        <f>IF(B377&lt;&gt;"",IF(INDEX(로우데이터!$D:$D,4*ROW()-7)&lt;&gt;"",IF(ISNUMBER(FIND("(2)",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77" s="3" t="str">
        <f>IF(B377&lt;&gt;"",IF(INDEX(로우데이터!$D:$D,4*ROW()-7)&lt;&gt;"",IF(ISNUMBER(FIND("(3)",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고려대(서울)(3)</v>
      </c>
      <c r="J377" s="3" t="str">
        <f>IF(B377&lt;&gt;"",IF(INDEX(로우데이터!$D:$D,4*ROW()-7)&lt;&gt;"",IF(ISNUMBER(FIND("(3)",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</v>
      </c>
      <c r="L377" s="1">
        <v>1</v>
      </c>
      <c r="M377" s="1">
        <v>1</v>
      </c>
      <c r="N377" s="1">
        <v>1</v>
      </c>
      <c r="P377" s="1">
        <f>IF(B377&lt;&gt;"",IF(AND(대학정보!$C$4&lt;&gt;"",대학정보!$C$5&lt;&gt;""),IF(AND(ISNUMBER(FIND(대학정보!$C$4,E377)),ISNUMBER(FIND(대학정보!$C$5,F377))),확률표!$C$3,IF(AND(ISNUMBER(FIND(대학정보!$C$4,G377)),ISNUMBER(FIND(대학정보!$C$5,H377))),확률표!$C$4,IF(AND(ISNUMBER(FIND(대학정보!$C$4,I377)),ISNUMBER(FIND(대학정보!$C$5,J377))),확률표!$C$5, ""))), "대학정보"), "")</f>
        <v>50</v>
      </c>
      <c r="Q377" s="1">
        <f>IF(AND(대학정보!$C$8&lt;&gt;"",D377&lt;&gt;""),D377-대학정보!$C$8,"")</f>
        <v>1.4900000000001228</v>
      </c>
    </row>
    <row r="378" spans="1:17">
      <c r="A378" s="1" t="str">
        <f t="shared" si="6"/>
        <v/>
      </c>
      <c r="B378" s="1" t="str">
        <f>IF(INDEX(로우데이터!$A:$A,4*ROW()-7)&lt;&gt;"",INDEX(로우데이터!A:A,4*ROW()-7),"")</f>
        <v>377등</v>
      </c>
      <c r="C378" s="1">
        <f>IF(B378&lt;&gt;"",VLOOKUP(CONCATENATE("j",L378, M378, N378),확률표!$B$8:$E$16,IF(P378=확률표!$C$3,2,IF(P378=확률표!$C$4, 3,4)),FALSE), "")</f>
        <v>20</v>
      </c>
      <c r="D378" s="1">
        <f>IF(B378&lt;&gt;"",INDEX(로우데이터!$B:$B,4*ROW()-7),"")</f>
        <v>660.94</v>
      </c>
      <c r="E378" s="4" t="str">
        <f>IF(B378&lt;&gt;"",IF(INDEX(로우데이터!$D:$D,4*ROW()-7)&lt;&gt;"",IF(ISNUMBER(FIND("(1)",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378" s="3" t="str">
        <f>IF(B378&lt;&gt;"",IF(INDEX(로우데이터!$D:$D,4*ROW()-7)&lt;&gt;"",IF(ISNUMBER(FIND("(1)",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78" s="3" t="str">
        <f>IF(B378&lt;&gt;"",IF(INDEX(로우데이터!$D:$D,4*ROW()-7)&lt;&gt;"",IF(ISNUMBER(FIND("(2)",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378" s="3" t="str">
        <f>IF(B378&lt;&gt;"",IF(INDEX(로우데이터!$D:$D,4*ROW()-7)&lt;&gt;"",IF(ISNUMBER(FIND("(2)",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378" s="3" t="str">
        <f>IF(B378&lt;&gt;"",IF(INDEX(로우데이터!$D:$D,4*ROW()-7)&lt;&gt;"",IF(ISNUMBER(FIND("(3)",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8" s="3" t="str">
        <f>IF(B378&lt;&gt;"",IF(INDEX(로우데이터!$D:$D,4*ROW()-7)&lt;&gt;"",IF(ISNUMBER(FIND("(3)",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8" s="1">
        <v>1</v>
      </c>
      <c r="M378" s="1">
        <v>1</v>
      </c>
      <c r="N378" s="1">
        <v>1</v>
      </c>
      <c r="P378" s="1">
        <f>IF(B378&lt;&gt;"",IF(AND(대학정보!$C$4&lt;&gt;"",대학정보!$C$5&lt;&gt;""),IF(AND(ISNUMBER(FIND(대학정보!$C$4,E378)),ISNUMBER(FIND(대학정보!$C$5,F378))),확률표!$C$3,IF(AND(ISNUMBER(FIND(대학정보!$C$4,G378)),ISNUMBER(FIND(대학정보!$C$5,H378))),확률표!$C$4,IF(AND(ISNUMBER(FIND(대학정보!$C$4,I378)),ISNUMBER(FIND(대학정보!$C$5,J378))),확률표!$C$5, ""))), "대학정보"), "")</f>
        <v>20</v>
      </c>
      <c r="Q378" s="1">
        <f>IF(AND(대학정보!$C$8&lt;&gt;"",D378&lt;&gt;""),D378-대학정보!$C$8,"")</f>
        <v>1.4900000000001228</v>
      </c>
    </row>
    <row r="379" spans="1:17">
      <c r="A379" s="1" t="str">
        <f t="shared" si="6"/>
        <v/>
      </c>
      <c r="B379" s="1" t="str">
        <f>IF(INDEX(로우데이터!$A:$A,4*ROW()-7)&lt;&gt;"",INDEX(로우데이터!A:A,4*ROW()-7),"")</f>
        <v>378등</v>
      </c>
      <c r="C379" s="1">
        <f>IF(B379&lt;&gt;"",VLOOKUP(CONCATENATE("j",L379, M379, N379),확률표!$B$8:$E$16,IF(P379=확률표!$C$3,2,IF(P379=확률표!$C$4, 3,4)),FALSE), "")</f>
        <v>20</v>
      </c>
      <c r="D379" s="1">
        <f>IF(B379&lt;&gt;"",INDEX(로우데이터!$B:$B,4*ROW()-7),"")</f>
        <v>660.92</v>
      </c>
      <c r="E379" s="4" t="str">
        <f>IF(B379&lt;&gt;"",IF(INDEX(로우데이터!$D:$D,4*ROW()-7)&lt;&gt;"",IF(ISNUMBER(FIND("(1)",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79" s="3" t="str">
        <f>IF(B379&lt;&gt;"",IF(INDEX(로우데이터!$D:$D,4*ROW()-7)&lt;&gt;"",IF(ISNUMBER(FIND("(1)",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79" s="3" t="str">
        <f>IF(B379&lt;&gt;"",IF(INDEX(로우데이터!$D:$D,4*ROW()-7)&lt;&gt;"",IF(ISNUMBER(FIND("(2)",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79" s="3" t="str">
        <f>IF(B379&lt;&gt;"",IF(INDEX(로우데이터!$D:$D,4*ROW()-7)&lt;&gt;"",IF(ISNUMBER(FIND("(2)",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79" s="3" t="str">
        <f>IF(B379&lt;&gt;"",IF(INDEX(로우데이터!$D:$D,4*ROW()-7)&lt;&gt;"",IF(ISNUMBER(FIND("(3)",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79" s="3" t="str">
        <f>IF(B379&lt;&gt;"",IF(INDEX(로우데이터!$D:$D,4*ROW()-7)&lt;&gt;"",IF(ISNUMBER(FIND("(3)",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79" s="1">
        <v>1</v>
      </c>
      <c r="M379" s="1">
        <v>1</v>
      </c>
      <c r="N379" s="1">
        <v>1</v>
      </c>
      <c r="P379" s="1">
        <f>IF(B379&lt;&gt;"",IF(AND(대학정보!$C$4&lt;&gt;"",대학정보!$C$5&lt;&gt;""),IF(AND(ISNUMBER(FIND(대학정보!$C$4,E379)),ISNUMBER(FIND(대학정보!$C$5,F379))),확률표!$C$3,IF(AND(ISNUMBER(FIND(대학정보!$C$4,G379)),ISNUMBER(FIND(대학정보!$C$5,H379))),확률표!$C$4,IF(AND(ISNUMBER(FIND(대학정보!$C$4,I379)),ISNUMBER(FIND(대학정보!$C$5,J379))),확률표!$C$5, ""))), "대학정보"), "")</f>
        <v>20</v>
      </c>
      <c r="Q379" s="1">
        <f>IF(AND(대학정보!$C$8&lt;&gt;"",D379&lt;&gt;""),D379-대학정보!$C$8,"")</f>
        <v>1.4700000000000273</v>
      </c>
    </row>
    <row r="380" spans="1:17">
      <c r="A380" s="1" t="str">
        <f t="shared" si="6"/>
        <v/>
      </c>
      <c r="B380" s="1" t="str">
        <f>IF(INDEX(로우데이터!$A:$A,4*ROW()-7)&lt;&gt;"",INDEX(로우데이터!A:A,4*ROW()-7),"")</f>
        <v>379등</v>
      </c>
      <c r="C380" s="1">
        <f>IF(B380&lt;&gt;"",VLOOKUP(CONCATENATE("j",L380, M380, N380),확률표!$B$8:$E$16,IF(P380=확률표!$C$3,2,IF(P380=확률표!$C$4, 3,4)),FALSE), "")</f>
        <v>20</v>
      </c>
      <c r="D380" s="1">
        <f>IF(B380&lt;&gt;"",INDEX(로우데이터!$B:$B,4*ROW()-7),"")</f>
        <v>660.91</v>
      </c>
      <c r="E380" s="4" t="str">
        <f>IF(B380&lt;&gt;"",IF(INDEX(로우데이터!$D:$D,4*ROW()-7)&lt;&gt;"",IF(ISNUMBER(FIND("(1)",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80" s="3" t="str">
        <f>IF(B380&lt;&gt;"",IF(INDEX(로우데이터!$D:$D,4*ROW()-7)&lt;&gt;"",IF(ISNUMBER(FIND("(1)",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380" s="3" t="str">
        <f>IF(B380&lt;&gt;"",IF(INDEX(로우데이터!$D:$D,4*ROW()-7)&lt;&gt;"",IF(ISNUMBER(FIND("(2)",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0" s="3" t="str">
        <f>IF(B380&lt;&gt;"",IF(INDEX(로우데이터!$D:$D,4*ROW()-7)&lt;&gt;"",IF(ISNUMBER(FIND("(2)",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80" s="3" t="str">
        <f>IF(B380&lt;&gt;"",IF(INDEX(로우데이터!$D:$D,4*ROW()-7)&lt;&gt;"",IF(ISNUMBER(FIND("(3)",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0" s="3" t="str">
        <f>IF(B380&lt;&gt;"",IF(INDEX(로우데이터!$D:$D,4*ROW()-7)&lt;&gt;"",IF(ISNUMBER(FIND("(3)",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0" s="1">
        <v>1</v>
      </c>
      <c r="M380" s="1">
        <v>1</v>
      </c>
      <c r="N380" s="1">
        <v>1</v>
      </c>
      <c r="P380" s="1">
        <f>IF(B380&lt;&gt;"",IF(AND(대학정보!$C$4&lt;&gt;"",대학정보!$C$5&lt;&gt;""),IF(AND(ISNUMBER(FIND(대학정보!$C$4,E380)),ISNUMBER(FIND(대학정보!$C$5,F380))),확률표!$C$3,IF(AND(ISNUMBER(FIND(대학정보!$C$4,G380)),ISNUMBER(FIND(대학정보!$C$5,H380))),확률표!$C$4,IF(AND(ISNUMBER(FIND(대학정보!$C$4,I380)),ISNUMBER(FIND(대학정보!$C$5,J380))),확률표!$C$5, ""))), "대학정보"), "")</f>
        <v>20</v>
      </c>
      <c r="Q380" s="1">
        <f>IF(AND(대학정보!$C$8&lt;&gt;"",D380&lt;&gt;""),D380-대학정보!$C$8,"")</f>
        <v>1.4600000000000364</v>
      </c>
    </row>
    <row r="381" spans="1:17">
      <c r="A381" s="1" t="str">
        <f t="shared" si="6"/>
        <v/>
      </c>
      <c r="B381" s="1" t="str">
        <f>IF(INDEX(로우데이터!$A:$A,4*ROW()-7)&lt;&gt;"",INDEX(로우데이터!A:A,4*ROW()-7),"")</f>
        <v>380등</v>
      </c>
      <c r="C381" s="1">
        <f>IF(B381&lt;&gt;"",VLOOKUP(CONCATENATE("j",L381, M381, N381),확률표!$B$8:$E$16,IF(P381=확률표!$C$3,2,IF(P381=확률표!$C$4, 3,4)),FALSE), "")</f>
        <v>20</v>
      </c>
      <c r="D381" s="1">
        <f>IF(B381&lt;&gt;"",INDEX(로우데이터!$B:$B,4*ROW()-7),"")</f>
        <v>660.9</v>
      </c>
      <c r="E381" s="4" t="str">
        <f>IF(B381&lt;&gt;"",IF(INDEX(로우데이터!$D:$D,4*ROW()-7)&lt;&gt;"",IF(ISNUMBER(FIND("(1)",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81" s="3" t="str">
        <f>IF(B381&lt;&gt;"",IF(INDEX(로우데이터!$D:$D,4*ROW()-7)&lt;&gt;"",IF(ISNUMBER(FIND("(1)",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381" s="3" t="str">
        <f>IF(B381&lt;&gt;"",IF(INDEX(로우데이터!$D:$D,4*ROW()-7)&lt;&gt;"",IF(ISNUMBER(FIND("(2)",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81" s="3" t="str">
        <f>IF(B381&lt;&gt;"",IF(INDEX(로우데이터!$D:$D,4*ROW()-7)&lt;&gt;"",IF(ISNUMBER(FIND("(2)",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381" s="3" t="str">
        <f>IF(B381&lt;&gt;"",IF(INDEX(로우데이터!$D:$D,4*ROW()-7)&lt;&gt;"",IF(ISNUMBER(FIND("(3)",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1" s="3" t="str">
        <f>IF(B381&lt;&gt;"",IF(INDEX(로우데이터!$D:$D,4*ROW()-7)&lt;&gt;"",IF(ISNUMBER(FIND("(3)",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1" s="1">
        <v>1</v>
      </c>
      <c r="M381" s="1">
        <v>1</v>
      </c>
      <c r="N381" s="1">
        <v>1</v>
      </c>
      <c r="P381" s="1">
        <f>IF(B381&lt;&gt;"",IF(AND(대학정보!$C$4&lt;&gt;"",대학정보!$C$5&lt;&gt;""),IF(AND(ISNUMBER(FIND(대학정보!$C$4,E381)),ISNUMBER(FIND(대학정보!$C$5,F381))),확률표!$C$3,IF(AND(ISNUMBER(FIND(대학정보!$C$4,G381)),ISNUMBER(FIND(대학정보!$C$5,H381))),확률표!$C$4,IF(AND(ISNUMBER(FIND(대학정보!$C$4,I381)),ISNUMBER(FIND(대학정보!$C$5,J381))),확률표!$C$5, ""))), "대학정보"), "")</f>
        <v>20</v>
      </c>
      <c r="Q381" s="1">
        <f>IF(AND(대학정보!$C$8&lt;&gt;"",D381&lt;&gt;""),D381-대학정보!$C$8,"")</f>
        <v>1.4500000000000455</v>
      </c>
    </row>
    <row r="382" spans="1:17">
      <c r="A382" s="1" t="str">
        <f t="shared" si="6"/>
        <v/>
      </c>
      <c r="B382" s="1" t="str">
        <f>IF(INDEX(로우데이터!$A:$A,4*ROW()-7)&lt;&gt;"",INDEX(로우데이터!A:A,4*ROW()-7),"")</f>
        <v>381등</v>
      </c>
      <c r="C382" s="1">
        <f>IF(B382&lt;&gt;"",VLOOKUP(CONCATENATE("j",L382, M382, N382),확률표!$B$8:$E$16,IF(P382=확률표!$C$3,2,IF(P382=확률표!$C$4, 3,4)),FALSE), "")</f>
        <v>20</v>
      </c>
      <c r="D382" s="1">
        <f>IF(B382&lt;&gt;"",INDEX(로우데이터!$B:$B,4*ROW()-7),"")</f>
        <v>660.89</v>
      </c>
      <c r="E382" s="4" t="str">
        <f>IF(B382&lt;&gt;"",IF(INDEX(로우데이터!$D:$D,4*ROW()-7)&lt;&gt;"",IF(ISNUMBER(FIND("(1)",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82" s="3" t="str">
        <f>IF(B382&lt;&gt;"",IF(INDEX(로우데이터!$D:$D,4*ROW()-7)&lt;&gt;"",IF(ISNUMBER(FIND("(1)",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382" s="3" t="str">
        <f>IF(B382&lt;&gt;"",IF(INDEX(로우데이터!$D:$D,4*ROW()-7)&lt;&gt;"",IF(ISNUMBER(FIND("(2)",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2" s="3" t="str">
        <f>IF(B382&lt;&gt;"",IF(INDEX(로우데이터!$D:$D,4*ROW()-7)&lt;&gt;"",IF(ISNUMBER(FIND("(2)",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82" s="3" t="str">
        <f>IF(B382&lt;&gt;"",IF(INDEX(로우데이터!$D:$D,4*ROW()-7)&lt;&gt;"",IF(ISNUMBER(FIND("(3)",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2" s="3" t="str">
        <f>IF(B382&lt;&gt;"",IF(INDEX(로우데이터!$D:$D,4*ROW()-7)&lt;&gt;"",IF(ISNUMBER(FIND("(3)",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2" s="1">
        <v>1</v>
      </c>
      <c r="M382" s="1">
        <v>1</v>
      </c>
      <c r="N382" s="1">
        <v>1</v>
      </c>
      <c r="P382" s="1">
        <f>IF(B382&lt;&gt;"",IF(AND(대학정보!$C$4&lt;&gt;"",대학정보!$C$5&lt;&gt;""),IF(AND(ISNUMBER(FIND(대학정보!$C$4,E382)),ISNUMBER(FIND(대학정보!$C$5,F382))),확률표!$C$3,IF(AND(ISNUMBER(FIND(대학정보!$C$4,G382)),ISNUMBER(FIND(대학정보!$C$5,H382))),확률표!$C$4,IF(AND(ISNUMBER(FIND(대학정보!$C$4,I382)),ISNUMBER(FIND(대학정보!$C$5,J382))),확률표!$C$5, ""))), "대학정보"), "")</f>
        <v>20</v>
      </c>
      <c r="Q382" s="1">
        <f>IF(AND(대학정보!$C$8&lt;&gt;"",D382&lt;&gt;""),D382-대학정보!$C$8,"")</f>
        <v>1.4400000000000546</v>
      </c>
    </row>
    <row r="383" spans="1:17">
      <c r="A383" s="1" t="str">
        <f t="shared" si="6"/>
        <v/>
      </c>
      <c r="B383" s="1" t="str">
        <f>IF(INDEX(로우데이터!$A:$A,4*ROW()-7)&lt;&gt;"",INDEX(로우데이터!A:A,4*ROW()-7),"")</f>
        <v>382등</v>
      </c>
      <c r="C383" s="1">
        <f>IF(B383&lt;&gt;"",VLOOKUP(CONCATENATE("j",L383, M383, N383),확률표!$B$8:$E$16,IF(P383=확률표!$C$3,2,IF(P383=확률표!$C$4, 3,4)),FALSE), "")</f>
        <v>20</v>
      </c>
      <c r="D383" s="1">
        <f>IF(B383&lt;&gt;"",INDEX(로우데이터!$B:$B,4*ROW()-7),"")</f>
        <v>660.83</v>
      </c>
      <c r="E383" s="4" t="str">
        <f>IF(B383&lt;&gt;"",IF(INDEX(로우데이터!$D:$D,4*ROW()-7)&lt;&gt;"",IF(ISNUMBER(FIND("(1)",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83" s="3" t="str">
        <f>IF(B383&lt;&gt;"",IF(INDEX(로우데이터!$D:$D,4*ROW()-7)&lt;&gt;"",IF(ISNUMBER(FIND("(1)",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383" s="3" t="str">
        <f>IF(B383&lt;&gt;"",IF(INDEX(로우데이터!$D:$D,4*ROW()-7)&lt;&gt;"",IF(ISNUMBER(FIND("(2)",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3" s="3" t="str">
        <f>IF(B383&lt;&gt;"",IF(INDEX(로우데이터!$D:$D,4*ROW()-7)&lt;&gt;"",IF(ISNUMBER(FIND("(2)",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83" s="3" t="str">
        <f>IF(B383&lt;&gt;"",IF(INDEX(로우데이터!$D:$D,4*ROW()-7)&lt;&gt;"",IF(ISNUMBER(FIND("(3)",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3" s="3" t="str">
        <f>IF(B383&lt;&gt;"",IF(INDEX(로우데이터!$D:$D,4*ROW()-7)&lt;&gt;"",IF(ISNUMBER(FIND("(3)",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3" s="1">
        <v>1</v>
      </c>
      <c r="M383" s="1">
        <v>1</v>
      </c>
      <c r="N383" s="1">
        <v>1</v>
      </c>
      <c r="P383" s="1">
        <f>IF(B383&lt;&gt;"",IF(AND(대학정보!$C$4&lt;&gt;"",대학정보!$C$5&lt;&gt;""),IF(AND(ISNUMBER(FIND(대학정보!$C$4,E383)),ISNUMBER(FIND(대학정보!$C$5,F383))),확률표!$C$3,IF(AND(ISNUMBER(FIND(대학정보!$C$4,G383)),ISNUMBER(FIND(대학정보!$C$5,H383))),확률표!$C$4,IF(AND(ISNUMBER(FIND(대학정보!$C$4,I383)),ISNUMBER(FIND(대학정보!$C$5,J383))),확률표!$C$5, ""))), "대학정보"), "")</f>
        <v>20</v>
      </c>
      <c r="Q383" s="1">
        <f>IF(AND(대학정보!$C$8&lt;&gt;"",D383&lt;&gt;""),D383-대학정보!$C$8,"")</f>
        <v>1.3800000000001091</v>
      </c>
    </row>
    <row r="384" spans="1:17">
      <c r="A384" s="1" t="str">
        <f t="shared" si="6"/>
        <v/>
      </c>
      <c r="B384" s="1" t="str">
        <f>IF(INDEX(로우데이터!$A:$A,4*ROW()-7)&lt;&gt;"",INDEX(로우데이터!A:A,4*ROW()-7),"")</f>
        <v>383등</v>
      </c>
      <c r="C384" s="1">
        <f>IF(B384&lt;&gt;"",VLOOKUP(CONCATENATE("j",L384, M384, N384),확률표!$B$8:$E$16,IF(P384=확률표!$C$3,2,IF(P384=확률표!$C$4, 3,4)),FALSE), "")</f>
        <v>20</v>
      </c>
      <c r="D384" s="1">
        <f>IF(B384&lt;&gt;"",INDEX(로우데이터!$B:$B,4*ROW()-7),"")</f>
        <v>660.8</v>
      </c>
      <c r="E384" s="4" t="str">
        <f>IF(B384&lt;&gt;"",IF(INDEX(로우데이터!$D:$D,4*ROW()-7)&lt;&gt;"",IF(ISNUMBER(FIND("(1)",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84" s="3" t="str">
        <f>IF(B384&lt;&gt;"",IF(INDEX(로우데이터!$D:$D,4*ROW()-7)&lt;&gt;"",IF(ISNUMBER(FIND("(1)",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84" s="3" t="str">
        <f>IF(B384&lt;&gt;"",IF(INDEX(로우데이터!$D:$D,4*ROW()-7)&lt;&gt;"",IF(ISNUMBER(FIND("(2)",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4" s="3" t="str">
        <f>IF(B384&lt;&gt;"",IF(INDEX(로우데이터!$D:$D,4*ROW()-7)&lt;&gt;"",IF(ISNUMBER(FIND("(2)",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84" s="3" t="str">
        <f>IF(B384&lt;&gt;"",IF(INDEX(로우데이터!$D:$D,4*ROW()-7)&lt;&gt;"",IF(ISNUMBER(FIND("(3)",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4" s="3" t="str">
        <f>IF(B384&lt;&gt;"",IF(INDEX(로우데이터!$D:$D,4*ROW()-7)&lt;&gt;"",IF(ISNUMBER(FIND("(3)",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4" s="1">
        <v>1</v>
      </c>
      <c r="M384" s="1">
        <v>1</v>
      </c>
      <c r="N384" s="1">
        <v>1</v>
      </c>
      <c r="P384" s="1">
        <f>IF(B384&lt;&gt;"",IF(AND(대학정보!$C$4&lt;&gt;"",대학정보!$C$5&lt;&gt;""),IF(AND(ISNUMBER(FIND(대학정보!$C$4,E384)),ISNUMBER(FIND(대학정보!$C$5,F384))),확률표!$C$3,IF(AND(ISNUMBER(FIND(대학정보!$C$4,G384)),ISNUMBER(FIND(대학정보!$C$5,H384))),확률표!$C$4,IF(AND(ISNUMBER(FIND(대학정보!$C$4,I384)),ISNUMBER(FIND(대학정보!$C$5,J384))),확률표!$C$5, ""))), "대학정보"), "")</f>
        <v>20</v>
      </c>
      <c r="Q384" s="1">
        <f>IF(AND(대학정보!$C$8&lt;&gt;"",D384&lt;&gt;""),D384-대학정보!$C$8,"")</f>
        <v>1.3500000000000227</v>
      </c>
    </row>
    <row r="385" spans="1:17">
      <c r="A385" s="1" t="str">
        <f t="shared" si="6"/>
        <v/>
      </c>
      <c r="B385" s="1" t="str">
        <f>IF(INDEX(로우데이터!$A:$A,4*ROW()-7)&lt;&gt;"",INDEX(로우데이터!A:A,4*ROW()-7),"")</f>
        <v>383등</v>
      </c>
      <c r="C385" s="1">
        <f>IF(B385&lt;&gt;"",VLOOKUP(CONCATENATE("j",L385, M385, N385),확률표!$B$8:$E$16,IF(P385=확률표!$C$3,2,IF(P385=확률표!$C$4, 3,4)),FALSE), "")</f>
        <v>20</v>
      </c>
      <c r="D385" s="1">
        <f>IF(B385&lt;&gt;"",INDEX(로우데이터!$B:$B,4*ROW()-7),"")</f>
        <v>660.8</v>
      </c>
      <c r="E385" s="4" t="str">
        <f>IF(B385&lt;&gt;"",IF(INDEX(로우데이터!$D:$D,4*ROW()-7)&lt;&gt;"",IF(ISNUMBER(FIND("(1)",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85" s="3" t="str">
        <f>IF(B385&lt;&gt;"",IF(INDEX(로우데이터!$D:$D,4*ROW()-7)&lt;&gt;"",IF(ISNUMBER(FIND("(1)",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385" s="3" t="str">
        <f>IF(B385&lt;&gt;"",IF(INDEX(로우데이터!$D:$D,4*ROW()-7)&lt;&gt;"",IF(ISNUMBER(FIND("(2)",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5" s="3" t="str">
        <f>IF(B385&lt;&gt;"",IF(INDEX(로우데이터!$D:$D,4*ROW()-7)&lt;&gt;"",IF(ISNUMBER(FIND("(2)",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385" s="3" t="str">
        <f>IF(B385&lt;&gt;"",IF(INDEX(로우데이터!$D:$D,4*ROW()-7)&lt;&gt;"",IF(ISNUMBER(FIND("(3)",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5" s="3" t="str">
        <f>IF(B385&lt;&gt;"",IF(INDEX(로우데이터!$D:$D,4*ROW()-7)&lt;&gt;"",IF(ISNUMBER(FIND("(3)",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5" s="1">
        <v>1</v>
      </c>
      <c r="M385" s="1">
        <v>1</v>
      </c>
      <c r="N385" s="1">
        <v>1</v>
      </c>
      <c r="P385" s="1">
        <f>IF(B385&lt;&gt;"",IF(AND(대학정보!$C$4&lt;&gt;"",대학정보!$C$5&lt;&gt;""),IF(AND(ISNUMBER(FIND(대학정보!$C$4,E385)),ISNUMBER(FIND(대학정보!$C$5,F385))),확률표!$C$3,IF(AND(ISNUMBER(FIND(대학정보!$C$4,G385)),ISNUMBER(FIND(대학정보!$C$5,H385))),확률표!$C$4,IF(AND(ISNUMBER(FIND(대학정보!$C$4,I385)),ISNUMBER(FIND(대학정보!$C$5,J385))),확률표!$C$5, ""))), "대학정보"), "")</f>
        <v>20</v>
      </c>
      <c r="Q385" s="1">
        <f>IF(AND(대학정보!$C$8&lt;&gt;"",D385&lt;&gt;""),D385-대학정보!$C$8,"")</f>
        <v>1.3500000000000227</v>
      </c>
    </row>
    <row r="386" spans="1:17">
      <c r="A386" s="1" t="str">
        <f t="shared" si="6"/>
        <v/>
      </c>
      <c r="B386" s="1" t="str">
        <f>IF(INDEX(로우데이터!$A:$A,4*ROW()-7)&lt;&gt;"",INDEX(로우데이터!A:A,4*ROW()-7),"")</f>
        <v>385등</v>
      </c>
      <c r="C386" s="1">
        <f>IF(B386&lt;&gt;"",VLOOKUP(CONCATENATE("j",L386, M386, N386),확률표!$B$8:$E$16,IF(P386=확률표!$C$3,2,IF(P386=확률표!$C$4, 3,4)),FALSE), "")</f>
        <v>20</v>
      </c>
      <c r="D386" s="1">
        <f>IF(B386&lt;&gt;"",INDEX(로우데이터!$B:$B,4*ROW()-7),"")</f>
        <v>660.79</v>
      </c>
      <c r="E386" s="4" t="str">
        <f>IF(B386&lt;&gt;"",IF(INDEX(로우데이터!$D:$D,4*ROW()-7)&lt;&gt;"",IF(ISNUMBER(FIND("(1)",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86" s="3" t="str">
        <f>IF(B386&lt;&gt;"",IF(INDEX(로우데이터!$D:$D,4*ROW()-7)&lt;&gt;"",IF(ISNUMBER(FIND("(1)",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386" s="3" t="str">
        <f>IF(B386&lt;&gt;"",IF(INDEX(로우데이터!$D:$D,4*ROW()-7)&lt;&gt;"",IF(ISNUMBER(FIND("(2)",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86" s="3" t="str">
        <f>IF(B386&lt;&gt;"",IF(INDEX(로우데이터!$D:$D,4*ROW()-7)&lt;&gt;"",IF(ISNUMBER(FIND("(2)",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386" s="3" t="str">
        <f>IF(B386&lt;&gt;"",IF(INDEX(로우데이터!$D:$D,4*ROW()-7)&lt;&gt;"",IF(ISNUMBER(FIND("(3)",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6" s="3" t="str">
        <f>IF(B386&lt;&gt;"",IF(INDEX(로우데이터!$D:$D,4*ROW()-7)&lt;&gt;"",IF(ISNUMBER(FIND("(3)",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6" s="1">
        <v>1</v>
      </c>
      <c r="M386" s="1">
        <v>1</v>
      </c>
      <c r="N386" s="1">
        <v>1</v>
      </c>
      <c r="P386" s="1">
        <f>IF(B386&lt;&gt;"",IF(AND(대학정보!$C$4&lt;&gt;"",대학정보!$C$5&lt;&gt;""),IF(AND(ISNUMBER(FIND(대학정보!$C$4,E386)),ISNUMBER(FIND(대학정보!$C$5,F386))),확률표!$C$3,IF(AND(ISNUMBER(FIND(대학정보!$C$4,G386)),ISNUMBER(FIND(대학정보!$C$5,H386))),확률표!$C$4,IF(AND(ISNUMBER(FIND(대학정보!$C$4,I386)),ISNUMBER(FIND(대학정보!$C$5,J386))),확률표!$C$5, ""))), "대학정보"), "")</f>
        <v>20</v>
      </c>
      <c r="Q386" s="1">
        <f>IF(AND(대학정보!$C$8&lt;&gt;"",D386&lt;&gt;""),D386-대학정보!$C$8,"")</f>
        <v>1.3400000000000318</v>
      </c>
    </row>
    <row r="387" spans="1:17">
      <c r="A387" s="1" t="str">
        <f t="shared" si="6"/>
        <v/>
      </c>
      <c r="B387" s="1" t="str">
        <f>IF(INDEX(로우데이터!$A:$A,4*ROW()-7)&lt;&gt;"",INDEX(로우데이터!A:A,4*ROW()-7),"")</f>
        <v>386등</v>
      </c>
      <c r="C387" s="1">
        <f>IF(B387&lt;&gt;"",VLOOKUP(CONCATENATE("j",L387, M387, N387),확률표!$B$8:$E$16,IF(P387=확률표!$C$3,2,IF(P387=확률표!$C$4, 3,4)),FALSE), "")</f>
        <v>20</v>
      </c>
      <c r="D387" s="1">
        <f>IF(B387&lt;&gt;"",INDEX(로우데이터!$B:$B,4*ROW()-7),"")</f>
        <v>660.78</v>
      </c>
      <c r="E387" s="4" t="str">
        <f>IF(B387&lt;&gt;"",IF(INDEX(로우데이터!$D:$D,4*ROW()-7)&lt;&gt;"",IF(ISNUMBER(FIND("(1)",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87" s="3" t="str">
        <f>IF(B387&lt;&gt;"",IF(INDEX(로우데이터!$D:$D,4*ROW()-7)&lt;&gt;"",IF(ISNUMBER(FIND("(1)",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87" s="3" t="str">
        <f>IF(B387&lt;&gt;"",IF(INDEX(로우데이터!$D:$D,4*ROW()-7)&lt;&gt;"",IF(ISNUMBER(FIND("(2)",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7" s="3" t="str">
        <f>IF(B387&lt;&gt;"",IF(INDEX(로우데이터!$D:$D,4*ROW()-7)&lt;&gt;"",IF(ISNUMBER(FIND("(2)",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87" s="3" t="str">
        <f>IF(B387&lt;&gt;"",IF(INDEX(로우데이터!$D:$D,4*ROW()-7)&lt;&gt;"",IF(ISNUMBER(FIND("(3)",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7" s="3" t="str">
        <f>IF(B387&lt;&gt;"",IF(INDEX(로우데이터!$D:$D,4*ROW()-7)&lt;&gt;"",IF(ISNUMBER(FIND("(3)",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7" s="1">
        <v>1</v>
      </c>
      <c r="M387" s="1">
        <v>1</v>
      </c>
      <c r="N387" s="1">
        <v>1</v>
      </c>
      <c r="P387" s="1">
        <f>IF(B387&lt;&gt;"",IF(AND(대학정보!$C$4&lt;&gt;"",대학정보!$C$5&lt;&gt;""),IF(AND(ISNUMBER(FIND(대학정보!$C$4,E387)),ISNUMBER(FIND(대학정보!$C$5,F387))),확률표!$C$3,IF(AND(ISNUMBER(FIND(대학정보!$C$4,G387)),ISNUMBER(FIND(대학정보!$C$5,H387))),확률표!$C$4,IF(AND(ISNUMBER(FIND(대학정보!$C$4,I387)),ISNUMBER(FIND(대학정보!$C$5,J387))),확률표!$C$5, ""))), "대학정보"), "")</f>
        <v>20</v>
      </c>
      <c r="Q387" s="1">
        <f>IF(AND(대학정보!$C$8&lt;&gt;"",D387&lt;&gt;""),D387-대학정보!$C$8,"")</f>
        <v>1.3300000000000409</v>
      </c>
    </row>
    <row r="388" spans="1:17">
      <c r="A388" s="1" t="str">
        <f t="shared" si="6"/>
        <v/>
      </c>
      <c r="B388" s="1" t="str">
        <f>IF(INDEX(로우데이터!$A:$A,4*ROW()-7)&lt;&gt;"",INDEX(로우데이터!A:A,4*ROW()-7),"")</f>
        <v>387등</v>
      </c>
      <c r="C388" s="1">
        <f>IF(B388&lt;&gt;"",VLOOKUP(CONCATENATE("j",L388, M388, N388),확률표!$B$8:$E$16,IF(P388=확률표!$C$3,2,IF(P388=확률표!$C$4, 3,4)),FALSE), "")</f>
        <v>20</v>
      </c>
      <c r="D388" s="1">
        <f>IF(B388&lt;&gt;"",INDEX(로우데이터!$B:$B,4*ROW()-7),"")</f>
        <v>660.75</v>
      </c>
      <c r="E388" s="4" t="str">
        <f>IF(B388&lt;&gt;"",IF(INDEX(로우데이터!$D:$D,4*ROW()-7)&lt;&gt;"",IF(ISNUMBER(FIND("(1)",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88" s="3" t="str">
        <f>IF(B388&lt;&gt;"",IF(INDEX(로우데이터!$D:$D,4*ROW()-7)&lt;&gt;"",IF(ISNUMBER(FIND("(1)",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388" s="3" t="str">
        <f>IF(B388&lt;&gt;"",IF(INDEX(로우데이터!$D:$D,4*ROW()-7)&lt;&gt;"",IF(ISNUMBER(FIND("(2)",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8" s="3" t="str">
        <f>IF(B388&lt;&gt;"",IF(INDEX(로우데이터!$D:$D,4*ROW()-7)&lt;&gt;"",IF(ISNUMBER(FIND("(2)",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88" s="3" t="str">
        <f>IF(B388&lt;&gt;"",IF(INDEX(로우데이터!$D:$D,4*ROW()-7)&lt;&gt;"",IF(ISNUMBER(FIND("(3)",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8" s="3" t="str">
        <f>IF(B388&lt;&gt;"",IF(INDEX(로우데이터!$D:$D,4*ROW()-7)&lt;&gt;"",IF(ISNUMBER(FIND("(3)",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8" s="1">
        <v>1</v>
      </c>
      <c r="M388" s="1">
        <v>1</v>
      </c>
      <c r="N388" s="1">
        <v>1</v>
      </c>
      <c r="P388" s="1">
        <f>IF(B388&lt;&gt;"",IF(AND(대학정보!$C$4&lt;&gt;"",대학정보!$C$5&lt;&gt;""),IF(AND(ISNUMBER(FIND(대학정보!$C$4,E388)),ISNUMBER(FIND(대학정보!$C$5,F388))),확률표!$C$3,IF(AND(ISNUMBER(FIND(대학정보!$C$4,G388)),ISNUMBER(FIND(대학정보!$C$5,H388))),확률표!$C$4,IF(AND(ISNUMBER(FIND(대학정보!$C$4,I388)),ISNUMBER(FIND(대학정보!$C$5,J388))),확률표!$C$5, ""))), "대학정보"), "")</f>
        <v>20</v>
      </c>
      <c r="Q388" s="1">
        <f>IF(AND(대학정보!$C$8&lt;&gt;"",D388&lt;&gt;""),D388-대학정보!$C$8,"")</f>
        <v>1.3000000000000682</v>
      </c>
    </row>
    <row r="389" spans="1:17">
      <c r="A389" s="1" t="str">
        <f t="shared" si="6"/>
        <v/>
      </c>
      <c r="B389" s="1" t="str">
        <f>IF(INDEX(로우데이터!$A:$A,4*ROW()-7)&lt;&gt;"",INDEX(로우데이터!A:A,4*ROW()-7),"")</f>
        <v>388등</v>
      </c>
      <c r="C389" s="1">
        <f>IF(B389&lt;&gt;"",VLOOKUP(CONCATENATE("j",L389, M389, N389),확률표!$B$8:$E$16,IF(P389=확률표!$C$3,2,IF(P389=확률표!$C$4, 3,4)),FALSE), "")</f>
        <v>20</v>
      </c>
      <c r="D389" s="1">
        <f>IF(B389&lt;&gt;"",INDEX(로우데이터!$B:$B,4*ROW()-7),"")</f>
        <v>660.75</v>
      </c>
      <c r="E389" s="4" t="str">
        <f>IF(B389&lt;&gt;"",IF(INDEX(로우데이터!$D:$D,4*ROW()-7)&lt;&gt;"",IF(ISNUMBER(FIND("(1)",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89" s="3" t="str">
        <f>IF(B389&lt;&gt;"",IF(INDEX(로우데이터!$D:$D,4*ROW()-7)&lt;&gt;"",IF(ISNUMBER(FIND("(1)",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389" s="3" t="str">
        <f>IF(B389&lt;&gt;"",IF(INDEX(로우데이터!$D:$D,4*ROW()-7)&lt;&gt;"",IF(ISNUMBER(FIND("(2)",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89" s="3" t="str">
        <f>IF(B389&lt;&gt;"",IF(INDEX(로우데이터!$D:$D,4*ROW()-7)&lt;&gt;"",IF(ISNUMBER(FIND("(2)",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89" s="3" t="str">
        <f>IF(B389&lt;&gt;"",IF(INDEX(로우데이터!$D:$D,4*ROW()-7)&lt;&gt;"",IF(ISNUMBER(FIND("(3)",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89" s="3" t="str">
        <f>IF(B389&lt;&gt;"",IF(INDEX(로우데이터!$D:$D,4*ROW()-7)&lt;&gt;"",IF(ISNUMBER(FIND("(3)",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89" s="1">
        <v>1</v>
      </c>
      <c r="M389" s="1">
        <v>1</v>
      </c>
      <c r="N389" s="1">
        <v>1</v>
      </c>
      <c r="P389" s="1">
        <f>IF(B389&lt;&gt;"",IF(AND(대학정보!$C$4&lt;&gt;"",대학정보!$C$5&lt;&gt;""),IF(AND(ISNUMBER(FIND(대학정보!$C$4,E389)),ISNUMBER(FIND(대학정보!$C$5,F389))),확률표!$C$3,IF(AND(ISNUMBER(FIND(대학정보!$C$4,G389)),ISNUMBER(FIND(대학정보!$C$5,H389))),확률표!$C$4,IF(AND(ISNUMBER(FIND(대학정보!$C$4,I389)),ISNUMBER(FIND(대학정보!$C$5,J389))),확률표!$C$5, ""))), "대학정보"), "")</f>
        <v>20</v>
      </c>
      <c r="Q389" s="1">
        <f>IF(AND(대학정보!$C$8&lt;&gt;"",D389&lt;&gt;""),D389-대학정보!$C$8,"")</f>
        <v>1.3000000000000682</v>
      </c>
    </row>
    <row r="390" spans="1:17">
      <c r="A390" s="1" t="str">
        <f t="shared" si="6"/>
        <v/>
      </c>
      <c r="B390" s="1" t="str">
        <f>IF(INDEX(로우데이터!$A:$A,4*ROW()-7)&lt;&gt;"",INDEX(로우데이터!A:A,4*ROW()-7),"")</f>
        <v>389등</v>
      </c>
      <c r="C390" s="1">
        <f>IF(B390&lt;&gt;"",VLOOKUP(CONCATENATE("j",L390, M390, N390),확률표!$B$8:$E$16,IF(P390=확률표!$C$3,2,IF(P390=확률표!$C$4, 3,4)),FALSE), "")</f>
        <v>20</v>
      </c>
      <c r="D390" s="1">
        <f>IF(B390&lt;&gt;"",INDEX(로우데이터!$B:$B,4*ROW()-7),"")</f>
        <v>660.75</v>
      </c>
      <c r="E390" s="4" t="str">
        <f>IF(B390&lt;&gt;"",IF(INDEX(로우데이터!$D:$D,4*ROW()-7)&lt;&gt;"",IF(ISNUMBER(FIND("(1)",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90" s="3" t="str">
        <f>IF(B390&lt;&gt;"",IF(INDEX(로우데이터!$D:$D,4*ROW()-7)&lt;&gt;"",IF(ISNUMBER(FIND("(1)",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390" s="3" t="str">
        <f>IF(B390&lt;&gt;"",IF(INDEX(로우데이터!$D:$D,4*ROW()-7)&lt;&gt;"",IF(ISNUMBER(FIND("(2)",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90" s="3" t="str">
        <f>IF(B390&lt;&gt;"",IF(INDEX(로우데이터!$D:$D,4*ROW()-7)&lt;&gt;"",IF(ISNUMBER(FIND("(2)",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90" s="3" t="str">
        <f>IF(B390&lt;&gt;"",IF(INDEX(로우데이터!$D:$D,4*ROW()-7)&lt;&gt;"",IF(ISNUMBER(FIND("(3)",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0" s="3" t="str">
        <f>IF(B390&lt;&gt;"",IF(INDEX(로우데이터!$D:$D,4*ROW()-7)&lt;&gt;"",IF(ISNUMBER(FIND("(3)",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0" s="1">
        <v>1</v>
      </c>
      <c r="M390" s="1">
        <v>1</v>
      </c>
      <c r="N390" s="1">
        <v>1</v>
      </c>
      <c r="P390" s="1">
        <f>IF(B390&lt;&gt;"",IF(AND(대학정보!$C$4&lt;&gt;"",대학정보!$C$5&lt;&gt;""),IF(AND(ISNUMBER(FIND(대학정보!$C$4,E390)),ISNUMBER(FIND(대학정보!$C$5,F390))),확률표!$C$3,IF(AND(ISNUMBER(FIND(대학정보!$C$4,G390)),ISNUMBER(FIND(대학정보!$C$5,H390))),확률표!$C$4,IF(AND(ISNUMBER(FIND(대학정보!$C$4,I390)),ISNUMBER(FIND(대학정보!$C$5,J390))),확률표!$C$5, ""))), "대학정보"), "")</f>
        <v>20</v>
      </c>
      <c r="Q390" s="1">
        <f>IF(AND(대학정보!$C$8&lt;&gt;"",D390&lt;&gt;""),D390-대학정보!$C$8,"")</f>
        <v>1.3000000000000682</v>
      </c>
    </row>
    <row r="391" spans="1:17">
      <c r="A391" s="1" t="str">
        <f t="shared" si="6"/>
        <v/>
      </c>
      <c r="B391" s="1" t="str">
        <f>IF(INDEX(로우데이터!$A:$A,4*ROW()-7)&lt;&gt;"",INDEX(로우데이터!A:A,4*ROW()-7),"")</f>
        <v>390등</v>
      </c>
      <c r="C391" s="1">
        <f>IF(B391&lt;&gt;"",VLOOKUP(CONCATENATE("j",L391, M391, N391),확률표!$B$8:$E$16,IF(P391=확률표!$C$3,2,IF(P391=확률표!$C$4, 3,4)),FALSE), "")</f>
        <v>20</v>
      </c>
      <c r="D391" s="1">
        <f>IF(B391&lt;&gt;"",INDEX(로우데이터!$B:$B,4*ROW()-7),"")</f>
        <v>660.75</v>
      </c>
      <c r="E391" s="4" t="str">
        <f>IF(B391&lt;&gt;"",IF(INDEX(로우데이터!$D:$D,4*ROW()-7)&lt;&gt;"",IF(ISNUMBER(FIND("(1)",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91" s="3" t="str">
        <f>IF(B391&lt;&gt;"",IF(INDEX(로우데이터!$D:$D,4*ROW()-7)&lt;&gt;"",IF(ISNUMBER(FIND("(1)",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바이오의공학부</v>
      </c>
      <c r="G391" s="3" t="str">
        <f>IF(B391&lt;&gt;"",IF(INDEX(로우데이터!$D:$D,4*ROW()-7)&lt;&gt;"",IF(ISNUMBER(FIND("(2)",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91" s="3" t="str">
        <f>IF(B391&lt;&gt;"",IF(INDEX(로우데이터!$D:$D,4*ROW()-7)&lt;&gt;"",IF(ISNUMBER(FIND("(2)",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91" s="3" t="str">
        <f>IF(B391&lt;&gt;"",IF(INDEX(로우데이터!$D:$D,4*ROW()-7)&lt;&gt;"",IF(ISNUMBER(FIND("(3)",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1" s="3" t="str">
        <f>IF(B391&lt;&gt;"",IF(INDEX(로우데이터!$D:$D,4*ROW()-7)&lt;&gt;"",IF(ISNUMBER(FIND("(3)",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1" s="1">
        <v>1</v>
      </c>
      <c r="M391" s="1">
        <v>1</v>
      </c>
      <c r="N391" s="1">
        <v>1</v>
      </c>
      <c r="P391" s="1">
        <f>IF(B391&lt;&gt;"",IF(AND(대학정보!$C$4&lt;&gt;"",대학정보!$C$5&lt;&gt;""),IF(AND(ISNUMBER(FIND(대학정보!$C$4,E391)),ISNUMBER(FIND(대학정보!$C$5,F391))),확률표!$C$3,IF(AND(ISNUMBER(FIND(대학정보!$C$4,G391)),ISNUMBER(FIND(대학정보!$C$5,H391))),확률표!$C$4,IF(AND(ISNUMBER(FIND(대학정보!$C$4,I391)),ISNUMBER(FIND(대학정보!$C$5,J391))),확률표!$C$5, ""))), "대학정보"), "")</f>
        <v>20</v>
      </c>
      <c r="Q391" s="1">
        <f>IF(AND(대학정보!$C$8&lt;&gt;"",D391&lt;&gt;""),D391-대학정보!$C$8,"")</f>
        <v>1.3000000000000682</v>
      </c>
    </row>
    <row r="392" spans="1:17">
      <c r="A392" s="1" t="str">
        <f t="shared" si="6"/>
        <v/>
      </c>
      <c r="B392" s="1" t="str">
        <f>IF(INDEX(로우데이터!$A:$A,4*ROW()-7)&lt;&gt;"",INDEX(로우데이터!A:A,4*ROW()-7),"")</f>
        <v>391등</v>
      </c>
      <c r="C392" s="1">
        <f>IF(B392&lt;&gt;"",VLOOKUP(CONCATENATE("j",L392, M392, N392),확률표!$B$8:$E$16,IF(P392=확률표!$C$3,2,IF(P392=확률표!$C$4, 3,4)),FALSE), "")</f>
        <v>20</v>
      </c>
      <c r="D392" s="1">
        <f>IF(B392&lt;&gt;"",INDEX(로우데이터!$B:$B,4*ROW()-7),"")</f>
        <v>660.74</v>
      </c>
      <c r="E392" s="4" t="str">
        <f>IF(B392&lt;&gt;"",IF(INDEX(로우데이터!$D:$D,4*ROW()-7)&lt;&gt;"",IF(ISNUMBER(FIND("(1)",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92" s="3" t="str">
        <f>IF(B392&lt;&gt;"",IF(INDEX(로우데이터!$D:$D,4*ROW()-7)&lt;&gt;"",IF(ISNUMBER(FIND("(1)",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392" s="3" t="str">
        <f>IF(B392&lt;&gt;"",IF(INDEX(로우데이터!$D:$D,4*ROW()-7)&lt;&gt;"",IF(ISNUMBER(FIND("(2)",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92" s="3" t="str">
        <f>IF(B392&lt;&gt;"",IF(INDEX(로우데이터!$D:$D,4*ROW()-7)&lt;&gt;"",IF(ISNUMBER(FIND("(2)",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392" s="3" t="str">
        <f>IF(B392&lt;&gt;"",IF(INDEX(로우데이터!$D:$D,4*ROW()-7)&lt;&gt;"",IF(ISNUMBER(FIND("(3)",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2" s="3" t="str">
        <f>IF(B392&lt;&gt;"",IF(INDEX(로우데이터!$D:$D,4*ROW()-7)&lt;&gt;"",IF(ISNUMBER(FIND("(3)",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2" s="1">
        <v>1</v>
      </c>
      <c r="M392" s="1">
        <v>1</v>
      </c>
      <c r="N392" s="1">
        <v>1</v>
      </c>
      <c r="P392" s="1">
        <f>IF(B392&lt;&gt;"",IF(AND(대학정보!$C$4&lt;&gt;"",대학정보!$C$5&lt;&gt;""),IF(AND(ISNUMBER(FIND(대학정보!$C$4,E392)),ISNUMBER(FIND(대학정보!$C$5,F392))),확률표!$C$3,IF(AND(ISNUMBER(FIND(대학정보!$C$4,G392)),ISNUMBER(FIND(대학정보!$C$5,H392))),확률표!$C$4,IF(AND(ISNUMBER(FIND(대학정보!$C$4,I392)),ISNUMBER(FIND(대학정보!$C$5,J392))),확률표!$C$5, ""))), "대학정보"), "")</f>
        <v>20</v>
      </c>
      <c r="Q392" s="1">
        <f>IF(AND(대학정보!$C$8&lt;&gt;"",D392&lt;&gt;""),D392-대학정보!$C$8,"")</f>
        <v>1.2900000000000773</v>
      </c>
    </row>
    <row r="393" spans="1:17">
      <c r="A393" s="1" t="str">
        <f t="shared" si="6"/>
        <v/>
      </c>
      <c r="B393" s="1" t="str">
        <f>IF(INDEX(로우데이터!$A:$A,4*ROW()-7)&lt;&gt;"",INDEX(로우데이터!A:A,4*ROW()-7),"")</f>
        <v>391등</v>
      </c>
      <c r="C393" s="1">
        <f>IF(B393&lt;&gt;"",VLOOKUP(CONCATENATE("j",L393, M393, N393),확률표!$B$8:$E$16,IF(P393=확률표!$C$3,2,IF(P393=확률표!$C$4, 3,4)),FALSE), "")</f>
        <v>20</v>
      </c>
      <c r="D393" s="1">
        <f>IF(B393&lt;&gt;"",INDEX(로우데이터!$B:$B,4*ROW()-7),"")</f>
        <v>660.74</v>
      </c>
      <c r="E393" s="4" t="str">
        <f>IF(B393&lt;&gt;"",IF(INDEX(로우데이터!$D:$D,4*ROW()-7)&lt;&gt;"",IF(ISNUMBER(FIND("(1)",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93" s="3" t="str">
        <f>IF(B393&lt;&gt;"",IF(INDEX(로우데이터!$D:$D,4*ROW()-7)&lt;&gt;"",IF(ISNUMBER(FIND("(1)",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393" s="3" t="str">
        <f>IF(B393&lt;&gt;"",IF(INDEX(로우데이터!$D:$D,4*ROW()-7)&lt;&gt;"",IF(ISNUMBER(FIND("(2)",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393" s="3" t="str">
        <f>IF(B393&lt;&gt;"",IF(INDEX(로우데이터!$D:$D,4*ROW()-7)&lt;&gt;"",IF(ISNUMBER(FIND("(2)",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393" s="3" t="str">
        <f>IF(B393&lt;&gt;"",IF(INDEX(로우데이터!$D:$D,4*ROW()-7)&lt;&gt;"",IF(ISNUMBER(FIND("(3)",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3" s="3" t="str">
        <f>IF(B393&lt;&gt;"",IF(INDEX(로우데이터!$D:$D,4*ROW()-7)&lt;&gt;"",IF(ISNUMBER(FIND("(3)",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3" s="1">
        <v>1</v>
      </c>
      <c r="M393" s="1">
        <v>1</v>
      </c>
      <c r="N393" s="1">
        <v>1</v>
      </c>
      <c r="P393" s="1">
        <f>IF(B393&lt;&gt;"",IF(AND(대학정보!$C$4&lt;&gt;"",대학정보!$C$5&lt;&gt;""),IF(AND(ISNUMBER(FIND(대학정보!$C$4,E393)),ISNUMBER(FIND(대학정보!$C$5,F393))),확률표!$C$3,IF(AND(ISNUMBER(FIND(대학정보!$C$4,G393)),ISNUMBER(FIND(대학정보!$C$5,H393))),확률표!$C$4,IF(AND(ISNUMBER(FIND(대학정보!$C$4,I393)),ISNUMBER(FIND(대학정보!$C$5,J393))),확률표!$C$5, ""))), "대학정보"), "")</f>
        <v>20</v>
      </c>
      <c r="Q393" s="1">
        <f>IF(AND(대학정보!$C$8&lt;&gt;"",D393&lt;&gt;""),D393-대학정보!$C$8,"")</f>
        <v>1.2900000000000773</v>
      </c>
    </row>
    <row r="394" spans="1:17">
      <c r="A394" s="1" t="str">
        <f t="shared" si="6"/>
        <v/>
      </c>
      <c r="B394" s="1" t="str">
        <f>IF(INDEX(로우데이터!$A:$A,4*ROW()-7)&lt;&gt;"",INDEX(로우데이터!A:A,4*ROW()-7),"")</f>
        <v>391등</v>
      </c>
      <c r="C394" s="1">
        <f>IF(B394&lt;&gt;"",VLOOKUP(CONCATENATE("j",L394, M394, N394),확률표!$B$8:$E$16,IF(P394=확률표!$C$3,2,IF(P394=확률표!$C$4, 3,4)),FALSE), "")</f>
        <v>20</v>
      </c>
      <c r="D394" s="1">
        <f>IF(B394&lt;&gt;"",INDEX(로우데이터!$B:$B,4*ROW()-7),"")</f>
        <v>660.74</v>
      </c>
      <c r="E394" s="4" t="str">
        <f>IF(B394&lt;&gt;"",IF(INDEX(로우데이터!$D:$D,4*ROW()-7)&lt;&gt;"",IF(ISNUMBER(FIND("(1)",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조선대(1)</v>
      </c>
      <c r="F394" s="3" t="str">
        <f>IF(B394&lt;&gt;"",IF(INDEX(로우데이터!$D:$D,4*ROW()-7)&lt;&gt;"",IF(ISNUMBER(FIND("(1)",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치의예(지역인재)</v>
      </c>
      <c r="G394" s="3" t="str">
        <f>IF(B394&lt;&gt;"",IF(INDEX(로우데이터!$D:$D,4*ROW()-7)&lt;&gt;"",IF(ISNUMBER(FIND("(2)",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우석대(2)</v>
      </c>
      <c r="H394" s="3" t="str">
        <f>IF(B394&lt;&gt;"",IF(INDEX(로우데이터!$D:$D,4*ROW()-7)&lt;&gt;"",IF(ISNUMBER(FIND("(2)",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[완주]한의예</v>
      </c>
      <c r="I394" s="3" t="str">
        <f>IF(B394&lt;&gt;"",IF(INDEX(로우데이터!$D:$D,4*ROW()-7)&lt;&gt;"",IF(ISNUMBER(FIND("(3)",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4" s="3" t="str">
        <f>IF(B394&lt;&gt;"",IF(INDEX(로우데이터!$D:$D,4*ROW()-7)&lt;&gt;"",IF(ISNUMBER(FIND("(3)",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4" s="1">
        <v>1</v>
      </c>
      <c r="M394" s="1">
        <v>1</v>
      </c>
      <c r="N394" s="1">
        <v>1</v>
      </c>
      <c r="P394" s="1">
        <f>IF(B394&lt;&gt;"",IF(AND(대학정보!$C$4&lt;&gt;"",대학정보!$C$5&lt;&gt;""),IF(AND(ISNUMBER(FIND(대학정보!$C$4,E394)),ISNUMBER(FIND(대학정보!$C$5,F394))),확률표!$C$3,IF(AND(ISNUMBER(FIND(대학정보!$C$4,G394)),ISNUMBER(FIND(대학정보!$C$5,H394))),확률표!$C$4,IF(AND(ISNUMBER(FIND(대학정보!$C$4,I394)),ISNUMBER(FIND(대학정보!$C$5,J394))),확률표!$C$5, ""))), "대학정보"), "")</f>
        <v>20</v>
      </c>
      <c r="Q394" s="1">
        <f>IF(AND(대학정보!$C$8&lt;&gt;"",D394&lt;&gt;""),D394-대학정보!$C$8,"")</f>
        <v>1.2900000000000773</v>
      </c>
    </row>
    <row r="395" spans="1:17">
      <c r="A395" s="1" t="str">
        <f t="shared" si="6"/>
        <v/>
      </c>
      <c r="B395" s="1" t="str">
        <f>IF(INDEX(로우데이터!$A:$A,4*ROW()-7)&lt;&gt;"",INDEX(로우데이터!A:A,4*ROW()-7),"")</f>
        <v>394등</v>
      </c>
      <c r="C395" s="1">
        <f>IF(B395&lt;&gt;"",VLOOKUP(CONCATENATE("j",L395, M395, N395),확률표!$B$8:$E$16,IF(P395=확률표!$C$3,2,IF(P395=확률표!$C$4, 3,4)),FALSE), "")</f>
        <v>50</v>
      </c>
      <c r="D395" s="1">
        <f>IF(B395&lt;&gt;"",INDEX(로우데이터!$B:$B,4*ROW()-7),"")</f>
        <v>660.73</v>
      </c>
      <c r="E395" s="4" t="str">
        <f>IF(B395&lt;&gt;"",IF(INDEX(로우데이터!$D:$D,4*ROW()-7)&lt;&gt;"",IF(ISNUMBER(FIND("(1)",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395" s="3" t="str">
        <f>IF(B395&lt;&gt;"",IF(INDEX(로우데이터!$D:$D,4*ROW()-7)&lt;&gt;"",IF(ISNUMBER(FIND("(1)",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395" s="3" t="str">
        <f>IF(B395&lt;&gt;"",IF(INDEX(로우데이터!$D:$D,4*ROW()-7)&lt;&gt;"",IF(ISNUMBER(FIND("(2)",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395" s="3" t="str">
        <f>IF(B395&lt;&gt;"",IF(INDEX(로우데이터!$D:$D,4*ROW()-7)&lt;&gt;"",IF(ISNUMBER(FIND("(2)",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395" s="3" t="str">
        <f>IF(B395&lt;&gt;"",IF(INDEX(로우데이터!$D:$D,4*ROW()-7)&lt;&gt;"",IF(ISNUMBER(FIND("(3)",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395" s="3" t="str">
        <f>IF(B395&lt;&gt;"",IF(INDEX(로우데이터!$D:$D,4*ROW()-7)&lt;&gt;"",IF(ISNUMBER(FIND("(3)",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395" s="1">
        <v>1</v>
      </c>
      <c r="M395" s="1">
        <v>1</v>
      </c>
      <c r="N395" s="1">
        <v>1</v>
      </c>
      <c r="P395" s="1">
        <f>IF(B395&lt;&gt;"",IF(AND(대학정보!$C$4&lt;&gt;"",대학정보!$C$5&lt;&gt;""),IF(AND(ISNUMBER(FIND(대학정보!$C$4,E395)),ISNUMBER(FIND(대학정보!$C$5,F395))),확률표!$C$3,IF(AND(ISNUMBER(FIND(대학정보!$C$4,G395)),ISNUMBER(FIND(대학정보!$C$5,H395))),확률표!$C$4,IF(AND(ISNUMBER(FIND(대학정보!$C$4,I395)),ISNUMBER(FIND(대학정보!$C$5,J395))),확률표!$C$5, ""))), "대학정보"), "")</f>
        <v>50</v>
      </c>
      <c r="Q395" s="1">
        <f>IF(AND(대학정보!$C$8&lt;&gt;"",D395&lt;&gt;""),D395-대학정보!$C$8,"")</f>
        <v>1.2800000000000864</v>
      </c>
    </row>
    <row r="396" spans="1:17">
      <c r="A396" s="1" t="str">
        <f t="shared" si="6"/>
        <v/>
      </c>
      <c r="B396" s="1" t="str">
        <f>IF(INDEX(로우데이터!$A:$A,4*ROW()-7)&lt;&gt;"",INDEX(로우데이터!A:A,4*ROW()-7),"")</f>
        <v>394등</v>
      </c>
      <c r="C396" s="1">
        <f>IF(B396&lt;&gt;"",VLOOKUP(CONCATENATE("j",L396, M396, N396),확률표!$B$8:$E$16,IF(P396=확률표!$C$3,2,IF(P396=확률표!$C$4, 3,4)),FALSE), "")</f>
        <v>20</v>
      </c>
      <c r="D396" s="1">
        <f>IF(B396&lt;&gt;"",INDEX(로우데이터!$B:$B,4*ROW()-7),"")</f>
        <v>660.73</v>
      </c>
      <c r="E396" s="4" t="str">
        <f>IF(B396&lt;&gt;"",IF(INDEX(로우데이터!$D:$D,4*ROW()-7)&lt;&gt;"",IF(ISNUMBER(FIND("(1)",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396" s="3" t="str">
        <f>IF(B396&lt;&gt;"",IF(INDEX(로우데이터!$D:$D,4*ROW()-7)&lt;&gt;"",IF(ISNUMBER(FIND("(1)",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396" s="3" t="str">
        <f>IF(B396&lt;&gt;"",IF(INDEX(로우데이터!$D:$D,4*ROW()-7)&lt;&gt;"",IF(ISNUMBER(FIND("(2)",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96" s="3" t="str">
        <f>IF(B396&lt;&gt;"",IF(INDEX(로우데이터!$D:$D,4*ROW()-7)&lt;&gt;"",IF(ISNUMBER(FIND("(2)",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396" s="3" t="str">
        <f>IF(B396&lt;&gt;"",IF(INDEX(로우데이터!$D:$D,4*ROW()-7)&lt;&gt;"",IF(ISNUMBER(FIND("(3)",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6" s="3" t="str">
        <f>IF(B396&lt;&gt;"",IF(INDEX(로우데이터!$D:$D,4*ROW()-7)&lt;&gt;"",IF(ISNUMBER(FIND("(3)",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6" s="1">
        <v>1</v>
      </c>
      <c r="M396" s="1">
        <v>1</v>
      </c>
      <c r="N396" s="1">
        <v>1</v>
      </c>
      <c r="P396" s="1">
        <f>IF(B396&lt;&gt;"",IF(AND(대학정보!$C$4&lt;&gt;"",대학정보!$C$5&lt;&gt;""),IF(AND(ISNUMBER(FIND(대학정보!$C$4,E396)),ISNUMBER(FIND(대학정보!$C$5,F396))),확률표!$C$3,IF(AND(ISNUMBER(FIND(대학정보!$C$4,G396)),ISNUMBER(FIND(대학정보!$C$5,H396))),확률표!$C$4,IF(AND(ISNUMBER(FIND(대학정보!$C$4,I396)),ISNUMBER(FIND(대학정보!$C$5,J396))),확률표!$C$5, ""))), "대학정보"), "")</f>
        <v>20</v>
      </c>
      <c r="Q396" s="1">
        <f>IF(AND(대학정보!$C$8&lt;&gt;"",D396&lt;&gt;""),D396-대학정보!$C$8,"")</f>
        <v>1.2800000000000864</v>
      </c>
    </row>
    <row r="397" spans="1:17">
      <c r="A397" s="1" t="str">
        <f t="shared" si="6"/>
        <v/>
      </c>
      <c r="B397" s="1" t="str">
        <f>IF(INDEX(로우데이터!$A:$A,4*ROW()-7)&lt;&gt;"",INDEX(로우데이터!A:A,4*ROW()-7),"")</f>
        <v>396등</v>
      </c>
      <c r="C397" s="1">
        <f>IF(B397&lt;&gt;"",VLOOKUP(CONCATENATE("j",L397, M397, N397),확률표!$B$8:$E$16,IF(P397=확률표!$C$3,2,IF(P397=확률표!$C$4, 3,4)),FALSE), "")</f>
        <v>20</v>
      </c>
      <c r="D397" s="1">
        <f>IF(B397&lt;&gt;"",INDEX(로우데이터!$B:$B,4*ROW()-7),"")</f>
        <v>660.7</v>
      </c>
      <c r="E397" s="4" t="str">
        <f>IF(B397&lt;&gt;"",IF(INDEX(로우데이터!$D:$D,4*ROW()-7)&lt;&gt;"",IF(ISNUMBER(FIND("(1)",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397" s="3" t="str">
        <f>IF(B397&lt;&gt;"",IF(INDEX(로우데이터!$D:$D,4*ROW()-7)&lt;&gt;"",IF(ISNUMBER(FIND("(1)",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397" s="3" t="str">
        <f>IF(B397&lt;&gt;"",IF(INDEX(로우데이터!$D:$D,4*ROW()-7)&lt;&gt;"",IF(ISNUMBER(FIND("(2)",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397" s="3" t="str">
        <f>IF(B397&lt;&gt;"",IF(INDEX(로우데이터!$D:$D,4*ROW()-7)&lt;&gt;"",IF(ISNUMBER(FIND("(2)",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397" s="3" t="str">
        <f>IF(B397&lt;&gt;"",IF(INDEX(로우데이터!$D:$D,4*ROW()-7)&lt;&gt;"",IF(ISNUMBER(FIND("(3)",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7" s="3" t="str">
        <f>IF(B397&lt;&gt;"",IF(INDEX(로우데이터!$D:$D,4*ROW()-7)&lt;&gt;"",IF(ISNUMBER(FIND("(3)",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7" s="1">
        <v>1</v>
      </c>
      <c r="M397" s="1">
        <v>1</v>
      </c>
      <c r="N397" s="1">
        <v>1</v>
      </c>
      <c r="P397" s="1">
        <f>IF(B397&lt;&gt;"",IF(AND(대학정보!$C$4&lt;&gt;"",대학정보!$C$5&lt;&gt;""),IF(AND(ISNUMBER(FIND(대학정보!$C$4,E397)),ISNUMBER(FIND(대학정보!$C$5,F397))),확률표!$C$3,IF(AND(ISNUMBER(FIND(대학정보!$C$4,G397)),ISNUMBER(FIND(대학정보!$C$5,H397))),확률표!$C$4,IF(AND(ISNUMBER(FIND(대학정보!$C$4,I397)),ISNUMBER(FIND(대학정보!$C$5,J397))),확률표!$C$5, ""))), "대학정보"), "")</f>
        <v>20</v>
      </c>
      <c r="Q397" s="1">
        <f>IF(AND(대학정보!$C$8&lt;&gt;"",D397&lt;&gt;""),D397-대학정보!$C$8,"")</f>
        <v>1.2500000000001137</v>
      </c>
    </row>
    <row r="398" spans="1:17">
      <c r="A398" s="1" t="str">
        <f t="shared" si="6"/>
        <v/>
      </c>
      <c r="B398" s="1" t="str">
        <f>IF(INDEX(로우데이터!$A:$A,4*ROW()-7)&lt;&gt;"",INDEX(로우데이터!A:A,4*ROW()-7),"")</f>
        <v>397등</v>
      </c>
      <c r="C398" s="1">
        <f>IF(B398&lt;&gt;"",VLOOKUP(CONCATENATE("j",L398, M398, N398),확률표!$B$8:$E$16,IF(P398=확률표!$C$3,2,IF(P398=확률표!$C$4, 3,4)),FALSE), "")</f>
        <v>20</v>
      </c>
      <c r="D398" s="1">
        <f>IF(B398&lt;&gt;"",INDEX(로우데이터!$B:$B,4*ROW()-7),"")</f>
        <v>660.7</v>
      </c>
      <c r="E398" s="4" t="str">
        <f>IF(B398&lt;&gt;"",IF(INDEX(로우데이터!$D:$D,4*ROW()-7)&lt;&gt;"",IF(ISNUMBER(FIND("(1)",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398" s="3" t="str">
        <f>IF(B398&lt;&gt;"",IF(INDEX(로우데이터!$D:$D,4*ROW()-7)&lt;&gt;"",IF(ISNUMBER(FIND("(1)",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398" s="3" t="str">
        <f>IF(B398&lt;&gt;"",IF(INDEX(로우데이터!$D:$D,4*ROW()-7)&lt;&gt;"",IF(ISNUMBER(FIND("(2)",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398" s="3" t="str">
        <f>IF(B398&lt;&gt;"",IF(INDEX(로우데이터!$D:$D,4*ROW()-7)&lt;&gt;"",IF(ISNUMBER(FIND("(2)",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398" s="3" t="str">
        <f>IF(B398&lt;&gt;"",IF(INDEX(로우데이터!$D:$D,4*ROW()-7)&lt;&gt;"",IF(ISNUMBER(FIND("(3)",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8" s="3" t="str">
        <f>IF(B398&lt;&gt;"",IF(INDEX(로우데이터!$D:$D,4*ROW()-7)&lt;&gt;"",IF(ISNUMBER(FIND("(3)",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8" s="1">
        <v>1</v>
      </c>
      <c r="M398" s="1">
        <v>1</v>
      </c>
      <c r="N398" s="1">
        <v>1</v>
      </c>
      <c r="P398" s="1">
        <f>IF(B398&lt;&gt;"",IF(AND(대학정보!$C$4&lt;&gt;"",대학정보!$C$5&lt;&gt;""),IF(AND(ISNUMBER(FIND(대학정보!$C$4,E398)),ISNUMBER(FIND(대학정보!$C$5,F398))),확률표!$C$3,IF(AND(ISNUMBER(FIND(대학정보!$C$4,G398)),ISNUMBER(FIND(대학정보!$C$5,H398))),확률표!$C$4,IF(AND(ISNUMBER(FIND(대학정보!$C$4,I398)),ISNUMBER(FIND(대학정보!$C$5,J398))),확률표!$C$5, ""))), "대학정보"), "")</f>
        <v>20</v>
      </c>
      <c r="Q398" s="1">
        <f>IF(AND(대학정보!$C$8&lt;&gt;"",D398&lt;&gt;""),D398-대학정보!$C$8,"")</f>
        <v>1.2500000000001137</v>
      </c>
    </row>
    <row r="399" spans="1:17">
      <c r="A399" s="1" t="str">
        <f t="shared" si="6"/>
        <v/>
      </c>
      <c r="B399" s="1" t="str">
        <f>IF(INDEX(로우데이터!$A:$A,4*ROW()-7)&lt;&gt;"",INDEX(로우데이터!A:A,4*ROW()-7),"")</f>
        <v>398등</v>
      </c>
      <c r="C399" s="1">
        <f>IF(B399&lt;&gt;"",VLOOKUP(CONCATENATE("j",L399, M399, N399),확률표!$B$8:$E$16,IF(P399=확률표!$C$3,2,IF(P399=확률표!$C$4, 3,4)),FALSE), "")</f>
        <v>20</v>
      </c>
      <c r="D399" s="1">
        <f>IF(B399&lt;&gt;"",INDEX(로우데이터!$B:$B,4*ROW()-7),"")</f>
        <v>660.67</v>
      </c>
      <c r="E399" s="4" t="str">
        <f>IF(B399&lt;&gt;"",IF(INDEX(로우데이터!$D:$D,4*ROW()-7)&lt;&gt;"",IF(ISNUMBER(FIND("(1)",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399" s="3" t="str">
        <f>IF(B399&lt;&gt;"",IF(INDEX(로우데이터!$D:$D,4*ROW()-7)&lt;&gt;"",IF(ISNUMBER(FIND("(1)",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399" s="3" t="str">
        <f>IF(B399&lt;&gt;"",IF(INDEX(로우데이터!$D:$D,4*ROW()-7)&lt;&gt;"",IF(ISNUMBER(FIND("(2)",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399" s="3" t="str">
        <f>IF(B399&lt;&gt;"",IF(INDEX(로우데이터!$D:$D,4*ROW()-7)&lt;&gt;"",IF(ISNUMBER(FIND("(2)",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399" s="3" t="str">
        <f>IF(B399&lt;&gt;"",IF(INDEX(로우데이터!$D:$D,4*ROW()-7)&lt;&gt;"",IF(ISNUMBER(FIND("(3)",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399" s="3" t="str">
        <f>IF(B399&lt;&gt;"",IF(INDEX(로우데이터!$D:$D,4*ROW()-7)&lt;&gt;"",IF(ISNUMBER(FIND("(3)",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399" s="1">
        <v>1</v>
      </c>
      <c r="M399" s="1">
        <v>1</v>
      </c>
      <c r="N399" s="1">
        <v>1</v>
      </c>
      <c r="P399" s="1">
        <f>IF(B399&lt;&gt;"",IF(AND(대학정보!$C$4&lt;&gt;"",대학정보!$C$5&lt;&gt;""),IF(AND(ISNUMBER(FIND(대학정보!$C$4,E399)),ISNUMBER(FIND(대학정보!$C$5,F399))),확률표!$C$3,IF(AND(ISNUMBER(FIND(대학정보!$C$4,G399)),ISNUMBER(FIND(대학정보!$C$5,H399))),확률표!$C$4,IF(AND(ISNUMBER(FIND(대학정보!$C$4,I399)),ISNUMBER(FIND(대학정보!$C$5,J399))),확률표!$C$5, ""))), "대학정보"), "")</f>
        <v>20</v>
      </c>
      <c r="Q399" s="1">
        <f>IF(AND(대학정보!$C$8&lt;&gt;"",D399&lt;&gt;""),D399-대학정보!$C$8,"")</f>
        <v>1.2200000000000273</v>
      </c>
    </row>
    <row r="400" spans="1:17">
      <c r="A400" s="1" t="str">
        <f t="shared" si="6"/>
        <v/>
      </c>
      <c r="B400" s="1" t="str">
        <f>IF(INDEX(로우데이터!$A:$A,4*ROW()-7)&lt;&gt;"",INDEX(로우데이터!A:A,4*ROW()-7),"")</f>
        <v>399등</v>
      </c>
      <c r="C400" s="1">
        <f>IF(B400&lt;&gt;"",VLOOKUP(CONCATENATE("j",L400, M400, N400),확률표!$B$8:$E$16,IF(P400=확률표!$C$3,2,IF(P400=확률표!$C$4, 3,4)),FALSE), "")</f>
        <v>20</v>
      </c>
      <c r="D400" s="1">
        <f>IF(B400&lt;&gt;"",INDEX(로우데이터!$B:$B,4*ROW()-7),"")</f>
        <v>660.66</v>
      </c>
      <c r="E400" s="4" t="str">
        <f>IF(B400&lt;&gt;"",IF(INDEX(로우데이터!$D:$D,4*ROW()-7)&lt;&gt;"",IF(ISNUMBER(FIND("(1)",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00" s="3" t="str">
        <f>IF(B400&lt;&gt;"",IF(INDEX(로우데이터!$D:$D,4*ROW()-7)&lt;&gt;"",IF(ISNUMBER(FIND("(1)",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00" s="3" t="str">
        <f>IF(B400&lt;&gt;"",IF(INDEX(로우데이터!$D:$D,4*ROW()-7)&lt;&gt;"",IF(ISNUMBER(FIND("(2)",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00" s="3" t="str">
        <f>IF(B400&lt;&gt;"",IF(INDEX(로우데이터!$D:$D,4*ROW()-7)&lt;&gt;"",IF(ISNUMBER(FIND("(2)",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00" s="3" t="str">
        <f>IF(B400&lt;&gt;"",IF(INDEX(로우데이터!$D:$D,4*ROW()-7)&lt;&gt;"",IF(ISNUMBER(FIND("(3)",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0" s="3" t="str">
        <f>IF(B400&lt;&gt;"",IF(INDEX(로우데이터!$D:$D,4*ROW()-7)&lt;&gt;"",IF(ISNUMBER(FIND("(3)",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0" s="1">
        <v>1</v>
      </c>
      <c r="M400" s="1">
        <v>1</v>
      </c>
      <c r="N400" s="1">
        <v>1</v>
      </c>
      <c r="P400" s="1">
        <f>IF(B400&lt;&gt;"",IF(AND(대학정보!$C$4&lt;&gt;"",대학정보!$C$5&lt;&gt;""),IF(AND(ISNUMBER(FIND(대학정보!$C$4,E400)),ISNUMBER(FIND(대학정보!$C$5,F400))),확률표!$C$3,IF(AND(ISNUMBER(FIND(대학정보!$C$4,G400)),ISNUMBER(FIND(대학정보!$C$5,H400))),확률표!$C$4,IF(AND(ISNUMBER(FIND(대학정보!$C$4,I400)),ISNUMBER(FIND(대학정보!$C$5,J400))),확률표!$C$5, ""))), "대학정보"), "")</f>
        <v>20</v>
      </c>
      <c r="Q400" s="1">
        <f>IF(AND(대학정보!$C$8&lt;&gt;"",D400&lt;&gt;""),D400-대학정보!$C$8,"")</f>
        <v>1.2100000000000364</v>
      </c>
    </row>
    <row r="401" spans="1:17">
      <c r="A401" s="1" t="str">
        <f t="shared" si="6"/>
        <v/>
      </c>
      <c r="B401" s="1" t="str">
        <f>IF(INDEX(로우데이터!$A:$A,4*ROW()-7)&lt;&gt;"",INDEX(로우데이터!A:A,4*ROW()-7),"")</f>
        <v>400등</v>
      </c>
      <c r="C401" s="1">
        <f>IF(B401&lt;&gt;"",VLOOKUP(CONCATENATE("j",L401, M401, N401),확률표!$B$8:$E$16,IF(P401=확률표!$C$3,2,IF(P401=확률표!$C$4, 3,4)),FALSE), "")</f>
        <v>20</v>
      </c>
      <c r="D401" s="1">
        <f>IF(B401&lt;&gt;"",INDEX(로우데이터!$B:$B,4*ROW()-7),"")</f>
        <v>660.65</v>
      </c>
      <c r="E401" s="4" t="str">
        <f>IF(B401&lt;&gt;"",IF(INDEX(로우데이터!$D:$D,4*ROW()-7)&lt;&gt;"",IF(ISNUMBER(FIND("(1)",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401" s="3" t="str">
        <f>IF(B401&lt;&gt;"",IF(INDEX(로우데이터!$D:$D,4*ROW()-7)&lt;&gt;"",IF(ISNUMBER(FIND("(1)",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01" s="3" t="str">
        <f>IF(B401&lt;&gt;"",IF(INDEX(로우데이터!$D:$D,4*ROW()-7)&lt;&gt;"",IF(ISNUMBER(FIND("(2)",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01" s="3" t="str">
        <f>IF(B401&lt;&gt;"",IF(INDEX(로우데이터!$D:$D,4*ROW()-7)&lt;&gt;"",IF(ISNUMBER(FIND("(2)",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401" s="3" t="str">
        <f>IF(B401&lt;&gt;"",IF(INDEX(로우데이터!$D:$D,4*ROW()-7)&lt;&gt;"",IF(ISNUMBER(FIND("(3)",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1" s="3" t="str">
        <f>IF(B401&lt;&gt;"",IF(INDEX(로우데이터!$D:$D,4*ROW()-7)&lt;&gt;"",IF(ISNUMBER(FIND("(3)",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1" s="1">
        <v>1</v>
      </c>
      <c r="M401" s="1">
        <v>1</v>
      </c>
      <c r="N401" s="1">
        <v>1</v>
      </c>
      <c r="P401" s="1">
        <f>IF(B401&lt;&gt;"",IF(AND(대학정보!$C$4&lt;&gt;"",대학정보!$C$5&lt;&gt;""),IF(AND(ISNUMBER(FIND(대학정보!$C$4,E401)),ISNUMBER(FIND(대학정보!$C$5,F401))),확률표!$C$3,IF(AND(ISNUMBER(FIND(대학정보!$C$4,G401)),ISNUMBER(FIND(대학정보!$C$5,H401))),확률표!$C$4,IF(AND(ISNUMBER(FIND(대학정보!$C$4,I401)),ISNUMBER(FIND(대학정보!$C$5,J401))),확률표!$C$5, ""))), "대학정보"), "")</f>
        <v>20</v>
      </c>
      <c r="Q401" s="1">
        <f>IF(AND(대학정보!$C$8&lt;&gt;"",D401&lt;&gt;""),D401-대학정보!$C$8,"")</f>
        <v>1.2000000000000455</v>
      </c>
    </row>
    <row r="402" spans="1:17">
      <c r="A402" s="1" t="str">
        <f t="shared" si="6"/>
        <v/>
      </c>
      <c r="B402" s="1" t="str">
        <f>IF(INDEX(로우데이터!$A:$A,4*ROW()-7)&lt;&gt;"",INDEX(로우데이터!A:A,4*ROW()-7),"")</f>
        <v>401등</v>
      </c>
      <c r="C402" s="1">
        <f>IF(B402&lt;&gt;"",VLOOKUP(CONCATENATE("j",L402, M402, N402),확률표!$B$8:$E$16,IF(P402=확률표!$C$3,2,IF(P402=확률표!$C$4, 3,4)),FALSE), "")</f>
        <v>50</v>
      </c>
      <c r="D402" s="1">
        <f>IF(B402&lt;&gt;"",INDEX(로우데이터!$B:$B,4*ROW()-7),"")</f>
        <v>660.63</v>
      </c>
      <c r="E402" s="4" t="str">
        <f>IF(B402&lt;&gt;"",IF(INDEX(로우데이터!$D:$D,4*ROW()-7)&lt;&gt;"",IF(ISNUMBER(FIND("(1)",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02" s="3" t="str">
        <f>IF(B402&lt;&gt;"",IF(INDEX(로우데이터!$D:$D,4*ROW()-7)&lt;&gt;"",IF(ISNUMBER(FIND("(1)",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402" s="3" t="str">
        <f>IF(B402&lt;&gt;"",IF(INDEX(로우데이터!$D:$D,4*ROW()-7)&lt;&gt;"",IF(ISNUMBER(FIND("(2)",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02" s="3" t="str">
        <f>IF(B402&lt;&gt;"",IF(INDEX(로우데이터!$D:$D,4*ROW()-7)&lt;&gt;"",IF(ISNUMBER(FIND("(2)",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02" s="3" t="str">
        <f>IF(B402&lt;&gt;"",IF(INDEX(로우데이터!$D:$D,4*ROW()-7)&lt;&gt;"",IF(ISNUMBER(FIND("(3)",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402" s="3" t="str">
        <f>IF(B402&lt;&gt;"",IF(INDEX(로우데이터!$D:$D,4*ROW()-7)&lt;&gt;"",IF(ISNUMBER(FIND("(3)",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402" s="1">
        <v>1</v>
      </c>
      <c r="M402" s="1">
        <v>1</v>
      </c>
      <c r="N402" s="1">
        <v>1</v>
      </c>
      <c r="P402" s="1">
        <f>IF(B402&lt;&gt;"",IF(AND(대학정보!$C$4&lt;&gt;"",대학정보!$C$5&lt;&gt;""),IF(AND(ISNUMBER(FIND(대학정보!$C$4,E402)),ISNUMBER(FIND(대학정보!$C$5,F402))),확률표!$C$3,IF(AND(ISNUMBER(FIND(대학정보!$C$4,G402)),ISNUMBER(FIND(대학정보!$C$5,H402))),확률표!$C$4,IF(AND(ISNUMBER(FIND(대학정보!$C$4,I402)),ISNUMBER(FIND(대학정보!$C$5,J402))),확률표!$C$5, ""))), "대학정보"), "")</f>
        <v>50</v>
      </c>
      <c r="Q402" s="1">
        <f>IF(AND(대학정보!$C$8&lt;&gt;"",D402&lt;&gt;""),D402-대학정보!$C$8,"")</f>
        <v>1.1800000000000637</v>
      </c>
    </row>
    <row r="403" spans="1:17">
      <c r="A403" s="1" t="str">
        <f t="shared" si="6"/>
        <v/>
      </c>
      <c r="B403" s="1" t="str">
        <f>IF(INDEX(로우데이터!$A:$A,4*ROW()-7)&lt;&gt;"",INDEX(로우데이터!A:A,4*ROW()-7),"")</f>
        <v>402등</v>
      </c>
      <c r="C403" s="1">
        <f>IF(B403&lt;&gt;"",VLOOKUP(CONCATENATE("j",L403, M403, N403),확률표!$B$8:$E$16,IF(P403=확률표!$C$3,2,IF(P403=확률표!$C$4, 3,4)),FALSE), "")</f>
        <v>20</v>
      </c>
      <c r="D403" s="1">
        <f>IF(B403&lt;&gt;"",INDEX(로우데이터!$B:$B,4*ROW()-7),"")</f>
        <v>660.63</v>
      </c>
      <c r="E403" s="4" t="str">
        <f>IF(B403&lt;&gt;"",IF(INDEX(로우데이터!$D:$D,4*ROW()-7)&lt;&gt;"",IF(ISNUMBER(FIND("(1)",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03" s="3" t="str">
        <f>IF(B403&lt;&gt;"",IF(INDEX(로우데이터!$D:$D,4*ROW()-7)&lt;&gt;"",IF(ISNUMBER(FIND("(1)",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403" s="3" t="str">
        <f>IF(B403&lt;&gt;"",IF(INDEX(로우데이터!$D:$D,4*ROW()-7)&lt;&gt;"",IF(ISNUMBER(FIND("(2)",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403" s="3" t="str">
        <f>IF(B403&lt;&gt;"",IF(INDEX(로우데이터!$D:$D,4*ROW()-7)&lt;&gt;"",IF(ISNUMBER(FIND("(2)",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403" s="3" t="str">
        <f>IF(B403&lt;&gt;"",IF(INDEX(로우데이터!$D:$D,4*ROW()-7)&lt;&gt;"",IF(ISNUMBER(FIND("(3)",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3" s="3" t="str">
        <f>IF(B403&lt;&gt;"",IF(INDEX(로우데이터!$D:$D,4*ROW()-7)&lt;&gt;"",IF(ISNUMBER(FIND("(3)",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3" s="1">
        <v>1</v>
      </c>
      <c r="M403" s="1">
        <v>1</v>
      </c>
      <c r="N403" s="1">
        <v>1</v>
      </c>
      <c r="P403" s="1">
        <f>IF(B403&lt;&gt;"",IF(AND(대학정보!$C$4&lt;&gt;"",대학정보!$C$5&lt;&gt;""),IF(AND(ISNUMBER(FIND(대학정보!$C$4,E403)),ISNUMBER(FIND(대학정보!$C$5,F403))),확률표!$C$3,IF(AND(ISNUMBER(FIND(대학정보!$C$4,G403)),ISNUMBER(FIND(대학정보!$C$5,H403))),확률표!$C$4,IF(AND(ISNUMBER(FIND(대학정보!$C$4,I403)),ISNUMBER(FIND(대학정보!$C$5,J403))),확률표!$C$5, ""))), "대학정보"), "")</f>
        <v>20</v>
      </c>
      <c r="Q403" s="1">
        <f>IF(AND(대학정보!$C$8&lt;&gt;"",D403&lt;&gt;""),D403-대학정보!$C$8,"")</f>
        <v>1.1800000000000637</v>
      </c>
    </row>
    <row r="404" spans="1:17">
      <c r="A404" s="1" t="str">
        <f t="shared" si="6"/>
        <v/>
      </c>
      <c r="B404" s="1" t="str">
        <f>IF(INDEX(로우데이터!$A:$A,4*ROW()-7)&lt;&gt;"",INDEX(로우데이터!A:A,4*ROW()-7),"")</f>
        <v>403등</v>
      </c>
      <c r="C404" s="1">
        <f>IF(B404&lt;&gt;"",VLOOKUP(CONCATENATE("j",L404, M404, N404),확률표!$B$8:$E$16,IF(P404=확률표!$C$3,2,IF(P404=확률표!$C$4, 3,4)),FALSE), "")</f>
        <v>20</v>
      </c>
      <c r="D404" s="1">
        <f>IF(B404&lt;&gt;"",INDEX(로우데이터!$B:$B,4*ROW()-7),"")</f>
        <v>660.62</v>
      </c>
      <c r="E404" s="4" t="str">
        <f>IF(B404&lt;&gt;"",IF(INDEX(로우데이터!$D:$D,4*ROW()-7)&lt;&gt;"",IF(ISNUMBER(FIND("(1)",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04" s="3" t="str">
        <f>IF(B404&lt;&gt;"",IF(INDEX(로우데이터!$D:$D,4*ROW()-7)&lt;&gt;"",IF(ISNUMBER(FIND("(1)",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404" s="3" t="str">
        <f>IF(B404&lt;&gt;"",IF(INDEX(로우데이터!$D:$D,4*ROW()-7)&lt;&gt;"",IF(ISNUMBER(FIND("(2)",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04" s="3" t="str">
        <f>IF(B404&lt;&gt;"",IF(INDEX(로우데이터!$D:$D,4*ROW()-7)&lt;&gt;"",IF(ISNUMBER(FIND("(2)",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404" s="3" t="str">
        <f>IF(B404&lt;&gt;"",IF(INDEX(로우데이터!$D:$D,4*ROW()-7)&lt;&gt;"",IF(ISNUMBER(FIND("(3)",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4" s="3" t="str">
        <f>IF(B404&lt;&gt;"",IF(INDEX(로우데이터!$D:$D,4*ROW()-7)&lt;&gt;"",IF(ISNUMBER(FIND("(3)",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4" s="1">
        <v>1</v>
      </c>
      <c r="M404" s="1">
        <v>1</v>
      </c>
      <c r="N404" s="1">
        <v>1</v>
      </c>
      <c r="P404" s="1">
        <f>IF(B404&lt;&gt;"",IF(AND(대학정보!$C$4&lt;&gt;"",대학정보!$C$5&lt;&gt;""),IF(AND(ISNUMBER(FIND(대학정보!$C$4,E404)),ISNUMBER(FIND(대학정보!$C$5,F404))),확률표!$C$3,IF(AND(ISNUMBER(FIND(대학정보!$C$4,G404)),ISNUMBER(FIND(대학정보!$C$5,H404))),확률표!$C$4,IF(AND(ISNUMBER(FIND(대학정보!$C$4,I404)),ISNUMBER(FIND(대학정보!$C$5,J404))),확률표!$C$5, ""))), "대학정보"), "")</f>
        <v>20</v>
      </c>
      <c r="Q404" s="1">
        <f>IF(AND(대학정보!$C$8&lt;&gt;"",D404&lt;&gt;""),D404-대학정보!$C$8,"")</f>
        <v>1.1700000000000728</v>
      </c>
    </row>
    <row r="405" spans="1:17">
      <c r="A405" s="1" t="str">
        <f t="shared" si="6"/>
        <v/>
      </c>
      <c r="B405" s="1" t="str">
        <f>IF(INDEX(로우데이터!$A:$A,4*ROW()-7)&lt;&gt;"",INDEX(로우데이터!A:A,4*ROW()-7),"")</f>
        <v>404등</v>
      </c>
      <c r="C405" s="1">
        <f>IF(B405&lt;&gt;"",VLOOKUP(CONCATENATE("j",L405, M405, N405),확률표!$B$8:$E$16,IF(P405=확률표!$C$3,2,IF(P405=확률표!$C$4, 3,4)),FALSE), "")</f>
        <v>20</v>
      </c>
      <c r="D405" s="1">
        <f>IF(B405&lt;&gt;"",INDEX(로우데이터!$B:$B,4*ROW()-7),"")</f>
        <v>660.62</v>
      </c>
      <c r="E405" s="4" t="str">
        <f>IF(B405&lt;&gt;"",IF(INDEX(로우데이터!$D:$D,4*ROW()-7)&lt;&gt;"",IF(ISNUMBER(FIND("(1)",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05" s="3" t="str">
        <f>IF(B405&lt;&gt;"",IF(INDEX(로우데이터!$D:$D,4*ROW()-7)&lt;&gt;"",IF(ISNUMBER(FIND("(1)",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405" s="3" t="str">
        <f>IF(B405&lt;&gt;"",IF(INDEX(로우데이터!$D:$D,4*ROW()-7)&lt;&gt;"",IF(ISNUMBER(FIND("(2)",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05" s="3" t="str">
        <f>IF(B405&lt;&gt;"",IF(INDEX(로우데이터!$D:$D,4*ROW()-7)&lt;&gt;"",IF(ISNUMBER(FIND("(2)",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405" s="3" t="str">
        <f>IF(B405&lt;&gt;"",IF(INDEX(로우데이터!$D:$D,4*ROW()-7)&lt;&gt;"",IF(ISNUMBER(FIND("(3)",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5" s="3" t="str">
        <f>IF(B405&lt;&gt;"",IF(INDEX(로우데이터!$D:$D,4*ROW()-7)&lt;&gt;"",IF(ISNUMBER(FIND("(3)",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5" s="1">
        <v>1</v>
      </c>
      <c r="M405" s="1">
        <v>1</v>
      </c>
      <c r="N405" s="1">
        <v>1</v>
      </c>
      <c r="P405" s="1">
        <f>IF(B405&lt;&gt;"",IF(AND(대학정보!$C$4&lt;&gt;"",대학정보!$C$5&lt;&gt;""),IF(AND(ISNUMBER(FIND(대학정보!$C$4,E405)),ISNUMBER(FIND(대학정보!$C$5,F405))),확률표!$C$3,IF(AND(ISNUMBER(FIND(대학정보!$C$4,G405)),ISNUMBER(FIND(대학정보!$C$5,H405))),확률표!$C$4,IF(AND(ISNUMBER(FIND(대학정보!$C$4,I405)),ISNUMBER(FIND(대학정보!$C$5,J405))),확률표!$C$5, ""))), "대학정보"), "")</f>
        <v>20</v>
      </c>
      <c r="Q405" s="1">
        <f>IF(AND(대학정보!$C$8&lt;&gt;"",D405&lt;&gt;""),D405-대학정보!$C$8,"")</f>
        <v>1.1700000000000728</v>
      </c>
    </row>
    <row r="406" spans="1:17">
      <c r="A406" s="1" t="str">
        <f t="shared" si="6"/>
        <v/>
      </c>
      <c r="B406" s="1" t="str">
        <f>IF(INDEX(로우데이터!$A:$A,4*ROW()-7)&lt;&gt;"",INDEX(로우데이터!A:A,4*ROW()-7),"")</f>
        <v>405등</v>
      </c>
      <c r="C406" s="1">
        <f>IF(B406&lt;&gt;"",VLOOKUP(CONCATENATE("j",L406, M406, N406),확률표!$B$8:$E$16,IF(P406=확률표!$C$3,2,IF(P406=확률표!$C$4, 3,4)),FALSE), "")</f>
        <v>50</v>
      </c>
      <c r="D406" s="1">
        <f>IF(B406&lt;&gt;"",INDEX(로우데이터!$B:$B,4*ROW()-7),"")</f>
        <v>660.62</v>
      </c>
      <c r="E406" s="4" t="str">
        <f>IF(B406&lt;&gt;"",IF(INDEX(로우데이터!$D:$D,4*ROW()-7)&lt;&gt;"",IF(ISNUMBER(FIND("(1)",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406" s="3" t="str">
        <f>IF(B406&lt;&gt;"",IF(INDEX(로우데이터!$D:$D,4*ROW()-7)&lt;&gt;"",IF(ISNUMBER(FIND("(1)",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06" s="3" t="str">
        <f>IF(B406&lt;&gt;"",IF(INDEX(로우데이터!$D:$D,4*ROW()-7)&lt;&gt;"",IF(ISNUMBER(FIND("(2)",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06" s="3" t="str">
        <f>IF(B406&lt;&gt;"",IF(INDEX(로우데이터!$D:$D,4*ROW()-7)&lt;&gt;"",IF(ISNUMBER(FIND("(2)",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06" s="3" t="str">
        <f>IF(B406&lt;&gt;"",IF(INDEX(로우데이터!$D:$D,4*ROW()-7)&lt;&gt;"",IF(ISNUMBER(FIND("(3)",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6" s="3" t="str">
        <f>IF(B406&lt;&gt;"",IF(INDEX(로우데이터!$D:$D,4*ROW()-7)&lt;&gt;"",IF(ISNUMBER(FIND("(3)",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406" s="1">
        <v>1</v>
      </c>
      <c r="M406" s="1">
        <v>1</v>
      </c>
      <c r="N406" s="1">
        <v>1</v>
      </c>
      <c r="P406" s="1">
        <f>IF(B406&lt;&gt;"",IF(AND(대학정보!$C$4&lt;&gt;"",대학정보!$C$5&lt;&gt;""),IF(AND(ISNUMBER(FIND(대학정보!$C$4,E406)),ISNUMBER(FIND(대학정보!$C$5,F406))),확률표!$C$3,IF(AND(ISNUMBER(FIND(대학정보!$C$4,G406)),ISNUMBER(FIND(대학정보!$C$5,H406))),확률표!$C$4,IF(AND(ISNUMBER(FIND(대학정보!$C$4,I406)),ISNUMBER(FIND(대학정보!$C$5,J406))),확률표!$C$5, ""))), "대학정보"), "")</f>
        <v>50</v>
      </c>
      <c r="Q406" s="1">
        <f>IF(AND(대학정보!$C$8&lt;&gt;"",D406&lt;&gt;""),D406-대학정보!$C$8,"")</f>
        <v>1.1700000000000728</v>
      </c>
    </row>
    <row r="407" spans="1:17">
      <c r="A407" s="1" t="str">
        <f t="shared" si="6"/>
        <v/>
      </c>
      <c r="B407" s="1" t="str">
        <f>IF(INDEX(로우데이터!$A:$A,4*ROW()-7)&lt;&gt;"",INDEX(로우데이터!A:A,4*ROW()-7),"")</f>
        <v>406등</v>
      </c>
      <c r="C407" s="1">
        <f>IF(B407&lt;&gt;"",VLOOKUP(CONCATENATE("j",L407, M407, N407),확률표!$B$8:$E$16,IF(P407=확률표!$C$3,2,IF(P407=확률표!$C$4, 3,4)),FALSE), "")</f>
        <v>20</v>
      </c>
      <c r="D407" s="1">
        <f>IF(B407&lt;&gt;"",INDEX(로우데이터!$B:$B,4*ROW()-7),"")</f>
        <v>660.55</v>
      </c>
      <c r="E407" s="4" t="str">
        <f>IF(B407&lt;&gt;"",IF(INDEX(로우데이터!$D:$D,4*ROW()-7)&lt;&gt;"",IF(ISNUMBER(FIND("(1)",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07" s="3" t="str">
        <f>IF(B407&lt;&gt;"",IF(INDEX(로우데이터!$D:$D,4*ROW()-7)&lt;&gt;"",IF(ISNUMBER(FIND("(1)",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07" s="3" t="str">
        <f>IF(B407&lt;&gt;"",IF(INDEX(로우데이터!$D:$D,4*ROW()-7)&lt;&gt;"",IF(ISNUMBER(FIND("(2)",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07" s="3" t="str">
        <f>IF(B407&lt;&gt;"",IF(INDEX(로우데이터!$D:$D,4*ROW()-7)&lt;&gt;"",IF(ISNUMBER(FIND("(2)",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407" s="3" t="str">
        <f>IF(B407&lt;&gt;"",IF(INDEX(로우데이터!$D:$D,4*ROW()-7)&lt;&gt;"",IF(ISNUMBER(FIND("(3)",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07" s="3" t="str">
        <f>IF(B407&lt;&gt;"",IF(INDEX(로우데이터!$D:$D,4*ROW()-7)&lt;&gt;"",IF(ISNUMBER(FIND("(3)",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07" s="1">
        <v>1</v>
      </c>
      <c r="M407" s="1">
        <v>1</v>
      </c>
      <c r="N407" s="1">
        <v>1</v>
      </c>
      <c r="P407" s="1">
        <f>IF(B407&lt;&gt;"",IF(AND(대학정보!$C$4&lt;&gt;"",대학정보!$C$5&lt;&gt;""),IF(AND(ISNUMBER(FIND(대학정보!$C$4,E407)),ISNUMBER(FIND(대학정보!$C$5,F407))),확률표!$C$3,IF(AND(ISNUMBER(FIND(대학정보!$C$4,G407)),ISNUMBER(FIND(대학정보!$C$5,H407))),확률표!$C$4,IF(AND(ISNUMBER(FIND(대학정보!$C$4,I407)),ISNUMBER(FIND(대학정보!$C$5,J407))),확률표!$C$5, ""))), "대학정보"), "")</f>
        <v>20</v>
      </c>
      <c r="Q407" s="1">
        <f>IF(AND(대학정보!$C$8&lt;&gt;"",D407&lt;&gt;""),D407-대학정보!$C$8,"")</f>
        <v>1.1000000000000227</v>
      </c>
    </row>
    <row r="408" spans="1:17">
      <c r="A408" s="1" t="str">
        <f t="shared" si="6"/>
        <v/>
      </c>
      <c r="B408" s="1" t="str">
        <f>IF(INDEX(로우데이터!$A:$A,4*ROW()-7)&lt;&gt;"",INDEX(로우데이터!A:A,4*ROW()-7),"")</f>
        <v>407등</v>
      </c>
      <c r="C408" s="1">
        <f>IF(B408&lt;&gt;"",VLOOKUP(CONCATENATE("j",L408, M408, N408),확률표!$B$8:$E$16,IF(P408=확률표!$C$3,2,IF(P408=확률표!$C$4, 3,4)),FALSE), "")</f>
        <v>50</v>
      </c>
      <c r="D408" s="1">
        <f>IF(B408&lt;&gt;"",INDEX(로우데이터!$B:$B,4*ROW()-7),"")</f>
        <v>660.55</v>
      </c>
      <c r="E408" s="4" t="str">
        <f>IF(B408&lt;&gt;"",IF(INDEX(로우데이터!$D:$D,4*ROW()-7)&lt;&gt;"",IF(ISNUMBER(FIND("(1)",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08" s="3" t="str">
        <f>IF(B408&lt;&gt;"",IF(INDEX(로우데이터!$D:$D,4*ROW()-7)&lt;&gt;"",IF(ISNUMBER(FIND("(1)",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08" s="3" t="str">
        <f>IF(B408&lt;&gt;"",IF(INDEX(로우데이터!$D:$D,4*ROW()-7)&lt;&gt;"",IF(ISNUMBER(FIND("(2)",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08" s="3" t="str">
        <f>IF(B408&lt;&gt;"",IF(INDEX(로우데이터!$D:$D,4*ROW()-7)&lt;&gt;"",IF(ISNUMBER(FIND("(2)",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08" s="3" t="str">
        <f>IF(B408&lt;&gt;"",IF(INDEX(로우데이터!$D:$D,4*ROW()-7)&lt;&gt;"",IF(ISNUMBER(FIND("(3)",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408" s="3" t="str">
        <f>IF(B408&lt;&gt;"",IF(INDEX(로우데이터!$D:$D,4*ROW()-7)&lt;&gt;"",IF(ISNUMBER(FIND("(3)",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[서울]화학</v>
      </c>
      <c r="L408" s="1">
        <v>1</v>
      </c>
      <c r="M408" s="1">
        <v>1</v>
      </c>
      <c r="N408" s="1">
        <v>1</v>
      </c>
      <c r="P408" s="1">
        <f>IF(B408&lt;&gt;"",IF(AND(대학정보!$C$4&lt;&gt;"",대학정보!$C$5&lt;&gt;""),IF(AND(ISNUMBER(FIND(대학정보!$C$4,E408)),ISNUMBER(FIND(대학정보!$C$5,F408))),확률표!$C$3,IF(AND(ISNUMBER(FIND(대학정보!$C$4,G408)),ISNUMBER(FIND(대학정보!$C$5,H408))),확률표!$C$4,IF(AND(ISNUMBER(FIND(대학정보!$C$4,I408)),ISNUMBER(FIND(대학정보!$C$5,J408))),확률표!$C$5, ""))), "대학정보"), "")</f>
        <v>50</v>
      </c>
      <c r="Q408" s="1">
        <f>IF(AND(대학정보!$C$8&lt;&gt;"",D408&lt;&gt;""),D408-대학정보!$C$8,"")</f>
        <v>1.1000000000000227</v>
      </c>
    </row>
    <row r="409" spans="1:17">
      <c r="A409" s="1" t="str">
        <f t="shared" si="6"/>
        <v/>
      </c>
      <c r="B409" s="1" t="str">
        <f>IF(INDEX(로우데이터!$A:$A,4*ROW()-7)&lt;&gt;"",INDEX(로우데이터!A:A,4*ROW()-7),"")</f>
        <v>407등</v>
      </c>
      <c r="C409" s="1">
        <f>IF(B409&lt;&gt;"",VLOOKUP(CONCATENATE("j",L409, M409, N409),확률표!$B$8:$E$16,IF(P409=확률표!$C$3,2,IF(P409=확률표!$C$4, 3,4)),FALSE), "")</f>
        <v>50</v>
      </c>
      <c r="D409" s="1">
        <f>IF(B409&lt;&gt;"",INDEX(로우데이터!$B:$B,4*ROW()-7),"")</f>
        <v>660.55</v>
      </c>
      <c r="E409" s="4" t="str">
        <f>IF(B409&lt;&gt;"",IF(INDEX(로우데이터!$D:$D,4*ROW()-7)&lt;&gt;"",IF(ISNUMBER(FIND("(1)",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09" s="3" t="str">
        <f>IF(B409&lt;&gt;"",IF(INDEX(로우데이터!$D:$D,4*ROW()-7)&lt;&gt;"",IF(ISNUMBER(FIND("(1)",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09" s="3" t="str">
        <f>IF(B409&lt;&gt;"",IF(INDEX(로우데이터!$D:$D,4*ROW()-7)&lt;&gt;"",IF(ISNUMBER(FIND("(2)",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09" s="3" t="str">
        <f>IF(B409&lt;&gt;"",IF(INDEX(로우데이터!$D:$D,4*ROW()-7)&lt;&gt;"",IF(ISNUMBER(FIND("(2)",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09" s="3" t="str">
        <f>IF(B409&lt;&gt;"",IF(INDEX(로우데이터!$D:$D,4*ROW()-7)&lt;&gt;"",IF(ISNUMBER(FIND("(3)",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409" s="3" t="str">
        <f>IF(B409&lt;&gt;"",IF(INDEX(로우데이터!$D:$D,4*ROW()-7)&lt;&gt;"",IF(ISNUMBER(FIND("(3)",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[서울]화학</v>
      </c>
      <c r="L409" s="1">
        <v>1</v>
      </c>
      <c r="M409" s="1">
        <v>1</v>
      </c>
      <c r="N409" s="1">
        <v>1</v>
      </c>
      <c r="P409" s="1">
        <f>IF(B409&lt;&gt;"",IF(AND(대학정보!$C$4&lt;&gt;"",대학정보!$C$5&lt;&gt;""),IF(AND(ISNUMBER(FIND(대학정보!$C$4,E409)),ISNUMBER(FIND(대학정보!$C$5,F409))),확률표!$C$3,IF(AND(ISNUMBER(FIND(대학정보!$C$4,G409)),ISNUMBER(FIND(대학정보!$C$5,H409))),확률표!$C$4,IF(AND(ISNUMBER(FIND(대학정보!$C$4,I409)),ISNUMBER(FIND(대학정보!$C$5,J409))),확률표!$C$5, ""))), "대학정보"), "")</f>
        <v>50</v>
      </c>
      <c r="Q409" s="1">
        <f>IF(AND(대학정보!$C$8&lt;&gt;"",D409&lt;&gt;""),D409-대학정보!$C$8,"")</f>
        <v>1.1000000000000227</v>
      </c>
    </row>
    <row r="410" spans="1:17">
      <c r="A410" s="1" t="str">
        <f t="shared" si="6"/>
        <v/>
      </c>
      <c r="B410" s="1" t="str">
        <f>IF(INDEX(로우데이터!$A:$A,4*ROW()-7)&lt;&gt;"",INDEX(로우데이터!A:A,4*ROW()-7),"")</f>
        <v>409등</v>
      </c>
      <c r="C410" s="1">
        <f>IF(B410&lt;&gt;"",VLOOKUP(CONCATENATE("j",L410, M410, N410),확률표!$B$8:$E$16,IF(P410=확률표!$C$3,2,IF(P410=확률표!$C$4, 3,4)),FALSE), "")</f>
        <v>20</v>
      </c>
      <c r="D410" s="1">
        <f>IF(B410&lt;&gt;"",INDEX(로우데이터!$B:$B,4*ROW()-7),"")</f>
        <v>660.54</v>
      </c>
      <c r="E410" s="4" t="str">
        <f>IF(B410&lt;&gt;"",IF(INDEX(로우데이터!$D:$D,4*ROW()-7)&lt;&gt;"",IF(ISNUMBER(FIND("(1)",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10" s="3" t="str">
        <f>IF(B410&lt;&gt;"",IF(INDEX(로우데이터!$D:$D,4*ROW()-7)&lt;&gt;"",IF(ISNUMBER(FIND("(1)",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10" s="3" t="str">
        <f>IF(B410&lt;&gt;"",IF(INDEX(로우데이터!$D:$D,4*ROW()-7)&lt;&gt;"",IF(ISNUMBER(FIND("(2)",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10" s="3" t="str">
        <f>IF(B410&lt;&gt;"",IF(INDEX(로우데이터!$D:$D,4*ROW()-7)&lt;&gt;"",IF(ISNUMBER(FIND("(2)",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410" s="3" t="str">
        <f>IF(B410&lt;&gt;"",IF(INDEX(로우데이터!$D:$D,4*ROW()-7)&lt;&gt;"",IF(ISNUMBER(FIND("(3)",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0" s="3" t="str">
        <f>IF(B410&lt;&gt;"",IF(INDEX(로우데이터!$D:$D,4*ROW()-7)&lt;&gt;"",IF(ISNUMBER(FIND("(3)",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0" s="1">
        <v>1</v>
      </c>
      <c r="M410" s="1">
        <v>1</v>
      </c>
      <c r="N410" s="1">
        <v>1</v>
      </c>
      <c r="P410" s="1">
        <f>IF(B410&lt;&gt;"",IF(AND(대학정보!$C$4&lt;&gt;"",대학정보!$C$5&lt;&gt;""),IF(AND(ISNUMBER(FIND(대학정보!$C$4,E410)),ISNUMBER(FIND(대학정보!$C$5,F410))),확률표!$C$3,IF(AND(ISNUMBER(FIND(대학정보!$C$4,G410)),ISNUMBER(FIND(대학정보!$C$5,H410))),확률표!$C$4,IF(AND(ISNUMBER(FIND(대학정보!$C$4,I410)),ISNUMBER(FIND(대학정보!$C$5,J410))),확률표!$C$5, ""))), "대학정보"), "")</f>
        <v>20</v>
      </c>
      <c r="Q410" s="1">
        <f>IF(AND(대학정보!$C$8&lt;&gt;"",D410&lt;&gt;""),D410-대학정보!$C$8,"")</f>
        <v>1.0900000000000318</v>
      </c>
    </row>
    <row r="411" spans="1:17">
      <c r="A411" s="1" t="str">
        <f t="shared" si="6"/>
        <v/>
      </c>
      <c r="B411" s="1" t="str">
        <f>IF(INDEX(로우데이터!$A:$A,4*ROW()-7)&lt;&gt;"",INDEX(로우데이터!A:A,4*ROW()-7),"")</f>
        <v>410등</v>
      </c>
      <c r="C411" s="1">
        <f>IF(B411&lt;&gt;"",VLOOKUP(CONCATENATE("j",L411, M411, N411),확률표!$B$8:$E$16,IF(P411=확률표!$C$3,2,IF(P411=확률표!$C$4, 3,4)),FALSE), "")</f>
        <v>20</v>
      </c>
      <c r="D411" s="1">
        <f>IF(B411&lt;&gt;"",INDEX(로우데이터!$B:$B,4*ROW()-7),"")</f>
        <v>660.52</v>
      </c>
      <c r="E411" s="4" t="str">
        <f>IF(B411&lt;&gt;"",IF(INDEX(로우데이터!$D:$D,4*ROW()-7)&lt;&gt;"",IF(ISNUMBER(FIND("(1)",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원광대(1)</v>
      </c>
      <c r="F411" s="3" t="str">
        <f>IF(B411&lt;&gt;"",IF(INDEX(로우데이터!$D:$D,4*ROW()-7)&lt;&gt;"",IF(ISNUMBER(FIND("(1)",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한의예/자연</v>
      </c>
      <c r="G411" s="3" t="str">
        <f>IF(B411&lt;&gt;"",IF(INDEX(로우데이터!$D:$D,4*ROW()-7)&lt;&gt;"",IF(ISNUMBER(FIND("(2)",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1" s="3" t="str">
        <f>IF(B411&lt;&gt;"",IF(INDEX(로우데이터!$D:$D,4*ROW()-7)&lt;&gt;"",IF(ISNUMBER(FIND("(2)",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11" s="3" t="str">
        <f>IF(B411&lt;&gt;"",IF(INDEX(로우데이터!$D:$D,4*ROW()-7)&lt;&gt;"",IF(ISNUMBER(FIND("(3)",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1" s="3" t="str">
        <f>IF(B411&lt;&gt;"",IF(INDEX(로우데이터!$D:$D,4*ROW()-7)&lt;&gt;"",IF(ISNUMBER(FIND("(3)",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1" s="1">
        <v>1</v>
      </c>
      <c r="M411" s="1">
        <v>1</v>
      </c>
      <c r="N411" s="1">
        <v>1</v>
      </c>
      <c r="P411" s="1">
        <f>IF(B411&lt;&gt;"",IF(AND(대학정보!$C$4&lt;&gt;"",대학정보!$C$5&lt;&gt;""),IF(AND(ISNUMBER(FIND(대학정보!$C$4,E411)),ISNUMBER(FIND(대학정보!$C$5,F411))),확률표!$C$3,IF(AND(ISNUMBER(FIND(대학정보!$C$4,G411)),ISNUMBER(FIND(대학정보!$C$5,H411))),확률표!$C$4,IF(AND(ISNUMBER(FIND(대학정보!$C$4,I411)),ISNUMBER(FIND(대학정보!$C$5,J411))),확률표!$C$5, ""))), "대학정보"), "")</f>
        <v>20</v>
      </c>
      <c r="Q411" s="1">
        <f>IF(AND(대학정보!$C$8&lt;&gt;"",D411&lt;&gt;""),D411-대학정보!$C$8,"")</f>
        <v>1.07000000000005</v>
      </c>
    </row>
    <row r="412" spans="1:17">
      <c r="A412" s="1" t="str">
        <f t="shared" si="6"/>
        <v/>
      </c>
      <c r="B412" s="1" t="str">
        <f>IF(INDEX(로우데이터!$A:$A,4*ROW()-7)&lt;&gt;"",INDEX(로우데이터!A:A,4*ROW()-7),"")</f>
        <v>411등</v>
      </c>
      <c r="C412" s="1">
        <f>IF(B412&lt;&gt;"",VLOOKUP(CONCATENATE("j",L412, M412, N412),확률표!$B$8:$E$16,IF(P412=확률표!$C$3,2,IF(P412=확률표!$C$4, 3,4)),FALSE), "")</f>
        <v>20</v>
      </c>
      <c r="D412" s="1">
        <f>IF(B412&lt;&gt;"",INDEX(로우데이터!$B:$B,4*ROW()-7),"")</f>
        <v>660.51</v>
      </c>
      <c r="E412" s="4" t="str">
        <f>IF(B412&lt;&gt;"",IF(INDEX(로우데이터!$D:$D,4*ROW()-7)&lt;&gt;"",IF(ISNUMBER(FIND("(1)",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12" s="3" t="str">
        <f>IF(B412&lt;&gt;"",IF(INDEX(로우데이터!$D:$D,4*ROW()-7)&lt;&gt;"",IF(ISNUMBER(FIND("(1)",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412" s="3" t="str">
        <f>IF(B412&lt;&gt;"",IF(INDEX(로우데이터!$D:$D,4*ROW()-7)&lt;&gt;"",IF(ISNUMBER(FIND("(2)",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2" s="3" t="str">
        <f>IF(B412&lt;&gt;"",IF(INDEX(로우데이터!$D:$D,4*ROW()-7)&lt;&gt;"",IF(ISNUMBER(FIND("(2)",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12" s="3" t="str">
        <f>IF(B412&lt;&gt;"",IF(INDEX(로우데이터!$D:$D,4*ROW()-7)&lt;&gt;"",IF(ISNUMBER(FIND("(3)",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2" s="3" t="str">
        <f>IF(B412&lt;&gt;"",IF(INDEX(로우데이터!$D:$D,4*ROW()-7)&lt;&gt;"",IF(ISNUMBER(FIND("(3)",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2" s="1">
        <v>1</v>
      </c>
      <c r="M412" s="1">
        <v>1</v>
      </c>
      <c r="N412" s="1">
        <v>1</v>
      </c>
      <c r="P412" s="1">
        <f>IF(B412&lt;&gt;"",IF(AND(대학정보!$C$4&lt;&gt;"",대학정보!$C$5&lt;&gt;""),IF(AND(ISNUMBER(FIND(대학정보!$C$4,E412)),ISNUMBER(FIND(대학정보!$C$5,F412))),확률표!$C$3,IF(AND(ISNUMBER(FIND(대학정보!$C$4,G412)),ISNUMBER(FIND(대학정보!$C$5,H412))),확률표!$C$4,IF(AND(ISNUMBER(FIND(대학정보!$C$4,I412)),ISNUMBER(FIND(대학정보!$C$5,J412))),확률표!$C$5, ""))), "대학정보"), "")</f>
        <v>20</v>
      </c>
      <c r="Q412" s="1">
        <f>IF(AND(대학정보!$C$8&lt;&gt;"",D412&lt;&gt;""),D412-대학정보!$C$8,"")</f>
        <v>1.0600000000000591</v>
      </c>
    </row>
    <row r="413" spans="1:17">
      <c r="A413" s="1" t="str">
        <f t="shared" si="6"/>
        <v/>
      </c>
      <c r="B413" s="1" t="str">
        <f>IF(INDEX(로우데이터!$A:$A,4*ROW()-7)&lt;&gt;"",INDEX(로우데이터!A:A,4*ROW()-7),"")</f>
        <v>412등</v>
      </c>
      <c r="C413" s="1">
        <f>IF(B413&lt;&gt;"",VLOOKUP(CONCATENATE("j",L413, M413, N413),확률표!$B$8:$E$16,IF(P413=확률표!$C$3,2,IF(P413=확률표!$C$4, 3,4)),FALSE), "")</f>
        <v>20</v>
      </c>
      <c r="D413" s="1">
        <f>IF(B413&lt;&gt;"",INDEX(로우데이터!$B:$B,4*ROW()-7),"")</f>
        <v>660.51</v>
      </c>
      <c r="E413" s="4" t="str">
        <f>IF(B413&lt;&gt;"",IF(INDEX(로우데이터!$D:$D,4*ROW()-7)&lt;&gt;"",IF(ISNUMBER(FIND("(1)",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13" s="3" t="str">
        <f>IF(B413&lt;&gt;"",IF(INDEX(로우데이터!$D:$D,4*ROW()-7)&lt;&gt;"",IF(ISNUMBER(FIND("(1)",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13" s="3" t="str">
        <f>IF(B413&lt;&gt;"",IF(INDEX(로우데이터!$D:$D,4*ROW()-7)&lt;&gt;"",IF(ISNUMBER(FIND("(2)",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13" s="3" t="str">
        <f>IF(B413&lt;&gt;"",IF(INDEX(로우데이터!$D:$D,4*ROW()-7)&lt;&gt;"",IF(ISNUMBER(FIND("(2)",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413" s="3" t="str">
        <f>IF(B413&lt;&gt;"",IF(INDEX(로우데이터!$D:$D,4*ROW()-7)&lt;&gt;"",IF(ISNUMBER(FIND("(3)",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3" s="3" t="str">
        <f>IF(B413&lt;&gt;"",IF(INDEX(로우데이터!$D:$D,4*ROW()-7)&lt;&gt;"",IF(ISNUMBER(FIND("(3)",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3" s="1">
        <v>1</v>
      </c>
      <c r="M413" s="1">
        <v>1</v>
      </c>
      <c r="N413" s="1">
        <v>1</v>
      </c>
      <c r="P413" s="1">
        <f>IF(B413&lt;&gt;"",IF(AND(대학정보!$C$4&lt;&gt;"",대학정보!$C$5&lt;&gt;""),IF(AND(ISNUMBER(FIND(대학정보!$C$4,E413)),ISNUMBER(FIND(대학정보!$C$5,F413))),확률표!$C$3,IF(AND(ISNUMBER(FIND(대학정보!$C$4,G413)),ISNUMBER(FIND(대학정보!$C$5,H413))),확률표!$C$4,IF(AND(ISNUMBER(FIND(대학정보!$C$4,I413)),ISNUMBER(FIND(대학정보!$C$5,J413))),확률표!$C$5, ""))), "대학정보"), "")</f>
        <v>20</v>
      </c>
      <c r="Q413" s="1">
        <f>IF(AND(대학정보!$C$8&lt;&gt;"",D413&lt;&gt;""),D413-대학정보!$C$8,"")</f>
        <v>1.0600000000000591</v>
      </c>
    </row>
    <row r="414" spans="1:17">
      <c r="A414" s="1" t="str">
        <f t="shared" si="6"/>
        <v/>
      </c>
      <c r="B414" s="1" t="str">
        <f>IF(INDEX(로우데이터!$A:$A,4*ROW()-7)&lt;&gt;"",INDEX(로우데이터!A:A,4*ROW()-7),"")</f>
        <v>413등</v>
      </c>
      <c r="C414" s="1">
        <f>IF(B414&lt;&gt;"",VLOOKUP(CONCATENATE("j",L414, M414, N414),확률표!$B$8:$E$16,IF(P414=확률표!$C$3,2,IF(P414=확률표!$C$4, 3,4)),FALSE), "")</f>
        <v>20</v>
      </c>
      <c r="D414" s="1">
        <f>IF(B414&lt;&gt;"",INDEX(로우데이터!$B:$B,4*ROW()-7),"")</f>
        <v>660.5</v>
      </c>
      <c r="E414" s="4" t="str">
        <f>IF(B414&lt;&gt;"",IF(INDEX(로우데이터!$D:$D,4*ROW()-7)&lt;&gt;"",IF(ISNUMBER(FIND("(1)",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414" s="3" t="str">
        <f>IF(B414&lt;&gt;"",IF(INDEX(로우데이터!$D:$D,4*ROW()-7)&lt;&gt;"",IF(ISNUMBER(FIND("(1)",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14" s="3" t="str">
        <f>IF(B414&lt;&gt;"",IF(INDEX(로우데이터!$D:$D,4*ROW()-7)&lt;&gt;"",IF(ISNUMBER(FIND("(2)",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4" s="3" t="str">
        <f>IF(B414&lt;&gt;"",IF(INDEX(로우데이터!$D:$D,4*ROW()-7)&lt;&gt;"",IF(ISNUMBER(FIND("(2)",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414" s="3" t="str">
        <f>IF(B414&lt;&gt;"",IF(INDEX(로우데이터!$D:$D,4*ROW()-7)&lt;&gt;"",IF(ISNUMBER(FIND("(3)",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4" s="3" t="str">
        <f>IF(B414&lt;&gt;"",IF(INDEX(로우데이터!$D:$D,4*ROW()-7)&lt;&gt;"",IF(ISNUMBER(FIND("(3)",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4" s="1">
        <v>1</v>
      </c>
      <c r="M414" s="1">
        <v>1</v>
      </c>
      <c r="N414" s="1">
        <v>1</v>
      </c>
      <c r="P414" s="1">
        <f>IF(B414&lt;&gt;"",IF(AND(대학정보!$C$4&lt;&gt;"",대학정보!$C$5&lt;&gt;""),IF(AND(ISNUMBER(FIND(대학정보!$C$4,E414)),ISNUMBER(FIND(대학정보!$C$5,F414))),확률표!$C$3,IF(AND(ISNUMBER(FIND(대학정보!$C$4,G414)),ISNUMBER(FIND(대학정보!$C$5,H414))),확률표!$C$4,IF(AND(ISNUMBER(FIND(대학정보!$C$4,I414)),ISNUMBER(FIND(대학정보!$C$5,J414))),확률표!$C$5, ""))), "대학정보"), "")</f>
        <v>20</v>
      </c>
      <c r="Q414" s="1">
        <f>IF(AND(대학정보!$C$8&lt;&gt;"",D414&lt;&gt;""),D414-대학정보!$C$8,"")</f>
        <v>1.0500000000000682</v>
      </c>
    </row>
    <row r="415" spans="1:17">
      <c r="A415" s="1" t="str">
        <f t="shared" si="6"/>
        <v/>
      </c>
      <c r="B415" s="1" t="str">
        <f>IF(INDEX(로우데이터!$A:$A,4*ROW()-7)&lt;&gt;"",INDEX(로우데이터!A:A,4*ROW()-7),"")</f>
        <v>414등</v>
      </c>
      <c r="C415" s="1">
        <f>IF(B415&lt;&gt;"",VLOOKUP(CONCATENATE("j",L415, M415, N415),확률표!$B$8:$E$16,IF(P415=확률표!$C$3,2,IF(P415=확률표!$C$4, 3,4)),FALSE), "")</f>
        <v>20</v>
      </c>
      <c r="D415" s="1">
        <f>IF(B415&lt;&gt;"",INDEX(로우데이터!$B:$B,4*ROW()-7),"")</f>
        <v>660.5</v>
      </c>
      <c r="E415" s="4" t="str">
        <f>IF(B415&lt;&gt;"",IF(INDEX(로우데이터!$D:$D,4*ROW()-7)&lt;&gt;"",IF(ISNUMBER(FIND("(1)",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15" s="3" t="str">
        <f>IF(B415&lt;&gt;"",IF(INDEX(로우데이터!$D:$D,4*ROW()-7)&lt;&gt;"",IF(ISNUMBER(FIND("(1)",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415" s="3" t="str">
        <f>IF(B415&lt;&gt;"",IF(INDEX(로우데이터!$D:$D,4*ROW()-7)&lt;&gt;"",IF(ISNUMBER(FIND("(2)",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15" s="3" t="str">
        <f>IF(B415&lt;&gt;"",IF(INDEX(로우데이터!$D:$D,4*ROW()-7)&lt;&gt;"",IF(ISNUMBER(FIND("(2)",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415" s="3" t="str">
        <f>IF(B415&lt;&gt;"",IF(INDEX(로우데이터!$D:$D,4*ROW()-7)&lt;&gt;"",IF(ISNUMBER(FIND("(3)",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5" s="3" t="str">
        <f>IF(B415&lt;&gt;"",IF(INDEX(로우데이터!$D:$D,4*ROW()-7)&lt;&gt;"",IF(ISNUMBER(FIND("(3)",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5" s="1">
        <v>1</v>
      </c>
      <c r="M415" s="1">
        <v>1</v>
      </c>
      <c r="N415" s="1">
        <v>1</v>
      </c>
      <c r="P415" s="1">
        <f>IF(B415&lt;&gt;"",IF(AND(대학정보!$C$4&lt;&gt;"",대학정보!$C$5&lt;&gt;""),IF(AND(ISNUMBER(FIND(대학정보!$C$4,E415)),ISNUMBER(FIND(대학정보!$C$5,F415))),확률표!$C$3,IF(AND(ISNUMBER(FIND(대학정보!$C$4,G415)),ISNUMBER(FIND(대학정보!$C$5,H415))),확률표!$C$4,IF(AND(ISNUMBER(FIND(대학정보!$C$4,I415)),ISNUMBER(FIND(대학정보!$C$5,J415))),확률표!$C$5, ""))), "대학정보"), "")</f>
        <v>20</v>
      </c>
      <c r="Q415" s="1">
        <f>IF(AND(대학정보!$C$8&lt;&gt;"",D415&lt;&gt;""),D415-대학정보!$C$8,"")</f>
        <v>1.0500000000000682</v>
      </c>
    </row>
    <row r="416" spans="1:17">
      <c r="A416" s="1" t="str">
        <f t="shared" si="6"/>
        <v/>
      </c>
      <c r="B416" s="1" t="str">
        <f>IF(INDEX(로우데이터!$A:$A,4*ROW()-7)&lt;&gt;"",INDEX(로우데이터!A:A,4*ROW()-7),"")</f>
        <v>415등</v>
      </c>
      <c r="C416" s="1">
        <f>IF(B416&lt;&gt;"",VLOOKUP(CONCATENATE("j",L416, M416, N416),확률표!$B$8:$E$16,IF(P416=확률표!$C$3,2,IF(P416=확률표!$C$4, 3,4)),FALSE), "")</f>
        <v>20</v>
      </c>
      <c r="D416" s="1">
        <f>IF(B416&lt;&gt;"",INDEX(로우데이터!$B:$B,4*ROW()-7),"")</f>
        <v>660.5</v>
      </c>
      <c r="E416" s="4" t="str">
        <f>IF(B416&lt;&gt;"",IF(INDEX(로우데이터!$D:$D,4*ROW()-7)&lt;&gt;"",IF(ISNUMBER(FIND("(1)",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16" s="3" t="str">
        <f>IF(B416&lt;&gt;"",IF(INDEX(로우데이터!$D:$D,4*ROW()-7)&lt;&gt;"",IF(ISNUMBER(FIND("(1)",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416" s="3" t="str">
        <f>IF(B416&lt;&gt;"",IF(INDEX(로우데이터!$D:$D,4*ROW()-7)&lt;&gt;"",IF(ISNUMBER(FIND("(2)",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6" s="3" t="str">
        <f>IF(B416&lt;&gt;"",IF(INDEX(로우데이터!$D:$D,4*ROW()-7)&lt;&gt;"",IF(ISNUMBER(FIND("(2)",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16" s="3" t="str">
        <f>IF(B416&lt;&gt;"",IF(INDEX(로우데이터!$D:$D,4*ROW()-7)&lt;&gt;"",IF(ISNUMBER(FIND("(3)",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6" s="3" t="str">
        <f>IF(B416&lt;&gt;"",IF(INDEX(로우데이터!$D:$D,4*ROW()-7)&lt;&gt;"",IF(ISNUMBER(FIND("(3)",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6" s="1">
        <v>1</v>
      </c>
      <c r="M416" s="1">
        <v>1</v>
      </c>
      <c r="N416" s="1">
        <v>1</v>
      </c>
      <c r="P416" s="1">
        <f>IF(B416&lt;&gt;"",IF(AND(대학정보!$C$4&lt;&gt;"",대학정보!$C$5&lt;&gt;""),IF(AND(ISNUMBER(FIND(대학정보!$C$4,E416)),ISNUMBER(FIND(대학정보!$C$5,F416))),확률표!$C$3,IF(AND(ISNUMBER(FIND(대학정보!$C$4,G416)),ISNUMBER(FIND(대학정보!$C$5,H416))),확률표!$C$4,IF(AND(ISNUMBER(FIND(대학정보!$C$4,I416)),ISNUMBER(FIND(대학정보!$C$5,J416))),확률표!$C$5, ""))), "대학정보"), "")</f>
        <v>20</v>
      </c>
      <c r="Q416" s="1">
        <f>IF(AND(대학정보!$C$8&lt;&gt;"",D416&lt;&gt;""),D416-대학정보!$C$8,"")</f>
        <v>1.0500000000000682</v>
      </c>
    </row>
    <row r="417" spans="1:17">
      <c r="A417" s="1" t="str">
        <f t="shared" si="6"/>
        <v/>
      </c>
      <c r="B417" s="1" t="str">
        <f>IF(INDEX(로우데이터!$A:$A,4*ROW()-7)&lt;&gt;"",INDEX(로우데이터!A:A,4*ROW()-7),"")</f>
        <v>416등</v>
      </c>
      <c r="C417" s="1">
        <f>IF(B417&lt;&gt;"",VLOOKUP(CONCATENATE("j",L417, M417, N417),확률표!$B$8:$E$16,IF(P417=확률표!$C$3,2,IF(P417=확률표!$C$4, 3,4)),FALSE), "")</f>
        <v>20</v>
      </c>
      <c r="D417" s="1">
        <f>IF(B417&lt;&gt;"",INDEX(로우데이터!$B:$B,4*ROW()-7),"")</f>
        <v>660.49</v>
      </c>
      <c r="E417" s="4" t="str">
        <f>IF(B417&lt;&gt;"",IF(INDEX(로우데이터!$D:$D,4*ROW()-7)&lt;&gt;"",IF(ISNUMBER(FIND("(1)",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17" s="3" t="str">
        <f>IF(B417&lt;&gt;"",IF(INDEX(로우데이터!$D:$D,4*ROW()-7)&lt;&gt;"",IF(ISNUMBER(FIND("(1)",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17" s="3" t="str">
        <f>IF(B417&lt;&gt;"",IF(INDEX(로우데이터!$D:$D,4*ROW()-7)&lt;&gt;"",IF(ISNUMBER(FIND("(2)",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17" s="3" t="str">
        <f>IF(B417&lt;&gt;"",IF(INDEX(로우데이터!$D:$D,4*ROW()-7)&lt;&gt;"",IF(ISNUMBER(FIND("(2)",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417" s="3" t="str">
        <f>IF(B417&lt;&gt;"",IF(INDEX(로우데이터!$D:$D,4*ROW()-7)&lt;&gt;"",IF(ISNUMBER(FIND("(3)",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7" s="3" t="str">
        <f>IF(B417&lt;&gt;"",IF(INDEX(로우데이터!$D:$D,4*ROW()-7)&lt;&gt;"",IF(ISNUMBER(FIND("(3)",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7" s="1">
        <v>1</v>
      </c>
      <c r="M417" s="1">
        <v>1</v>
      </c>
      <c r="N417" s="1">
        <v>1</v>
      </c>
      <c r="P417" s="1">
        <f>IF(B417&lt;&gt;"",IF(AND(대학정보!$C$4&lt;&gt;"",대학정보!$C$5&lt;&gt;""),IF(AND(ISNUMBER(FIND(대학정보!$C$4,E417)),ISNUMBER(FIND(대학정보!$C$5,F417))),확률표!$C$3,IF(AND(ISNUMBER(FIND(대학정보!$C$4,G417)),ISNUMBER(FIND(대학정보!$C$5,H417))),확률표!$C$4,IF(AND(ISNUMBER(FIND(대학정보!$C$4,I417)),ISNUMBER(FIND(대학정보!$C$5,J417))),확률표!$C$5, ""))), "대학정보"), "")</f>
        <v>20</v>
      </c>
      <c r="Q417" s="1">
        <f>IF(AND(대학정보!$C$8&lt;&gt;"",D417&lt;&gt;""),D417-대학정보!$C$8,"")</f>
        <v>1.0400000000000773</v>
      </c>
    </row>
    <row r="418" spans="1:17">
      <c r="A418" s="1" t="str">
        <f t="shared" si="6"/>
        <v/>
      </c>
      <c r="B418" s="1" t="str">
        <f>IF(INDEX(로우데이터!$A:$A,4*ROW()-7)&lt;&gt;"",INDEX(로우데이터!A:A,4*ROW()-7),"")</f>
        <v>417등</v>
      </c>
      <c r="C418" s="1">
        <f>IF(B418&lt;&gt;"",VLOOKUP(CONCATENATE("j",L418, M418, N418),확률표!$B$8:$E$16,IF(P418=확률표!$C$3,2,IF(P418=확률표!$C$4, 3,4)),FALSE), "")</f>
        <v>20</v>
      </c>
      <c r="D418" s="1">
        <f>IF(B418&lt;&gt;"",INDEX(로우데이터!$B:$B,4*ROW()-7),"")</f>
        <v>660.48</v>
      </c>
      <c r="E418" s="4" t="str">
        <f>IF(B418&lt;&gt;"",IF(INDEX(로우데이터!$D:$D,4*ROW()-7)&lt;&gt;"",IF(ISNUMBER(FIND("(1)",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18" s="3" t="str">
        <f>IF(B418&lt;&gt;"",IF(INDEX(로우데이터!$D:$D,4*ROW()-7)&lt;&gt;"",IF(ISNUMBER(FIND("(1)",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418" s="3" t="str">
        <f>IF(B418&lt;&gt;"",IF(INDEX(로우데이터!$D:$D,4*ROW()-7)&lt;&gt;"",IF(ISNUMBER(FIND("(2)",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8" s="3" t="str">
        <f>IF(B418&lt;&gt;"",IF(INDEX(로우데이터!$D:$D,4*ROW()-7)&lt;&gt;"",IF(ISNUMBER(FIND("(2)",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418" s="3" t="str">
        <f>IF(B418&lt;&gt;"",IF(INDEX(로우데이터!$D:$D,4*ROW()-7)&lt;&gt;"",IF(ISNUMBER(FIND("(3)",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8" s="3" t="str">
        <f>IF(B418&lt;&gt;"",IF(INDEX(로우데이터!$D:$D,4*ROW()-7)&lt;&gt;"",IF(ISNUMBER(FIND("(3)",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8" s="1">
        <v>1</v>
      </c>
      <c r="M418" s="1">
        <v>1</v>
      </c>
      <c r="N418" s="1">
        <v>1</v>
      </c>
      <c r="P418" s="1">
        <f>IF(B418&lt;&gt;"",IF(AND(대학정보!$C$4&lt;&gt;"",대학정보!$C$5&lt;&gt;""),IF(AND(ISNUMBER(FIND(대학정보!$C$4,E418)),ISNUMBER(FIND(대학정보!$C$5,F418))),확률표!$C$3,IF(AND(ISNUMBER(FIND(대학정보!$C$4,G418)),ISNUMBER(FIND(대학정보!$C$5,H418))),확률표!$C$4,IF(AND(ISNUMBER(FIND(대학정보!$C$4,I418)),ISNUMBER(FIND(대학정보!$C$5,J418))),확률표!$C$5, ""))), "대학정보"), "")</f>
        <v>20</v>
      </c>
      <c r="Q418" s="1">
        <f>IF(AND(대학정보!$C$8&lt;&gt;"",D418&lt;&gt;""),D418-대학정보!$C$8,"")</f>
        <v>1.0300000000000864</v>
      </c>
    </row>
    <row r="419" spans="1:17">
      <c r="A419" s="1" t="str">
        <f t="shared" si="6"/>
        <v/>
      </c>
      <c r="B419" s="1" t="str">
        <f>IF(INDEX(로우데이터!$A:$A,4*ROW()-7)&lt;&gt;"",INDEX(로우데이터!A:A,4*ROW()-7),"")</f>
        <v>418등</v>
      </c>
      <c r="C419" s="1">
        <f>IF(B419&lt;&gt;"",VLOOKUP(CONCATENATE("j",L419, M419, N419),확률표!$B$8:$E$16,IF(P419=확률표!$C$3,2,IF(P419=확률표!$C$4, 3,4)),FALSE), "")</f>
        <v>20</v>
      </c>
      <c r="D419" s="1">
        <f>IF(B419&lt;&gt;"",INDEX(로우데이터!$B:$B,4*ROW()-7),"")</f>
        <v>660.47</v>
      </c>
      <c r="E419" s="4" t="str">
        <f>IF(B419&lt;&gt;"",IF(INDEX(로우데이터!$D:$D,4*ROW()-7)&lt;&gt;"",IF(ISNUMBER(FIND("(1)",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19" s="3" t="str">
        <f>IF(B419&lt;&gt;"",IF(INDEX(로우데이터!$D:$D,4*ROW()-7)&lt;&gt;"",IF(ISNUMBER(FIND("(1)",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19" s="3" t="str">
        <f>IF(B419&lt;&gt;"",IF(INDEX(로우데이터!$D:$D,4*ROW()-7)&lt;&gt;"",IF(ISNUMBER(FIND("(2)",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19" s="3" t="str">
        <f>IF(B419&lt;&gt;"",IF(INDEX(로우데이터!$D:$D,4*ROW()-7)&lt;&gt;"",IF(ISNUMBER(FIND("(2)",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[수원]글로벌바이오메디컬공</v>
      </c>
      <c r="I419" s="3" t="str">
        <f>IF(B419&lt;&gt;"",IF(INDEX(로우데이터!$D:$D,4*ROW()-7)&lt;&gt;"",IF(ISNUMBER(FIND("(3)",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19" s="3" t="str">
        <f>IF(B419&lt;&gt;"",IF(INDEX(로우데이터!$D:$D,4*ROW()-7)&lt;&gt;"",IF(ISNUMBER(FIND("(3)",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19" s="1">
        <v>1</v>
      </c>
      <c r="M419" s="1">
        <v>1</v>
      </c>
      <c r="N419" s="1">
        <v>1</v>
      </c>
      <c r="P419" s="1">
        <f>IF(B419&lt;&gt;"",IF(AND(대학정보!$C$4&lt;&gt;"",대학정보!$C$5&lt;&gt;""),IF(AND(ISNUMBER(FIND(대학정보!$C$4,E419)),ISNUMBER(FIND(대학정보!$C$5,F419))),확률표!$C$3,IF(AND(ISNUMBER(FIND(대학정보!$C$4,G419)),ISNUMBER(FIND(대학정보!$C$5,H419))),확률표!$C$4,IF(AND(ISNUMBER(FIND(대학정보!$C$4,I419)),ISNUMBER(FIND(대학정보!$C$5,J419))),확률표!$C$5, ""))), "대학정보"), "")</f>
        <v>20</v>
      </c>
      <c r="Q419" s="1">
        <f>IF(AND(대학정보!$C$8&lt;&gt;"",D419&lt;&gt;""),D419-대학정보!$C$8,"")</f>
        <v>1.0200000000000955</v>
      </c>
    </row>
    <row r="420" spans="1:17">
      <c r="A420" s="1" t="str">
        <f t="shared" si="6"/>
        <v/>
      </c>
      <c r="B420" s="1" t="str">
        <f>IF(INDEX(로우데이터!$A:$A,4*ROW()-7)&lt;&gt;"",INDEX(로우데이터!A:A,4*ROW()-7),"")</f>
        <v>419등</v>
      </c>
      <c r="C420" s="1">
        <f>IF(B420&lt;&gt;"",VLOOKUP(CONCATENATE("j",L420, M420, N420),확률표!$B$8:$E$16,IF(P420=확률표!$C$3,2,IF(P420=확률표!$C$4, 3,4)),FALSE), "")</f>
        <v>20</v>
      </c>
      <c r="D420" s="1">
        <f>IF(B420&lt;&gt;"",INDEX(로우데이터!$B:$B,4*ROW()-7),"")</f>
        <v>660.46</v>
      </c>
      <c r="E420" s="4" t="str">
        <f>IF(B420&lt;&gt;"",IF(INDEX(로우데이터!$D:$D,4*ROW()-7)&lt;&gt;"",IF(ISNUMBER(FIND("(1)",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420" s="3" t="str">
        <f>IF(B420&lt;&gt;"",IF(INDEX(로우데이터!$D:$D,4*ROW()-7)&lt;&gt;"",IF(ISNUMBER(FIND("(1)",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420" s="3" t="str">
        <f>IF(B420&lt;&gt;"",IF(INDEX(로우데이터!$D:$D,4*ROW()-7)&lt;&gt;"",IF(ISNUMBER(FIND("(2)",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20" s="3" t="str">
        <f>IF(B420&lt;&gt;"",IF(INDEX(로우데이터!$D:$D,4*ROW()-7)&lt;&gt;"",IF(ISNUMBER(FIND("(2)",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420" s="3" t="str">
        <f>IF(B420&lt;&gt;"",IF(INDEX(로우데이터!$D:$D,4*ROW()-7)&lt;&gt;"",IF(ISNUMBER(FIND("(3)",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0" s="3" t="str">
        <f>IF(B420&lt;&gt;"",IF(INDEX(로우데이터!$D:$D,4*ROW()-7)&lt;&gt;"",IF(ISNUMBER(FIND("(3)",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0" s="1">
        <v>1</v>
      </c>
      <c r="M420" s="1">
        <v>1</v>
      </c>
      <c r="N420" s="1">
        <v>1</v>
      </c>
      <c r="P420" s="1">
        <f>IF(B420&lt;&gt;"",IF(AND(대학정보!$C$4&lt;&gt;"",대학정보!$C$5&lt;&gt;""),IF(AND(ISNUMBER(FIND(대학정보!$C$4,E420)),ISNUMBER(FIND(대학정보!$C$5,F420))),확률표!$C$3,IF(AND(ISNUMBER(FIND(대학정보!$C$4,G420)),ISNUMBER(FIND(대학정보!$C$5,H420))),확률표!$C$4,IF(AND(ISNUMBER(FIND(대학정보!$C$4,I420)),ISNUMBER(FIND(대학정보!$C$5,J420))),확률표!$C$5, ""))), "대학정보"), "")</f>
        <v>20</v>
      </c>
      <c r="Q420" s="1">
        <f>IF(AND(대학정보!$C$8&lt;&gt;"",D420&lt;&gt;""),D420-대학정보!$C$8,"")</f>
        <v>1.0100000000001046</v>
      </c>
    </row>
    <row r="421" spans="1:17">
      <c r="A421" s="1" t="str">
        <f t="shared" si="6"/>
        <v/>
      </c>
      <c r="B421" s="1" t="str">
        <f>IF(INDEX(로우데이터!$A:$A,4*ROW()-7)&lt;&gt;"",INDEX(로우데이터!A:A,4*ROW()-7),"")</f>
        <v>420등</v>
      </c>
      <c r="C421" s="1">
        <f>IF(B421&lt;&gt;"",VLOOKUP(CONCATENATE("j",L421, M421, N421),확률표!$B$8:$E$16,IF(P421=확률표!$C$3,2,IF(P421=확률표!$C$4, 3,4)),FALSE), "")</f>
        <v>20</v>
      </c>
      <c r="D421" s="1">
        <f>IF(B421&lt;&gt;"",INDEX(로우데이터!$B:$B,4*ROW()-7),"")</f>
        <v>660.45</v>
      </c>
      <c r="E421" s="4" t="str">
        <f>IF(B421&lt;&gt;"",IF(INDEX(로우데이터!$D:$D,4*ROW()-7)&lt;&gt;"",IF(ISNUMBER(FIND("(1)",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21" s="3" t="str">
        <f>IF(B421&lt;&gt;"",IF(INDEX(로우데이터!$D:$D,4*ROW()-7)&lt;&gt;"",IF(ISNUMBER(FIND("(1)",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421" s="3" t="str">
        <f>IF(B421&lt;&gt;"",IF(INDEX(로우데이터!$D:$D,4*ROW()-7)&lt;&gt;"",IF(ISNUMBER(FIND("(2)",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421" s="3" t="str">
        <f>IF(B421&lt;&gt;"",IF(INDEX(로우데이터!$D:$D,4*ROW()-7)&lt;&gt;"",IF(ISNUMBER(FIND("(2)",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간호/자연</v>
      </c>
      <c r="I421" s="3" t="str">
        <f>IF(B421&lt;&gt;"",IF(INDEX(로우데이터!$D:$D,4*ROW()-7)&lt;&gt;"",IF(ISNUMBER(FIND("(3)",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1" s="3" t="str">
        <f>IF(B421&lt;&gt;"",IF(INDEX(로우데이터!$D:$D,4*ROW()-7)&lt;&gt;"",IF(ISNUMBER(FIND("(3)",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1" s="1">
        <v>1</v>
      </c>
      <c r="M421" s="1">
        <v>1</v>
      </c>
      <c r="N421" s="1">
        <v>1</v>
      </c>
      <c r="P421" s="1">
        <f>IF(B421&lt;&gt;"",IF(AND(대학정보!$C$4&lt;&gt;"",대학정보!$C$5&lt;&gt;""),IF(AND(ISNUMBER(FIND(대학정보!$C$4,E421)),ISNUMBER(FIND(대학정보!$C$5,F421))),확률표!$C$3,IF(AND(ISNUMBER(FIND(대학정보!$C$4,G421)),ISNUMBER(FIND(대학정보!$C$5,H421))),확률표!$C$4,IF(AND(ISNUMBER(FIND(대학정보!$C$4,I421)),ISNUMBER(FIND(대학정보!$C$5,J421))),확률표!$C$5, ""))), "대학정보"), "")</f>
        <v>20</v>
      </c>
      <c r="Q421" s="1">
        <f>IF(AND(대학정보!$C$8&lt;&gt;"",D421&lt;&gt;""),D421-대학정보!$C$8,"")</f>
        <v>1.0000000000001137</v>
      </c>
    </row>
    <row r="422" spans="1:17">
      <c r="A422" s="1" t="str">
        <f t="shared" ref="A422:A485" si="7">IF(ISNUMBER(FIND("(나)",B422)), "나", IF(B422&lt;&gt;"", "", "X"))</f>
        <v/>
      </c>
      <c r="B422" s="1" t="str">
        <f>IF(INDEX(로우데이터!$A:$A,4*ROW()-7)&lt;&gt;"",INDEX(로우데이터!A:A,4*ROW()-7),"")</f>
        <v>420등</v>
      </c>
      <c r="C422" s="1">
        <f>IF(B422&lt;&gt;"",VLOOKUP(CONCATENATE("j",L422, M422, N422),확률표!$B$8:$E$16,IF(P422=확률표!$C$3,2,IF(P422=확률표!$C$4, 3,4)),FALSE), "")</f>
        <v>20</v>
      </c>
      <c r="D422" s="1">
        <f>IF(B422&lt;&gt;"",INDEX(로우데이터!$B:$B,4*ROW()-7),"")</f>
        <v>660.45</v>
      </c>
      <c r="E422" s="4" t="str">
        <f>IF(B422&lt;&gt;"",IF(INDEX(로우데이터!$D:$D,4*ROW()-7)&lt;&gt;"",IF(ISNUMBER(FIND("(1)",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22" s="3" t="str">
        <f>IF(B422&lt;&gt;"",IF(INDEX(로우데이터!$D:$D,4*ROW()-7)&lt;&gt;"",IF(ISNUMBER(FIND("(1)",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응용통계</v>
      </c>
      <c r="G422" s="3" t="str">
        <f>IF(B422&lt;&gt;"",IF(INDEX(로우데이터!$D:$D,4*ROW()-7)&lt;&gt;"",IF(ISNUMBER(FIND("(2)",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22" s="3" t="str">
        <f>IF(B422&lt;&gt;"",IF(INDEX(로우데이터!$D:$D,4*ROW()-7)&lt;&gt;"",IF(ISNUMBER(FIND("(2)",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422" s="3" t="str">
        <f>IF(B422&lt;&gt;"",IF(INDEX(로우데이터!$D:$D,4*ROW()-7)&lt;&gt;"",IF(ISNUMBER(FIND("(3)",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2" s="3" t="str">
        <f>IF(B422&lt;&gt;"",IF(INDEX(로우데이터!$D:$D,4*ROW()-7)&lt;&gt;"",IF(ISNUMBER(FIND("(3)",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2" s="1">
        <v>1</v>
      </c>
      <c r="M422" s="1">
        <v>1</v>
      </c>
      <c r="N422" s="1">
        <v>1</v>
      </c>
      <c r="P422" s="1">
        <f>IF(B422&lt;&gt;"",IF(AND(대학정보!$C$4&lt;&gt;"",대학정보!$C$5&lt;&gt;""),IF(AND(ISNUMBER(FIND(대학정보!$C$4,E422)),ISNUMBER(FIND(대학정보!$C$5,F422))),확률표!$C$3,IF(AND(ISNUMBER(FIND(대학정보!$C$4,G422)),ISNUMBER(FIND(대학정보!$C$5,H422))),확률표!$C$4,IF(AND(ISNUMBER(FIND(대학정보!$C$4,I422)),ISNUMBER(FIND(대학정보!$C$5,J422))),확률표!$C$5, ""))), "대학정보"), "")</f>
        <v>20</v>
      </c>
      <c r="Q422" s="1">
        <f>IF(AND(대학정보!$C$8&lt;&gt;"",D422&lt;&gt;""),D422-대학정보!$C$8,"")</f>
        <v>1.0000000000001137</v>
      </c>
    </row>
    <row r="423" spans="1:17">
      <c r="A423" s="1" t="str">
        <f t="shared" si="7"/>
        <v/>
      </c>
      <c r="B423" s="1" t="str">
        <f>IF(INDEX(로우데이터!$A:$A,4*ROW()-7)&lt;&gt;"",INDEX(로우데이터!A:A,4*ROW()-7),"")</f>
        <v>422등</v>
      </c>
      <c r="C423" s="1">
        <f>IF(B423&lt;&gt;"",VLOOKUP(CONCATENATE("j",L423, M423, N423),확률표!$B$8:$E$16,IF(P423=확률표!$C$3,2,IF(P423=확률표!$C$4, 3,4)),FALSE), "")</f>
        <v>20</v>
      </c>
      <c r="D423" s="1">
        <f>IF(B423&lt;&gt;"",INDEX(로우데이터!$B:$B,4*ROW()-7),"")</f>
        <v>660.44</v>
      </c>
      <c r="E423" s="4" t="str">
        <f>IF(B423&lt;&gt;"",IF(INDEX(로우데이터!$D:$D,4*ROW()-7)&lt;&gt;"",IF(ISNUMBER(FIND("(1)",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대구한의대(1)</v>
      </c>
      <c r="F423" s="3" t="str">
        <f>IF(B423&lt;&gt;"",IF(INDEX(로우데이터!$D:$D,4*ROW()-7)&lt;&gt;"",IF(ISNUMBER(FIND("(1)",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[경산]한의예/자연</v>
      </c>
      <c r="G423" s="3" t="str">
        <f>IF(B423&lt;&gt;"",IF(INDEX(로우데이터!$D:$D,4*ROW()-7)&lt;&gt;"",IF(ISNUMBER(FIND("(2)",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23" s="3" t="str">
        <f>IF(B423&lt;&gt;"",IF(INDEX(로우데이터!$D:$D,4*ROW()-7)&lt;&gt;"",IF(ISNUMBER(FIND("(2)",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423" s="3" t="str">
        <f>IF(B423&lt;&gt;"",IF(INDEX(로우데이터!$D:$D,4*ROW()-7)&lt;&gt;"",IF(ISNUMBER(FIND("(3)",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3" s="3" t="str">
        <f>IF(B423&lt;&gt;"",IF(INDEX(로우데이터!$D:$D,4*ROW()-7)&lt;&gt;"",IF(ISNUMBER(FIND("(3)",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3" s="1">
        <v>1</v>
      </c>
      <c r="M423" s="1">
        <v>1</v>
      </c>
      <c r="N423" s="1">
        <v>1</v>
      </c>
      <c r="P423" s="1">
        <f>IF(B423&lt;&gt;"",IF(AND(대학정보!$C$4&lt;&gt;"",대학정보!$C$5&lt;&gt;""),IF(AND(ISNUMBER(FIND(대학정보!$C$4,E423)),ISNUMBER(FIND(대학정보!$C$5,F423))),확률표!$C$3,IF(AND(ISNUMBER(FIND(대학정보!$C$4,G423)),ISNUMBER(FIND(대학정보!$C$5,H423))),확률표!$C$4,IF(AND(ISNUMBER(FIND(대학정보!$C$4,I423)),ISNUMBER(FIND(대학정보!$C$5,J423))),확률표!$C$5, ""))), "대학정보"), "")</f>
        <v>20</v>
      </c>
      <c r="Q423" s="1">
        <f>IF(AND(대학정보!$C$8&lt;&gt;"",D423&lt;&gt;""),D423-대학정보!$C$8,"")</f>
        <v>0.99000000000012278</v>
      </c>
    </row>
    <row r="424" spans="1:17">
      <c r="A424" s="1" t="str">
        <f t="shared" si="7"/>
        <v/>
      </c>
      <c r="B424" s="1" t="str">
        <f>IF(INDEX(로우데이터!$A:$A,4*ROW()-7)&lt;&gt;"",INDEX(로우데이터!A:A,4*ROW()-7),"")</f>
        <v>423등</v>
      </c>
      <c r="C424" s="1">
        <f>IF(B424&lt;&gt;"",VLOOKUP(CONCATENATE("j",L424, M424, N424),확률표!$B$8:$E$16,IF(P424=확률표!$C$3,2,IF(P424=확률표!$C$4, 3,4)),FALSE), "")</f>
        <v>20</v>
      </c>
      <c r="D424" s="1">
        <f>IF(B424&lt;&gt;"",INDEX(로우데이터!$B:$B,4*ROW()-7),"")</f>
        <v>660.44</v>
      </c>
      <c r="E424" s="4" t="str">
        <f>IF(B424&lt;&gt;"",IF(INDEX(로우데이터!$D:$D,4*ROW()-7)&lt;&gt;"",IF(ISNUMBER(FIND("(1)",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24" s="3" t="str">
        <f>IF(B424&lt;&gt;"",IF(INDEX(로우데이터!$D:$D,4*ROW()-7)&lt;&gt;"",IF(ISNUMBER(FIND("(1)",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424" s="3" t="str">
        <f>IF(B424&lt;&gt;"",IF(INDEX(로우데이터!$D:$D,4*ROW()-7)&lt;&gt;"",IF(ISNUMBER(FIND("(2)",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24" s="3" t="str">
        <f>IF(B424&lt;&gt;"",IF(INDEX(로우데이터!$D:$D,4*ROW()-7)&lt;&gt;"",IF(ISNUMBER(FIND("(2)",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424" s="3" t="str">
        <f>IF(B424&lt;&gt;"",IF(INDEX(로우데이터!$D:$D,4*ROW()-7)&lt;&gt;"",IF(ISNUMBER(FIND("(3)",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4" s="3" t="str">
        <f>IF(B424&lt;&gt;"",IF(INDEX(로우데이터!$D:$D,4*ROW()-7)&lt;&gt;"",IF(ISNUMBER(FIND("(3)",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4" s="1">
        <v>1</v>
      </c>
      <c r="M424" s="1">
        <v>1</v>
      </c>
      <c r="N424" s="1">
        <v>1</v>
      </c>
      <c r="P424" s="1">
        <f>IF(B424&lt;&gt;"",IF(AND(대학정보!$C$4&lt;&gt;"",대학정보!$C$5&lt;&gt;""),IF(AND(ISNUMBER(FIND(대학정보!$C$4,E424)),ISNUMBER(FIND(대학정보!$C$5,F424))),확률표!$C$3,IF(AND(ISNUMBER(FIND(대학정보!$C$4,G424)),ISNUMBER(FIND(대학정보!$C$5,H424))),확률표!$C$4,IF(AND(ISNUMBER(FIND(대학정보!$C$4,I424)),ISNUMBER(FIND(대학정보!$C$5,J424))),확률표!$C$5, ""))), "대학정보"), "")</f>
        <v>20</v>
      </c>
      <c r="Q424" s="1">
        <f>IF(AND(대학정보!$C$8&lt;&gt;"",D424&lt;&gt;""),D424-대학정보!$C$8,"")</f>
        <v>0.99000000000012278</v>
      </c>
    </row>
    <row r="425" spans="1:17">
      <c r="A425" s="1" t="str">
        <f t="shared" si="7"/>
        <v/>
      </c>
      <c r="B425" s="1" t="str">
        <f>IF(INDEX(로우데이터!$A:$A,4*ROW()-7)&lt;&gt;"",INDEX(로우데이터!A:A,4*ROW()-7),"")</f>
        <v>424등</v>
      </c>
      <c r="C425" s="1">
        <f>IF(B425&lt;&gt;"",VLOOKUP(CONCATENATE("j",L425, M425, N425),확률표!$B$8:$E$16,IF(P425=확률표!$C$3,2,IF(P425=확률표!$C$4, 3,4)),FALSE), "")</f>
        <v>20</v>
      </c>
      <c r="D425" s="1">
        <f>IF(B425&lt;&gt;"",INDEX(로우데이터!$B:$B,4*ROW()-7),"")</f>
        <v>660.41</v>
      </c>
      <c r="E425" s="4" t="str">
        <f>IF(B425&lt;&gt;"",IF(INDEX(로우데이터!$D:$D,4*ROW()-7)&lt;&gt;"",IF(ISNUMBER(FIND("(1)",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경상대(1)</v>
      </c>
      <c r="F425" s="3" t="str">
        <f>IF(B425&lt;&gt;"",IF(INDEX(로우데이터!$D:$D,4*ROW()-7)&lt;&gt;"",IF(ISNUMBER(FIND("(1)",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[진주]수의예</v>
      </c>
      <c r="G425" s="3" t="str">
        <f>IF(B425&lt;&gt;"",IF(INDEX(로우데이터!$D:$D,4*ROW()-7)&lt;&gt;"",IF(ISNUMBER(FIND("(2)",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25" s="3" t="str">
        <f>IF(B425&lt;&gt;"",IF(INDEX(로우데이터!$D:$D,4*ROW()-7)&lt;&gt;"",IF(ISNUMBER(FIND("(2)",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425" s="3" t="str">
        <f>IF(B425&lt;&gt;"",IF(INDEX(로우데이터!$D:$D,4*ROW()-7)&lt;&gt;"",IF(ISNUMBER(FIND("(3)",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5" s="3" t="str">
        <f>IF(B425&lt;&gt;"",IF(INDEX(로우데이터!$D:$D,4*ROW()-7)&lt;&gt;"",IF(ISNUMBER(FIND("(3)",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5" s="1">
        <v>1</v>
      </c>
      <c r="M425" s="1">
        <v>1</v>
      </c>
      <c r="N425" s="1">
        <v>1</v>
      </c>
      <c r="P425" s="1">
        <f>IF(B425&lt;&gt;"",IF(AND(대학정보!$C$4&lt;&gt;"",대학정보!$C$5&lt;&gt;""),IF(AND(ISNUMBER(FIND(대학정보!$C$4,E425)),ISNUMBER(FIND(대학정보!$C$5,F425))),확률표!$C$3,IF(AND(ISNUMBER(FIND(대학정보!$C$4,G425)),ISNUMBER(FIND(대학정보!$C$5,H425))),확률표!$C$4,IF(AND(ISNUMBER(FIND(대학정보!$C$4,I425)),ISNUMBER(FIND(대학정보!$C$5,J425))),확률표!$C$5, ""))), "대학정보"), "")</f>
        <v>20</v>
      </c>
      <c r="Q425" s="1">
        <f>IF(AND(대학정보!$C$8&lt;&gt;"",D425&lt;&gt;""),D425-대학정보!$C$8,"")</f>
        <v>0.96000000000003638</v>
      </c>
    </row>
    <row r="426" spans="1:17">
      <c r="A426" s="1" t="str">
        <f t="shared" si="7"/>
        <v/>
      </c>
      <c r="B426" s="1" t="str">
        <f>IF(INDEX(로우데이터!$A:$A,4*ROW()-7)&lt;&gt;"",INDEX(로우데이터!A:A,4*ROW()-7),"")</f>
        <v>424등</v>
      </c>
      <c r="C426" s="1">
        <f>IF(B426&lt;&gt;"",VLOOKUP(CONCATENATE("j",L426, M426, N426),확률표!$B$8:$E$16,IF(P426=확률표!$C$3,2,IF(P426=확률표!$C$4, 3,4)),FALSE), "")</f>
        <v>20</v>
      </c>
      <c r="D426" s="1">
        <f>IF(B426&lt;&gt;"",INDEX(로우데이터!$B:$B,4*ROW()-7),"")</f>
        <v>660.41</v>
      </c>
      <c r="E426" s="4" t="str">
        <f>IF(B426&lt;&gt;"",IF(INDEX(로우데이터!$D:$D,4*ROW()-7)&lt;&gt;"",IF(ISNUMBER(FIND("(1)",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충남대(1)</v>
      </c>
      <c r="F426" s="3" t="str">
        <f>IF(B426&lt;&gt;"",IF(INDEX(로우데이터!$D:$D,4*ROW()-7)&lt;&gt;"",IF(ISNUMBER(FIND("(1)",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26" s="3" t="str">
        <f>IF(B426&lt;&gt;"",IF(INDEX(로우데이터!$D:$D,4*ROW()-7)&lt;&gt;"",IF(ISNUMBER(FIND("(2)",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26" s="3" t="str">
        <f>IF(B426&lt;&gt;"",IF(INDEX(로우데이터!$D:$D,4*ROW()-7)&lt;&gt;"",IF(ISNUMBER(FIND("(2)",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26" s="3" t="str">
        <f>IF(B426&lt;&gt;"",IF(INDEX(로우데이터!$D:$D,4*ROW()-7)&lt;&gt;"",IF(ISNUMBER(FIND("(3)",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6" s="3" t="str">
        <f>IF(B426&lt;&gt;"",IF(INDEX(로우데이터!$D:$D,4*ROW()-7)&lt;&gt;"",IF(ISNUMBER(FIND("(3)",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6" s="1">
        <v>1</v>
      </c>
      <c r="M426" s="1">
        <v>1</v>
      </c>
      <c r="N426" s="1">
        <v>1</v>
      </c>
      <c r="P426" s="1">
        <f>IF(B426&lt;&gt;"",IF(AND(대학정보!$C$4&lt;&gt;"",대학정보!$C$5&lt;&gt;""),IF(AND(ISNUMBER(FIND(대학정보!$C$4,E426)),ISNUMBER(FIND(대학정보!$C$5,F426))),확률표!$C$3,IF(AND(ISNUMBER(FIND(대학정보!$C$4,G426)),ISNUMBER(FIND(대학정보!$C$5,H426))),확률표!$C$4,IF(AND(ISNUMBER(FIND(대학정보!$C$4,I426)),ISNUMBER(FIND(대학정보!$C$5,J426))),확률표!$C$5, ""))), "대학정보"), "")</f>
        <v>20</v>
      </c>
      <c r="Q426" s="1">
        <f>IF(AND(대학정보!$C$8&lt;&gt;"",D426&lt;&gt;""),D426-대학정보!$C$8,"")</f>
        <v>0.96000000000003638</v>
      </c>
    </row>
    <row r="427" spans="1:17">
      <c r="A427" s="1" t="str">
        <f t="shared" si="7"/>
        <v/>
      </c>
      <c r="B427" s="1" t="str">
        <f>IF(INDEX(로우데이터!$A:$A,4*ROW()-7)&lt;&gt;"",INDEX(로우데이터!A:A,4*ROW()-7),"")</f>
        <v>426등</v>
      </c>
      <c r="C427" s="1">
        <f>IF(B427&lt;&gt;"",VLOOKUP(CONCATENATE("j",L427, M427, N427),확률표!$B$8:$E$16,IF(P427=확률표!$C$3,2,IF(P427=확률표!$C$4, 3,4)),FALSE), "")</f>
        <v>20</v>
      </c>
      <c r="D427" s="1">
        <f>IF(B427&lt;&gt;"",INDEX(로우데이터!$B:$B,4*ROW()-7),"")</f>
        <v>660.39</v>
      </c>
      <c r="E427" s="4" t="str">
        <f>IF(B427&lt;&gt;"",IF(INDEX(로우데이터!$D:$D,4*ROW()-7)&lt;&gt;"",IF(ISNUMBER(FIND("(1)",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27" s="3" t="str">
        <f>IF(B427&lt;&gt;"",IF(INDEX(로우데이터!$D:$D,4*ROW()-7)&lt;&gt;"",IF(ISNUMBER(FIND("(1)",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427" s="3" t="str">
        <f>IF(B427&lt;&gt;"",IF(INDEX(로우데이터!$D:$D,4*ROW()-7)&lt;&gt;"",IF(ISNUMBER(FIND("(2)",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27" s="3" t="str">
        <f>IF(B427&lt;&gt;"",IF(INDEX(로우데이터!$D:$D,4*ROW()-7)&lt;&gt;"",IF(ISNUMBER(FIND("(2)",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427" s="3" t="str">
        <f>IF(B427&lt;&gt;"",IF(INDEX(로우데이터!$D:$D,4*ROW()-7)&lt;&gt;"",IF(ISNUMBER(FIND("(3)",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7" s="3" t="str">
        <f>IF(B427&lt;&gt;"",IF(INDEX(로우데이터!$D:$D,4*ROW()-7)&lt;&gt;"",IF(ISNUMBER(FIND("(3)",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7" s="1">
        <v>1</v>
      </c>
      <c r="M427" s="1">
        <v>1</v>
      </c>
      <c r="N427" s="1">
        <v>1</v>
      </c>
      <c r="P427" s="1">
        <f>IF(B427&lt;&gt;"",IF(AND(대학정보!$C$4&lt;&gt;"",대학정보!$C$5&lt;&gt;""),IF(AND(ISNUMBER(FIND(대학정보!$C$4,E427)),ISNUMBER(FIND(대학정보!$C$5,F427))),확률표!$C$3,IF(AND(ISNUMBER(FIND(대학정보!$C$4,G427)),ISNUMBER(FIND(대학정보!$C$5,H427))),확률표!$C$4,IF(AND(ISNUMBER(FIND(대학정보!$C$4,I427)),ISNUMBER(FIND(대학정보!$C$5,J427))),확률표!$C$5, ""))), "대학정보"), "")</f>
        <v>20</v>
      </c>
      <c r="Q427" s="1">
        <f>IF(AND(대학정보!$C$8&lt;&gt;"",D427&lt;&gt;""),D427-대학정보!$C$8,"")</f>
        <v>0.94000000000005457</v>
      </c>
    </row>
    <row r="428" spans="1:17">
      <c r="A428" s="1" t="str">
        <f t="shared" si="7"/>
        <v/>
      </c>
      <c r="B428" s="1" t="str">
        <f>IF(INDEX(로우데이터!$A:$A,4*ROW()-7)&lt;&gt;"",INDEX(로우데이터!A:A,4*ROW()-7),"")</f>
        <v>427등</v>
      </c>
      <c r="C428" s="1">
        <f>IF(B428&lt;&gt;"",VLOOKUP(CONCATENATE("j",L428, M428, N428),확률표!$B$8:$E$16,IF(P428=확률표!$C$3,2,IF(P428=확률표!$C$4, 3,4)),FALSE), "")</f>
        <v>20</v>
      </c>
      <c r="D428" s="1">
        <f>IF(B428&lt;&gt;"",INDEX(로우데이터!$B:$B,4*ROW()-7),"")</f>
        <v>660.37</v>
      </c>
      <c r="E428" s="4" t="str">
        <f>IF(B428&lt;&gt;"",IF(INDEX(로우데이터!$D:$D,4*ROW()-7)&lt;&gt;"",IF(ISNUMBER(FIND("(1)",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28" s="3" t="str">
        <f>IF(B428&lt;&gt;"",IF(INDEX(로우데이터!$D:$D,4*ROW()-7)&lt;&gt;"",IF(ISNUMBER(FIND("(1)",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화학부</v>
      </c>
      <c r="G428" s="3" t="str">
        <f>IF(B428&lt;&gt;"",IF(INDEX(로우데이터!$D:$D,4*ROW()-7)&lt;&gt;"",IF(ISNUMBER(FIND("(2)",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28" s="3" t="str">
        <f>IF(B428&lt;&gt;"",IF(INDEX(로우데이터!$D:$D,4*ROW()-7)&lt;&gt;"",IF(ISNUMBER(FIND("(2)",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</v>
      </c>
      <c r="I428" s="3" t="str">
        <f>IF(B428&lt;&gt;"",IF(INDEX(로우데이터!$D:$D,4*ROW()-7)&lt;&gt;"",IF(ISNUMBER(FIND("(3)",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8" s="3" t="str">
        <f>IF(B428&lt;&gt;"",IF(INDEX(로우데이터!$D:$D,4*ROW()-7)&lt;&gt;"",IF(ISNUMBER(FIND("(3)",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8" s="1">
        <v>1</v>
      </c>
      <c r="M428" s="1">
        <v>1</v>
      </c>
      <c r="N428" s="1">
        <v>1</v>
      </c>
      <c r="P428" s="1">
        <f>IF(B428&lt;&gt;"",IF(AND(대학정보!$C$4&lt;&gt;"",대학정보!$C$5&lt;&gt;""),IF(AND(ISNUMBER(FIND(대학정보!$C$4,E428)),ISNUMBER(FIND(대학정보!$C$5,F428))),확률표!$C$3,IF(AND(ISNUMBER(FIND(대학정보!$C$4,G428)),ISNUMBER(FIND(대학정보!$C$5,H428))),확률표!$C$4,IF(AND(ISNUMBER(FIND(대학정보!$C$4,I428)),ISNUMBER(FIND(대학정보!$C$5,J428))),확률표!$C$5, ""))), "대학정보"), "")</f>
        <v>20</v>
      </c>
      <c r="Q428" s="1">
        <f>IF(AND(대학정보!$C$8&lt;&gt;"",D428&lt;&gt;""),D428-대학정보!$C$8,"")</f>
        <v>0.92000000000007276</v>
      </c>
    </row>
    <row r="429" spans="1:17">
      <c r="A429" s="1" t="str">
        <f t="shared" si="7"/>
        <v/>
      </c>
      <c r="B429" s="1" t="str">
        <f>IF(INDEX(로우데이터!$A:$A,4*ROW()-7)&lt;&gt;"",INDEX(로우데이터!A:A,4*ROW()-7),"")</f>
        <v>428등</v>
      </c>
      <c r="C429" s="1">
        <f>IF(B429&lt;&gt;"",VLOOKUP(CONCATENATE("j",L429, M429, N429),확률표!$B$8:$E$16,IF(P429=확률표!$C$3,2,IF(P429=확률표!$C$4, 3,4)),FALSE), "")</f>
        <v>20</v>
      </c>
      <c r="D429" s="1">
        <f>IF(B429&lt;&gt;"",INDEX(로우데이터!$B:$B,4*ROW()-7),"")</f>
        <v>660.37</v>
      </c>
      <c r="E429" s="4" t="str">
        <f>IF(B429&lt;&gt;"",IF(INDEX(로우데이터!$D:$D,4*ROW()-7)&lt;&gt;"",IF(ISNUMBER(FIND("(1)",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29" s="3" t="str">
        <f>IF(B429&lt;&gt;"",IF(INDEX(로우데이터!$D:$D,4*ROW()-7)&lt;&gt;"",IF(ISNUMBER(FIND("(1)",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429" s="3" t="str">
        <f>IF(B429&lt;&gt;"",IF(INDEX(로우데이터!$D:$D,4*ROW()-7)&lt;&gt;"",IF(ISNUMBER(FIND("(2)",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29" s="3" t="str">
        <f>IF(B429&lt;&gt;"",IF(INDEX(로우데이터!$D:$D,4*ROW()-7)&lt;&gt;"",IF(ISNUMBER(FIND("(2)",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429" s="3" t="str">
        <f>IF(B429&lt;&gt;"",IF(INDEX(로우데이터!$D:$D,4*ROW()-7)&lt;&gt;"",IF(ISNUMBER(FIND("(3)",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29" s="3" t="str">
        <f>IF(B429&lt;&gt;"",IF(INDEX(로우데이터!$D:$D,4*ROW()-7)&lt;&gt;"",IF(ISNUMBER(FIND("(3)",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29" s="1">
        <v>1</v>
      </c>
      <c r="M429" s="1">
        <v>1</v>
      </c>
      <c r="N429" s="1">
        <v>1</v>
      </c>
      <c r="P429" s="1">
        <f>IF(B429&lt;&gt;"",IF(AND(대학정보!$C$4&lt;&gt;"",대학정보!$C$5&lt;&gt;""),IF(AND(ISNUMBER(FIND(대학정보!$C$4,E429)),ISNUMBER(FIND(대학정보!$C$5,F429))),확률표!$C$3,IF(AND(ISNUMBER(FIND(대학정보!$C$4,G429)),ISNUMBER(FIND(대학정보!$C$5,H429))),확률표!$C$4,IF(AND(ISNUMBER(FIND(대학정보!$C$4,I429)),ISNUMBER(FIND(대학정보!$C$5,J429))),확률표!$C$5, ""))), "대학정보"), "")</f>
        <v>20</v>
      </c>
      <c r="Q429" s="1">
        <f>IF(AND(대학정보!$C$8&lt;&gt;"",D429&lt;&gt;""),D429-대학정보!$C$8,"")</f>
        <v>0.92000000000007276</v>
      </c>
    </row>
    <row r="430" spans="1:17">
      <c r="A430" s="1" t="str">
        <f t="shared" si="7"/>
        <v/>
      </c>
      <c r="B430" s="1" t="str">
        <f>IF(INDEX(로우데이터!$A:$A,4*ROW()-7)&lt;&gt;"",INDEX(로우데이터!A:A,4*ROW()-7),"")</f>
        <v>429등</v>
      </c>
      <c r="C430" s="1">
        <f>IF(B430&lt;&gt;"",VLOOKUP(CONCATENATE("j",L430, M430, N430),확률표!$B$8:$E$16,IF(P430=확률표!$C$3,2,IF(P430=확률표!$C$4, 3,4)),FALSE), "")</f>
        <v>20</v>
      </c>
      <c r="D430" s="1">
        <f>IF(B430&lt;&gt;"",INDEX(로우데이터!$B:$B,4*ROW()-7),"")</f>
        <v>660.3</v>
      </c>
      <c r="E430" s="4" t="str">
        <f>IF(B430&lt;&gt;"",IF(INDEX(로우데이터!$D:$D,4*ROW()-7)&lt;&gt;"",IF(ISNUMBER(FIND("(1)",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30" s="3" t="str">
        <f>IF(B430&lt;&gt;"",IF(INDEX(로우데이터!$D:$D,4*ROW()-7)&lt;&gt;"",IF(ISNUMBER(FIND("(1)",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430" s="3" t="str">
        <f>IF(B430&lt;&gt;"",IF(INDEX(로우데이터!$D:$D,4*ROW()-7)&lt;&gt;"",IF(ISNUMBER(FIND("(2)",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30" s="3" t="str">
        <f>IF(B430&lt;&gt;"",IF(INDEX(로우데이터!$D:$D,4*ROW()-7)&lt;&gt;"",IF(ISNUMBER(FIND("(2)",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[서울]컴퓨터교육</v>
      </c>
      <c r="I430" s="3" t="str">
        <f>IF(B430&lt;&gt;"",IF(INDEX(로우데이터!$D:$D,4*ROW()-7)&lt;&gt;"",IF(ISNUMBER(FIND("(3)",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0" s="3" t="str">
        <f>IF(B430&lt;&gt;"",IF(INDEX(로우데이터!$D:$D,4*ROW()-7)&lt;&gt;"",IF(ISNUMBER(FIND("(3)",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0" s="1">
        <v>1</v>
      </c>
      <c r="M430" s="1">
        <v>1</v>
      </c>
      <c r="N430" s="1">
        <v>1</v>
      </c>
      <c r="P430" s="1">
        <f>IF(B430&lt;&gt;"",IF(AND(대학정보!$C$4&lt;&gt;"",대학정보!$C$5&lt;&gt;""),IF(AND(ISNUMBER(FIND(대학정보!$C$4,E430)),ISNUMBER(FIND(대학정보!$C$5,F430))),확률표!$C$3,IF(AND(ISNUMBER(FIND(대학정보!$C$4,G430)),ISNUMBER(FIND(대학정보!$C$5,H430))),확률표!$C$4,IF(AND(ISNUMBER(FIND(대학정보!$C$4,I430)),ISNUMBER(FIND(대학정보!$C$5,J430))),확률표!$C$5, ""))), "대학정보"), "")</f>
        <v>20</v>
      </c>
      <c r="Q430" s="1">
        <f>IF(AND(대학정보!$C$8&lt;&gt;"",D430&lt;&gt;""),D430-대학정보!$C$8,"")</f>
        <v>0.85000000000002274</v>
      </c>
    </row>
    <row r="431" spans="1:17">
      <c r="A431" s="1" t="str">
        <f t="shared" si="7"/>
        <v/>
      </c>
      <c r="B431" s="1" t="str">
        <f>IF(INDEX(로우데이터!$A:$A,4*ROW()-7)&lt;&gt;"",INDEX(로우데이터!A:A,4*ROW()-7),"")</f>
        <v>430등</v>
      </c>
      <c r="C431" s="1">
        <f>IF(B431&lt;&gt;"",VLOOKUP(CONCATENATE("j",L431, M431, N431),확률표!$B$8:$E$16,IF(P431=확률표!$C$3,2,IF(P431=확률표!$C$4, 3,4)),FALSE), "")</f>
        <v>20</v>
      </c>
      <c r="D431" s="1">
        <f>IF(B431&lt;&gt;"",INDEX(로우데이터!$B:$B,4*ROW()-7),"")</f>
        <v>660.29</v>
      </c>
      <c r="E431" s="4" t="str">
        <f>IF(B431&lt;&gt;"",IF(INDEX(로우데이터!$D:$D,4*ROW()-7)&lt;&gt;"",IF(ISNUMBER(FIND("(1)",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31" s="3" t="str">
        <f>IF(B431&lt;&gt;"",IF(INDEX(로우데이터!$D:$D,4*ROW()-7)&lt;&gt;"",IF(ISNUMBER(FIND("(1)",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431" s="3" t="str">
        <f>IF(B431&lt;&gt;"",IF(INDEX(로우데이터!$D:$D,4*ROW()-7)&lt;&gt;"",IF(ISNUMBER(FIND("(2)",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31" s="3" t="str">
        <f>IF(B431&lt;&gt;"",IF(INDEX(로우데이터!$D:$D,4*ROW()-7)&lt;&gt;"",IF(ISNUMBER(FIND("(2)",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31" s="3" t="str">
        <f>IF(B431&lt;&gt;"",IF(INDEX(로우데이터!$D:$D,4*ROW()-7)&lt;&gt;"",IF(ISNUMBER(FIND("(3)",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1" s="3" t="str">
        <f>IF(B431&lt;&gt;"",IF(INDEX(로우데이터!$D:$D,4*ROW()-7)&lt;&gt;"",IF(ISNUMBER(FIND("(3)",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1" s="1">
        <v>1</v>
      </c>
      <c r="M431" s="1">
        <v>1</v>
      </c>
      <c r="N431" s="1">
        <v>1</v>
      </c>
      <c r="P431" s="1">
        <f>IF(B431&lt;&gt;"",IF(AND(대학정보!$C$4&lt;&gt;"",대학정보!$C$5&lt;&gt;""),IF(AND(ISNUMBER(FIND(대학정보!$C$4,E431)),ISNUMBER(FIND(대학정보!$C$5,F431))),확률표!$C$3,IF(AND(ISNUMBER(FIND(대학정보!$C$4,G431)),ISNUMBER(FIND(대학정보!$C$5,H431))),확률표!$C$4,IF(AND(ISNUMBER(FIND(대학정보!$C$4,I431)),ISNUMBER(FIND(대학정보!$C$5,J431))),확률표!$C$5, ""))), "대학정보"), "")</f>
        <v>20</v>
      </c>
      <c r="Q431" s="1">
        <f>IF(AND(대학정보!$C$8&lt;&gt;"",D431&lt;&gt;""),D431-대학정보!$C$8,"")</f>
        <v>0.84000000000003183</v>
      </c>
    </row>
    <row r="432" spans="1:17">
      <c r="A432" s="1" t="str">
        <f t="shared" si="7"/>
        <v/>
      </c>
      <c r="B432" s="1" t="str">
        <f>IF(INDEX(로우데이터!$A:$A,4*ROW()-7)&lt;&gt;"",INDEX(로우데이터!A:A,4*ROW()-7),"")</f>
        <v>431등</v>
      </c>
      <c r="C432" s="1">
        <f>IF(B432&lt;&gt;"",VLOOKUP(CONCATENATE("j",L432, M432, N432),확률표!$B$8:$E$16,IF(P432=확률표!$C$3,2,IF(P432=확률표!$C$4, 3,4)),FALSE), "")</f>
        <v>20</v>
      </c>
      <c r="D432" s="1">
        <f>IF(B432&lt;&gt;"",INDEX(로우데이터!$B:$B,4*ROW()-7),"")</f>
        <v>660.28</v>
      </c>
      <c r="E432" s="4" t="str">
        <f>IF(B432&lt;&gt;"",IF(INDEX(로우데이터!$D:$D,4*ROW()-7)&lt;&gt;"",IF(ISNUMBER(FIND("(1)",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32" s="3" t="str">
        <f>IF(B432&lt;&gt;"",IF(INDEX(로우데이터!$D:$D,4*ROW()-7)&lt;&gt;"",IF(ISNUMBER(FIND("(1)",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432" s="3" t="str">
        <f>IF(B432&lt;&gt;"",IF(INDEX(로우데이터!$D:$D,4*ROW()-7)&lt;&gt;"",IF(ISNUMBER(FIND("(2)",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32" s="3" t="str">
        <f>IF(B432&lt;&gt;"",IF(INDEX(로우데이터!$D:$D,4*ROW()-7)&lt;&gt;"",IF(ISNUMBER(FIND("(2)",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32" s="3" t="str">
        <f>IF(B432&lt;&gt;"",IF(INDEX(로우데이터!$D:$D,4*ROW()-7)&lt;&gt;"",IF(ISNUMBER(FIND("(3)",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2" s="3" t="str">
        <f>IF(B432&lt;&gt;"",IF(INDEX(로우데이터!$D:$D,4*ROW()-7)&lt;&gt;"",IF(ISNUMBER(FIND("(3)",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2" s="1">
        <v>1</v>
      </c>
      <c r="M432" s="1">
        <v>1</v>
      </c>
      <c r="N432" s="1">
        <v>1</v>
      </c>
      <c r="P432" s="1">
        <f>IF(B432&lt;&gt;"",IF(AND(대학정보!$C$4&lt;&gt;"",대학정보!$C$5&lt;&gt;""),IF(AND(ISNUMBER(FIND(대학정보!$C$4,E432)),ISNUMBER(FIND(대학정보!$C$5,F432))),확률표!$C$3,IF(AND(ISNUMBER(FIND(대학정보!$C$4,G432)),ISNUMBER(FIND(대학정보!$C$5,H432))),확률표!$C$4,IF(AND(ISNUMBER(FIND(대학정보!$C$4,I432)),ISNUMBER(FIND(대학정보!$C$5,J432))),확률표!$C$5, ""))), "대학정보"), "")</f>
        <v>20</v>
      </c>
      <c r="Q432" s="1">
        <f>IF(AND(대학정보!$C$8&lt;&gt;"",D432&lt;&gt;""),D432-대학정보!$C$8,"")</f>
        <v>0.83000000000004093</v>
      </c>
    </row>
    <row r="433" spans="1:17">
      <c r="A433" s="1" t="str">
        <f t="shared" si="7"/>
        <v/>
      </c>
      <c r="B433" s="1" t="str">
        <f>IF(INDEX(로우데이터!$A:$A,4*ROW()-7)&lt;&gt;"",INDEX(로우데이터!A:A,4*ROW()-7),"")</f>
        <v>432등</v>
      </c>
      <c r="C433" s="1">
        <f>IF(B433&lt;&gt;"",VLOOKUP(CONCATENATE("j",L433, M433, N433),확률표!$B$8:$E$16,IF(P433=확률표!$C$3,2,IF(P433=확률표!$C$4, 3,4)),FALSE), "")</f>
        <v>20</v>
      </c>
      <c r="D433" s="1">
        <f>IF(B433&lt;&gt;"",INDEX(로우데이터!$B:$B,4*ROW()-7),"")</f>
        <v>660.25</v>
      </c>
      <c r="E433" s="4" t="str">
        <f>IF(B433&lt;&gt;"",IF(INDEX(로우데이터!$D:$D,4*ROW()-7)&lt;&gt;"",IF(ISNUMBER(FIND("(1)",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33" s="3" t="str">
        <f>IF(B433&lt;&gt;"",IF(INDEX(로우데이터!$D:$D,4*ROW()-7)&lt;&gt;"",IF(ISNUMBER(FIND("(1)",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433" s="3" t="str">
        <f>IF(B433&lt;&gt;"",IF(INDEX(로우데이터!$D:$D,4*ROW()-7)&lt;&gt;"",IF(ISNUMBER(FIND("(2)",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33" s="3" t="str">
        <f>IF(B433&lt;&gt;"",IF(INDEX(로우데이터!$D:$D,4*ROW()-7)&lt;&gt;"",IF(ISNUMBER(FIND("(2)",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33" s="3" t="str">
        <f>IF(B433&lt;&gt;"",IF(INDEX(로우데이터!$D:$D,4*ROW()-7)&lt;&gt;"",IF(ISNUMBER(FIND("(3)",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3" s="3" t="str">
        <f>IF(B433&lt;&gt;"",IF(INDEX(로우데이터!$D:$D,4*ROW()-7)&lt;&gt;"",IF(ISNUMBER(FIND("(3)",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3" s="1">
        <v>1</v>
      </c>
      <c r="M433" s="1">
        <v>1</v>
      </c>
      <c r="N433" s="1">
        <v>1</v>
      </c>
      <c r="P433" s="1">
        <f>IF(B433&lt;&gt;"",IF(AND(대학정보!$C$4&lt;&gt;"",대학정보!$C$5&lt;&gt;""),IF(AND(ISNUMBER(FIND(대학정보!$C$4,E433)),ISNUMBER(FIND(대학정보!$C$5,F433))),확률표!$C$3,IF(AND(ISNUMBER(FIND(대학정보!$C$4,G433)),ISNUMBER(FIND(대학정보!$C$5,H433))),확률표!$C$4,IF(AND(ISNUMBER(FIND(대학정보!$C$4,I433)),ISNUMBER(FIND(대학정보!$C$5,J433))),확률표!$C$5, ""))), "대학정보"), "")</f>
        <v>20</v>
      </c>
      <c r="Q433" s="1">
        <f>IF(AND(대학정보!$C$8&lt;&gt;"",D433&lt;&gt;""),D433-대학정보!$C$8,"")</f>
        <v>0.80000000000006821</v>
      </c>
    </row>
    <row r="434" spans="1:17">
      <c r="A434" s="1" t="str">
        <f t="shared" si="7"/>
        <v/>
      </c>
      <c r="B434" s="1" t="str">
        <f>IF(INDEX(로우데이터!$A:$A,4*ROW()-7)&lt;&gt;"",INDEX(로우데이터!A:A,4*ROW()-7),"")</f>
        <v>433등</v>
      </c>
      <c r="C434" s="1">
        <f>IF(B434&lt;&gt;"",VLOOKUP(CONCATENATE("j",L434, M434, N434),확률표!$B$8:$E$16,IF(P434=확률표!$C$3,2,IF(P434=확률표!$C$4, 3,4)),FALSE), "")</f>
        <v>20</v>
      </c>
      <c r="D434" s="1">
        <f>IF(B434&lt;&gt;"",INDEX(로우데이터!$B:$B,4*ROW()-7),"")</f>
        <v>660.24</v>
      </c>
      <c r="E434" s="4" t="str">
        <f>IF(B434&lt;&gt;"",IF(INDEX(로우데이터!$D:$D,4*ROW()-7)&lt;&gt;"",IF(ISNUMBER(FIND("(1)",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34" s="3" t="str">
        <f>IF(B434&lt;&gt;"",IF(INDEX(로우데이터!$D:$D,4*ROW()-7)&lt;&gt;"",IF(ISNUMBER(FIND("(1)",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34" s="3" t="str">
        <f>IF(B434&lt;&gt;"",IF(INDEX(로우데이터!$D:$D,4*ROW()-7)&lt;&gt;"",IF(ISNUMBER(FIND("(2)",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434" s="3" t="str">
        <f>IF(B434&lt;&gt;"",IF(INDEX(로우데이터!$D:$D,4*ROW()-7)&lt;&gt;"",IF(ISNUMBER(FIND("(2)",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434" s="3" t="str">
        <f>IF(B434&lt;&gt;"",IF(INDEX(로우데이터!$D:$D,4*ROW()-7)&lt;&gt;"",IF(ISNUMBER(FIND("(3)",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4" s="3" t="str">
        <f>IF(B434&lt;&gt;"",IF(INDEX(로우데이터!$D:$D,4*ROW()-7)&lt;&gt;"",IF(ISNUMBER(FIND("(3)",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4" s="1">
        <v>1</v>
      </c>
      <c r="M434" s="1">
        <v>1</v>
      </c>
      <c r="N434" s="1">
        <v>1</v>
      </c>
      <c r="P434" s="1">
        <f>IF(B434&lt;&gt;"",IF(AND(대학정보!$C$4&lt;&gt;"",대학정보!$C$5&lt;&gt;""),IF(AND(ISNUMBER(FIND(대학정보!$C$4,E434)),ISNUMBER(FIND(대학정보!$C$5,F434))),확률표!$C$3,IF(AND(ISNUMBER(FIND(대학정보!$C$4,G434)),ISNUMBER(FIND(대학정보!$C$5,H434))),확률표!$C$4,IF(AND(ISNUMBER(FIND(대학정보!$C$4,I434)),ISNUMBER(FIND(대학정보!$C$5,J434))),확률표!$C$5, ""))), "대학정보"), "")</f>
        <v>20</v>
      </c>
      <c r="Q434" s="1">
        <f>IF(AND(대학정보!$C$8&lt;&gt;"",D434&lt;&gt;""),D434-대학정보!$C$8,"")</f>
        <v>0.79000000000007731</v>
      </c>
    </row>
    <row r="435" spans="1:17">
      <c r="A435" s="1" t="str">
        <f t="shared" si="7"/>
        <v/>
      </c>
      <c r="B435" s="1" t="str">
        <f>IF(INDEX(로우데이터!$A:$A,4*ROW()-7)&lt;&gt;"",INDEX(로우데이터!A:A,4*ROW()-7),"")</f>
        <v>433등</v>
      </c>
      <c r="C435" s="1">
        <f>IF(B435&lt;&gt;"",VLOOKUP(CONCATENATE("j",L435, M435, N435),확률표!$B$8:$E$16,IF(P435=확률표!$C$3,2,IF(P435=확률표!$C$4, 3,4)),FALSE), "")</f>
        <v>20</v>
      </c>
      <c r="D435" s="1">
        <f>IF(B435&lt;&gt;"",INDEX(로우데이터!$B:$B,4*ROW()-7),"")</f>
        <v>660.24</v>
      </c>
      <c r="E435" s="4" t="str">
        <f>IF(B435&lt;&gt;"",IF(INDEX(로우데이터!$D:$D,4*ROW()-7)&lt;&gt;"",IF(ISNUMBER(FIND("(1)",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435" s="3" t="str">
        <f>IF(B435&lt;&gt;"",IF(INDEX(로우데이터!$D:$D,4*ROW()-7)&lt;&gt;"",IF(ISNUMBER(FIND("(1)",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35" s="3" t="str">
        <f>IF(B435&lt;&gt;"",IF(INDEX(로우데이터!$D:$D,4*ROW()-7)&lt;&gt;"",IF(ISNUMBER(FIND("(2)",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35" s="3" t="str">
        <f>IF(B435&lt;&gt;"",IF(INDEX(로우데이터!$D:$D,4*ROW()-7)&lt;&gt;"",IF(ISNUMBER(FIND("(2)",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435" s="3" t="str">
        <f>IF(B435&lt;&gt;"",IF(INDEX(로우데이터!$D:$D,4*ROW()-7)&lt;&gt;"",IF(ISNUMBER(FIND("(3)",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5" s="3" t="str">
        <f>IF(B435&lt;&gt;"",IF(INDEX(로우데이터!$D:$D,4*ROW()-7)&lt;&gt;"",IF(ISNUMBER(FIND("(3)",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5" s="1">
        <v>1</v>
      </c>
      <c r="M435" s="1">
        <v>1</v>
      </c>
      <c r="N435" s="1">
        <v>1</v>
      </c>
      <c r="P435" s="1">
        <f>IF(B435&lt;&gt;"",IF(AND(대학정보!$C$4&lt;&gt;"",대학정보!$C$5&lt;&gt;""),IF(AND(ISNUMBER(FIND(대학정보!$C$4,E435)),ISNUMBER(FIND(대학정보!$C$5,F435))),확률표!$C$3,IF(AND(ISNUMBER(FIND(대학정보!$C$4,G435)),ISNUMBER(FIND(대학정보!$C$5,H435))),확률표!$C$4,IF(AND(ISNUMBER(FIND(대학정보!$C$4,I435)),ISNUMBER(FIND(대학정보!$C$5,J435))),확률표!$C$5, ""))), "대학정보"), "")</f>
        <v>20</v>
      </c>
      <c r="Q435" s="1">
        <f>IF(AND(대학정보!$C$8&lt;&gt;"",D435&lt;&gt;""),D435-대학정보!$C$8,"")</f>
        <v>0.79000000000007731</v>
      </c>
    </row>
    <row r="436" spans="1:17">
      <c r="A436" s="1" t="str">
        <f t="shared" si="7"/>
        <v/>
      </c>
      <c r="B436" s="1" t="str">
        <f>IF(INDEX(로우데이터!$A:$A,4*ROW()-7)&lt;&gt;"",INDEX(로우데이터!A:A,4*ROW()-7),"")</f>
        <v>433등</v>
      </c>
      <c r="C436" s="1">
        <f>IF(B436&lt;&gt;"",VLOOKUP(CONCATENATE("j",L436, M436, N436),확률표!$B$8:$E$16,IF(P436=확률표!$C$3,2,IF(P436=확률표!$C$4, 3,4)),FALSE), "")</f>
        <v>50</v>
      </c>
      <c r="D436" s="1">
        <f>IF(B436&lt;&gt;"",INDEX(로우데이터!$B:$B,4*ROW()-7),"")</f>
        <v>660.24</v>
      </c>
      <c r="E436" s="4" t="str">
        <f>IF(B436&lt;&gt;"",IF(INDEX(로우데이터!$D:$D,4*ROW()-7)&lt;&gt;"",IF(ISNUMBER(FIND("(1)",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36" s="3" t="str">
        <f>IF(B436&lt;&gt;"",IF(INDEX(로우데이터!$D:$D,4*ROW()-7)&lt;&gt;"",IF(ISNUMBER(FIND("(1)",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36" s="3" t="str">
        <f>IF(B436&lt;&gt;"",IF(INDEX(로우데이터!$D:$D,4*ROW()-7)&lt;&gt;"",IF(ISNUMBER(FIND("(2)",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36" s="3" t="str">
        <f>IF(B436&lt;&gt;"",IF(INDEX(로우데이터!$D:$D,4*ROW()-7)&lt;&gt;"",IF(ISNUMBER(FIND("(2)",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36" s="3" t="str">
        <f>IF(B436&lt;&gt;"",IF(INDEX(로우데이터!$D:$D,4*ROW()-7)&lt;&gt;"",IF(ISNUMBER(FIND("(3)",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436" s="3" t="str">
        <f>IF(B436&lt;&gt;"",IF(INDEX(로우데이터!$D:$D,4*ROW()-7)&lt;&gt;"",IF(ISNUMBER(FIND("(3)",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[서울]컴퓨터교육</v>
      </c>
      <c r="L436" s="1">
        <v>1</v>
      </c>
      <c r="M436" s="1">
        <v>1</v>
      </c>
      <c r="N436" s="1">
        <v>1</v>
      </c>
      <c r="P436" s="1">
        <f>IF(B436&lt;&gt;"",IF(AND(대학정보!$C$4&lt;&gt;"",대학정보!$C$5&lt;&gt;""),IF(AND(ISNUMBER(FIND(대학정보!$C$4,E436)),ISNUMBER(FIND(대학정보!$C$5,F436))),확률표!$C$3,IF(AND(ISNUMBER(FIND(대학정보!$C$4,G436)),ISNUMBER(FIND(대학정보!$C$5,H436))),확률표!$C$4,IF(AND(ISNUMBER(FIND(대학정보!$C$4,I436)),ISNUMBER(FIND(대학정보!$C$5,J436))),확률표!$C$5, ""))), "대학정보"), "")</f>
        <v>50</v>
      </c>
      <c r="Q436" s="1">
        <f>IF(AND(대학정보!$C$8&lt;&gt;"",D436&lt;&gt;""),D436-대학정보!$C$8,"")</f>
        <v>0.79000000000007731</v>
      </c>
    </row>
    <row r="437" spans="1:17">
      <c r="A437" s="1" t="str">
        <f t="shared" si="7"/>
        <v/>
      </c>
      <c r="B437" s="1" t="str">
        <f>IF(INDEX(로우데이터!$A:$A,4*ROW()-7)&lt;&gt;"",INDEX(로우데이터!A:A,4*ROW()-7),"")</f>
        <v>436등</v>
      </c>
      <c r="C437" s="1">
        <f>IF(B437&lt;&gt;"",VLOOKUP(CONCATENATE("j",L437, M437, N437),확률표!$B$8:$E$16,IF(P437=확률표!$C$3,2,IF(P437=확률표!$C$4, 3,4)),FALSE), "")</f>
        <v>20</v>
      </c>
      <c r="D437" s="1">
        <f>IF(B437&lt;&gt;"",INDEX(로우데이터!$B:$B,4*ROW()-7),"")</f>
        <v>660.23</v>
      </c>
      <c r="E437" s="4" t="str">
        <f>IF(B437&lt;&gt;"",IF(INDEX(로우데이터!$D:$D,4*ROW()-7)&lt;&gt;"",IF(ISNUMBER(FIND("(1)",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37" s="3" t="str">
        <f>IF(B437&lt;&gt;"",IF(INDEX(로우데이터!$D:$D,4*ROW()-7)&lt;&gt;"",IF(ISNUMBER(FIND("(1)",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37" s="3" t="str">
        <f>IF(B437&lt;&gt;"",IF(INDEX(로우데이터!$D:$D,4*ROW()-7)&lt;&gt;"",IF(ISNUMBER(FIND("(2)",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37" s="3" t="str">
        <f>IF(B437&lt;&gt;"",IF(INDEX(로우데이터!$D:$D,4*ROW()-7)&lt;&gt;"",IF(ISNUMBER(FIND("(2)",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원자력공</v>
      </c>
      <c r="I437" s="3" t="str">
        <f>IF(B437&lt;&gt;"",IF(INDEX(로우데이터!$D:$D,4*ROW()-7)&lt;&gt;"",IF(ISNUMBER(FIND("(3)",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7" s="3" t="str">
        <f>IF(B437&lt;&gt;"",IF(INDEX(로우데이터!$D:$D,4*ROW()-7)&lt;&gt;"",IF(ISNUMBER(FIND("(3)",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7" s="1">
        <v>1</v>
      </c>
      <c r="M437" s="1">
        <v>1</v>
      </c>
      <c r="N437" s="1">
        <v>1</v>
      </c>
      <c r="P437" s="1">
        <f>IF(B437&lt;&gt;"",IF(AND(대학정보!$C$4&lt;&gt;"",대학정보!$C$5&lt;&gt;""),IF(AND(ISNUMBER(FIND(대학정보!$C$4,E437)),ISNUMBER(FIND(대학정보!$C$5,F437))),확률표!$C$3,IF(AND(ISNUMBER(FIND(대학정보!$C$4,G437)),ISNUMBER(FIND(대학정보!$C$5,H437))),확률표!$C$4,IF(AND(ISNUMBER(FIND(대학정보!$C$4,I437)),ISNUMBER(FIND(대학정보!$C$5,J437))),확률표!$C$5, ""))), "대학정보"), "")</f>
        <v>20</v>
      </c>
      <c r="Q437" s="1">
        <f>IF(AND(대학정보!$C$8&lt;&gt;"",D437&lt;&gt;""),D437-대학정보!$C$8,"")</f>
        <v>0.7800000000000864</v>
      </c>
    </row>
    <row r="438" spans="1:17">
      <c r="A438" s="1" t="str">
        <f t="shared" si="7"/>
        <v/>
      </c>
      <c r="B438" s="1" t="str">
        <f>IF(INDEX(로우데이터!$A:$A,4*ROW()-7)&lt;&gt;"",INDEX(로우데이터!A:A,4*ROW()-7),"")</f>
        <v>437등</v>
      </c>
      <c r="C438" s="1">
        <f>IF(B438&lt;&gt;"",VLOOKUP(CONCATENATE("j",L438, M438, N438),확률표!$B$8:$E$16,IF(P438=확률표!$C$3,2,IF(P438=확률표!$C$4, 3,4)),FALSE), "")</f>
        <v>20</v>
      </c>
      <c r="D438" s="1">
        <f>IF(B438&lt;&gt;"",INDEX(로우데이터!$B:$B,4*ROW()-7),"")</f>
        <v>660.21</v>
      </c>
      <c r="E438" s="4" t="str">
        <f>IF(B438&lt;&gt;"",IF(INDEX(로우데이터!$D:$D,4*ROW()-7)&lt;&gt;"",IF(ISNUMBER(FIND("(1)",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38" s="3" t="str">
        <f>IF(B438&lt;&gt;"",IF(INDEX(로우데이터!$D:$D,4*ROW()-7)&lt;&gt;"",IF(ISNUMBER(FIND("(1)",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438" s="3" t="str">
        <f>IF(B438&lt;&gt;"",IF(INDEX(로우데이터!$D:$D,4*ROW()-7)&lt;&gt;"",IF(ISNUMBER(FIND("(2)",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38" s="3" t="str">
        <f>IF(B438&lt;&gt;"",IF(INDEX(로우데이터!$D:$D,4*ROW()-7)&lt;&gt;"",IF(ISNUMBER(FIND("(2)",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38" s="3" t="str">
        <f>IF(B438&lt;&gt;"",IF(INDEX(로우데이터!$D:$D,4*ROW()-7)&lt;&gt;"",IF(ISNUMBER(FIND("(3)",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8" s="3" t="str">
        <f>IF(B438&lt;&gt;"",IF(INDEX(로우데이터!$D:$D,4*ROW()-7)&lt;&gt;"",IF(ISNUMBER(FIND("(3)",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8" s="1">
        <v>1</v>
      </c>
      <c r="M438" s="1">
        <v>1</v>
      </c>
      <c r="N438" s="1">
        <v>1</v>
      </c>
      <c r="P438" s="1">
        <f>IF(B438&lt;&gt;"",IF(AND(대학정보!$C$4&lt;&gt;"",대학정보!$C$5&lt;&gt;""),IF(AND(ISNUMBER(FIND(대학정보!$C$4,E438)),ISNUMBER(FIND(대학정보!$C$5,F438))),확률표!$C$3,IF(AND(ISNUMBER(FIND(대학정보!$C$4,G438)),ISNUMBER(FIND(대학정보!$C$5,H438))),확률표!$C$4,IF(AND(ISNUMBER(FIND(대학정보!$C$4,I438)),ISNUMBER(FIND(대학정보!$C$5,J438))),확률표!$C$5, ""))), "대학정보"), "")</f>
        <v>20</v>
      </c>
      <c r="Q438" s="1">
        <f>IF(AND(대학정보!$C$8&lt;&gt;"",D438&lt;&gt;""),D438-대학정보!$C$8,"")</f>
        <v>0.76000000000010459</v>
      </c>
    </row>
    <row r="439" spans="1:17">
      <c r="A439" s="1" t="str">
        <f t="shared" si="7"/>
        <v/>
      </c>
      <c r="B439" s="1" t="str">
        <f>IF(INDEX(로우데이터!$A:$A,4*ROW()-7)&lt;&gt;"",INDEX(로우데이터!A:A,4*ROW()-7),"")</f>
        <v>438등</v>
      </c>
      <c r="C439" s="1">
        <f>IF(B439&lt;&gt;"",VLOOKUP(CONCATENATE("j",L439, M439, N439),확률표!$B$8:$E$16,IF(P439=확률표!$C$3,2,IF(P439=확률표!$C$4, 3,4)),FALSE), "")</f>
        <v>20</v>
      </c>
      <c r="D439" s="1">
        <f>IF(B439&lt;&gt;"",INDEX(로우데이터!$B:$B,4*ROW()-7),"")</f>
        <v>660.21</v>
      </c>
      <c r="E439" s="4" t="str">
        <f>IF(B439&lt;&gt;"",IF(INDEX(로우데이터!$D:$D,4*ROW()-7)&lt;&gt;"",IF(ISNUMBER(FIND("(1)",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39" s="3" t="str">
        <f>IF(B439&lt;&gt;"",IF(INDEX(로우데이터!$D:$D,4*ROW()-7)&lt;&gt;"",IF(ISNUMBER(FIND("(1)",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화학교육</v>
      </c>
      <c r="G439" s="3" t="str">
        <f>IF(B439&lt;&gt;"",IF(INDEX(로우데이터!$D:$D,4*ROW()-7)&lt;&gt;"",IF(ISNUMBER(FIND("(2)",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39" s="3" t="str">
        <f>IF(B439&lt;&gt;"",IF(INDEX(로우데이터!$D:$D,4*ROW()-7)&lt;&gt;"",IF(ISNUMBER(FIND("(2)",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439" s="3" t="str">
        <f>IF(B439&lt;&gt;"",IF(INDEX(로우데이터!$D:$D,4*ROW()-7)&lt;&gt;"",IF(ISNUMBER(FIND("(3)",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39" s="3" t="str">
        <f>IF(B439&lt;&gt;"",IF(INDEX(로우데이터!$D:$D,4*ROW()-7)&lt;&gt;"",IF(ISNUMBER(FIND("(3)",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39" s="1">
        <v>1</v>
      </c>
      <c r="M439" s="1">
        <v>1</v>
      </c>
      <c r="N439" s="1">
        <v>1</v>
      </c>
      <c r="P439" s="1">
        <f>IF(B439&lt;&gt;"",IF(AND(대학정보!$C$4&lt;&gt;"",대학정보!$C$5&lt;&gt;""),IF(AND(ISNUMBER(FIND(대학정보!$C$4,E439)),ISNUMBER(FIND(대학정보!$C$5,F439))),확률표!$C$3,IF(AND(ISNUMBER(FIND(대학정보!$C$4,G439)),ISNUMBER(FIND(대학정보!$C$5,H439))),확률표!$C$4,IF(AND(ISNUMBER(FIND(대학정보!$C$4,I439)),ISNUMBER(FIND(대학정보!$C$5,J439))),확률표!$C$5, ""))), "대학정보"), "")</f>
        <v>20</v>
      </c>
      <c r="Q439" s="1">
        <f>IF(AND(대학정보!$C$8&lt;&gt;"",D439&lt;&gt;""),D439-대학정보!$C$8,"")</f>
        <v>0.76000000000010459</v>
      </c>
    </row>
    <row r="440" spans="1:17">
      <c r="A440" s="1" t="str">
        <f t="shared" si="7"/>
        <v/>
      </c>
      <c r="B440" s="1" t="str">
        <f>IF(INDEX(로우데이터!$A:$A,4*ROW()-7)&lt;&gt;"",INDEX(로우데이터!A:A,4*ROW()-7),"")</f>
        <v>439등</v>
      </c>
      <c r="C440" s="1">
        <f>IF(B440&lt;&gt;"",VLOOKUP(CONCATENATE("j",L440, M440, N440),확률표!$B$8:$E$16,IF(P440=확률표!$C$3,2,IF(P440=확률표!$C$4, 3,4)),FALSE), "")</f>
        <v>50</v>
      </c>
      <c r="D440" s="1">
        <f>IF(B440&lt;&gt;"",INDEX(로우데이터!$B:$B,4*ROW()-7),"")</f>
        <v>660.21</v>
      </c>
      <c r="E440" s="4" t="str">
        <f>IF(B440&lt;&gt;"",IF(INDEX(로우데이터!$D:$D,4*ROW()-7)&lt;&gt;"",IF(ISNUMBER(FIND("(1)",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40" s="3" t="str">
        <f>IF(B440&lt;&gt;"",IF(INDEX(로우데이터!$D:$D,4*ROW()-7)&lt;&gt;"",IF(ISNUMBER(FIND("(1)",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440" s="3" t="str">
        <f>IF(B440&lt;&gt;"",IF(INDEX(로우데이터!$D:$D,4*ROW()-7)&lt;&gt;"",IF(ISNUMBER(FIND("(2)",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40" s="3" t="str">
        <f>IF(B440&lt;&gt;"",IF(INDEX(로우데이터!$D:$D,4*ROW()-7)&lt;&gt;"",IF(ISNUMBER(FIND("(2)",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40" s="3" t="str">
        <f>IF(B440&lt;&gt;"",IF(INDEX(로우데이터!$D:$D,4*ROW()-7)&lt;&gt;"",IF(ISNUMBER(FIND("(3)",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연세대(서울)(3)</v>
      </c>
      <c r="J440" s="3" t="str">
        <f>IF(B440&lt;&gt;"",IF(INDEX(로우데이터!$D:$D,4*ROW()-7)&lt;&gt;"",IF(ISNUMBER(FIND("(3)",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간호/자연</v>
      </c>
      <c r="L440" s="1">
        <v>1</v>
      </c>
      <c r="M440" s="1">
        <v>1</v>
      </c>
      <c r="N440" s="1">
        <v>1</v>
      </c>
      <c r="P440" s="1">
        <f>IF(B440&lt;&gt;"",IF(AND(대학정보!$C$4&lt;&gt;"",대학정보!$C$5&lt;&gt;""),IF(AND(ISNUMBER(FIND(대학정보!$C$4,E440)),ISNUMBER(FIND(대학정보!$C$5,F440))),확률표!$C$3,IF(AND(ISNUMBER(FIND(대학정보!$C$4,G440)),ISNUMBER(FIND(대학정보!$C$5,H440))),확률표!$C$4,IF(AND(ISNUMBER(FIND(대학정보!$C$4,I440)),ISNUMBER(FIND(대학정보!$C$5,J440))),확률표!$C$5, ""))), "대학정보"), "")</f>
        <v>50</v>
      </c>
      <c r="Q440" s="1">
        <f>IF(AND(대학정보!$C$8&lt;&gt;"",D440&lt;&gt;""),D440-대학정보!$C$8,"")</f>
        <v>0.76000000000010459</v>
      </c>
    </row>
    <row r="441" spans="1:17">
      <c r="A441" s="1" t="str">
        <f t="shared" si="7"/>
        <v/>
      </c>
      <c r="B441" s="1" t="str">
        <f>IF(INDEX(로우데이터!$A:$A,4*ROW()-7)&lt;&gt;"",INDEX(로우데이터!A:A,4*ROW()-7),"")</f>
        <v>440등</v>
      </c>
      <c r="C441" s="1">
        <f>IF(B441&lt;&gt;"",VLOOKUP(CONCATENATE("j",L441, M441, N441),확률표!$B$8:$E$16,IF(P441=확률표!$C$3,2,IF(P441=확률표!$C$4, 3,4)),FALSE), "")</f>
        <v>20</v>
      </c>
      <c r="D441" s="1">
        <f>IF(B441&lt;&gt;"",INDEX(로우데이터!$B:$B,4*ROW()-7),"")</f>
        <v>660.19</v>
      </c>
      <c r="E441" s="4" t="str">
        <f>IF(B441&lt;&gt;"",IF(INDEX(로우데이터!$D:$D,4*ROW()-7)&lt;&gt;"",IF(ISNUMBER(FIND("(1)",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41" s="3" t="str">
        <f>IF(B441&lt;&gt;"",IF(INDEX(로우데이터!$D:$D,4*ROW()-7)&lt;&gt;"",IF(ISNUMBER(FIND("(1)",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식품영양/자연</v>
      </c>
      <c r="G441" s="3" t="str">
        <f>IF(B441&lt;&gt;"",IF(INDEX(로우데이터!$D:$D,4*ROW()-7)&lt;&gt;"",IF(ISNUMBER(FIND("(2)",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1" s="3" t="str">
        <f>IF(B441&lt;&gt;"",IF(INDEX(로우데이터!$D:$D,4*ROW()-7)&lt;&gt;"",IF(ISNUMBER(FIND("(2)",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441" s="3" t="str">
        <f>IF(B441&lt;&gt;"",IF(INDEX(로우데이터!$D:$D,4*ROW()-7)&lt;&gt;"",IF(ISNUMBER(FIND("(3)",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1" s="3" t="str">
        <f>IF(B441&lt;&gt;"",IF(INDEX(로우데이터!$D:$D,4*ROW()-7)&lt;&gt;"",IF(ISNUMBER(FIND("(3)",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1" s="1">
        <v>1</v>
      </c>
      <c r="M441" s="1">
        <v>1</v>
      </c>
      <c r="N441" s="1">
        <v>1</v>
      </c>
      <c r="P441" s="1">
        <f>IF(B441&lt;&gt;"",IF(AND(대학정보!$C$4&lt;&gt;"",대학정보!$C$5&lt;&gt;""),IF(AND(ISNUMBER(FIND(대학정보!$C$4,E441)),ISNUMBER(FIND(대학정보!$C$5,F441))),확률표!$C$3,IF(AND(ISNUMBER(FIND(대학정보!$C$4,G441)),ISNUMBER(FIND(대학정보!$C$5,H441))),확률표!$C$4,IF(AND(ISNUMBER(FIND(대학정보!$C$4,I441)),ISNUMBER(FIND(대학정보!$C$5,J441))),확률표!$C$5, ""))), "대학정보"), "")</f>
        <v>20</v>
      </c>
      <c r="Q441" s="1">
        <f>IF(AND(대학정보!$C$8&lt;&gt;"",D441&lt;&gt;""),D441-대학정보!$C$8,"")</f>
        <v>0.74000000000012278</v>
      </c>
    </row>
    <row r="442" spans="1:17">
      <c r="A442" s="1" t="str">
        <f t="shared" si="7"/>
        <v/>
      </c>
      <c r="B442" s="1" t="str">
        <f>IF(INDEX(로우데이터!$A:$A,4*ROW()-7)&lt;&gt;"",INDEX(로우데이터!A:A,4*ROW()-7),"")</f>
        <v>441등</v>
      </c>
      <c r="C442" s="1">
        <f>IF(B442&lt;&gt;"",VLOOKUP(CONCATENATE("j",L442, M442, N442),확률표!$B$8:$E$16,IF(P442=확률표!$C$3,2,IF(P442=확률표!$C$4, 3,4)),FALSE), "")</f>
        <v>20</v>
      </c>
      <c r="D442" s="1">
        <f>IF(B442&lt;&gt;"",INDEX(로우데이터!$B:$B,4*ROW()-7),"")</f>
        <v>660.17</v>
      </c>
      <c r="E442" s="4" t="str">
        <f>IF(B442&lt;&gt;"",IF(INDEX(로우데이터!$D:$D,4*ROW()-7)&lt;&gt;"",IF(ISNUMBER(FIND("(1)",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42" s="3" t="str">
        <f>IF(B442&lt;&gt;"",IF(INDEX(로우데이터!$D:$D,4*ROW()-7)&lt;&gt;"",IF(ISNUMBER(FIND("(1)",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442" s="3" t="str">
        <f>IF(B442&lt;&gt;"",IF(INDEX(로우데이터!$D:$D,4*ROW()-7)&lt;&gt;"",IF(ISNUMBER(FIND("(2)",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2" s="3" t="str">
        <f>IF(B442&lt;&gt;"",IF(INDEX(로우데이터!$D:$D,4*ROW()-7)&lt;&gt;"",IF(ISNUMBER(FIND("(2)",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442" s="3" t="str">
        <f>IF(B442&lt;&gt;"",IF(INDEX(로우데이터!$D:$D,4*ROW()-7)&lt;&gt;"",IF(ISNUMBER(FIND("(3)",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2" s="3" t="str">
        <f>IF(B442&lt;&gt;"",IF(INDEX(로우데이터!$D:$D,4*ROW()-7)&lt;&gt;"",IF(ISNUMBER(FIND("(3)",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2" s="1">
        <v>1</v>
      </c>
      <c r="M442" s="1">
        <v>1</v>
      </c>
      <c r="N442" s="1">
        <v>1</v>
      </c>
      <c r="P442" s="1">
        <f>IF(B442&lt;&gt;"",IF(AND(대학정보!$C$4&lt;&gt;"",대학정보!$C$5&lt;&gt;""),IF(AND(ISNUMBER(FIND(대학정보!$C$4,E442)),ISNUMBER(FIND(대학정보!$C$5,F442))),확률표!$C$3,IF(AND(ISNUMBER(FIND(대학정보!$C$4,G442)),ISNUMBER(FIND(대학정보!$C$5,H442))),확률표!$C$4,IF(AND(ISNUMBER(FIND(대학정보!$C$4,I442)),ISNUMBER(FIND(대학정보!$C$5,J442))),확률표!$C$5, ""))), "대학정보"), "")</f>
        <v>20</v>
      </c>
      <c r="Q442" s="1">
        <f>IF(AND(대학정보!$C$8&lt;&gt;"",D442&lt;&gt;""),D442-대학정보!$C$8,"")</f>
        <v>0.72000000000002728</v>
      </c>
    </row>
    <row r="443" spans="1:17">
      <c r="A443" s="1" t="str">
        <f t="shared" si="7"/>
        <v/>
      </c>
      <c r="B443" s="1" t="str">
        <f>IF(INDEX(로우데이터!$A:$A,4*ROW()-7)&lt;&gt;"",INDEX(로우데이터!A:A,4*ROW()-7),"")</f>
        <v>442등</v>
      </c>
      <c r="C443" s="1">
        <f>IF(B443&lt;&gt;"",VLOOKUP(CONCATENATE("j",L443, M443, N443),확률표!$B$8:$E$16,IF(P443=확률표!$C$3,2,IF(P443=확률표!$C$4, 3,4)),FALSE), "")</f>
        <v>50</v>
      </c>
      <c r="D443" s="1">
        <f>IF(B443&lt;&gt;"",INDEX(로우데이터!$B:$B,4*ROW()-7),"")</f>
        <v>660.17</v>
      </c>
      <c r="E443" s="4" t="str">
        <f>IF(B443&lt;&gt;"",IF(INDEX(로우데이터!$D:$D,4*ROW()-7)&lt;&gt;"",IF(ISNUMBER(FIND("(1)",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443" s="3" t="str">
        <f>IF(B443&lt;&gt;"",IF(INDEX(로우데이터!$D:$D,4*ROW()-7)&lt;&gt;"",IF(ISNUMBER(FIND("(1)",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443" s="3" t="str">
        <f>IF(B443&lt;&gt;"",IF(INDEX(로우데이터!$D:$D,4*ROW()-7)&lt;&gt;"",IF(ISNUMBER(FIND("(2)",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43" s="3" t="str">
        <f>IF(B443&lt;&gt;"",IF(INDEX(로우데이터!$D:$D,4*ROW()-7)&lt;&gt;"",IF(ISNUMBER(FIND("(2)",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43" s="3" t="str">
        <f>IF(B443&lt;&gt;"",IF(INDEX(로우데이터!$D:$D,4*ROW()-7)&lt;&gt;"",IF(ISNUMBER(FIND("(3)",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443" s="3" t="str">
        <f>IF(B443&lt;&gt;"",IF(INDEX(로우데이터!$D:$D,4*ROW()-7)&lt;&gt;"",IF(ISNUMBER(FIND("(3)",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443" s="1">
        <v>1</v>
      </c>
      <c r="M443" s="1">
        <v>1</v>
      </c>
      <c r="N443" s="1">
        <v>1</v>
      </c>
      <c r="P443" s="1">
        <f>IF(B443&lt;&gt;"",IF(AND(대학정보!$C$4&lt;&gt;"",대학정보!$C$5&lt;&gt;""),IF(AND(ISNUMBER(FIND(대학정보!$C$4,E443)),ISNUMBER(FIND(대학정보!$C$5,F443))),확률표!$C$3,IF(AND(ISNUMBER(FIND(대학정보!$C$4,G443)),ISNUMBER(FIND(대학정보!$C$5,H443))),확률표!$C$4,IF(AND(ISNUMBER(FIND(대학정보!$C$4,I443)),ISNUMBER(FIND(대학정보!$C$5,J443))),확률표!$C$5, ""))), "대학정보"), "")</f>
        <v>50</v>
      </c>
      <c r="Q443" s="1">
        <f>IF(AND(대학정보!$C$8&lt;&gt;"",D443&lt;&gt;""),D443-대학정보!$C$8,"")</f>
        <v>0.72000000000002728</v>
      </c>
    </row>
    <row r="444" spans="1:17">
      <c r="A444" s="1" t="str">
        <f t="shared" si="7"/>
        <v/>
      </c>
      <c r="B444" s="1" t="str">
        <f>IF(INDEX(로우데이터!$A:$A,4*ROW()-7)&lt;&gt;"",INDEX(로우데이터!A:A,4*ROW()-7),"")</f>
        <v>443등</v>
      </c>
      <c r="C444" s="1">
        <f>IF(B444&lt;&gt;"",VLOOKUP(CONCATENATE("j",L444, M444, N444),확률표!$B$8:$E$16,IF(P444=확률표!$C$3,2,IF(P444=확률표!$C$4, 3,4)),FALSE), "")</f>
        <v>20</v>
      </c>
      <c r="D444" s="1">
        <f>IF(B444&lt;&gt;"",INDEX(로우데이터!$B:$B,4*ROW()-7),"")</f>
        <v>660.16</v>
      </c>
      <c r="E444" s="4" t="str">
        <f>IF(B444&lt;&gt;"",IF(INDEX(로우데이터!$D:$D,4*ROW()-7)&lt;&gt;"",IF(ISNUMBER(FIND("(1)",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44" s="3" t="str">
        <f>IF(B444&lt;&gt;"",IF(INDEX(로우데이터!$D:$D,4*ROW()-7)&lt;&gt;"",IF(ISNUMBER(FIND("(1)",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444" s="3" t="str">
        <f>IF(B444&lt;&gt;"",IF(INDEX(로우데이터!$D:$D,4*ROW()-7)&lt;&gt;"",IF(ISNUMBER(FIND("(2)",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4" s="3" t="str">
        <f>IF(B444&lt;&gt;"",IF(INDEX(로우데이터!$D:$D,4*ROW()-7)&lt;&gt;"",IF(ISNUMBER(FIND("(2)",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444" s="3" t="str">
        <f>IF(B444&lt;&gt;"",IF(INDEX(로우데이터!$D:$D,4*ROW()-7)&lt;&gt;"",IF(ISNUMBER(FIND("(3)",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4" s="3" t="str">
        <f>IF(B444&lt;&gt;"",IF(INDEX(로우데이터!$D:$D,4*ROW()-7)&lt;&gt;"",IF(ISNUMBER(FIND("(3)",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4" s="1">
        <v>1</v>
      </c>
      <c r="M444" s="1">
        <v>1</v>
      </c>
      <c r="N444" s="1">
        <v>1</v>
      </c>
      <c r="P444" s="1">
        <f>IF(B444&lt;&gt;"",IF(AND(대학정보!$C$4&lt;&gt;"",대학정보!$C$5&lt;&gt;""),IF(AND(ISNUMBER(FIND(대학정보!$C$4,E444)),ISNUMBER(FIND(대학정보!$C$5,F444))),확률표!$C$3,IF(AND(ISNUMBER(FIND(대학정보!$C$4,G444)),ISNUMBER(FIND(대학정보!$C$5,H444))),확률표!$C$4,IF(AND(ISNUMBER(FIND(대학정보!$C$4,I444)),ISNUMBER(FIND(대학정보!$C$5,J444))),확률표!$C$5, ""))), "대학정보"), "")</f>
        <v>20</v>
      </c>
      <c r="Q444" s="1">
        <f>IF(AND(대학정보!$C$8&lt;&gt;"",D444&lt;&gt;""),D444-대학정보!$C$8,"")</f>
        <v>0.71000000000003638</v>
      </c>
    </row>
    <row r="445" spans="1:17">
      <c r="A445" s="1" t="str">
        <f t="shared" si="7"/>
        <v/>
      </c>
      <c r="B445" s="1" t="str">
        <f>IF(INDEX(로우데이터!$A:$A,4*ROW()-7)&lt;&gt;"",INDEX(로우데이터!A:A,4*ROW()-7),"")</f>
        <v>444등</v>
      </c>
      <c r="C445" s="1">
        <f>IF(B445&lt;&gt;"",VLOOKUP(CONCATENATE("j",L445, M445, N445),확률표!$B$8:$E$16,IF(P445=확률표!$C$3,2,IF(P445=확률표!$C$4, 3,4)),FALSE), "")</f>
        <v>20</v>
      </c>
      <c r="D445" s="1">
        <f>IF(B445&lt;&gt;"",INDEX(로우데이터!$B:$B,4*ROW()-7),"")</f>
        <v>660.15</v>
      </c>
      <c r="E445" s="4" t="str">
        <f>IF(B445&lt;&gt;"",IF(INDEX(로우데이터!$D:$D,4*ROW()-7)&lt;&gt;"",IF(ISNUMBER(FIND("(1)",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45" s="3" t="str">
        <f>IF(B445&lt;&gt;"",IF(INDEX(로우데이터!$D:$D,4*ROW()-7)&lt;&gt;"",IF(ISNUMBER(FIND("(1)",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파이낸스경영/자연</v>
      </c>
      <c r="G445" s="3" t="str">
        <f>IF(B445&lt;&gt;"",IF(INDEX(로우데이터!$D:$D,4*ROW()-7)&lt;&gt;"",IF(ISNUMBER(FIND("(2)",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5" s="3" t="str">
        <f>IF(B445&lt;&gt;"",IF(INDEX(로우데이터!$D:$D,4*ROW()-7)&lt;&gt;"",IF(ISNUMBER(FIND("(2)",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445" s="3" t="str">
        <f>IF(B445&lt;&gt;"",IF(INDEX(로우데이터!$D:$D,4*ROW()-7)&lt;&gt;"",IF(ISNUMBER(FIND("(3)",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5" s="3" t="str">
        <f>IF(B445&lt;&gt;"",IF(INDEX(로우데이터!$D:$D,4*ROW()-7)&lt;&gt;"",IF(ISNUMBER(FIND("(3)",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5" s="1">
        <v>1</v>
      </c>
      <c r="M445" s="1">
        <v>1</v>
      </c>
      <c r="N445" s="1">
        <v>1</v>
      </c>
      <c r="P445" s="1">
        <f>IF(B445&lt;&gt;"",IF(AND(대학정보!$C$4&lt;&gt;"",대학정보!$C$5&lt;&gt;""),IF(AND(ISNUMBER(FIND(대학정보!$C$4,E445)),ISNUMBER(FIND(대학정보!$C$5,F445))),확률표!$C$3,IF(AND(ISNUMBER(FIND(대학정보!$C$4,G445)),ISNUMBER(FIND(대학정보!$C$5,H445))),확률표!$C$4,IF(AND(ISNUMBER(FIND(대학정보!$C$4,I445)),ISNUMBER(FIND(대학정보!$C$5,J445))),확률표!$C$5, ""))), "대학정보"), "")</f>
        <v>20</v>
      </c>
      <c r="Q445" s="1">
        <f>IF(AND(대학정보!$C$8&lt;&gt;"",D445&lt;&gt;""),D445-대학정보!$C$8,"")</f>
        <v>0.70000000000004547</v>
      </c>
    </row>
    <row r="446" spans="1:17">
      <c r="A446" s="1" t="str">
        <f t="shared" si="7"/>
        <v/>
      </c>
      <c r="B446" s="1" t="str">
        <f>IF(INDEX(로우데이터!$A:$A,4*ROW()-7)&lt;&gt;"",INDEX(로우데이터!A:A,4*ROW()-7),"")</f>
        <v>444등</v>
      </c>
      <c r="C446" s="1">
        <f>IF(B446&lt;&gt;"",VLOOKUP(CONCATENATE("j",L446, M446, N446),확률표!$B$8:$E$16,IF(P446=확률표!$C$3,2,IF(P446=확률표!$C$4, 3,4)),FALSE), "")</f>
        <v>20</v>
      </c>
      <c r="D446" s="1">
        <f>IF(B446&lt;&gt;"",INDEX(로우데이터!$B:$B,4*ROW()-7),"")</f>
        <v>660.15</v>
      </c>
      <c r="E446" s="4" t="str">
        <f>IF(B446&lt;&gt;"",IF(INDEX(로우데이터!$D:$D,4*ROW()-7)&lt;&gt;"",IF(ISNUMBER(FIND("(1)",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46" s="3" t="str">
        <f>IF(B446&lt;&gt;"",IF(INDEX(로우데이터!$D:$D,4*ROW()-7)&lt;&gt;"",IF(ISNUMBER(FIND("(1)",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446" s="3" t="str">
        <f>IF(B446&lt;&gt;"",IF(INDEX(로우데이터!$D:$D,4*ROW()-7)&lt;&gt;"",IF(ISNUMBER(FIND("(2)",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6" s="3" t="str">
        <f>IF(B446&lt;&gt;"",IF(INDEX(로우데이터!$D:$D,4*ROW()-7)&lt;&gt;"",IF(ISNUMBER(FIND("(2)",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446" s="3" t="str">
        <f>IF(B446&lt;&gt;"",IF(INDEX(로우데이터!$D:$D,4*ROW()-7)&lt;&gt;"",IF(ISNUMBER(FIND("(3)",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6" s="3" t="str">
        <f>IF(B446&lt;&gt;"",IF(INDEX(로우데이터!$D:$D,4*ROW()-7)&lt;&gt;"",IF(ISNUMBER(FIND("(3)",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6" s="1">
        <v>1</v>
      </c>
      <c r="M446" s="1">
        <v>1</v>
      </c>
      <c r="N446" s="1">
        <v>1</v>
      </c>
      <c r="P446" s="1">
        <f>IF(B446&lt;&gt;"",IF(AND(대학정보!$C$4&lt;&gt;"",대학정보!$C$5&lt;&gt;""),IF(AND(ISNUMBER(FIND(대학정보!$C$4,E446)),ISNUMBER(FIND(대학정보!$C$5,F446))),확률표!$C$3,IF(AND(ISNUMBER(FIND(대학정보!$C$4,G446)),ISNUMBER(FIND(대학정보!$C$5,H446))),확률표!$C$4,IF(AND(ISNUMBER(FIND(대학정보!$C$4,I446)),ISNUMBER(FIND(대학정보!$C$5,J446))),확률표!$C$5, ""))), "대학정보"), "")</f>
        <v>20</v>
      </c>
      <c r="Q446" s="1">
        <f>IF(AND(대학정보!$C$8&lt;&gt;"",D446&lt;&gt;""),D446-대학정보!$C$8,"")</f>
        <v>0.70000000000004547</v>
      </c>
    </row>
    <row r="447" spans="1:17">
      <c r="A447" s="1" t="str">
        <f t="shared" si="7"/>
        <v/>
      </c>
      <c r="B447" s="1" t="str">
        <f>IF(INDEX(로우데이터!$A:$A,4*ROW()-7)&lt;&gt;"",INDEX(로우데이터!A:A,4*ROW()-7),"")</f>
        <v>446등</v>
      </c>
      <c r="C447" s="1">
        <f>IF(B447&lt;&gt;"",VLOOKUP(CONCATENATE("j",L447, M447, N447),확률표!$B$8:$E$16,IF(P447=확률표!$C$3,2,IF(P447=확률표!$C$4, 3,4)),FALSE), "")</f>
        <v>20</v>
      </c>
      <c r="D447" s="1">
        <f>IF(B447&lt;&gt;"",INDEX(로우데이터!$B:$B,4*ROW()-7),"")</f>
        <v>660.13</v>
      </c>
      <c r="E447" s="4" t="str">
        <f>IF(B447&lt;&gt;"",IF(INDEX(로우데이터!$D:$D,4*ROW()-7)&lt;&gt;"",IF(ISNUMBER(FIND("(1)",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47" s="3" t="str">
        <f>IF(B447&lt;&gt;"",IF(INDEX(로우데이터!$D:$D,4*ROW()-7)&lt;&gt;"",IF(ISNUMBER(FIND("(1)",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화학교육</v>
      </c>
      <c r="G447" s="3" t="str">
        <f>IF(B447&lt;&gt;"",IF(INDEX(로우데이터!$D:$D,4*ROW()-7)&lt;&gt;"",IF(ISNUMBER(FIND("(2)",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47" s="3" t="str">
        <f>IF(B447&lt;&gt;"",IF(INDEX(로우데이터!$D:$D,4*ROW()-7)&lt;&gt;"",IF(ISNUMBER(FIND("(2)",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447" s="3" t="str">
        <f>IF(B447&lt;&gt;"",IF(INDEX(로우데이터!$D:$D,4*ROW()-7)&lt;&gt;"",IF(ISNUMBER(FIND("(3)",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7" s="3" t="str">
        <f>IF(B447&lt;&gt;"",IF(INDEX(로우데이터!$D:$D,4*ROW()-7)&lt;&gt;"",IF(ISNUMBER(FIND("(3)",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7" s="1">
        <v>1</v>
      </c>
      <c r="M447" s="1">
        <v>1</v>
      </c>
      <c r="N447" s="1">
        <v>1</v>
      </c>
      <c r="P447" s="1">
        <f>IF(B447&lt;&gt;"",IF(AND(대학정보!$C$4&lt;&gt;"",대학정보!$C$5&lt;&gt;""),IF(AND(ISNUMBER(FIND(대학정보!$C$4,E447)),ISNUMBER(FIND(대학정보!$C$5,F447))),확률표!$C$3,IF(AND(ISNUMBER(FIND(대학정보!$C$4,G447)),ISNUMBER(FIND(대학정보!$C$5,H447))),확률표!$C$4,IF(AND(ISNUMBER(FIND(대학정보!$C$4,I447)),ISNUMBER(FIND(대학정보!$C$5,J447))),확률표!$C$5, ""))), "대학정보"), "")</f>
        <v>20</v>
      </c>
      <c r="Q447" s="1">
        <f>IF(AND(대학정보!$C$8&lt;&gt;"",D447&lt;&gt;""),D447-대학정보!$C$8,"")</f>
        <v>0.68000000000006366</v>
      </c>
    </row>
    <row r="448" spans="1:17">
      <c r="A448" s="1" t="str">
        <f t="shared" si="7"/>
        <v/>
      </c>
      <c r="B448" s="1" t="str">
        <f>IF(INDEX(로우데이터!$A:$A,4*ROW()-7)&lt;&gt;"",INDEX(로우데이터!A:A,4*ROW()-7),"")</f>
        <v>446등</v>
      </c>
      <c r="C448" s="1">
        <f>IF(B448&lt;&gt;"",VLOOKUP(CONCATENATE("j",L448, M448, N448),확률표!$B$8:$E$16,IF(P448=확률표!$C$3,2,IF(P448=확률표!$C$4, 3,4)),FALSE), "")</f>
        <v>20</v>
      </c>
      <c r="D448" s="1">
        <f>IF(B448&lt;&gt;"",INDEX(로우데이터!$B:$B,4*ROW()-7),"")</f>
        <v>660.13</v>
      </c>
      <c r="E448" s="4" t="str">
        <f>IF(B448&lt;&gt;"",IF(INDEX(로우데이터!$D:$D,4*ROW()-7)&lt;&gt;"",IF(ISNUMBER(FIND("(1)",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48" s="3" t="str">
        <f>IF(B448&lt;&gt;"",IF(INDEX(로우데이터!$D:$D,4*ROW()-7)&lt;&gt;"",IF(ISNUMBER(FIND("(1)",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448" s="3" t="str">
        <f>IF(B448&lt;&gt;"",IF(INDEX(로우데이터!$D:$D,4*ROW()-7)&lt;&gt;"",IF(ISNUMBER(FIND("(2)",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48" s="3" t="str">
        <f>IF(B448&lt;&gt;"",IF(INDEX(로우데이터!$D:$D,4*ROW()-7)&lt;&gt;"",IF(ISNUMBER(FIND("(2)",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448" s="3" t="str">
        <f>IF(B448&lt;&gt;"",IF(INDEX(로우데이터!$D:$D,4*ROW()-7)&lt;&gt;"",IF(ISNUMBER(FIND("(3)",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8" s="3" t="str">
        <f>IF(B448&lt;&gt;"",IF(INDEX(로우데이터!$D:$D,4*ROW()-7)&lt;&gt;"",IF(ISNUMBER(FIND("(3)",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8" s="1">
        <v>1</v>
      </c>
      <c r="M448" s="1">
        <v>1</v>
      </c>
      <c r="N448" s="1">
        <v>1</v>
      </c>
      <c r="P448" s="1">
        <f>IF(B448&lt;&gt;"",IF(AND(대학정보!$C$4&lt;&gt;"",대학정보!$C$5&lt;&gt;""),IF(AND(ISNUMBER(FIND(대학정보!$C$4,E448)),ISNUMBER(FIND(대학정보!$C$5,F448))),확률표!$C$3,IF(AND(ISNUMBER(FIND(대학정보!$C$4,G448)),ISNUMBER(FIND(대학정보!$C$5,H448))),확률표!$C$4,IF(AND(ISNUMBER(FIND(대학정보!$C$4,I448)),ISNUMBER(FIND(대학정보!$C$5,J448))),확률표!$C$5, ""))), "대학정보"), "")</f>
        <v>20</v>
      </c>
      <c r="Q448" s="1">
        <f>IF(AND(대학정보!$C$8&lt;&gt;"",D448&lt;&gt;""),D448-대학정보!$C$8,"")</f>
        <v>0.68000000000006366</v>
      </c>
    </row>
    <row r="449" spans="1:17">
      <c r="A449" s="1" t="str">
        <f t="shared" si="7"/>
        <v/>
      </c>
      <c r="B449" s="1" t="str">
        <f>IF(INDEX(로우데이터!$A:$A,4*ROW()-7)&lt;&gt;"",INDEX(로우데이터!A:A,4*ROW()-7),"")</f>
        <v>448등</v>
      </c>
      <c r="C449" s="1">
        <f>IF(B449&lt;&gt;"",VLOOKUP(CONCATENATE("j",L449, M449, N449),확률표!$B$8:$E$16,IF(P449=확률표!$C$3,2,IF(P449=확률표!$C$4, 3,4)),FALSE), "")</f>
        <v>20</v>
      </c>
      <c r="D449" s="1">
        <f>IF(B449&lt;&gt;"",INDEX(로우데이터!$B:$B,4*ROW()-7),"")</f>
        <v>660.1</v>
      </c>
      <c r="E449" s="4" t="str">
        <f>IF(B449&lt;&gt;"",IF(INDEX(로우데이터!$D:$D,4*ROW()-7)&lt;&gt;"",IF(ISNUMBER(FIND("(1)",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49" s="3" t="str">
        <f>IF(B449&lt;&gt;"",IF(INDEX(로우데이터!$D:$D,4*ROW()-7)&lt;&gt;"",IF(ISNUMBER(FIND("(1)",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[서울]컴퓨터교육</v>
      </c>
      <c r="G449" s="3" t="str">
        <f>IF(B449&lt;&gt;"",IF(INDEX(로우데이터!$D:$D,4*ROW()-7)&lt;&gt;"",IF(ISNUMBER(FIND("(2)",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49" s="3" t="str">
        <f>IF(B449&lt;&gt;"",IF(INDEX(로우데이터!$D:$D,4*ROW()-7)&lt;&gt;"",IF(ISNUMBER(FIND("(2)",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49" s="3" t="str">
        <f>IF(B449&lt;&gt;"",IF(INDEX(로우데이터!$D:$D,4*ROW()-7)&lt;&gt;"",IF(ISNUMBER(FIND("(3)",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49" s="3" t="str">
        <f>IF(B449&lt;&gt;"",IF(INDEX(로우데이터!$D:$D,4*ROW()-7)&lt;&gt;"",IF(ISNUMBER(FIND("(3)",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49" s="1">
        <v>1</v>
      </c>
      <c r="M449" s="1">
        <v>1</v>
      </c>
      <c r="N449" s="1">
        <v>1</v>
      </c>
      <c r="P449" s="1">
        <f>IF(B449&lt;&gt;"",IF(AND(대학정보!$C$4&lt;&gt;"",대학정보!$C$5&lt;&gt;""),IF(AND(ISNUMBER(FIND(대학정보!$C$4,E449)),ISNUMBER(FIND(대학정보!$C$5,F449))),확률표!$C$3,IF(AND(ISNUMBER(FIND(대학정보!$C$4,G449)),ISNUMBER(FIND(대학정보!$C$5,H449))),확률표!$C$4,IF(AND(ISNUMBER(FIND(대학정보!$C$4,I449)),ISNUMBER(FIND(대학정보!$C$5,J449))),확률표!$C$5, ""))), "대학정보"), "")</f>
        <v>20</v>
      </c>
      <c r="Q449" s="1">
        <f>IF(AND(대학정보!$C$8&lt;&gt;"",D449&lt;&gt;""),D449-대학정보!$C$8,"")</f>
        <v>0.65000000000009095</v>
      </c>
    </row>
    <row r="450" spans="1:17">
      <c r="A450" s="1" t="str">
        <f t="shared" si="7"/>
        <v/>
      </c>
      <c r="B450" s="1" t="str">
        <f>IF(INDEX(로우데이터!$A:$A,4*ROW()-7)&lt;&gt;"",INDEX(로우데이터!A:A,4*ROW()-7),"")</f>
        <v>448등</v>
      </c>
      <c r="C450" s="1">
        <f>IF(B450&lt;&gt;"",VLOOKUP(CONCATENATE("j",L450, M450, N450),확률표!$B$8:$E$16,IF(P450=확률표!$C$3,2,IF(P450=확률표!$C$4, 3,4)),FALSE), "")</f>
        <v>20</v>
      </c>
      <c r="D450" s="1">
        <f>IF(B450&lt;&gt;"",INDEX(로우데이터!$B:$B,4*ROW()-7),"")</f>
        <v>660.1</v>
      </c>
      <c r="E450" s="4" t="str">
        <f>IF(B450&lt;&gt;"",IF(INDEX(로우데이터!$D:$D,4*ROW()-7)&lt;&gt;"",IF(ISNUMBER(FIND("(1)",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50" s="3" t="str">
        <f>IF(B450&lt;&gt;"",IF(INDEX(로우데이터!$D:$D,4*ROW()-7)&lt;&gt;"",IF(ISNUMBER(FIND("(1)",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450" s="3" t="str">
        <f>IF(B450&lt;&gt;"",IF(INDEX(로우데이터!$D:$D,4*ROW()-7)&lt;&gt;"",IF(ISNUMBER(FIND("(2)",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50" s="3" t="str">
        <f>IF(B450&lt;&gt;"",IF(INDEX(로우데이터!$D:$D,4*ROW()-7)&lt;&gt;"",IF(ISNUMBER(FIND("(2)",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450" s="3" t="str">
        <f>IF(B450&lt;&gt;"",IF(INDEX(로우데이터!$D:$D,4*ROW()-7)&lt;&gt;"",IF(ISNUMBER(FIND("(3)",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0" s="3" t="str">
        <f>IF(B450&lt;&gt;"",IF(INDEX(로우데이터!$D:$D,4*ROW()-7)&lt;&gt;"",IF(ISNUMBER(FIND("(3)",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0" s="1">
        <v>1</v>
      </c>
      <c r="M450" s="1">
        <v>1</v>
      </c>
      <c r="N450" s="1">
        <v>1</v>
      </c>
      <c r="P450" s="1">
        <f>IF(B450&lt;&gt;"",IF(AND(대학정보!$C$4&lt;&gt;"",대학정보!$C$5&lt;&gt;""),IF(AND(ISNUMBER(FIND(대학정보!$C$4,E450)),ISNUMBER(FIND(대학정보!$C$5,F450))),확률표!$C$3,IF(AND(ISNUMBER(FIND(대학정보!$C$4,G450)),ISNUMBER(FIND(대학정보!$C$5,H450))),확률표!$C$4,IF(AND(ISNUMBER(FIND(대학정보!$C$4,I450)),ISNUMBER(FIND(대학정보!$C$5,J450))),확률표!$C$5, ""))), "대학정보"), "")</f>
        <v>20</v>
      </c>
      <c r="Q450" s="1">
        <f>IF(AND(대학정보!$C$8&lt;&gt;"",D450&lt;&gt;""),D450-대학정보!$C$8,"")</f>
        <v>0.65000000000009095</v>
      </c>
    </row>
    <row r="451" spans="1:17">
      <c r="A451" s="1" t="str">
        <f t="shared" si="7"/>
        <v/>
      </c>
      <c r="B451" s="1" t="str">
        <f>IF(INDEX(로우데이터!$A:$A,4*ROW()-7)&lt;&gt;"",INDEX(로우데이터!A:A,4*ROW()-7),"")</f>
        <v>450등</v>
      </c>
      <c r="C451" s="1">
        <f>IF(B451&lt;&gt;"",VLOOKUP(CONCATENATE("j",L451, M451, N451),확률표!$B$8:$E$16,IF(P451=확률표!$C$3,2,IF(P451=확률표!$C$4, 3,4)),FALSE), "")</f>
        <v>20</v>
      </c>
      <c r="D451" s="1">
        <f>IF(B451&lt;&gt;"",INDEX(로우데이터!$B:$B,4*ROW()-7),"")</f>
        <v>660.1</v>
      </c>
      <c r="E451" s="4" t="str">
        <f>IF(B451&lt;&gt;"",IF(INDEX(로우데이터!$D:$D,4*ROW()-7)&lt;&gt;"",IF(ISNUMBER(FIND("(1)",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51" s="3" t="str">
        <f>IF(B451&lt;&gt;"",IF(INDEX(로우데이터!$D:$D,4*ROW()-7)&lt;&gt;"",IF(ISNUMBER(FIND("(1)",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컴퓨터/자연</v>
      </c>
      <c r="G451" s="3" t="str">
        <f>IF(B451&lt;&gt;"",IF(INDEX(로우데이터!$D:$D,4*ROW()-7)&lt;&gt;"",IF(ISNUMBER(FIND("(2)",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51" s="3" t="str">
        <f>IF(B451&lt;&gt;"",IF(INDEX(로우데이터!$D:$D,4*ROW()-7)&lt;&gt;"",IF(ISNUMBER(FIND("(2)",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451" s="3" t="str">
        <f>IF(B451&lt;&gt;"",IF(INDEX(로우데이터!$D:$D,4*ROW()-7)&lt;&gt;"",IF(ISNUMBER(FIND("(3)",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1" s="3" t="str">
        <f>IF(B451&lt;&gt;"",IF(INDEX(로우데이터!$D:$D,4*ROW()-7)&lt;&gt;"",IF(ISNUMBER(FIND("(3)",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1" s="1">
        <v>1</v>
      </c>
      <c r="M451" s="1">
        <v>1</v>
      </c>
      <c r="N451" s="1">
        <v>1</v>
      </c>
      <c r="P451" s="1">
        <f>IF(B451&lt;&gt;"",IF(AND(대학정보!$C$4&lt;&gt;"",대학정보!$C$5&lt;&gt;""),IF(AND(ISNUMBER(FIND(대학정보!$C$4,E451)),ISNUMBER(FIND(대학정보!$C$5,F451))),확률표!$C$3,IF(AND(ISNUMBER(FIND(대학정보!$C$4,G451)),ISNUMBER(FIND(대학정보!$C$5,H451))),확률표!$C$4,IF(AND(ISNUMBER(FIND(대학정보!$C$4,I451)),ISNUMBER(FIND(대학정보!$C$5,J451))),확률표!$C$5, ""))), "대학정보"), "")</f>
        <v>20</v>
      </c>
      <c r="Q451" s="1">
        <f>IF(AND(대학정보!$C$8&lt;&gt;"",D451&lt;&gt;""),D451-대학정보!$C$8,"")</f>
        <v>0.65000000000009095</v>
      </c>
    </row>
    <row r="452" spans="1:17">
      <c r="A452" s="1" t="str">
        <f t="shared" si="7"/>
        <v/>
      </c>
      <c r="B452" s="1" t="str">
        <f>IF(INDEX(로우데이터!$A:$A,4*ROW()-7)&lt;&gt;"",INDEX(로우데이터!A:A,4*ROW()-7),"")</f>
        <v>451등</v>
      </c>
      <c r="C452" s="1">
        <f>IF(B452&lt;&gt;"",VLOOKUP(CONCATENATE("j",L452, M452, N452),확률표!$B$8:$E$16,IF(P452=확률표!$C$3,2,IF(P452=확률표!$C$4, 3,4)),FALSE), "")</f>
        <v>20</v>
      </c>
      <c r="D452" s="1">
        <f>IF(B452&lt;&gt;"",INDEX(로우데이터!$B:$B,4*ROW()-7),"")</f>
        <v>660.09</v>
      </c>
      <c r="E452" s="4" t="str">
        <f>IF(B452&lt;&gt;"",IF(INDEX(로우데이터!$D:$D,4*ROW()-7)&lt;&gt;"",IF(ISNUMBER(FIND("(1)",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52" s="3" t="str">
        <f>IF(B452&lt;&gt;"",IF(INDEX(로우데이터!$D:$D,4*ROW()-7)&lt;&gt;"",IF(ISNUMBER(FIND("(1)",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452" s="3" t="str">
        <f>IF(B452&lt;&gt;"",IF(INDEX(로우데이터!$D:$D,4*ROW()-7)&lt;&gt;"",IF(ISNUMBER(FIND("(2)",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2" s="3" t="str">
        <f>IF(B452&lt;&gt;"",IF(INDEX(로우데이터!$D:$D,4*ROW()-7)&lt;&gt;"",IF(ISNUMBER(FIND("(2)",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52" s="3" t="str">
        <f>IF(B452&lt;&gt;"",IF(INDEX(로우데이터!$D:$D,4*ROW()-7)&lt;&gt;"",IF(ISNUMBER(FIND("(3)",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2" s="3" t="str">
        <f>IF(B452&lt;&gt;"",IF(INDEX(로우데이터!$D:$D,4*ROW()-7)&lt;&gt;"",IF(ISNUMBER(FIND("(3)",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2" s="1">
        <v>1</v>
      </c>
      <c r="M452" s="1">
        <v>1</v>
      </c>
      <c r="N452" s="1">
        <v>1</v>
      </c>
      <c r="P452" s="1">
        <f>IF(B452&lt;&gt;"",IF(AND(대학정보!$C$4&lt;&gt;"",대학정보!$C$5&lt;&gt;""),IF(AND(ISNUMBER(FIND(대학정보!$C$4,E452)),ISNUMBER(FIND(대학정보!$C$5,F452))),확률표!$C$3,IF(AND(ISNUMBER(FIND(대학정보!$C$4,G452)),ISNUMBER(FIND(대학정보!$C$5,H452))),확률표!$C$4,IF(AND(ISNUMBER(FIND(대학정보!$C$4,I452)),ISNUMBER(FIND(대학정보!$C$5,J452))),확률표!$C$5, ""))), "대학정보"), "")</f>
        <v>20</v>
      </c>
      <c r="Q452" s="1">
        <f>IF(AND(대학정보!$C$8&lt;&gt;"",D452&lt;&gt;""),D452-대학정보!$C$8,"")</f>
        <v>0.64000000000010004</v>
      </c>
    </row>
    <row r="453" spans="1:17">
      <c r="A453" s="1" t="str">
        <f t="shared" si="7"/>
        <v/>
      </c>
      <c r="B453" s="1" t="str">
        <f>IF(INDEX(로우데이터!$A:$A,4*ROW()-7)&lt;&gt;"",INDEX(로우데이터!A:A,4*ROW()-7),"")</f>
        <v>452등</v>
      </c>
      <c r="C453" s="1">
        <f>IF(B453&lt;&gt;"",VLOOKUP(CONCATENATE("j",L453, M453, N453),확률표!$B$8:$E$16,IF(P453=확률표!$C$3,2,IF(P453=확률표!$C$4, 3,4)),FALSE), "")</f>
        <v>20</v>
      </c>
      <c r="D453" s="1">
        <f>IF(B453&lt;&gt;"",INDEX(로우데이터!$B:$B,4*ROW()-7),"")</f>
        <v>660.04</v>
      </c>
      <c r="E453" s="4" t="str">
        <f>IF(B453&lt;&gt;"",IF(INDEX(로우데이터!$D:$D,4*ROW()-7)&lt;&gt;"",IF(ISNUMBER(FIND("(1)",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53" s="3" t="str">
        <f>IF(B453&lt;&gt;"",IF(INDEX(로우데이터!$D:$D,4*ROW()-7)&lt;&gt;"",IF(ISNUMBER(FIND("(1)",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453" s="3" t="str">
        <f>IF(B453&lt;&gt;"",IF(INDEX(로우데이터!$D:$D,4*ROW()-7)&lt;&gt;"",IF(ISNUMBER(FIND("(2)",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3" s="3" t="str">
        <f>IF(B453&lt;&gt;"",IF(INDEX(로우데이터!$D:$D,4*ROW()-7)&lt;&gt;"",IF(ISNUMBER(FIND("(2)",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453" s="3" t="str">
        <f>IF(B453&lt;&gt;"",IF(INDEX(로우데이터!$D:$D,4*ROW()-7)&lt;&gt;"",IF(ISNUMBER(FIND("(3)",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3" s="3" t="str">
        <f>IF(B453&lt;&gt;"",IF(INDEX(로우데이터!$D:$D,4*ROW()-7)&lt;&gt;"",IF(ISNUMBER(FIND("(3)",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3" s="1">
        <v>1</v>
      </c>
      <c r="M453" s="1">
        <v>1</v>
      </c>
      <c r="N453" s="1">
        <v>1</v>
      </c>
      <c r="P453" s="1">
        <f>IF(B453&lt;&gt;"",IF(AND(대학정보!$C$4&lt;&gt;"",대학정보!$C$5&lt;&gt;""),IF(AND(ISNUMBER(FIND(대학정보!$C$4,E453)),ISNUMBER(FIND(대학정보!$C$5,F453))),확률표!$C$3,IF(AND(ISNUMBER(FIND(대학정보!$C$4,G453)),ISNUMBER(FIND(대학정보!$C$5,H453))),확률표!$C$4,IF(AND(ISNUMBER(FIND(대학정보!$C$4,I453)),ISNUMBER(FIND(대학정보!$C$5,J453))),확률표!$C$5, ""))), "대학정보"), "")</f>
        <v>20</v>
      </c>
      <c r="Q453" s="1">
        <f>IF(AND(대학정보!$C$8&lt;&gt;"",D453&lt;&gt;""),D453-대학정보!$C$8,"")</f>
        <v>0.59000000000003183</v>
      </c>
    </row>
    <row r="454" spans="1:17">
      <c r="A454" s="1" t="str">
        <f t="shared" si="7"/>
        <v/>
      </c>
      <c r="B454" s="1" t="str">
        <f>IF(INDEX(로우데이터!$A:$A,4*ROW()-7)&lt;&gt;"",INDEX(로우데이터!A:A,4*ROW()-7),"")</f>
        <v>453등</v>
      </c>
      <c r="C454" s="1">
        <f>IF(B454&lt;&gt;"",VLOOKUP(CONCATENATE("j",L454, M454, N454),확률표!$B$8:$E$16,IF(P454=확률표!$C$3,2,IF(P454=확률표!$C$4, 3,4)),FALSE), "")</f>
        <v>20</v>
      </c>
      <c r="D454" s="1">
        <f>IF(B454&lt;&gt;"",INDEX(로우데이터!$B:$B,4*ROW()-7),"")</f>
        <v>660.02</v>
      </c>
      <c r="E454" s="4" t="str">
        <f>IF(B454&lt;&gt;"",IF(INDEX(로우데이터!$D:$D,4*ROW()-7)&lt;&gt;"",IF(ISNUMBER(FIND("(1)",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54" s="3" t="str">
        <f>IF(B454&lt;&gt;"",IF(INDEX(로우데이터!$D:$D,4*ROW()-7)&lt;&gt;"",IF(ISNUMBER(FIND("(1)",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454" s="3" t="str">
        <f>IF(B454&lt;&gt;"",IF(INDEX(로우데이터!$D:$D,4*ROW()-7)&lt;&gt;"",IF(ISNUMBER(FIND("(2)",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54" s="3" t="str">
        <f>IF(B454&lt;&gt;"",IF(INDEX(로우데이터!$D:$D,4*ROW()-7)&lt;&gt;"",IF(ISNUMBER(FIND("(2)",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454" s="3" t="str">
        <f>IF(B454&lt;&gt;"",IF(INDEX(로우데이터!$D:$D,4*ROW()-7)&lt;&gt;"",IF(ISNUMBER(FIND("(3)",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4" s="3" t="str">
        <f>IF(B454&lt;&gt;"",IF(INDEX(로우데이터!$D:$D,4*ROW()-7)&lt;&gt;"",IF(ISNUMBER(FIND("(3)",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4" s="1">
        <v>1</v>
      </c>
      <c r="M454" s="1">
        <v>1</v>
      </c>
      <c r="N454" s="1">
        <v>1</v>
      </c>
      <c r="P454" s="1">
        <f>IF(B454&lt;&gt;"",IF(AND(대학정보!$C$4&lt;&gt;"",대학정보!$C$5&lt;&gt;""),IF(AND(ISNUMBER(FIND(대학정보!$C$4,E454)),ISNUMBER(FIND(대학정보!$C$5,F454))),확률표!$C$3,IF(AND(ISNUMBER(FIND(대학정보!$C$4,G454)),ISNUMBER(FIND(대학정보!$C$5,H454))),확률표!$C$4,IF(AND(ISNUMBER(FIND(대학정보!$C$4,I454)),ISNUMBER(FIND(대학정보!$C$5,J454))),확률표!$C$5, ""))), "대학정보"), "")</f>
        <v>20</v>
      </c>
      <c r="Q454" s="1">
        <f>IF(AND(대학정보!$C$8&lt;&gt;"",D454&lt;&gt;""),D454-대학정보!$C$8,"")</f>
        <v>0.57000000000005002</v>
      </c>
    </row>
    <row r="455" spans="1:17">
      <c r="A455" s="1" t="str">
        <f t="shared" si="7"/>
        <v/>
      </c>
      <c r="B455" s="1" t="str">
        <f>IF(INDEX(로우데이터!$A:$A,4*ROW()-7)&lt;&gt;"",INDEX(로우데이터!A:A,4*ROW()-7),"")</f>
        <v>454등</v>
      </c>
      <c r="C455" s="1">
        <f>IF(B455&lt;&gt;"",VLOOKUP(CONCATENATE("j",L455, M455, N455),확률표!$B$8:$E$16,IF(P455=확률표!$C$3,2,IF(P455=확률표!$C$4, 3,4)),FALSE), "")</f>
        <v>20</v>
      </c>
      <c r="D455" s="1">
        <f>IF(B455&lt;&gt;"",INDEX(로우데이터!$B:$B,4*ROW()-7),"")</f>
        <v>660</v>
      </c>
      <c r="E455" s="4" t="str">
        <f>IF(B455&lt;&gt;"",IF(INDEX(로우데이터!$D:$D,4*ROW()-7)&lt;&gt;"",IF(ISNUMBER(FIND("(1)",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55" s="3" t="str">
        <f>IF(B455&lt;&gt;"",IF(INDEX(로우데이터!$D:$D,4*ROW()-7)&lt;&gt;"",IF(ISNUMBER(FIND("(1)",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55" s="3" t="str">
        <f>IF(B455&lt;&gt;"",IF(INDEX(로우데이터!$D:$D,4*ROW()-7)&lt;&gt;"",IF(ISNUMBER(FIND("(2)",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5" s="3" t="str">
        <f>IF(B455&lt;&gt;"",IF(INDEX(로우데이터!$D:$D,4*ROW()-7)&lt;&gt;"",IF(ISNUMBER(FIND("(2)",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55" s="3" t="str">
        <f>IF(B455&lt;&gt;"",IF(INDEX(로우데이터!$D:$D,4*ROW()-7)&lt;&gt;"",IF(ISNUMBER(FIND("(3)",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5" s="3" t="str">
        <f>IF(B455&lt;&gt;"",IF(INDEX(로우데이터!$D:$D,4*ROW()-7)&lt;&gt;"",IF(ISNUMBER(FIND("(3)",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5" s="1">
        <v>1</v>
      </c>
      <c r="M455" s="1">
        <v>1</v>
      </c>
      <c r="N455" s="1">
        <v>1</v>
      </c>
      <c r="P455" s="1">
        <f>IF(B455&lt;&gt;"",IF(AND(대학정보!$C$4&lt;&gt;"",대학정보!$C$5&lt;&gt;""),IF(AND(ISNUMBER(FIND(대학정보!$C$4,E455)),ISNUMBER(FIND(대학정보!$C$5,F455))),확률표!$C$3,IF(AND(ISNUMBER(FIND(대학정보!$C$4,G455)),ISNUMBER(FIND(대학정보!$C$5,H455))),확률표!$C$4,IF(AND(ISNUMBER(FIND(대학정보!$C$4,I455)),ISNUMBER(FIND(대학정보!$C$5,J455))),확률표!$C$5, ""))), "대학정보"), "")</f>
        <v>20</v>
      </c>
      <c r="Q455" s="1">
        <f>IF(AND(대학정보!$C$8&lt;&gt;"",D455&lt;&gt;""),D455-대학정보!$C$8,"")</f>
        <v>0.55000000000006821</v>
      </c>
    </row>
    <row r="456" spans="1:17">
      <c r="A456" s="1" t="str">
        <f t="shared" si="7"/>
        <v/>
      </c>
      <c r="B456" s="1" t="str">
        <f>IF(INDEX(로우데이터!$A:$A,4*ROW()-7)&lt;&gt;"",INDEX(로우데이터!A:A,4*ROW()-7),"")</f>
        <v>454등</v>
      </c>
      <c r="C456" s="1">
        <f>IF(B456&lt;&gt;"",VLOOKUP(CONCATENATE("j",L456, M456, N456),확률표!$B$8:$E$16,IF(P456=확률표!$C$3,2,IF(P456=확률표!$C$4, 3,4)),FALSE), "")</f>
        <v>20</v>
      </c>
      <c r="D456" s="1">
        <f>IF(B456&lt;&gt;"",INDEX(로우데이터!$B:$B,4*ROW()-7),"")</f>
        <v>660</v>
      </c>
      <c r="E456" s="4" t="str">
        <f>IF(B456&lt;&gt;"",IF(INDEX(로우데이터!$D:$D,4*ROW()-7)&lt;&gt;"",IF(ISNUMBER(FIND("(1)",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56" s="3" t="str">
        <f>IF(B456&lt;&gt;"",IF(INDEX(로우데이터!$D:$D,4*ROW()-7)&lt;&gt;"",IF(ISNUMBER(FIND("(1)",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56" s="3" t="str">
        <f>IF(B456&lt;&gt;"",IF(INDEX(로우데이터!$D:$D,4*ROW()-7)&lt;&gt;"",IF(ISNUMBER(FIND("(2)",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56" s="3" t="str">
        <f>IF(B456&lt;&gt;"",IF(INDEX(로우데이터!$D:$D,4*ROW()-7)&lt;&gt;"",IF(ISNUMBER(FIND("(2)",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자원환경공</v>
      </c>
      <c r="I456" s="3" t="str">
        <f>IF(B456&lt;&gt;"",IF(INDEX(로우데이터!$D:$D,4*ROW()-7)&lt;&gt;"",IF(ISNUMBER(FIND("(3)",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6" s="3" t="str">
        <f>IF(B456&lt;&gt;"",IF(INDEX(로우데이터!$D:$D,4*ROW()-7)&lt;&gt;"",IF(ISNUMBER(FIND("(3)",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6" s="1">
        <v>1</v>
      </c>
      <c r="M456" s="1">
        <v>1</v>
      </c>
      <c r="N456" s="1">
        <v>1</v>
      </c>
      <c r="P456" s="1">
        <f>IF(B456&lt;&gt;"",IF(AND(대학정보!$C$4&lt;&gt;"",대학정보!$C$5&lt;&gt;""),IF(AND(ISNUMBER(FIND(대학정보!$C$4,E456)),ISNUMBER(FIND(대학정보!$C$5,F456))),확률표!$C$3,IF(AND(ISNUMBER(FIND(대학정보!$C$4,G456)),ISNUMBER(FIND(대학정보!$C$5,H456))),확률표!$C$4,IF(AND(ISNUMBER(FIND(대학정보!$C$4,I456)),ISNUMBER(FIND(대학정보!$C$5,J456))),확률표!$C$5, ""))), "대학정보"), "")</f>
        <v>20</v>
      </c>
      <c r="Q456" s="1">
        <f>IF(AND(대학정보!$C$8&lt;&gt;"",D456&lt;&gt;""),D456-대학정보!$C$8,"")</f>
        <v>0.55000000000006821</v>
      </c>
    </row>
    <row r="457" spans="1:17">
      <c r="A457" s="1" t="str">
        <f t="shared" si="7"/>
        <v/>
      </c>
      <c r="B457" s="1" t="str">
        <f>IF(INDEX(로우데이터!$A:$A,4*ROW()-7)&lt;&gt;"",INDEX(로우데이터!A:A,4*ROW()-7),"")</f>
        <v>456등</v>
      </c>
      <c r="C457" s="1">
        <f>IF(B457&lt;&gt;"",VLOOKUP(CONCATENATE("j",L457, M457, N457),확률표!$B$8:$E$16,IF(P457=확률표!$C$3,2,IF(P457=확률표!$C$4, 3,4)),FALSE), "")</f>
        <v>20</v>
      </c>
      <c r="D457" s="1">
        <f>IF(B457&lt;&gt;"",INDEX(로우데이터!$B:$B,4*ROW()-7),"")</f>
        <v>659.99</v>
      </c>
      <c r="E457" s="4" t="str">
        <f>IF(B457&lt;&gt;"",IF(INDEX(로우데이터!$D:$D,4*ROW()-7)&lt;&gt;"",IF(ISNUMBER(FIND("(1)",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57" s="3" t="str">
        <f>IF(B457&lt;&gt;"",IF(INDEX(로우데이터!$D:$D,4*ROW()-7)&lt;&gt;"",IF(ISNUMBER(FIND("(1)",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457" s="3" t="str">
        <f>IF(B457&lt;&gt;"",IF(INDEX(로우데이터!$D:$D,4*ROW()-7)&lt;&gt;"",IF(ISNUMBER(FIND("(2)",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7" s="3" t="str">
        <f>IF(B457&lt;&gt;"",IF(INDEX(로우데이터!$D:$D,4*ROW()-7)&lt;&gt;"",IF(ISNUMBER(FIND("(2)",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57" s="3" t="str">
        <f>IF(B457&lt;&gt;"",IF(INDEX(로우데이터!$D:$D,4*ROW()-7)&lt;&gt;"",IF(ISNUMBER(FIND("(3)",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7" s="3" t="str">
        <f>IF(B457&lt;&gt;"",IF(INDEX(로우데이터!$D:$D,4*ROW()-7)&lt;&gt;"",IF(ISNUMBER(FIND("(3)",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7" s="1">
        <v>1</v>
      </c>
      <c r="M457" s="1">
        <v>1</v>
      </c>
      <c r="N457" s="1">
        <v>1</v>
      </c>
      <c r="P457" s="1">
        <f>IF(B457&lt;&gt;"",IF(AND(대학정보!$C$4&lt;&gt;"",대학정보!$C$5&lt;&gt;""),IF(AND(ISNUMBER(FIND(대학정보!$C$4,E457)),ISNUMBER(FIND(대학정보!$C$5,F457))),확률표!$C$3,IF(AND(ISNUMBER(FIND(대학정보!$C$4,G457)),ISNUMBER(FIND(대학정보!$C$5,H457))),확률표!$C$4,IF(AND(ISNUMBER(FIND(대학정보!$C$4,I457)),ISNUMBER(FIND(대학정보!$C$5,J457))),확률표!$C$5, ""))), "대학정보"), "")</f>
        <v>20</v>
      </c>
      <c r="Q457" s="1">
        <f>IF(AND(대학정보!$C$8&lt;&gt;"",D457&lt;&gt;""),D457-대학정보!$C$8,"")</f>
        <v>0.54000000000007731</v>
      </c>
    </row>
    <row r="458" spans="1:17">
      <c r="A458" s="1" t="str">
        <f t="shared" si="7"/>
        <v/>
      </c>
      <c r="B458" s="1" t="str">
        <f>IF(INDEX(로우데이터!$A:$A,4*ROW()-7)&lt;&gt;"",INDEX(로우데이터!A:A,4*ROW()-7),"")</f>
        <v>457등</v>
      </c>
      <c r="C458" s="1">
        <f>IF(B458&lt;&gt;"",VLOOKUP(CONCATENATE("j",L458, M458, N458),확률표!$B$8:$E$16,IF(P458=확률표!$C$3,2,IF(P458=확률표!$C$4, 3,4)),FALSE), "")</f>
        <v>20</v>
      </c>
      <c r="D458" s="1">
        <f>IF(B458&lt;&gt;"",INDEX(로우데이터!$B:$B,4*ROW()-7),"")</f>
        <v>659.98</v>
      </c>
      <c r="E458" s="4" t="str">
        <f>IF(B458&lt;&gt;"",IF(INDEX(로우데이터!$D:$D,4*ROW()-7)&lt;&gt;"",IF(ISNUMBER(FIND("(1)",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58" s="3" t="str">
        <f>IF(B458&lt;&gt;"",IF(INDEX(로우데이터!$D:$D,4*ROW()-7)&lt;&gt;"",IF(ISNUMBER(FIND("(1)",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</v>
      </c>
      <c r="G458" s="3" t="str">
        <f>IF(B458&lt;&gt;"",IF(INDEX(로우데이터!$D:$D,4*ROW()-7)&lt;&gt;"",IF(ISNUMBER(FIND("(2)",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58" s="3" t="str">
        <f>IF(B458&lt;&gt;"",IF(INDEX(로우데이터!$D:$D,4*ROW()-7)&lt;&gt;"",IF(ISNUMBER(FIND("(2)",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[서울]산업보안/자연</v>
      </c>
      <c r="I458" s="3" t="str">
        <f>IF(B458&lt;&gt;"",IF(INDEX(로우데이터!$D:$D,4*ROW()-7)&lt;&gt;"",IF(ISNUMBER(FIND("(3)",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8" s="3" t="str">
        <f>IF(B458&lt;&gt;"",IF(INDEX(로우데이터!$D:$D,4*ROW()-7)&lt;&gt;"",IF(ISNUMBER(FIND("(3)",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8" s="1">
        <v>1</v>
      </c>
      <c r="M458" s="1">
        <v>1</v>
      </c>
      <c r="N458" s="1">
        <v>1</v>
      </c>
      <c r="P458" s="1">
        <f>IF(B458&lt;&gt;"",IF(AND(대학정보!$C$4&lt;&gt;"",대학정보!$C$5&lt;&gt;""),IF(AND(ISNUMBER(FIND(대학정보!$C$4,E458)),ISNUMBER(FIND(대학정보!$C$5,F458))),확률표!$C$3,IF(AND(ISNUMBER(FIND(대학정보!$C$4,G458)),ISNUMBER(FIND(대학정보!$C$5,H458))),확률표!$C$4,IF(AND(ISNUMBER(FIND(대학정보!$C$4,I458)),ISNUMBER(FIND(대학정보!$C$5,J458))),확률표!$C$5, ""))), "대학정보"), "")</f>
        <v>20</v>
      </c>
      <c r="Q458" s="1">
        <f>IF(AND(대학정보!$C$8&lt;&gt;"",D458&lt;&gt;""),D458-대학정보!$C$8,"")</f>
        <v>0.5300000000000864</v>
      </c>
    </row>
    <row r="459" spans="1:17">
      <c r="A459" s="1" t="str">
        <f t="shared" si="7"/>
        <v/>
      </c>
      <c r="B459" s="1" t="str">
        <f>IF(INDEX(로우데이터!$A:$A,4*ROW()-7)&lt;&gt;"",INDEX(로우데이터!A:A,4*ROW()-7),"")</f>
        <v>457등</v>
      </c>
      <c r="C459" s="1">
        <f>IF(B459&lt;&gt;"",VLOOKUP(CONCATENATE("j",L459, M459, N459),확률표!$B$8:$E$16,IF(P459=확률표!$C$3,2,IF(P459=확률표!$C$4, 3,4)),FALSE), "")</f>
        <v>20</v>
      </c>
      <c r="D459" s="1">
        <f>IF(B459&lt;&gt;"",INDEX(로우데이터!$B:$B,4*ROW()-7),"")</f>
        <v>659.98</v>
      </c>
      <c r="E459" s="4" t="str">
        <f>IF(B459&lt;&gt;"",IF(INDEX(로우데이터!$D:$D,4*ROW()-7)&lt;&gt;"",IF(ISNUMBER(FIND("(1)",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59" s="3" t="str">
        <f>IF(B459&lt;&gt;"",IF(INDEX(로우데이터!$D:$D,4*ROW()-7)&lt;&gt;"",IF(ISNUMBER(FIND("(1)",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459" s="3" t="str">
        <f>IF(B459&lt;&gt;"",IF(INDEX(로우데이터!$D:$D,4*ROW()-7)&lt;&gt;"",IF(ISNUMBER(FIND("(2)",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59" s="3" t="str">
        <f>IF(B459&lt;&gt;"",IF(INDEX(로우데이터!$D:$D,4*ROW()-7)&lt;&gt;"",IF(ISNUMBER(FIND("(2)",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59" s="3" t="str">
        <f>IF(B459&lt;&gt;"",IF(INDEX(로우데이터!$D:$D,4*ROW()-7)&lt;&gt;"",IF(ISNUMBER(FIND("(3)",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59" s="3" t="str">
        <f>IF(B459&lt;&gt;"",IF(INDEX(로우데이터!$D:$D,4*ROW()-7)&lt;&gt;"",IF(ISNUMBER(FIND("(3)",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59" s="1">
        <v>1</v>
      </c>
      <c r="M459" s="1">
        <v>1</v>
      </c>
      <c r="N459" s="1">
        <v>1</v>
      </c>
      <c r="P459" s="1">
        <f>IF(B459&lt;&gt;"",IF(AND(대학정보!$C$4&lt;&gt;"",대학정보!$C$5&lt;&gt;""),IF(AND(ISNUMBER(FIND(대학정보!$C$4,E459)),ISNUMBER(FIND(대학정보!$C$5,F459))),확률표!$C$3,IF(AND(ISNUMBER(FIND(대학정보!$C$4,G459)),ISNUMBER(FIND(대학정보!$C$5,H459))),확률표!$C$4,IF(AND(ISNUMBER(FIND(대학정보!$C$4,I459)),ISNUMBER(FIND(대학정보!$C$5,J459))),확률표!$C$5, ""))), "대학정보"), "")</f>
        <v>20</v>
      </c>
      <c r="Q459" s="1">
        <f>IF(AND(대학정보!$C$8&lt;&gt;"",D459&lt;&gt;""),D459-대학정보!$C$8,"")</f>
        <v>0.5300000000000864</v>
      </c>
    </row>
    <row r="460" spans="1:17">
      <c r="A460" s="1" t="str">
        <f t="shared" si="7"/>
        <v/>
      </c>
      <c r="B460" s="1" t="str">
        <f>IF(INDEX(로우데이터!$A:$A,4*ROW()-7)&lt;&gt;"",INDEX(로우데이터!A:A,4*ROW()-7),"")</f>
        <v>459등</v>
      </c>
      <c r="C460" s="1">
        <f>IF(B460&lt;&gt;"",VLOOKUP(CONCATENATE("j",L460, M460, N460),확률표!$B$8:$E$16,IF(P460=확률표!$C$3,2,IF(P460=확률표!$C$4, 3,4)),FALSE), "")</f>
        <v>20</v>
      </c>
      <c r="D460" s="1">
        <f>IF(B460&lt;&gt;"",INDEX(로우데이터!$B:$B,4*ROW()-7),"")</f>
        <v>659.98</v>
      </c>
      <c r="E460" s="4" t="str">
        <f>IF(B460&lt;&gt;"",IF(INDEX(로우데이터!$D:$D,4*ROW()-7)&lt;&gt;"",IF(ISNUMBER(FIND("(1)",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60" s="3" t="str">
        <f>IF(B460&lt;&gt;"",IF(INDEX(로우데이터!$D:$D,4*ROW()-7)&lt;&gt;"",IF(ISNUMBER(FIND("(1)",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460" s="3" t="str">
        <f>IF(B460&lt;&gt;"",IF(INDEX(로우데이터!$D:$D,4*ROW()-7)&lt;&gt;"",IF(ISNUMBER(FIND("(2)",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60" s="3" t="str">
        <f>IF(B460&lt;&gt;"",IF(INDEX(로우데이터!$D:$D,4*ROW()-7)&lt;&gt;"",IF(ISNUMBER(FIND("(2)",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460" s="3" t="str">
        <f>IF(B460&lt;&gt;"",IF(INDEX(로우데이터!$D:$D,4*ROW()-7)&lt;&gt;"",IF(ISNUMBER(FIND("(3)",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0" s="3" t="str">
        <f>IF(B460&lt;&gt;"",IF(INDEX(로우데이터!$D:$D,4*ROW()-7)&lt;&gt;"",IF(ISNUMBER(FIND("(3)",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0" s="1">
        <v>1</v>
      </c>
      <c r="M460" s="1">
        <v>1</v>
      </c>
      <c r="N460" s="1">
        <v>1</v>
      </c>
      <c r="P460" s="1">
        <f>IF(B460&lt;&gt;"",IF(AND(대학정보!$C$4&lt;&gt;"",대학정보!$C$5&lt;&gt;""),IF(AND(ISNUMBER(FIND(대학정보!$C$4,E460)),ISNUMBER(FIND(대학정보!$C$5,F460))),확률표!$C$3,IF(AND(ISNUMBER(FIND(대학정보!$C$4,G460)),ISNUMBER(FIND(대학정보!$C$5,H460))),확률표!$C$4,IF(AND(ISNUMBER(FIND(대학정보!$C$4,I460)),ISNUMBER(FIND(대학정보!$C$5,J460))),확률표!$C$5, ""))), "대학정보"), "")</f>
        <v>20</v>
      </c>
      <c r="Q460" s="1">
        <f>IF(AND(대학정보!$C$8&lt;&gt;"",D460&lt;&gt;""),D460-대학정보!$C$8,"")</f>
        <v>0.5300000000000864</v>
      </c>
    </row>
    <row r="461" spans="1:17">
      <c r="A461" s="1" t="str">
        <f t="shared" si="7"/>
        <v/>
      </c>
      <c r="B461" s="1" t="str">
        <f>IF(INDEX(로우데이터!$A:$A,4*ROW()-7)&lt;&gt;"",INDEX(로우데이터!A:A,4*ROW()-7),"")</f>
        <v>460등</v>
      </c>
      <c r="C461" s="1">
        <f>IF(B461&lt;&gt;"",VLOOKUP(CONCATENATE("j",L461, M461, N461),확률표!$B$8:$E$16,IF(P461=확률표!$C$3,2,IF(P461=확률표!$C$4, 3,4)),FALSE), "")</f>
        <v>20</v>
      </c>
      <c r="D461" s="1">
        <f>IF(B461&lt;&gt;"",INDEX(로우데이터!$B:$B,4*ROW()-7),"")</f>
        <v>659.96</v>
      </c>
      <c r="E461" s="4" t="str">
        <f>IF(B461&lt;&gt;"",IF(INDEX(로우데이터!$D:$D,4*ROW()-7)&lt;&gt;"",IF(ISNUMBER(FIND("(1)",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61" s="3" t="str">
        <f>IF(B461&lt;&gt;"",IF(INDEX(로우데이터!$D:$D,4*ROW()-7)&lt;&gt;"",IF(ISNUMBER(FIND("(1)",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461" s="3" t="str">
        <f>IF(B461&lt;&gt;"",IF(INDEX(로우데이터!$D:$D,4*ROW()-7)&lt;&gt;"",IF(ISNUMBER(FIND("(2)",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61" s="3" t="str">
        <f>IF(B461&lt;&gt;"",IF(INDEX(로우데이터!$D:$D,4*ROW()-7)&lt;&gt;"",IF(ISNUMBER(FIND("(2)",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61" s="3" t="str">
        <f>IF(B461&lt;&gt;"",IF(INDEX(로우데이터!$D:$D,4*ROW()-7)&lt;&gt;"",IF(ISNUMBER(FIND("(3)",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1" s="3" t="str">
        <f>IF(B461&lt;&gt;"",IF(INDEX(로우데이터!$D:$D,4*ROW()-7)&lt;&gt;"",IF(ISNUMBER(FIND("(3)",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1" s="1">
        <v>1</v>
      </c>
      <c r="M461" s="1">
        <v>1</v>
      </c>
      <c r="N461" s="1">
        <v>1</v>
      </c>
      <c r="P461" s="1">
        <f>IF(B461&lt;&gt;"",IF(AND(대학정보!$C$4&lt;&gt;"",대학정보!$C$5&lt;&gt;""),IF(AND(ISNUMBER(FIND(대학정보!$C$4,E461)),ISNUMBER(FIND(대학정보!$C$5,F461))),확률표!$C$3,IF(AND(ISNUMBER(FIND(대학정보!$C$4,G461)),ISNUMBER(FIND(대학정보!$C$5,H461))),확률표!$C$4,IF(AND(ISNUMBER(FIND(대학정보!$C$4,I461)),ISNUMBER(FIND(대학정보!$C$5,J461))),확률표!$C$5, ""))), "대학정보"), "")</f>
        <v>20</v>
      </c>
      <c r="Q461" s="1">
        <f>IF(AND(대학정보!$C$8&lt;&gt;"",D461&lt;&gt;""),D461-대학정보!$C$8,"")</f>
        <v>0.51000000000010459</v>
      </c>
    </row>
    <row r="462" spans="1:17">
      <c r="A462" s="1" t="str">
        <f t="shared" si="7"/>
        <v/>
      </c>
      <c r="B462" s="1" t="str">
        <f>IF(INDEX(로우데이터!$A:$A,4*ROW()-7)&lt;&gt;"",INDEX(로우데이터!A:A,4*ROW()-7),"")</f>
        <v>460등</v>
      </c>
      <c r="C462" s="1">
        <f>IF(B462&lt;&gt;"",VLOOKUP(CONCATENATE("j",L462, M462, N462),확률표!$B$8:$E$16,IF(P462=확률표!$C$3,2,IF(P462=확률표!$C$4, 3,4)),FALSE), "")</f>
        <v>20</v>
      </c>
      <c r="D462" s="1">
        <f>IF(B462&lt;&gt;"",INDEX(로우데이터!$B:$B,4*ROW()-7),"")</f>
        <v>659.96</v>
      </c>
      <c r="E462" s="4" t="str">
        <f>IF(B462&lt;&gt;"",IF(INDEX(로우데이터!$D:$D,4*ROW()-7)&lt;&gt;"",IF(ISNUMBER(FIND("(1)",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62" s="3" t="str">
        <f>IF(B462&lt;&gt;"",IF(INDEX(로우데이터!$D:$D,4*ROW()-7)&lt;&gt;"",IF(ISNUMBER(FIND("(1)",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62" s="3" t="str">
        <f>IF(B462&lt;&gt;"",IF(INDEX(로우데이터!$D:$D,4*ROW()-7)&lt;&gt;"",IF(ISNUMBER(FIND("(2)",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462" s="3" t="str">
        <f>IF(B462&lt;&gt;"",IF(INDEX(로우데이터!$D:$D,4*ROW()-7)&lt;&gt;"",IF(ISNUMBER(FIND("(2)",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462" s="3" t="str">
        <f>IF(B462&lt;&gt;"",IF(INDEX(로우데이터!$D:$D,4*ROW()-7)&lt;&gt;"",IF(ISNUMBER(FIND("(3)",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2" s="3" t="str">
        <f>IF(B462&lt;&gt;"",IF(INDEX(로우데이터!$D:$D,4*ROW()-7)&lt;&gt;"",IF(ISNUMBER(FIND("(3)",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2" s="1">
        <v>1</v>
      </c>
      <c r="M462" s="1">
        <v>1</v>
      </c>
      <c r="N462" s="1">
        <v>1</v>
      </c>
      <c r="P462" s="1">
        <f>IF(B462&lt;&gt;"",IF(AND(대학정보!$C$4&lt;&gt;"",대학정보!$C$5&lt;&gt;""),IF(AND(ISNUMBER(FIND(대학정보!$C$4,E462)),ISNUMBER(FIND(대학정보!$C$5,F462))),확률표!$C$3,IF(AND(ISNUMBER(FIND(대학정보!$C$4,G462)),ISNUMBER(FIND(대학정보!$C$5,H462))),확률표!$C$4,IF(AND(ISNUMBER(FIND(대학정보!$C$4,I462)),ISNUMBER(FIND(대학정보!$C$5,J462))),확률표!$C$5, ""))), "대학정보"), "")</f>
        <v>20</v>
      </c>
      <c r="Q462" s="1">
        <f>IF(AND(대학정보!$C$8&lt;&gt;"",D462&lt;&gt;""),D462-대학정보!$C$8,"")</f>
        <v>0.51000000000010459</v>
      </c>
    </row>
    <row r="463" spans="1:17">
      <c r="A463" s="1" t="str">
        <f t="shared" si="7"/>
        <v/>
      </c>
      <c r="B463" s="1" t="str">
        <f>IF(INDEX(로우데이터!$A:$A,4*ROW()-7)&lt;&gt;"",INDEX(로우데이터!A:A,4*ROW()-7),"")</f>
        <v>462등</v>
      </c>
      <c r="C463" s="1">
        <f>IF(B463&lt;&gt;"",VLOOKUP(CONCATENATE("j",L463, M463, N463),확률표!$B$8:$E$16,IF(P463=확률표!$C$3,2,IF(P463=확률표!$C$4, 3,4)),FALSE), "")</f>
        <v>20</v>
      </c>
      <c r="D463" s="1">
        <f>IF(B463&lt;&gt;"",INDEX(로우데이터!$B:$B,4*ROW()-7),"")</f>
        <v>659.96</v>
      </c>
      <c r="E463" s="4" t="str">
        <f>IF(B463&lt;&gt;"",IF(INDEX(로우데이터!$D:$D,4*ROW()-7)&lt;&gt;"",IF(ISNUMBER(FIND("(1)",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63" s="3" t="str">
        <f>IF(B463&lt;&gt;"",IF(INDEX(로우데이터!$D:$D,4*ROW()-7)&lt;&gt;"",IF(ISNUMBER(FIND("(1)",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463" s="3" t="str">
        <f>IF(B463&lt;&gt;"",IF(INDEX(로우데이터!$D:$D,4*ROW()-7)&lt;&gt;"",IF(ISNUMBER(FIND("(2)",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63" s="3" t="str">
        <f>IF(B463&lt;&gt;"",IF(INDEX(로우데이터!$D:$D,4*ROW()-7)&lt;&gt;"",IF(ISNUMBER(FIND("(2)",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63" s="3" t="str">
        <f>IF(B463&lt;&gt;"",IF(INDEX(로우데이터!$D:$D,4*ROW()-7)&lt;&gt;"",IF(ISNUMBER(FIND("(3)",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3" s="3" t="str">
        <f>IF(B463&lt;&gt;"",IF(INDEX(로우데이터!$D:$D,4*ROW()-7)&lt;&gt;"",IF(ISNUMBER(FIND("(3)",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3" s="1">
        <v>1</v>
      </c>
      <c r="M463" s="1">
        <v>1</v>
      </c>
      <c r="N463" s="1">
        <v>1</v>
      </c>
      <c r="P463" s="1">
        <f>IF(B463&lt;&gt;"",IF(AND(대학정보!$C$4&lt;&gt;"",대학정보!$C$5&lt;&gt;""),IF(AND(ISNUMBER(FIND(대학정보!$C$4,E463)),ISNUMBER(FIND(대학정보!$C$5,F463))),확률표!$C$3,IF(AND(ISNUMBER(FIND(대학정보!$C$4,G463)),ISNUMBER(FIND(대학정보!$C$5,H463))),확률표!$C$4,IF(AND(ISNUMBER(FIND(대학정보!$C$4,I463)),ISNUMBER(FIND(대학정보!$C$5,J463))),확률표!$C$5, ""))), "대학정보"), "")</f>
        <v>20</v>
      </c>
      <c r="Q463" s="1">
        <f>IF(AND(대학정보!$C$8&lt;&gt;"",D463&lt;&gt;""),D463-대학정보!$C$8,"")</f>
        <v>0.51000000000010459</v>
      </c>
    </row>
    <row r="464" spans="1:17">
      <c r="A464" s="1" t="str">
        <f t="shared" si="7"/>
        <v/>
      </c>
      <c r="B464" s="1" t="str">
        <f>IF(INDEX(로우데이터!$A:$A,4*ROW()-7)&lt;&gt;"",INDEX(로우데이터!A:A,4*ROW()-7),"")</f>
        <v>463등</v>
      </c>
      <c r="C464" s="1">
        <f>IF(B464&lt;&gt;"",VLOOKUP(CONCATENATE("j",L464, M464, N464),확률표!$B$8:$E$16,IF(P464=확률표!$C$3,2,IF(P464=확률표!$C$4, 3,4)),FALSE), "")</f>
        <v>20</v>
      </c>
      <c r="D464" s="1">
        <f>IF(B464&lt;&gt;"",INDEX(로우데이터!$B:$B,4*ROW()-7),"")</f>
        <v>659.96</v>
      </c>
      <c r="E464" s="4" t="str">
        <f>IF(B464&lt;&gt;"",IF(INDEX(로우데이터!$D:$D,4*ROW()-7)&lt;&gt;"",IF(ISNUMBER(FIND("(1)",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전북대(1)</v>
      </c>
      <c r="F464" s="3" t="str">
        <f>IF(B464&lt;&gt;"",IF(INDEX(로우데이터!$D:$D,4*ROW()-7)&lt;&gt;"",IF(ISNUMBER(FIND("(1)",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[익산]수의예</v>
      </c>
      <c r="G464" s="3" t="str">
        <f>IF(B464&lt;&gt;"",IF(INDEX(로우데이터!$D:$D,4*ROW()-7)&lt;&gt;"",IF(ISNUMBER(FIND("(2)",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64" s="3" t="str">
        <f>IF(B464&lt;&gt;"",IF(INDEX(로우데이터!$D:$D,4*ROW()-7)&lt;&gt;"",IF(ISNUMBER(FIND("(2)",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64" s="3" t="str">
        <f>IF(B464&lt;&gt;"",IF(INDEX(로우데이터!$D:$D,4*ROW()-7)&lt;&gt;"",IF(ISNUMBER(FIND("(3)",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4" s="3" t="str">
        <f>IF(B464&lt;&gt;"",IF(INDEX(로우데이터!$D:$D,4*ROW()-7)&lt;&gt;"",IF(ISNUMBER(FIND("(3)",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4" s="1">
        <v>1</v>
      </c>
      <c r="M464" s="1">
        <v>1</v>
      </c>
      <c r="N464" s="1">
        <v>1</v>
      </c>
      <c r="P464" s="1">
        <f>IF(B464&lt;&gt;"",IF(AND(대학정보!$C$4&lt;&gt;"",대학정보!$C$5&lt;&gt;""),IF(AND(ISNUMBER(FIND(대학정보!$C$4,E464)),ISNUMBER(FIND(대학정보!$C$5,F464))),확률표!$C$3,IF(AND(ISNUMBER(FIND(대학정보!$C$4,G464)),ISNUMBER(FIND(대학정보!$C$5,H464))),확률표!$C$4,IF(AND(ISNUMBER(FIND(대학정보!$C$4,I464)),ISNUMBER(FIND(대학정보!$C$5,J464))),확률표!$C$5, ""))), "대학정보"), "")</f>
        <v>20</v>
      </c>
      <c r="Q464" s="1">
        <f>IF(AND(대학정보!$C$8&lt;&gt;"",D464&lt;&gt;""),D464-대학정보!$C$8,"")</f>
        <v>0.51000000000010459</v>
      </c>
    </row>
    <row r="465" spans="1:17">
      <c r="A465" s="1" t="str">
        <f t="shared" si="7"/>
        <v/>
      </c>
      <c r="B465" s="1" t="str">
        <f>IF(INDEX(로우데이터!$A:$A,4*ROW()-7)&lt;&gt;"",INDEX(로우데이터!A:A,4*ROW()-7),"")</f>
        <v>463등</v>
      </c>
      <c r="C465" s="1">
        <f>IF(B465&lt;&gt;"",VLOOKUP(CONCATENATE("j",L465, M465, N465),확률표!$B$8:$E$16,IF(P465=확률표!$C$3,2,IF(P465=확률표!$C$4, 3,4)),FALSE), "")</f>
        <v>20</v>
      </c>
      <c r="D465" s="1">
        <f>IF(B465&lt;&gt;"",INDEX(로우데이터!$B:$B,4*ROW()-7),"")</f>
        <v>659.96</v>
      </c>
      <c r="E465" s="4" t="str">
        <f>IF(B465&lt;&gt;"",IF(INDEX(로우데이터!$D:$D,4*ROW()-7)&lt;&gt;"",IF(ISNUMBER(FIND("(1)",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65" s="3" t="str">
        <f>IF(B465&lt;&gt;"",IF(INDEX(로우데이터!$D:$D,4*ROW()-7)&lt;&gt;"",IF(ISNUMBER(FIND("(1)",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465" s="3" t="str">
        <f>IF(B465&lt;&gt;"",IF(INDEX(로우데이터!$D:$D,4*ROW()-7)&lt;&gt;"",IF(ISNUMBER(FIND("(2)",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65" s="3" t="str">
        <f>IF(B465&lt;&gt;"",IF(INDEX(로우데이터!$D:$D,4*ROW()-7)&lt;&gt;"",IF(ISNUMBER(FIND("(2)",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65" s="3" t="str">
        <f>IF(B465&lt;&gt;"",IF(INDEX(로우데이터!$D:$D,4*ROW()-7)&lt;&gt;"",IF(ISNUMBER(FIND("(3)",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5" s="3" t="str">
        <f>IF(B465&lt;&gt;"",IF(INDEX(로우데이터!$D:$D,4*ROW()-7)&lt;&gt;"",IF(ISNUMBER(FIND("(3)",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5" s="1">
        <v>1</v>
      </c>
      <c r="M465" s="1">
        <v>1</v>
      </c>
      <c r="N465" s="1">
        <v>1</v>
      </c>
      <c r="P465" s="1">
        <f>IF(B465&lt;&gt;"",IF(AND(대학정보!$C$4&lt;&gt;"",대학정보!$C$5&lt;&gt;""),IF(AND(ISNUMBER(FIND(대학정보!$C$4,E465)),ISNUMBER(FIND(대학정보!$C$5,F465))),확률표!$C$3,IF(AND(ISNUMBER(FIND(대학정보!$C$4,G465)),ISNUMBER(FIND(대학정보!$C$5,H465))),확률표!$C$4,IF(AND(ISNUMBER(FIND(대학정보!$C$4,I465)),ISNUMBER(FIND(대학정보!$C$5,J465))),확률표!$C$5, ""))), "대학정보"), "")</f>
        <v>20</v>
      </c>
      <c r="Q465" s="1">
        <f>IF(AND(대학정보!$C$8&lt;&gt;"",D465&lt;&gt;""),D465-대학정보!$C$8,"")</f>
        <v>0.51000000000010459</v>
      </c>
    </row>
    <row r="466" spans="1:17">
      <c r="A466" s="1" t="str">
        <f t="shared" si="7"/>
        <v/>
      </c>
      <c r="B466" s="1" t="str">
        <f>IF(INDEX(로우데이터!$A:$A,4*ROW()-7)&lt;&gt;"",INDEX(로우데이터!A:A,4*ROW()-7),"")</f>
        <v>465등</v>
      </c>
      <c r="C466" s="1">
        <f>IF(B466&lt;&gt;"",VLOOKUP(CONCATENATE("j",L466, M466, N466),확률표!$B$8:$E$16,IF(P466=확률표!$C$3,2,IF(P466=확률표!$C$4, 3,4)),FALSE), "")</f>
        <v>20</v>
      </c>
      <c r="D466" s="1">
        <f>IF(B466&lt;&gt;"",INDEX(로우데이터!$B:$B,4*ROW()-7),"")</f>
        <v>659.94</v>
      </c>
      <c r="E466" s="4" t="str">
        <f>IF(B466&lt;&gt;"",IF(INDEX(로우데이터!$D:$D,4*ROW()-7)&lt;&gt;"",IF(ISNUMBER(FIND("(1)",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66" s="3" t="str">
        <f>IF(B466&lt;&gt;"",IF(INDEX(로우데이터!$D:$D,4*ROW()-7)&lt;&gt;"",IF(ISNUMBER(FIND("(1)",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66" s="3" t="str">
        <f>IF(B466&lt;&gt;"",IF(INDEX(로우데이터!$D:$D,4*ROW()-7)&lt;&gt;"",IF(ISNUMBER(FIND("(2)",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66" s="3" t="str">
        <f>IF(B466&lt;&gt;"",IF(INDEX(로우데이터!$D:$D,4*ROW()-7)&lt;&gt;"",IF(ISNUMBER(FIND("(2)",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유기나노공</v>
      </c>
      <c r="I466" s="3" t="str">
        <f>IF(B466&lt;&gt;"",IF(INDEX(로우데이터!$D:$D,4*ROW()-7)&lt;&gt;"",IF(ISNUMBER(FIND("(3)",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6" s="3" t="str">
        <f>IF(B466&lt;&gt;"",IF(INDEX(로우데이터!$D:$D,4*ROW()-7)&lt;&gt;"",IF(ISNUMBER(FIND("(3)",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6" s="1">
        <v>1</v>
      </c>
      <c r="M466" s="1">
        <v>1</v>
      </c>
      <c r="N466" s="1">
        <v>1</v>
      </c>
      <c r="P466" s="1">
        <f>IF(B466&lt;&gt;"",IF(AND(대학정보!$C$4&lt;&gt;"",대학정보!$C$5&lt;&gt;""),IF(AND(ISNUMBER(FIND(대학정보!$C$4,E466)),ISNUMBER(FIND(대학정보!$C$5,F466))),확률표!$C$3,IF(AND(ISNUMBER(FIND(대학정보!$C$4,G466)),ISNUMBER(FIND(대학정보!$C$5,H466))),확률표!$C$4,IF(AND(ISNUMBER(FIND(대학정보!$C$4,I466)),ISNUMBER(FIND(대학정보!$C$5,J466))),확률표!$C$5, ""))), "대학정보"), "")</f>
        <v>20</v>
      </c>
      <c r="Q466" s="1">
        <f>IF(AND(대학정보!$C$8&lt;&gt;"",D466&lt;&gt;""),D466-대학정보!$C$8,"")</f>
        <v>0.49000000000012278</v>
      </c>
    </row>
    <row r="467" spans="1:17">
      <c r="A467" s="1" t="str">
        <f t="shared" si="7"/>
        <v/>
      </c>
      <c r="B467" s="1" t="str">
        <f>IF(INDEX(로우데이터!$A:$A,4*ROW()-7)&lt;&gt;"",INDEX(로우데이터!A:A,4*ROW()-7),"")</f>
        <v>465등</v>
      </c>
      <c r="C467" s="1">
        <f>IF(B467&lt;&gt;"",VLOOKUP(CONCATENATE("j",L467, M467, N467),확률표!$B$8:$E$16,IF(P467=확률표!$C$3,2,IF(P467=확률표!$C$4, 3,4)),FALSE), "")</f>
        <v>20</v>
      </c>
      <c r="D467" s="1">
        <f>IF(B467&lt;&gt;"",INDEX(로우데이터!$B:$B,4*ROW()-7),"")</f>
        <v>659.94</v>
      </c>
      <c r="E467" s="4" t="str">
        <f>IF(B467&lt;&gt;"",IF(INDEX(로우데이터!$D:$D,4*ROW()-7)&lt;&gt;"",IF(ISNUMBER(FIND("(1)",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467" s="3" t="str">
        <f>IF(B467&lt;&gt;"",IF(INDEX(로우데이터!$D:$D,4*ROW()-7)&lt;&gt;"",IF(ISNUMBER(FIND("(1)",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467" s="3" t="str">
        <f>IF(B467&lt;&gt;"",IF(INDEX(로우데이터!$D:$D,4*ROW()-7)&lt;&gt;"",IF(ISNUMBER(FIND("(2)",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467" s="3" t="str">
        <f>IF(B467&lt;&gt;"",IF(INDEX(로우데이터!$D:$D,4*ROW()-7)&lt;&gt;"",IF(ISNUMBER(FIND("(2)",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467" s="3" t="str">
        <f>IF(B467&lt;&gt;"",IF(INDEX(로우데이터!$D:$D,4*ROW()-7)&lt;&gt;"",IF(ISNUMBER(FIND("(3)",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7" s="3" t="str">
        <f>IF(B467&lt;&gt;"",IF(INDEX(로우데이터!$D:$D,4*ROW()-7)&lt;&gt;"",IF(ISNUMBER(FIND("(3)",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7" s="1">
        <v>1</v>
      </c>
      <c r="M467" s="1">
        <v>1</v>
      </c>
      <c r="N467" s="1">
        <v>1</v>
      </c>
      <c r="P467" s="1">
        <f>IF(B467&lt;&gt;"",IF(AND(대학정보!$C$4&lt;&gt;"",대학정보!$C$5&lt;&gt;""),IF(AND(ISNUMBER(FIND(대학정보!$C$4,E467)),ISNUMBER(FIND(대학정보!$C$5,F467))),확률표!$C$3,IF(AND(ISNUMBER(FIND(대학정보!$C$4,G467)),ISNUMBER(FIND(대학정보!$C$5,H467))),확률표!$C$4,IF(AND(ISNUMBER(FIND(대학정보!$C$4,I467)),ISNUMBER(FIND(대학정보!$C$5,J467))),확률표!$C$5, ""))), "대학정보"), "")</f>
        <v>20</v>
      </c>
      <c r="Q467" s="1">
        <f>IF(AND(대학정보!$C$8&lt;&gt;"",D467&lt;&gt;""),D467-대학정보!$C$8,"")</f>
        <v>0.49000000000012278</v>
      </c>
    </row>
    <row r="468" spans="1:17">
      <c r="A468" s="1" t="str">
        <f t="shared" si="7"/>
        <v/>
      </c>
      <c r="B468" s="1" t="str">
        <f>IF(INDEX(로우데이터!$A:$A,4*ROW()-7)&lt;&gt;"",INDEX(로우데이터!A:A,4*ROW()-7),"")</f>
        <v>467등</v>
      </c>
      <c r="C468" s="1">
        <f>IF(B468&lt;&gt;"",VLOOKUP(CONCATENATE("j",L468, M468, N468),확률표!$B$8:$E$16,IF(P468=확률표!$C$3,2,IF(P468=확률표!$C$4, 3,4)),FALSE), "")</f>
        <v>20</v>
      </c>
      <c r="D468" s="1">
        <f>IF(B468&lt;&gt;"",INDEX(로우데이터!$B:$B,4*ROW()-7),"")</f>
        <v>659.92</v>
      </c>
      <c r="E468" s="4" t="str">
        <f>IF(B468&lt;&gt;"",IF(INDEX(로우데이터!$D:$D,4*ROW()-7)&lt;&gt;"",IF(ISNUMBER(FIND("(1)",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68" s="3" t="str">
        <f>IF(B468&lt;&gt;"",IF(INDEX(로우데이터!$D:$D,4*ROW()-7)&lt;&gt;"",IF(ISNUMBER(FIND("(1)",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468" s="3" t="str">
        <f>IF(B468&lt;&gt;"",IF(INDEX(로우데이터!$D:$D,4*ROW()-7)&lt;&gt;"",IF(ISNUMBER(FIND("(2)",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68" s="3" t="str">
        <f>IF(B468&lt;&gt;"",IF(INDEX(로우데이터!$D:$D,4*ROW()-7)&lt;&gt;"",IF(ISNUMBER(FIND("(2)",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468" s="3" t="str">
        <f>IF(B468&lt;&gt;"",IF(INDEX(로우데이터!$D:$D,4*ROW()-7)&lt;&gt;"",IF(ISNUMBER(FIND("(3)",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8" s="3" t="str">
        <f>IF(B468&lt;&gt;"",IF(INDEX(로우데이터!$D:$D,4*ROW()-7)&lt;&gt;"",IF(ISNUMBER(FIND("(3)",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8" s="1">
        <v>1</v>
      </c>
      <c r="M468" s="1">
        <v>1</v>
      </c>
      <c r="N468" s="1">
        <v>1</v>
      </c>
      <c r="P468" s="1">
        <f>IF(B468&lt;&gt;"",IF(AND(대학정보!$C$4&lt;&gt;"",대학정보!$C$5&lt;&gt;""),IF(AND(ISNUMBER(FIND(대학정보!$C$4,E468)),ISNUMBER(FIND(대학정보!$C$5,F468))),확률표!$C$3,IF(AND(ISNUMBER(FIND(대학정보!$C$4,G468)),ISNUMBER(FIND(대학정보!$C$5,H468))),확률표!$C$4,IF(AND(ISNUMBER(FIND(대학정보!$C$4,I468)),ISNUMBER(FIND(대학정보!$C$5,J468))),확률표!$C$5, ""))), "대학정보"), "")</f>
        <v>20</v>
      </c>
      <c r="Q468" s="1">
        <f>IF(AND(대학정보!$C$8&lt;&gt;"",D468&lt;&gt;""),D468-대학정보!$C$8,"")</f>
        <v>0.47000000000002728</v>
      </c>
    </row>
    <row r="469" spans="1:17">
      <c r="A469" s="1" t="str">
        <f t="shared" si="7"/>
        <v/>
      </c>
      <c r="B469" s="1" t="str">
        <f>IF(INDEX(로우데이터!$A:$A,4*ROW()-7)&lt;&gt;"",INDEX(로우데이터!A:A,4*ROW()-7),"")</f>
        <v>467등</v>
      </c>
      <c r="C469" s="1">
        <f>IF(B469&lt;&gt;"",VLOOKUP(CONCATENATE("j",L469, M469, N469),확률표!$B$8:$E$16,IF(P469=확률표!$C$3,2,IF(P469=확률표!$C$4, 3,4)),FALSE), "")</f>
        <v>20</v>
      </c>
      <c r="D469" s="1">
        <f>IF(B469&lt;&gt;"",INDEX(로우데이터!$B:$B,4*ROW()-7),"")</f>
        <v>659.92</v>
      </c>
      <c r="E469" s="4" t="str">
        <f>IF(B469&lt;&gt;"",IF(INDEX(로우데이터!$D:$D,4*ROW()-7)&lt;&gt;"",IF(ISNUMBER(FIND("(1)",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69" s="3" t="str">
        <f>IF(B469&lt;&gt;"",IF(INDEX(로우데이터!$D:$D,4*ROW()-7)&lt;&gt;"",IF(ISNUMBER(FIND("(1)",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69" s="3" t="str">
        <f>IF(B469&lt;&gt;"",IF(INDEX(로우데이터!$D:$D,4*ROW()-7)&lt;&gt;"",IF(ISNUMBER(FIND("(2)",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69" s="3" t="str">
        <f>IF(B469&lt;&gt;"",IF(INDEX(로우데이터!$D:$D,4*ROW()-7)&lt;&gt;"",IF(ISNUMBER(FIND("(2)",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469" s="3" t="str">
        <f>IF(B469&lt;&gt;"",IF(INDEX(로우데이터!$D:$D,4*ROW()-7)&lt;&gt;"",IF(ISNUMBER(FIND("(3)",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69" s="3" t="str">
        <f>IF(B469&lt;&gt;"",IF(INDEX(로우데이터!$D:$D,4*ROW()-7)&lt;&gt;"",IF(ISNUMBER(FIND("(3)",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69" s="1">
        <v>1</v>
      </c>
      <c r="M469" s="1">
        <v>1</v>
      </c>
      <c r="N469" s="1">
        <v>1</v>
      </c>
      <c r="P469" s="1">
        <f>IF(B469&lt;&gt;"",IF(AND(대학정보!$C$4&lt;&gt;"",대학정보!$C$5&lt;&gt;""),IF(AND(ISNUMBER(FIND(대학정보!$C$4,E469)),ISNUMBER(FIND(대학정보!$C$5,F469))),확률표!$C$3,IF(AND(ISNUMBER(FIND(대학정보!$C$4,G469)),ISNUMBER(FIND(대학정보!$C$5,H469))),확률표!$C$4,IF(AND(ISNUMBER(FIND(대학정보!$C$4,I469)),ISNUMBER(FIND(대학정보!$C$5,J469))),확률표!$C$5, ""))), "대학정보"), "")</f>
        <v>20</v>
      </c>
      <c r="Q469" s="1">
        <f>IF(AND(대학정보!$C$8&lt;&gt;"",D469&lt;&gt;""),D469-대학정보!$C$8,"")</f>
        <v>0.47000000000002728</v>
      </c>
    </row>
    <row r="470" spans="1:17">
      <c r="A470" s="1" t="str">
        <f t="shared" si="7"/>
        <v/>
      </c>
      <c r="B470" s="1" t="str">
        <f>IF(INDEX(로우데이터!$A:$A,4*ROW()-7)&lt;&gt;"",INDEX(로우데이터!A:A,4*ROW()-7),"")</f>
        <v>469등</v>
      </c>
      <c r="C470" s="1">
        <f>IF(B470&lt;&gt;"",VLOOKUP(CONCATENATE("j",L470, M470, N470),확률표!$B$8:$E$16,IF(P470=확률표!$C$3,2,IF(P470=확률표!$C$4, 3,4)),FALSE), "")</f>
        <v>20</v>
      </c>
      <c r="D470" s="1">
        <f>IF(B470&lt;&gt;"",INDEX(로우데이터!$B:$B,4*ROW()-7),"")</f>
        <v>659.92</v>
      </c>
      <c r="E470" s="4" t="str">
        <f>IF(B470&lt;&gt;"",IF(INDEX(로우데이터!$D:$D,4*ROW()-7)&lt;&gt;"",IF(ISNUMBER(FIND("(1)",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70" s="3" t="str">
        <f>IF(B470&lt;&gt;"",IF(INDEX(로우데이터!$D:$D,4*ROW()-7)&lt;&gt;"",IF(ISNUMBER(FIND("(1)",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470" s="3" t="str">
        <f>IF(B470&lt;&gt;"",IF(INDEX(로우데이터!$D:$D,4*ROW()-7)&lt;&gt;"",IF(ISNUMBER(FIND("(2)",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0" s="3" t="str">
        <f>IF(B470&lt;&gt;"",IF(INDEX(로우데이터!$D:$D,4*ROW()-7)&lt;&gt;"",IF(ISNUMBER(FIND("(2)",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70" s="3" t="str">
        <f>IF(B470&lt;&gt;"",IF(INDEX(로우데이터!$D:$D,4*ROW()-7)&lt;&gt;"",IF(ISNUMBER(FIND("(3)",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0" s="3" t="str">
        <f>IF(B470&lt;&gt;"",IF(INDEX(로우데이터!$D:$D,4*ROW()-7)&lt;&gt;"",IF(ISNUMBER(FIND("(3)",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0" s="1">
        <v>1</v>
      </c>
      <c r="M470" s="1">
        <v>1</v>
      </c>
      <c r="N470" s="1">
        <v>1</v>
      </c>
      <c r="P470" s="1">
        <f>IF(B470&lt;&gt;"",IF(AND(대학정보!$C$4&lt;&gt;"",대학정보!$C$5&lt;&gt;""),IF(AND(ISNUMBER(FIND(대학정보!$C$4,E470)),ISNUMBER(FIND(대학정보!$C$5,F470))),확률표!$C$3,IF(AND(ISNUMBER(FIND(대학정보!$C$4,G470)),ISNUMBER(FIND(대학정보!$C$5,H470))),확률표!$C$4,IF(AND(ISNUMBER(FIND(대학정보!$C$4,I470)),ISNUMBER(FIND(대학정보!$C$5,J470))),확률표!$C$5, ""))), "대학정보"), "")</f>
        <v>20</v>
      </c>
      <c r="Q470" s="1">
        <f>IF(AND(대학정보!$C$8&lt;&gt;"",D470&lt;&gt;""),D470-대학정보!$C$8,"")</f>
        <v>0.47000000000002728</v>
      </c>
    </row>
    <row r="471" spans="1:17">
      <c r="A471" s="1" t="str">
        <f t="shared" si="7"/>
        <v/>
      </c>
      <c r="B471" s="1" t="str">
        <f>IF(INDEX(로우데이터!$A:$A,4*ROW()-7)&lt;&gt;"",INDEX(로우데이터!A:A,4*ROW()-7),"")</f>
        <v>469등</v>
      </c>
      <c r="C471" s="1">
        <f>IF(B471&lt;&gt;"",VLOOKUP(CONCATENATE("j",L471, M471, N471),확률표!$B$8:$E$16,IF(P471=확률표!$C$3,2,IF(P471=확률표!$C$4, 3,4)),FALSE), "")</f>
        <v>50</v>
      </c>
      <c r="D471" s="1">
        <f>IF(B471&lt;&gt;"",INDEX(로우데이터!$B:$B,4*ROW()-7),"")</f>
        <v>659.92</v>
      </c>
      <c r="E471" s="4" t="str">
        <f>IF(B471&lt;&gt;"",IF(INDEX(로우데이터!$D:$D,4*ROW()-7)&lt;&gt;"",IF(ISNUMBER(FIND("(1)",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71" s="3" t="str">
        <f>IF(B471&lt;&gt;"",IF(INDEX(로우데이터!$D:$D,4*ROW()-7)&lt;&gt;"",IF(ISNUMBER(FIND("(1)",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71" s="3" t="str">
        <f>IF(B471&lt;&gt;"",IF(INDEX(로우데이터!$D:$D,4*ROW()-7)&lt;&gt;"",IF(ISNUMBER(FIND("(2)",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71" s="3" t="str">
        <f>IF(B471&lt;&gt;"",IF(INDEX(로우데이터!$D:$D,4*ROW()-7)&lt;&gt;"",IF(ISNUMBER(FIND("(2)",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71" s="3" t="str">
        <f>IF(B471&lt;&gt;"",IF(INDEX(로우데이터!$D:$D,4*ROW()-7)&lt;&gt;"",IF(ISNUMBER(FIND("(3)",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광주교대(3)</v>
      </c>
      <c r="J471" s="3" t="str">
        <f>IF(B471&lt;&gt;"",IF(INDEX(로우데이터!$D:$D,4*ROW()-7)&lt;&gt;"",IF(ISNUMBER(FIND("(3)",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초등교육/남</v>
      </c>
      <c r="L471" s="1">
        <v>1</v>
      </c>
      <c r="M471" s="1">
        <v>1</v>
      </c>
      <c r="N471" s="1">
        <v>1</v>
      </c>
      <c r="P471" s="1">
        <f>IF(B471&lt;&gt;"",IF(AND(대학정보!$C$4&lt;&gt;"",대학정보!$C$5&lt;&gt;""),IF(AND(ISNUMBER(FIND(대학정보!$C$4,E471)),ISNUMBER(FIND(대학정보!$C$5,F471))),확률표!$C$3,IF(AND(ISNUMBER(FIND(대학정보!$C$4,G471)),ISNUMBER(FIND(대학정보!$C$5,H471))),확률표!$C$4,IF(AND(ISNUMBER(FIND(대학정보!$C$4,I471)),ISNUMBER(FIND(대학정보!$C$5,J471))),확률표!$C$5, ""))), "대학정보"), "")</f>
        <v>50</v>
      </c>
      <c r="Q471" s="1">
        <f>IF(AND(대학정보!$C$8&lt;&gt;"",D471&lt;&gt;""),D471-대학정보!$C$8,"")</f>
        <v>0.47000000000002728</v>
      </c>
    </row>
    <row r="472" spans="1:17">
      <c r="A472" s="1" t="str">
        <f t="shared" si="7"/>
        <v/>
      </c>
      <c r="B472" s="1" t="str">
        <f>IF(INDEX(로우데이터!$A:$A,4*ROW()-7)&lt;&gt;"",INDEX(로우데이터!A:A,4*ROW()-7),"")</f>
        <v>471등</v>
      </c>
      <c r="C472" s="1">
        <f>IF(B472&lt;&gt;"",VLOOKUP(CONCATENATE("j",L472, M472, N472),확률표!$B$8:$E$16,IF(P472=확률표!$C$3,2,IF(P472=확률표!$C$4, 3,4)),FALSE), "")</f>
        <v>20</v>
      </c>
      <c r="D472" s="1">
        <f>IF(B472&lt;&gt;"",INDEX(로우데이터!$B:$B,4*ROW()-7),"")</f>
        <v>659.9</v>
      </c>
      <c r="E472" s="4" t="str">
        <f>IF(B472&lt;&gt;"",IF(INDEX(로우데이터!$D:$D,4*ROW()-7)&lt;&gt;"",IF(ISNUMBER(FIND("(1)",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472" s="3" t="str">
        <f>IF(B472&lt;&gt;"",IF(INDEX(로우데이터!$D:$D,4*ROW()-7)&lt;&gt;"",IF(ISNUMBER(FIND("(1)",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[서울]산업보안/자연</v>
      </c>
      <c r="G472" s="3" t="str">
        <f>IF(B472&lt;&gt;"",IF(INDEX(로우데이터!$D:$D,4*ROW()-7)&lt;&gt;"",IF(ISNUMBER(FIND("(2)",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2" s="3" t="str">
        <f>IF(B472&lt;&gt;"",IF(INDEX(로우데이터!$D:$D,4*ROW()-7)&lt;&gt;"",IF(ISNUMBER(FIND("(2)",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72" s="3" t="str">
        <f>IF(B472&lt;&gt;"",IF(INDEX(로우데이터!$D:$D,4*ROW()-7)&lt;&gt;"",IF(ISNUMBER(FIND("(3)",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2" s="3" t="str">
        <f>IF(B472&lt;&gt;"",IF(INDEX(로우데이터!$D:$D,4*ROW()-7)&lt;&gt;"",IF(ISNUMBER(FIND("(3)",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2" s="1">
        <v>1</v>
      </c>
      <c r="M472" s="1">
        <v>1</v>
      </c>
      <c r="N472" s="1">
        <v>1</v>
      </c>
      <c r="P472" s="1">
        <f>IF(B472&lt;&gt;"",IF(AND(대학정보!$C$4&lt;&gt;"",대학정보!$C$5&lt;&gt;""),IF(AND(ISNUMBER(FIND(대학정보!$C$4,E472)),ISNUMBER(FIND(대학정보!$C$5,F472))),확률표!$C$3,IF(AND(ISNUMBER(FIND(대학정보!$C$4,G472)),ISNUMBER(FIND(대학정보!$C$5,H472))),확률표!$C$4,IF(AND(ISNUMBER(FIND(대학정보!$C$4,I472)),ISNUMBER(FIND(대학정보!$C$5,J472))),확률표!$C$5, ""))), "대학정보"), "")</f>
        <v>20</v>
      </c>
      <c r="Q472" s="1">
        <f>IF(AND(대학정보!$C$8&lt;&gt;"",D472&lt;&gt;""),D472-대학정보!$C$8,"")</f>
        <v>0.45000000000004547</v>
      </c>
    </row>
    <row r="473" spans="1:17">
      <c r="A473" s="1" t="str">
        <f t="shared" si="7"/>
        <v/>
      </c>
      <c r="B473" s="1" t="str">
        <f>IF(INDEX(로우데이터!$A:$A,4*ROW()-7)&lt;&gt;"",INDEX(로우데이터!A:A,4*ROW()-7),"")</f>
        <v>472등</v>
      </c>
      <c r="C473" s="1">
        <f>IF(B473&lt;&gt;"",VLOOKUP(CONCATENATE("j",L473, M473, N473),확률표!$B$8:$E$16,IF(P473=확률표!$C$3,2,IF(P473=확률표!$C$4, 3,4)),FALSE), "")</f>
        <v>20</v>
      </c>
      <c r="D473" s="1">
        <f>IF(B473&lt;&gt;"",INDEX(로우데이터!$B:$B,4*ROW()-7),"")</f>
        <v>659.89</v>
      </c>
      <c r="E473" s="4" t="str">
        <f>IF(B473&lt;&gt;"",IF(INDEX(로우데이터!$D:$D,4*ROW()-7)&lt;&gt;"",IF(ISNUMBER(FIND("(1)",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73" s="3" t="str">
        <f>IF(B473&lt;&gt;"",IF(INDEX(로우데이터!$D:$D,4*ROW()-7)&lt;&gt;"",IF(ISNUMBER(FIND("(1)",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473" s="3" t="str">
        <f>IF(B473&lt;&gt;"",IF(INDEX(로우데이터!$D:$D,4*ROW()-7)&lt;&gt;"",IF(ISNUMBER(FIND("(2)",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73" s="3" t="str">
        <f>IF(B473&lt;&gt;"",IF(INDEX(로우데이터!$D:$D,4*ROW()-7)&lt;&gt;"",IF(ISNUMBER(FIND("(2)",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473" s="3" t="str">
        <f>IF(B473&lt;&gt;"",IF(INDEX(로우데이터!$D:$D,4*ROW()-7)&lt;&gt;"",IF(ISNUMBER(FIND("(3)",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3" s="3" t="str">
        <f>IF(B473&lt;&gt;"",IF(INDEX(로우데이터!$D:$D,4*ROW()-7)&lt;&gt;"",IF(ISNUMBER(FIND("(3)",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3" s="1">
        <v>1</v>
      </c>
      <c r="M473" s="1">
        <v>1</v>
      </c>
      <c r="N473" s="1">
        <v>1</v>
      </c>
      <c r="P473" s="1">
        <f>IF(B473&lt;&gt;"",IF(AND(대학정보!$C$4&lt;&gt;"",대학정보!$C$5&lt;&gt;""),IF(AND(ISNUMBER(FIND(대학정보!$C$4,E473)),ISNUMBER(FIND(대학정보!$C$5,F473))),확률표!$C$3,IF(AND(ISNUMBER(FIND(대학정보!$C$4,G473)),ISNUMBER(FIND(대학정보!$C$5,H473))),확률표!$C$4,IF(AND(ISNUMBER(FIND(대학정보!$C$4,I473)),ISNUMBER(FIND(대학정보!$C$5,J473))),확률표!$C$5, ""))), "대학정보"), "")</f>
        <v>20</v>
      </c>
      <c r="Q473" s="1">
        <f>IF(AND(대학정보!$C$8&lt;&gt;"",D473&lt;&gt;""),D473-대학정보!$C$8,"")</f>
        <v>0.44000000000005457</v>
      </c>
    </row>
    <row r="474" spans="1:17">
      <c r="A474" s="1" t="str">
        <f t="shared" si="7"/>
        <v/>
      </c>
      <c r="B474" s="1" t="str">
        <f>IF(INDEX(로우데이터!$A:$A,4*ROW()-7)&lt;&gt;"",INDEX(로우데이터!A:A,4*ROW()-7),"")</f>
        <v>473등</v>
      </c>
      <c r="C474" s="1">
        <f>IF(B474&lt;&gt;"",VLOOKUP(CONCATENATE("j",L474, M474, N474),확률표!$B$8:$E$16,IF(P474=확률표!$C$3,2,IF(P474=확률표!$C$4, 3,4)),FALSE), "")</f>
        <v>20</v>
      </c>
      <c r="D474" s="1">
        <f>IF(B474&lt;&gt;"",INDEX(로우데이터!$B:$B,4*ROW()-7),"")</f>
        <v>659.88</v>
      </c>
      <c r="E474" s="4" t="str">
        <f>IF(B474&lt;&gt;"",IF(INDEX(로우데이터!$D:$D,4*ROW()-7)&lt;&gt;"",IF(ISNUMBER(FIND("(1)",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74" s="3" t="str">
        <f>IF(B474&lt;&gt;"",IF(INDEX(로우데이터!$D:$D,4*ROW()-7)&lt;&gt;"",IF(ISNUMBER(FIND("(1)",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474" s="3" t="str">
        <f>IF(B474&lt;&gt;"",IF(INDEX(로우데이터!$D:$D,4*ROW()-7)&lt;&gt;"",IF(ISNUMBER(FIND("(2)",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4" s="3" t="str">
        <f>IF(B474&lt;&gt;"",IF(INDEX(로우데이터!$D:$D,4*ROW()-7)&lt;&gt;"",IF(ISNUMBER(FIND("(2)",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474" s="3" t="str">
        <f>IF(B474&lt;&gt;"",IF(INDEX(로우데이터!$D:$D,4*ROW()-7)&lt;&gt;"",IF(ISNUMBER(FIND("(3)",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4" s="3" t="str">
        <f>IF(B474&lt;&gt;"",IF(INDEX(로우데이터!$D:$D,4*ROW()-7)&lt;&gt;"",IF(ISNUMBER(FIND("(3)",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4" s="1">
        <v>1</v>
      </c>
      <c r="M474" s="1">
        <v>1</v>
      </c>
      <c r="N474" s="1">
        <v>1</v>
      </c>
      <c r="P474" s="1">
        <f>IF(B474&lt;&gt;"",IF(AND(대학정보!$C$4&lt;&gt;"",대학정보!$C$5&lt;&gt;""),IF(AND(ISNUMBER(FIND(대학정보!$C$4,E474)),ISNUMBER(FIND(대학정보!$C$5,F474))),확률표!$C$3,IF(AND(ISNUMBER(FIND(대학정보!$C$4,G474)),ISNUMBER(FIND(대학정보!$C$5,H474))),확률표!$C$4,IF(AND(ISNUMBER(FIND(대학정보!$C$4,I474)),ISNUMBER(FIND(대학정보!$C$5,J474))),확률표!$C$5, ""))), "대학정보"), "")</f>
        <v>20</v>
      </c>
      <c r="Q474" s="1">
        <f>IF(AND(대학정보!$C$8&lt;&gt;"",D474&lt;&gt;""),D474-대학정보!$C$8,"")</f>
        <v>0.43000000000006366</v>
      </c>
    </row>
    <row r="475" spans="1:17">
      <c r="A475" s="1" t="str">
        <f t="shared" si="7"/>
        <v/>
      </c>
      <c r="B475" s="1" t="str">
        <f>IF(INDEX(로우데이터!$A:$A,4*ROW()-7)&lt;&gt;"",INDEX(로우데이터!A:A,4*ROW()-7),"")</f>
        <v>474등</v>
      </c>
      <c r="C475" s="1">
        <f>IF(B475&lt;&gt;"",VLOOKUP(CONCATENATE("j",L475, M475, N475),확률표!$B$8:$E$16,IF(P475=확률표!$C$3,2,IF(P475=확률표!$C$4, 3,4)),FALSE), "")</f>
        <v>20</v>
      </c>
      <c r="D475" s="1">
        <f>IF(B475&lt;&gt;"",INDEX(로우데이터!$B:$B,4*ROW()-7),"")</f>
        <v>659.85</v>
      </c>
      <c r="E475" s="4" t="str">
        <f>IF(B475&lt;&gt;"",IF(INDEX(로우데이터!$D:$D,4*ROW()-7)&lt;&gt;"",IF(ISNUMBER(FIND("(1)",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우석대(1)</v>
      </c>
      <c r="F475" s="3" t="str">
        <f>IF(B475&lt;&gt;"",IF(INDEX(로우데이터!$D:$D,4*ROW()-7)&lt;&gt;"",IF(ISNUMBER(FIND("(1)",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[완주]한의예</v>
      </c>
      <c r="G475" s="3" t="str">
        <f>IF(B475&lt;&gt;"",IF(INDEX(로우데이터!$D:$D,4*ROW()-7)&lt;&gt;"",IF(ISNUMBER(FIND("(2)",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5" s="3" t="str">
        <f>IF(B475&lt;&gt;"",IF(INDEX(로우데이터!$D:$D,4*ROW()-7)&lt;&gt;"",IF(ISNUMBER(FIND("(2)",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75" s="3" t="str">
        <f>IF(B475&lt;&gt;"",IF(INDEX(로우데이터!$D:$D,4*ROW()-7)&lt;&gt;"",IF(ISNUMBER(FIND("(3)",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5" s="3" t="str">
        <f>IF(B475&lt;&gt;"",IF(INDEX(로우데이터!$D:$D,4*ROW()-7)&lt;&gt;"",IF(ISNUMBER(FIND("(3)",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5" s="1">
        <v>1</v>
      </c>
      <c r="M475" s="1">
        <v>1</v>
      </c>
      <c r="N475" s="1">
        <v>1</v>
      </c>
      <c r="P475" s="1">
        <f>IF(B475&lt;&gt;"",IF(AND(대학정보!$C$4&lt;&gt;"",대학정보!$C$5&lt;&gt;""),IF(AND(ISNUMBER(FIND(대학정보!$C$4,E475)),ISNUMBER(FIND(대학정보!$C$5,F475))),확률표!$C$3,IF(AND(ISNUMBER(FIND(대학정보!$C$4,G475)),ISNUMBER(FIND(대학정보!$C$5,H475))),확률표!$C$4,IF(AND(ISNUMBER(FIND(대학정보!$C$4,I475)),ISNUMBER(FIND(대학정보!$C$5,J475))),확률표!$C$5, ""))), "대학정보"), "")</f>
        <v>20</v>
      </c>
      <c r="Q475" s="1">
        <f>IF(AND(대학정보!$C$8&lt;&gt;"",D475&lt;&gt;""),D475-대학정보!$C$8,"")</f>
        <v>0.40000000000009095</v>
      </c>
    </row>
    <row r="476" spans="1:17">
      <c r="A476" s="1" t="str">
        <f t="shared" si="7"/>
        <v/>
      </c>
      <c r="B476" s="1" t="str">
        <f>IF(INDEX(로우데이터!$A:$A,4*ROW()-7)&lt;&gt;"",INDEX(로우데이터!A:A,4*ROW()-7),"")</f>
        <v>475등</v>
      </c>
      <c r="C476" s="1">
        <f>IF(B476&lt;&gt;"",VLOOKUP(CONCATENATE("j",L476, M476, N476),확률표!$B$8:$E$16,IF(P476=확률표!$C$3,2,IF(P476=확률표!$C$4, 3,4)),FALSE), "")</f>
        <v>50</v>
      </c>
      <c r="D476" s="1">
        <f>IF(B476&lt;&gt;"",INDEX(로우데이터!$B:$B,4*ROW()-7),"")</f>
        <v>659.8</v>
      </c>
      <c r="E476" s="4" t="str">
        <f>IF(B476&lt;&gt;"",IF(INDEX(로우데이터!$D:$D,4*ROW()-7)&lt;&gt;"",IF(ISNUMBER(FIND("(1)",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76" s="3" t="str">
        <f>IF(B476&lt;&gt;"",IF(INDEX(로우데이터!$D:$D,4*ROW()-7)&lt;&gt;"",IF(ISNUMBER(FIND("(1)",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476" s="3" t="str">
        <f>IF(B476&lt;&gt;"",IF(INDEX(로우데이터!$D:$D,4*ROW()-7)&lt;&gt;"",IF(ISNUMBER(FIND("(2)",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76" s="3" t="str">
        <f>IF(B476&lt;&gt;"",IF(INDEX(로우데이터!$D:$D,4*ROW()-7)&lt;&gt;"",IF(ISNUMBER(FIND("(2)",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76" s="3" t="str">
        <f>IF(B476&lt;&gt;"",IF(INDEX(로우데이터!$D:$D,4*ROW()-7)&lt;&gt;"",IF(ISNUMBER(FIND("(3)",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476" s="3" t="str">
        <f>IF(B476&lt;&gt;"",IF(INDEX(로우데이터!$D:$D,4*ROW()-7)&lt;&gt;"",IF(ISNUMBER(FIND("(3)",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476" s="1">
        <v>1</v>
      </c>
      <c r="M476" s="1">
        <v>1</v>
      </c>
      <c r="N476" s="1">
        <v>1</v>
      </c>
      <c r="P476" s="1">
        <f>IF(B476&lt;&gt;"",IF(AND(대학정보!$C$4&lt;&gt;"",대학정보!$C$5&lt;&gt;""),IF(AND(ISNUMBER(FIND(대학정보!$C$4,E476)),ISNUMBER(FIND(대학정보!$C$5,F476))),확률표!$C$3,IF(AND(ISNUMBER(FIND(대학정보!$C$4,G476)),ISNUMBER(FIND(대학정보!$C$5,H476))),확률표!$C$4,IF(AND(ISNUMBER(FIND(대학정보!$C$4,I476)),ISNUMBER(FIND(대학정보!$C$5,J476))),확률표!$C$5, ""))), "대학정보"), "")</f>
        <v>50</v>
      </c>
      <c r="Q476" s="1">
        <f>IF(AND(대학정보!$C$8&lt;&gt;"",D476&lt;&gt;""),D476-대학정보!$C$8,"")</f>
        <v>0.35000000000002274</v>
      </c>
    </row>
    <row r="477" spans="1:17">
      <c r="A477" s="1" t="str">
        <f t="shared" si="7"/>
        <v/>
      </c>
      <c r="B477" s="1" t="str">
        <f>IF(INDEX(로우데이터!$A:$A,4*ROW()-7)&lt;&gt;"",INDEX(로우데이터!A:A,4*ROW()-7),"")</f>
        <v>476등</v>
      </c>
      <c r="C477" s="1">
        <f>IF(B477&lt;&gt;"",VLOOKUP(CONCATENATE("j",L477, M477, N477),확률표!$B$8:$E$16,IF(P477=확률표!$C$3,2,IF(P477=확률표!$C$4, 3,4)),FALSE), "")</f>
        <v>20</v>
      </c>
      <c r="D477" s="1">
        <f>IF(B477&lt;&gt;"",INDEX(로우데이터!$B:$B,4*ROW()-7),"")</f>
        <v>659.8</v>
      </c>
      <c r="E477" s="4" t="str">
        <f>IF(B477&lt;&gt;"",IF(INDEX(로우데이터!$D:$D,4*ROW()-7)&lt;&gt;"",IF(ISNUMBER(FIND("(1)",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77" s="3" t="str">
        <f>IF(B477&lt;&gt;"",IF(INDEX(로우데이터!$D:$D,4*ROW()-7)&lt;&gt;"",IF(ISNUMBER(FIND("(1)",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천문우주</v>
      </c>
      <c r="G477" s="3" t="str">
        <f>IF(B477&lt;&gt;"",IF(INDEX(로우데이터!$D:$D,4*ROW()-7)&lt;&gt;"",IF(ISNUMBER(FIND("(2)",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7" s="3" t="str">
        <f>IF(B477&lt;&gt;"",IF(INDEX(로우데이터!$D:$D,4*ROW()-7)&lt;&gt;"",IF(ISNUMBER(FIND("(2)",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77" s="3" t="str">
        <f>IF(B477&lt;&gt;"",IF(INDEX(로우데이터!$D:$D,4*ROW()-7)&lt;&gt;"",IF(ISNUMBER(FIND("(3)",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7" s="3" t="str">
        <f>IF(B477&lt;&gt;"",IF(INDEX(로우데이터!$D:$D,4*ROW()-7)&lt;&gt;"",IF(ISNUMBER(FIND("(3)",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7" s="1">
        <v>1</v>
      </c>
      <c r="M477" s="1">
        <v>1</v>
      </c>
      <c r="N477" s="1">
        <v>1</v>
      </c>
      <c r="P477" s="1">
        <f>IF(B477&lt;&gt;"",IF(AND(대학정보!$C$4&lt;&gt;"",대학정보!$C$5&lt;&gt;""),IF(AND(ISNUMBER(FIND(대학정보!$C$4,E477)),ISNUMBER(FIND(대학정보!$C$5,F477))),확률표!$C$3,IF(AND(ISNUMBER(FIND(대학정보!$C$4,G477)),ISNUMBER(FIND(대학정보!$C$5,H477))),확률표!$C$4,IF(AND(ISNUMBER(FIND(대학정보!$C$4,I477)),ISNUMBER(FIND(대학정보!$C$5,J477))),확률표!$C$5, ""))), "대학정보"), "")</f>
        <v>20</v>
      </c>
      <c r="Q477" s="1">
        <f>IF(AND(대학정보!$C$8&lt;&gt;"",D477&lt;&gt;""),D477-대학정보!$C$8,"")</f>
        <v>0.35000000000002274</v>
      </c>
    </row>
    <row r="478" spans="1:17">
      <c r="A478" s="1" t="str">
        <f t="shared" si="7"/>
        <v/>
      </c>
      <c r="B478" s="1" t="str">
        <f>IF(INDEX(로우데이터!$A:$A,4*ROW()-7)&lt;&gt;"",INDEX(로우데이터!A:A,4*ROW()-7),"")</f>
        <v>476등</v>
      </c>
      <c r="C478" s="1">
        <f>IF(B478&lt;&gt;"",VLOOKUP(CONCATENATE("j",L478, M478, N478),확률표!$B$8:$E$16,IF(P478=확률표!$C$3,2,IF(P478=확률표!$C$4, 3,4)),FALSE), "")</f>
        <v>20</v>
      </c>
      <c r="D478" s="1">
        <f>IF(B478&lt;&gt;"",INDEX(로우데이터!$B:$B,4*ROW()-7),"")</f>
        <v>659.8</v>
      </c>
      <c r="E478" s="4" t="str">
        <f>IF(B478&lt;&gt;"",IF(INDEX(로우데이터!$D:$D,4*ROW()-7)&lt;&gt;"",IF(ISNUMBER(FIND("(1)",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78" s="3" t="str">
        <f>IF(B478&lt;&gt;"",IF(INDEX(로우데이터!$D:$D,4*ROW()-7)&lt;&gt;"",IF(ISNUMBER(FIND("(1)",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478" s="3" t="str">
        <f>IF(B478&lt;&gt;"",IF(INDEX(로우데이터!$D:$D,4*ROW()-7)&lt;&gt;"",IF(ISNUMBER(FIND("(2)",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78" s="3" t="str">
        <f>IF(B478&lt;&gt;"",IF(INDEX(로우데이터!$D:$D,4*ROW()-7)&lt;&gt;"",IF(ISNUMBER(FIND("(2)",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자원환경공</v>
      </c>
      <c r="I478" s="3" t="str">
        <f>IF(B478&lt;&gt;"",IF(INDEX(로우데이터!$D:$D,4*ROW()-7)&lt;&gt;"",IF(ISNUMBER(FIND("(3)",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8" s="3" t="str">
        <f>IF(B478&lt;&gt;"",IF(INDEX(로우데이터!$D:$D,4*ROW()-7)&lt;&gt;"",IF(ISNUMBER(FIND("(3)",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8" s="1">
        <v>1</v>
      </c>
      <c r="M478" s="1">
        <v>1</v>
      </c>
      <c r="N478" s="1">
        <v>1</v>
      </c>
      <c r="P478" s="1">
        <f>IF(B478&lt;&gt;"",IF(AND(대학정보!$C$4&lt;&gt;"",대학정보!$C$5&lt;&gt;""),IF(AND(ISNUMBER(FIND(대학정보!$C$4,E478)),ISNUMBER(FIND(대학정보!$C$5,F478))),확률표!$C$3,IF(AND(ISNUMBER(FIND(대학정보!$C$4,G478)),ISNUMBER(FIND(대학정보!$C$5,H478))),확률표!$C$4,IF(AND(ISNUMBER(FIND(대학정보!$C$4,I478)),ISNUMBER(FIND(대학정보!$C$5,J478))),확률표!$C$5, ""))), "대학정보"), "")</f>
        <v>20</v>
      </c>
      <c r="Q478" s="1">
        <f>IF(AND(대학정보!$C$8&lt;&gt;"",D478&lt;&gt;""),D478-대학정보!$C$8,"")</f>
        <v>0.35000000000002274</v>
      </c>
    </row>
    <row r="479" spans="1:17">
      <c r="A479" s="1" t="str">
        <f t="shared" si="7"/>
        <v/>
      </c>
      <c r="B479" s="1" t="str">
        <f>IF(INDEX(로우데이터!$A:$A,4*ROW()-7)&lt;&gt;"",INDEX(로우데이터!A:A,4*ROW()-7),"")</f>
        <v>478등</v>
      </c>
      <c r="C479" s="1">
        <f>IF(B479&lt;&gt;"",VLOOKUP(CONCATENATE("j",L479, M479, N479),확률표!$B$8:$E$16,IF(P479=확률표!$C$3,2,IF(P479=확률표!$C$4, 3,4)),FALSE), "")</f>
        <v>20</v>
      </c>
      <c r="D479" s="1">
        <f>IF(B479&lt;&gt;"",INDEX(로우데이터!$B:$B,4*ROW()-7),"")</f>
        <v>659.79</v>
      </c>
      <c r="E479" s="4" t="str">
        <f>IF(B479&lt;&gt;"",IF(INDEX(로우데이터!$D:$D,4*ROW()-7)&lt;&gt;"",IF(ISNUMBER(FIND("(1)",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79" s="3" t="str">
        <f>IF(B479&lt;&gt;"",IF(INDEX(로우데이터!$D:$D,4*ROW()-7)&lt;&gt;"",IF(ISNUMBER(FIND("(1)",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479" s="3" t="str">
        <f>IF(B479&lt;&gt;"",IF(INDEX(로우데이터!$D:$D,4*ROW()-7)&lt;&gt;"",IF(ISNUMBER(FIND("(2)",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79" s="3" t="str">
        <f>IF(B479&lt;&gt;"",IF(INDEX(로우데이터!$D:$D,4*ROW()-7)&lt;&gt;"",IF(ISNUMBER(FIND("(2)",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79" s="3" t="str">
        <f>IF(B479&lt;&gt;"",IF(INDEX(로우데이터!$D:$D,4*ROW()-7)&lt;&gt;"",IF(ISNUMBER(FIND("(3)",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79" s="3" t="str">
        <f>IF(B479&lt;&gt;"",IF(INDEX(로우데이터!$D:$D,4*ROW()-7)&lt;&gt;"",IF(ISNUMBER(FIND("(3)",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79" s="1">
        <v>1</v>
      </c>
      <c r="M479" s="1">
        <v>1</v>
      </c>
      <c r="N479" s="1">
        <v>1</v>
      </c>
      <c r="P479" s="1">
        <f>IF(B479&lt;&gt;"",IF(AND(대학정보!$C$4&lt;&gt;"",대학정보!$C$5&lt;&gt;""),IF(AND(ISNUMBER(FIND(대학정보!$C$4,E479)),ISNUMBER(FIND(대학정보!$C$5,F479))),확률표!$C$3,IF(AND(ISNUMBER(FIND(대학정보!$C$4,G479)),ISNUMBER(FIND(대학정보!$C$5,H479))),확률표!$C$4,IF(AND(ISNUMBER(FIND(대학정보!$C$4,I479)),ISNUMBER(FIND(대학정보!$C$5,J479))),확률표!$C$5, ""))), "대학정보"), "")</f>
        <v>20</v>
      </c>
      <c r="Q479" s="1">
        <f>IF(AND(대학정보!$C$8&lt;&gt;"",D479&lt;&gt;""),D479-대학정보!$C$8,"")</f>
        <v>0.34000000000003183</v>
      </c>
    </row>
    <row r="480" spans="1:17">
      <c r="A480" s="1" t="str">
        <f t="shared" si="7"/>
        <v/>
      </c>
      <c r="B480" s="1" t="str">
        <f>IF(INDEX(로우데이터!$A:$A,4*ROW()-7)&lt;&gt;"",INDEX(로우데이터!A:A,4*ROW()-7),"")</f>
        <v>479등</v>
      </c>
      <c r="C480" s="1">
        <f>IF(B480&lt;&gt;"",VLOOKUP(CONCATENATE("j",L480, M480, N480),확률표!$B$8:$E$16,IF(P480=확률표!$C$3,2,IF(P480=확률표!$C$4, 3,4)),FALSE), "")</f>
        <v>20</v>
      </c>
      <c r="D480" s="1">
        <f>IF(B480&lt;&gt;"",INDEX(로우데이터!$B:$B,4*ROW()-7),"")</f>
        <v>659.77</v>
      </c>
      <c r="E480" s="4" t="str">
        <f>IF(B480&lt;&gt;"",IF(INDEX(로우데이터!$D:$D,4*ROW()-7)&lt;&gt;"",IF(ISNUMBER(FIND("(1)",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80" s="3" t="str">
        <f>IF(B480&lt;&gt;"",IF(INDEX(로우데이터!$D:$D,4*ROW()-7)&lt;&gt;"",IF(ISNUMBER(FIND("(1)",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480" s="3" t="str">
        <f>IF(B480&lt;&gt;"",IF(INDEX(로우데이터!$D:$D,4*ROW()-7)&lt;&gt;"",IF(ISNUMBER(FIND("(2)",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80" s="3" t="str">
        <f>IF(B480&lt;&gt;"",IF(INDEX(로우데이터!$D:$D,4*ROW()-7)&lt;&gt;"",IF(ISNUMBER(FIND("(2)",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미래자동차공</v>
      </c>
      <c r="I480" s="3" t="str">
        <f>IF(B480&lt;&gt;"",IF(INDEX(로우데이터!$D:$D,4*ROW()-7)&lt;&gt;"",IF(ISNUMBER(FIND("(3)",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0" s="3" t="str">
        <f>IF(B480&lt;&gt;"",IF(INDEX(로우데이터!$D:$D,4*ROW()-7)&lt;&gt;"",IF(ISNUMBER(FIND("(3)",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0" s="1">
        <v>1</v>
      </c>
      <c r="M480" s="1">
        <v>1</v>
      </c>
      <c r="N480" s="1">
        <v>1</v>
      </c>
      <c r="P480" s="1">
        <f>IF(B480&lt;&gt;"",IF(AND(대학정보!$C$4&lt;&gt;"",대학정보!$C$5&lt;&gt;""),IF(AND(ISNUMBER(FIND(대학정보!$C$4,E480)),ISNUMBER(FIND(대학정보!$C$5,F480))),확률표!$C$3,IF(AND(ISNUMBER(FIND(대학정보!$C$4,G480)),ISNUMBER(FIND(대학정보!$C$5,H480))),확률표!$C$4,IF(AND(ISNUMBER(FIND(대학정보!$C$4,I480)),ISNUMBER(FIND(대학정보!$C$5,J480))),확률표!$C$5, ""))), "대학정보"), "")</f>
        <v>20</v>
      </c>
      <c r="Q480" s="1">
        <f>IF(AND(대학정보!$C$8&lt;&gt;"",D480&lt;&gt;""),D480-대학정보!$C$8,"")</f>
        <v>0.32000000000005002</v>
      </c>
    </row>
    <row r="481" spans="1:17">
      <c r="A481" s="1" t="str">
        <f t="shared" si="7"/>
        <v/>
      </c>
      <c r="B481" s="1" t="str">
        <f>IF(INDEX(로우데이터!$A:$A,4*ROW()-7)&lt;&gt;"",INDEX(로우데이터!A:A,4*ROW()-7),"")</f>
        <v>480등</v>
      </c>
      <c r="C481" s="1">
        <f>IF(B481&lt;&gt;"",VLOOKUP(CONCATENATE("j",L481, M481, N481),확률표!$B$8:$E$16,IF(P481=확률표!$C$3,2,IF(P481=확률표!$C$4, 3,4)),FALSE), "")</f>
        <v>20</v>
      </c>
      <c r="D481" s="1">
        <f>IF(B481&lt;&gt;"",INDEX(로우데이터!$B:$B,4*ROW()-7),"")</f>
        <v>659.75</v>
      </c>
      <c r="E481" s="4" t="str">
        <f>IF(B481&lt;&gt;"",IF(INDEX(로우데이터!$D:$D,4*ROW()-7)&lt;&gt;"",IF(ISNUMBER(FIND("(1)",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81" s="3" t="str">
        <f>IF(B481&lt;&gt;"",IF(INDEX(로우데이터!$D:$D,4*ROW()-7)&lt;&gt;"",IF(ISNUMBER(FIND("(1)",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481" s="3" t="str">
        <f>IF(B481&lt;&gt;"",IF(INDEX(로우데이터!$D:$D,4*ROW()-7)&lt;&gt;"",IF(ISNUMBER(FIND("(2)",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481" s="3" t="str">
        <f>IF(B481&lt;&gt;"",IF(INDEX(로우데이터!$D:$D,4*ROW()-7)&lt;&gt;"",IF(ISNUMBER(FIND("(2)",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481" s="3" t="str">
        <f>IF(B481&lt;&gt;"",IF(INDEX(로우데이터!$D:$D,4*ROW()-7)&lt;&gt;"",IF(ISNUMBER(FIND("(3)",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1" s="3" t="str">
        <f>IF(B481&lt;&gt;"",IF(INDEX(로우데이터!$D:$D,4*ROW()-7)&lt;&gt;"",IF(ISNUMBER(FIND("(3)",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1" s="1">
        <v>1</v>
      </c>
      <c r="M481" s="1">
        <v>1</v>
      </c>
      <c r="N481" s="1">
        <v>1</v>
      </c>
      <c r="P481" s="1">
        <f>IF(B481&lt;&gt;"",IF(AND(대학정보!$C$4&lt;&gt;"",대학정보!$C$5&lt;&gt;""),IF(AND(ISNUMBER(FIND(대학정보!$C$4,E481)),ISNUMBER(FIND(대학정보!$C$5,F481))),확률표!$C$3,IF(AND(ISNUMBER(FIND(대학정보!$C$4,G481)),ISNUMBER(FIND(대학정보!$C$5,H481))),확률표!$C$4,IF(AND(ISNUMBER(FIND(대학정보!$C$4,I481)),ISNUMBER(FIND(대학정보!$C$5,J481))),확률표!$C$5, ""))), "대학정보"), "")</f>
        <v>20</v>
      </c>
      <c r="Q481" s="1">
        <f>IF(AND(대학정보!$C$8&lt;&gt;"",D481&lt;&gt;""),D481-대학정보!$C$8,"")</f>
        <v>0.30000000000006821</v>
      </c>
    </row>
    <row r="482" spans="1:17">
      <c r="A482" s="1" t="str">
        <f t="shared" si="7"/>
        <v/>
      </c>
      <c r="B482" s="1" t="str">
        <f>IF(INDEX(로우데이터!$A:$A,4*ROW()-7)&lt;&gt;"",INDEX(로우데이터!A:A,4*ROW()-7),"")</f>
        <v>481등</v>
      </c>
      <c r="C482" s="1">
        <f>IF(B482&lt;&gt;"",VLOOKUP(CONCATENATE("j",L482, M482, N482),확률표!$B$8:$E$16,IF(P482=확률표!$C$3,2,IF(P482=확률표!$C$4, 3,4)),FALSE), "")</f>
        <v>20</v>
      </c>
      <c r="D482" s="1">
        <f>IF(B482&lt;&gt;"",INDEX(로우데이터!$B:$B,4*ROW()-7),"")</f>
        <v>659.75</v>
      </c>
      <c r="E482" s="4" t="str">
        <f>IF(B482&lt;&gt;"",IF(INDEX(로우데이터!$D:$D,4*ROW()-7)&lt;&gt;"",IF(ISNUMBER(FIND("(1)",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82" s="3" t="str">
        <f>IF(B482&lt;&gt;"",IF(INDEX(로우데이터!$D:$D,4*ROW()-7)&lt;&gt;"",IF(ISNUMBER(FIND("(1)",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482" s="3" t="str">
        <f>IF(B482&lt;&gt;"",IF(INDEX(로우데이터!$D:$D,4*ROW()-7)&lt;&gt;"",IF(ISNUMBER(FIND("(2)",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482" s="3" t="str">
        <f>IF(B482&lt;&gt;"",IF(INDEX(로우데이터!$D:$D,4*ROW()-7)&lt;&gt;"",IF(ISNUMBER(FIND("(2)",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482" s="3" t="str">
        <f>IF(B482&lt;&gt;"",IF(INDEX(로우데이터!$D:$D,4*ROW()-7)&lt;&gt;"",IF(ISNUMBER(FIND("(3)",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2" s="3" t="str">
        <f>IF(B482&lt;&gt;"",IF(INDEX(로우데이터!$D:$D,4*ROW()-7)&lt;&gt;"",IF(ISNUMBER(FIND("(3)",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2" s="1">
        <v>1</v>
      </c>
      <c r="M482" s="1">
        <v>1</v>
      </c>
      <c r="N482" s="1">
        <v>1</v>
      </c>
      <c r="P482" s="1">
        <f>IF(B482&lt;&gt;"",IF(AND(대학정보!$C$4&lt;&gt;"",대학정보!$C$5&lt;&gt;""),IF(AND(ISNUMBER(FIND(대학정보!$C$4,E482)),ISNUMBER(FIND(대학정보!$C$5,F482))),확률표!$C$3,IF(AND(ISNUMBER(FIND(대학정보!$C$4,G482)),ISNUMBER(FIND(대학정보!$C$5,H482))),확률표!$C$4,IF(AND(ISNUMBER(FIND(대학정보!$C$4,I482)),ISNUMBER(FIND(대학정보!$C$5,J482))),확률표!$C$5, ""))), "대학정보"), "")</f>
        <v>20</v>
      </c>
      <c r="Q482" s="1">
        <f>IF(AND(대학정보!$C$8&lt;&gt;"",D482&lt;&gt;""),D482-대학정보!$C$8,"")</f>
        <v>0.30000000000006821</v>
      </c>
    </row>
    <row r="483" spans="1:17">
      <c r="A483" s="1" t="str">
        <f t="shared" si="7"/>
        <v/>
      </c>
      <c r="B483" s="1" t="str">
        <f>IF(INDEX(로우데이터!$A:$A,4*ROW()-7)&lt;&gt;"",INDEX(로우데이터!A:A,4*ROW()-7),"")</f>
        <v>482등</v>
      </c>
      <c r="C483" s="1">
        <f>IF(B483&lt;&gt;"",VLOOKUP(CONCATENATE("j",L483, M483, N483),확률표!$B$8:$E$16,IF(P483=확률표!$C$3,2,IF(P483=확률표!$C$4, 3,4)),FALSE), "")</f>
        <v>20</v>
      </c>
      <c r="D483" s="1">
        <f>IF(B483&lt;&gt;"",INDEX(로우데이터!$B:$B,4*ROW()-7),"")</f>
        <v>659.74</v>
      </c>
      <c r="E483" s="4" t="str">
        <f>IF(B483&lt;&gt;"",IF(INDEX(로우데이터!$D:$D,4*ROW()-7)&lt;&gt;"",IF(ISNUMBER(FIND("(1)",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단국대(천안)(1)</v>
      </c>
      <c r="F483" s="3" t="str">
        <f>IF(B483&lt;&gt;"",IF(INDEX(로우데이터!$D:$D,4*ROW()-7)&lt;&gt;"",IF(ISNUMBER(FIND("(1)",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</v>
      </c>
      <c r="G483" s="3" t="str">
        <f>IF(B483&lt;&gt;"",IF(INDEX(로우데이터!$D:$D,4*ROW()-7)&lt;&gt;"",IF(ISNUMBER(FIND("(2)",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83" s="3" t="str">
        <f>IF(B483&lt;&gt;"",IF(INDEX(로우데이터!$D:$D,4*ROW()-7)&lt;&gt;"",IF(ISNUMBER(FIND("(2)",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파이낸스경영/자연</v>
      </c>
      <c r="I483" s="3" t="str">
        <f>IF(B483&lt;&gt;"",IF(INDEX(로우데이터!$D:$D,4*ROW()-7)&lt;&gt;"",IF(ISNUMBER(FIND("(3)",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3" s="3" t="str">
        <f>IF(B483&lt;&gt;"",IF(INDEX(로우데이터!$D:$D,4*ROW()-7)&lt;&gt;"",IF(ISNUMBER(FIND("(3)",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3" s="1">
        <v>1</v>
      </c>
      <c r="M483" s="1">
        <v>1</v>
      </c>
      <c r="N483" s="1">
        <v>1</v>
      </c>
      <c r="P483" s="1">
        <f>IF(B483&lt;&gt;"",IF(AND(대학정보!$C$4&lt;&gt;"",대학정보!$C$5&lt;&gt;""),IF(AND(ISNUMBER(FIND(대학정보!$C$4,E483)),ISNUMBER(FIND(대학정보!$C$5,F483))),확률표!$C$3,IF(AND(ISNUMBER(FIND(대학정보!$C$4,G483)),ISNUMBER(FIND(대학정보!$C$5,H483))),확률표!$C$4,IF(AND(ISNUMBER(FIND(대학정보!$C$4,I483)),ISNUMBER(FIND(대학정보!$C$5,J483))),확률표!$C$5, ""))), "대학정보"), "")</f>
        <v>20</v>
      </c>
      <c r="Q483" s="1">
        <f>IF(AND(대학정보!$C$8&lt;&gt;"",D483&lt;&gt;""),D483-대학정보!$C$8,"")</f>
        <v>0.29000000000007731</v>
      </c>
    </row>
    <row r="484" spans="1:17">
      <c r="A484" s="1" t="str">
        <f t="shared" si="7"/>
        <v/>
      </c>
      <c r="B484" s="1" t="str">
        <f>IF(INDEX(로우데이터!$A:$A,4*ROW()-7)&lt;&gt;"",INDEX(로우데이터!A:A,4*ROW()-7),"")</f>
        <v>483등</v>
      </c>
      <c r="C484" s="1">
        <f>IF(B484&lt;&gt;"",VLOOKUP(CONCATENATE("j",L484, M484, N484),확률표!$B$8:$E$16,IF(P484=확률표!$C$3,2,IF(P484=확률표!$C$4, 3,4)),FALSE), "")</f>
        <v>20</v>
      </c>
      <c r="D484" s="1">
        <f>IF(B484&lt;&gt;"",INDEX(로우데이터!$B:$B,4*ROW()-7),"")</f>
        <v>659.74</v>
      </c>
      <c r="E484" s="4" t="str">
        <f>IF(B484&lt;&gt;"",IF(INDEX(로우데이터!$D:$D,4*ROW()-7)&lt;&gt;"",IF(ISNUMBER(FIND("(1)",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84" s="3" t="str">
        <f>IF(B484&lt;&gt;"",IF(INDEX(로우데이터!$D:$D,4*ROW()-7)&lt;&gt;"",IF(ISNUMBER(FIND("(1)",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484" s="3" t="str">
        <f>IF(B484&lt;&gt;"",IF(INDEX(로우데이터!$D:$D,4*ROW()-7)&lt;&gt;"",IF(ISNUMBER(FIND("(2)",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84" s="3" t="str">
        <f>IF(B484&lt;&gt;"",IF(INDEX(로우데이터!$D:$D,4*ROW()-7)&lt;&gt;"",IF(ISNUMBER(FIND("(2)",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484" s="3" t="str">
        <f>IF(B484&lt;&gt;"",IF(INDEX(로우데이터!$D:$D,4*ROW()-7)&lt;&gt;"",IF(ISNUMBER(FIND("(3)",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4" s="3" t="str">
        <f>IF(B484&lt;&gt;"",IF(INDEX(로우데이터!$D:$D,4*ROW()-7)&lt;&gt;"",IF(ISNUMBER(FIND("(3)",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4" s="1">
        <v>1</v>
      </c>
      <c r="M484" s="1">
        <v>1</v>
      </c>
      <c r="N484" s="1">
        <v>1</v>
      </c>
      <c r="P484" s="1">
        <f>IF(B484&lt;&gt;"",IF(AND(대학정보!$C$4&lt;&gt;"",대학정보!$C$5&lt;&gt;""),IF(AND(ISNUMBER(FIND(대학정보!$C$4,E484)),ISNUMBER(FIND(대학정보!$C$5,F484))),확률표!$C$3,IF(AND(ISNUMBER(FIND(대학정보!$C$4,G484)),ISNUMBER(FIND(대학정보!$C$5,H484))),확률표!$C$4,IF(AND(ISNUMBER(FIND(대학정보!$C$4,I484)),ISNUMBER(FIND(대학정보!$C$5,J484))),확률표!$C$5, ""))), "대학정보"), "")</f>
        <v>20</v>
      </c>
      <c r="Q484" s="1">
        <f>IF(AND(대학정보!$C$8&lt;&gt;"",D484&lt;&gt;""),D484-대학정보!$C$8,"")</f>
        <v>0.29000000000007731</v>
      </c>
    </row>
    <row r="485" spans="1:17">
      <c r="A485" s="1" t="str">
        <f t="shared" si="7"/>
        <v/>
      </c>
      <c r="B485" s="1" t="str">
        <f>IF(INDEX(로우데이터!$A:$A,4*ROW()-7)&lt;&gt;"",INDEX(로우데이터!A:A,4*ROW()-7),"")</f>
        <v>484등</v>
      </c>
      <c r="C485" s="1">
        <f>IF(B485&lt;&gt;"",VLOOKUP(CONCATENATE("j",L485, M485, N485),확률표!$B$8:$E$16,IF(P485=확률표!$C$3,2,IF(P485=확률표!$C$4, 3,4)),FALSE), "")</f>
        <v>20</v>
      </c>
      <c r="D485" s="1">
        <f>IF(B485&lt;&gt;"",INDEX(로우데이터!$B:$B,4*ROW()-7),"")</f>
        <v>659.74</v>
      </c>
      <c r="E485" s="4" t="str">
        <f>IF(B485&lt;&gt;"",IF(INDEX(로우데이터!$D:$D,4*ROW()-7)&lt;&gt;"",IF(ISNUMBER(FIND("(1)",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85" s="3" t="str">
        <f>IF(B485&lt;&gt;"",IF(INDEX(로우데이터!$D:$D,4*ROW()-7)&lt;&gt;"",IF(ISNUMBER(FIND("(1)",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생명공학부</v>
      </c>
      <c r="G485" s="3" t="str">
        <f>IF(B485&lt;&gt;"",IF(INDEX(로우데이터!$D:$D,4*ROW()-7)&lt;&gt;"",IF(ISNUMBER(FIND("(2)",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85" s="3" t="str">
        <f>IF(B485&lt;&gt;"",IF(INDEX(로우데이터!$D:$D,4*ROW()-7)&lt;&gt;"",IF(ISNUMBER(FIND("(2)",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85" s="3" t="str">
        <f>IF(B485&lt;&gt;"",IF(INDEX(로우데이터!$D:$D,4*ROW()-7)&lt;&gt;"",IF(ISNUMBER(FIND("(3)",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5" s="3" t="str">
        <f>IF(B485&lt;&gt;"",IF(INDEX(로우데이터!$D:$D,4*ROW()-7)&lt;&gt;"",IF(ISNUMBER(FIND("(3)",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5" s="1">
        <v>1</v>
      </c>
      <c r="M485" s="1">
        <v>1</v>
      </c>
      <c r="N485" s="1">
        <v>1</v>
      </c>
      <c r="P485" s="1">
        <f>IF(B485&lt;&gt;"",IF(AND(대학정보!$C$4&lt;&gt;"",대학정보!$C$5&lt;&gt;""),IF(AND(ISNUMBER(FIND(대학정보!$C$4,E485)),ISNUMBER(FIND(대학정보!$C$5,F485))),확률표!$C$3,IF(AND(ISNUMBER(FIND(대학정보!$C$4,G485)),ISNUMBER(FIND(대학정보!$C$5,H485))),확률표!$C$4,IF(AND(ISNUMBER(FIND(대학정보!$C$4,I485)),ISNUMBER(FIND(대학정보!$C$5,J485))),확률표!$C$5, ""))), "대학정보"), "")</f>
        <v>20</v>
      </c>
      <c r="Q485" s="1">
        <f>IF(AND(대학정보!$C$8&lt;&gt;"",D485&lt;&gt;""),D485-대학정보!$C$8,"")</f>
        <v>0.29000000000007731</v>
      </c>
    </row>
    <row r="486" spans="1:17">
      <c r="A486" s="1" t="str">
        <f t="shared" ref="A486:A549" si="8">IF(ISNUMBER(FIND("(나)",B486)), "나", IF(B486&lt;&gt;"", "", "X"))</f>
        <v/>
      </c>
      <c r="B486" s="1" t="str">
        <f>IF(INDEX(로우데이터!$A:$A,4*ROW()-7)&lt;&gt;"",INDEX(로우데이터!A:A,4*ROW()-7),"")</f>
        <v>485등</v>
      </c>
      <c r="C486" s="1">
        <f>IF(B486&lt;&gt;"",VLOOKUP(CONCATENATE("j",L486, M486, N486),확률표!$B$8:$E$16,IF(P486=확률표!$C$3,2,IF(P486=확률표!$C$4, 3,4)),FALSE), "")</f>
        <v>20</v>
      </c>
      <c r="D486" s="1">
        <f>IF(B486&lt;&gt;"",INDEX(로우데이터!$B:$B,4*ROW()-7),"")</f>
        <v>659.72</v>
      </c>
      <c r="E486" s="4" t="str">
        <f>IF(B486&lt;&gt;"",IF(INDEX(로우데이터!$D:$D,4*ROW()-7)&lt;&gt;"",IF(ISNUMBER(FIND("(1)",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86" s="3" t="str">
        <f>IF(B486&lt;&gt;"",IF(INDEX(로우데이터!$D:$D,4*ROW()-7)&lt;&gt;"",IF(ISNUMBER(FIND("(1)",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486" s="3" t="str">
        <f>IF(B486&lt;&gt;"",IF(INDEX(로우데이터!$D:$D,4*ROW()-7)&lt;&gt;"",IF(ISNUMBER(FIND("(2)",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86" s="3" t="str">
        <f>IF(B486&lt;&gt;"",IF(INDEX(로우데이터!$D:$D,4*ROW()-7)&lt;&gt;"",IF(ISNUMBER(FIND("(2)",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86" s="3" t="str">
        <f>IF(B486&lt;&gt;"",IF(INDEX(로우데이터!$D:$D,4*ROW()-7)&lt;&gt;"",IF(ISNUMBER(FIND("(3)",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6" s="3" t="str">
        <f>IF(B486&lt;&gt;"",IF(INDEX(로우데이터!$D:$D,4*ROW()-7)&lt;&gt;"",IF(ISNUMBER(FIND("(3)",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6" s="1">
        <v>1</v>
      </c>
      <c r="M486" s="1">
        <v>1</v>
      </c>
      <c r="N486" s="1">
        <v>1</v>
      </c>
      <c r="P486" s="1">
        <f>IF(B486&lt;&gt;"",IF(AND(대학정보!$C$4&lt;&gt;"",대학정보!$C$5&lt;&gt;""),IF(AND(ISNUMBER(FIND(대학정보!$C$4,E486)),ISNUMBER(FIND(대학정보!$C$5,F486))),확률표!$C$3,IF(AND(ISNUMBER(FIND(대학정보!$C$4,G486)),ISNUMBER(FIND(대학정보!$C$5,H486))),확률표!$C$4,IF(AND(ISNUMBER(FIND(대학정보!$C$4,I486)),ISNUMBER(FIND(대학정보!$C$5,J486))),확률표!$C$5, ""))), "대학정보"), "")</f>
        <v>20</v>
      </c>
      <c r="Q486" s="1">
        <f>IF(AND(대학정보!$C$8&lt;&gt;"",D486&lt;&gt;""),D486-대학정보!$C$8,"")</f>
        <v>0.2700000000000955</v>
      </c>
    </row>
    <row r="487" spans="1:17">
      <c r="A487" s="1" t="str">
        <f t="shared" si="8"/>
        <v/>
      </c>
      <c r="B487" s="1" t="str">
        <f>IF(INDEX(로우데이터!$A:$A,4*ROW()-7)&lt;&gt;"",INDEX(로우데이터!A:A,4*ROW()-7),"")</f>
        <v>486등</v>
      </c>
      <c r="C487" s="1">
        <f>IF(B487&lt;&gt;"",VLOOKUP(CONCATENATE("j",L487, M487, N487),확률표!$B$8:$E$16,IF(P487=확률표!$C$3,2,IF(P487=확률표!$C$4, 3,4)),FALSE), "")</f>
        <v>20</v>
      </c>
      <c r="D487" s="1">
        <f>IF(B487&lt;&gt;"",INDEX(로우데이터!$B:$B,4*ROW()-7),"")</f>
        <v>659.69</v>
      </c>
      <c r="E487" s="4" t="str">
        <f>IF(B487&lt;&gt;"",IF(INDEX(로우데이터!$D:$D,4*ROW()-7)&lt;&gt;"",IF(ISNUMBER(FIND("(1)",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87" s="3" t="str">
        <f>IF(B487&lt;&gt;"",IF(INDEX(로우데이터!$D:$D,4*ROW()-7)&lt;&gt;"",IF(ISNUMBER(FIND("(1)",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87" s="3" t="str">
        <f>IF(B487&lt;&gt;"",IF(INDEX(로우데이터!$D:$D,4*ROW()-7)&lt;&gt;"",IF(ISNUMBER(FIND("(2)",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87" s="3" t="str">
        <f>IF(B487&lt;&gt;"",IF(INDEX(로우데이터!$D:$D,4*ROW()-7)&lt;&gt;"",IF(ISNUMBER(FIND("(2)",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487" s="3" t="str">
        <f>IF(B487&lt;&gt;"",IF(INDEX(로우데이터!$D:$D,4*ROW()-7)&lt;&gt;"",IF(ISNUMBER(FIND("(3)",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7" s="3" t="str">
        <f>IF(B487&lt;&gt;"",IF(INDEX(로우데이터!$D:$D,4*ROW()-7)&lt;&gt;"",IF(ISNUMBER(FIND("(3)",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7" s="1">
        <v>1</v>
      </c>
      <c r="M487" s="1">
        <v>1</v>
      </c>
      <c r="N487" s="1">
        <v>1</v>
      </c>
      <c r="P487" s="1">
        <f>IF(B487&lt;&gt;"",IF(AND(대학정보!$C$4&lt;&gt;"",대학정보!$C$5&lt;&gt;""),IF(AND(ISNUMBER(FIND(대학정보!$C$4,E487)),ISNUMBER(FIND(대학정보!$C$5,F487))),확률표!$C$3,IF(AND(ISNUMBER(FIND(대학정보!$C$4,G487)),ISNUMBER(FIND(대학정보!$C$5,H487))),확률표!$C$4,IF(AND(ISNUMBER(FIND(대학정보!$C$4,I487)),ISNUMBER(FIND(대학정보!$C$5,J487))),확률표!$C$5, ""))), "대학정보"), "")</f>
        <v>20</v>
      </c>
      <c r="Q487" s="1">
        <f>IF(AND(대학정보!$C$8&lt;&gt;"",D487&lt;&gt;""),D487-대학정보!$C$8,"")</f>
        <v>0.24000000000012278</v>
      </c>
    </row>
    <row r="488" spans="1:17">
      <c r="A488" s="1" t="str">
        <f t="shared" si="8"/>
        <v/>
      </c>
      <c r="B488" s="1" t="str">
        <f>IF(INDEX(로우데이터!$A:$A,4*ROW()-7)&lt;&gt;"",INDEX(로우데이터!A:A,4*ROW()-7),"")</f>
        <v>486등</v>
      </c>
      <c r="C488" s="1">
        <f>IF(B488&lt;&gt;"",VLOOKUP(CONCATENATE("j",L488, M488, N488),확률표!$B$8:$E$16,IF(P488=확률표!$C$3,2,IF(P488=확률표!$C$4, 3,4)),FALSE), "")</f>
        <v>20</v>
      </c>
      <c r="D488" s="1">
        <f>IF(B488&lt;&gt;"",INDEX(로우데이터!$B:$B,4*ROW()-7),"")</f>
        <v>659.69</v>
      </c>
      <c r="E488" s="4" t="str">
        <f>IF(B488&lt;&gt;"",IF(INDEX(로우데이터!$D:$D,4*ROW()-7)&lt;&gt;"",IF(ISNUMBER(FIND("(1)",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88" s="3" t="str">
        <f>IF(B488&lt;&gt;"",IF(INDEX(로우데이터!$D:$D,4*ROW()-7)&lt;&gt;"",IF(ISNUMBER(FIND("(1)",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488" s="3" t="str">
        <f>IF(B488&lt;&gt;"",IF(INDEX(로우데이터!$D:$D,4*ROW()-7)&lt;&gt;"",IF(ISNUMBER(FIND("(2)",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88" s="3" t="str">
        <f>IF(B488&lt;&gt;"",IF(INDEX(로우데이터!$D:$D,4*ROW()-7)&lt;&gt;"",IF(ISNUMBER(FIND("(2)",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88" s="3" t="str">
        <f>IF(B488&lt;&gt;"",IF(INDEX(로우데이터!$D:$D,4*ROW()-7)&lt;&gt;"",IF(ISNUMBER(FIND("(3)",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8" s="3" t="str">
        <f>IF(B488&lt;&gt;"",IF(INDEX(로우데이터!$D:$D,4*ROW()-7)&lt;&gt;"",IF(ISNUMBER(FIND("(3)",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8" s="1">
        <v>1</v>
      </c>
      <c r="M488" s="1">
        <v>1</v>
      </c>
      <c r="N488" s="1">
        <v>1</v>
      </c>
      <c r="P488" s="1">
        <f>IF(B488&lt;&gt;"",IF(AND(대학정보!$C$4&lt;&gt;"",대학정보!$C$5&lt;&gt;""),IF(AND(ISNUMBER(FIND(대학정보!$C$4,E488)),ISNUMBER(FIND(대학정보!$C$5,F488))),확률표!$C$3,IF(AND(ISNUMBER(FIND(대학정보!$C$4,G488)),ISNUMBER(FIND(대학정보!$C$5,H488))),확률표!$C$4,IF(AND(ISNUMBER(FIND(대학정보!$C$4,I488)),ISNUMBER(FIND(대학정보!$C$5,J488))),확률표!$C$5, ""))), "대학정보"), "")</f>
        <v>20</v>
      </c>
      <c r="Q488" s="1">
        <f>IF(AND(대학정보!$C$8&lt;&gt;"",D488&lt;&gt;""),D488-대학정보!$C$8,"")</f>
        <v>0.24000000000012278</v>
      </c>
    </row>
    <row r="489" spans="1:17">
      <c r="A489" s="1" t="str">
        <f t="shared" si="8"/>
        <v/>
      </c>
      <c r="B489" s="1" t="str">
        <f>IF(INDEX(로우데이터!$A:$A,4*ROW()-7)&lt;&gt;"",INDEX(로우데이터!A:A,4*ROW()-7),"")</f>
        <v>486등</v>
      </c>
      <c r="C489" s="1">
        <f>IF(B489&lt;&gt;"",VLOOKUP(CONCATENATE("j",L489, M489, N489),확률표!$B$8:$E$16,IF(P489=확률표!$C$3,2,IF(P489=확률표!$C$4, 3,4)),FALSE), "")</f>
        <v>20</v>
      </c>
      <c r="D489" s="1">
        <f>IF(B489&lt;&gt;"",INDEX(로우데이터!$B:$B,4*ROW()-7),"")</f>
        <v>659.69</v>
      </c>
      <c r="E489" s="4" t="str">
        <f>IF(B489&lt;&gt;"",IF(INDEX(로우데이터!$D:$D,4*ROW()-7)&lt;&gt;"",IF(ISNUMBER(FIND("(1)",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489" s="3" t="str">
        <f>IF(B489&lt;&gt;"",IF(INDEX(로우데이터!$D:$D,4*ROW()-7)&lt;&gt;"",IF(ISNUMBER(FIND("(1)",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489" s="3" t="str">
        <f>IF(B489&lt;&gt;"",IF(INDEX(로우데이터!$D:$D,4*ROW()-7)&lt;&gt;"",IF(ISNUMBER(FIND("(2)",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89" s="3" t="str">
        <f>IF(B489&lt;&gt;"",IF(INDEX(로우데이터!$D:$D,4*ROW()-7)&lt;&gt;"",IF(ISNUMBER(FIND("(2)",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[기회균형]화학공</v>
      </c>
      <c r="I489" s="3" t="str">
        <f>IF(B489&lt;&gt;"",IF(INDEX(로우데이터!$D:$D,4*ROW()-7)&lt;&gt;"",IF(ISNUMBER(FIND("(3)",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89" s="3" t="str">
        <f>IF(B489&lt;&gt;"",IF(INDEX(로우데이터!$D:$D,4*ROW()-7)&lt;&gt;"",IF(ISNUMBER(FIND("(3)",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89" s="1">
        <v>1</v>
      </c>
      <c r="M489" s="1">
        <v>1</v>
      </c>
      <c r="N489" s="1">
        <v>1</v>
      </c>
      <c r="P489" s="1">
        <f>IF(B489&lt;&gt;"",IF(AND(대학정보!$C$4&lt;&gt;"",대학정보!$C$5&lt;&gt;""),IF(AND(ISNUMBER(FIND(대학정보!$C$4,E489)),ISNUMBER(FIND(대학정보!$C$5,F489))),확률표!$C$3,IF(AND(ISNUMBER(FIND(대학정보!$C$4,G489)),ISNUMBER(FIND(대학정보!$C$5,H489))),확률표!$C$4,IF(AND(ISNUMBER(FIND(대학정보!$C$4,I489)),ISNUMBER(FIND(대학정보!$C$5,J489))),확률표!$C$5, ""))), "대학정보"), "")</f>
        <v>20</v>
      </c>
      <c r="Q489" s="1">
        <f>IF(AND(대학정보!$C$8&lt;&gt;"",D489&lt;&gt;""),D489-대학정보!$C$8,"")</f>
        <v>0.24000000000012278</v>
      </c>
    </row>
    <row r="490" spans="1:17">
      <c r="A490" s="1" t="str">
        <f t="shared" si="8"/>
        <v/>
      </c>
      <c r="B490" s="1" t="str">
        <f>IF(INDEX(로우데이터!$A:$A,4*ROW()-7)&lt;&gt;"",INDEX(로우데이터!A:A,4*ROW()-7),"")</f>
        <v>486등</v>
      </c>
      <c r="C490" s="1">
        <f>IF(B490&lt;&gt;"",VLOOKUP(CONCATENATE("j",L490, M490, N490),확률표!$B$8:$E$16,IF(P490=확률표!$C$3,2,IF(P490=확률표!$C$4, 3,4)),FALSE), "")</f>
        <v>50</v>
      </c>
      <c r="D490" s="1">
        <f>IF(B490&lt;&gt;"",INDEX(로우데이터!$B:$B,4*ROW()-7),"")</f>
        <v>659.69</v>
      </c>
      <c r="E490" s="4" t="str">
        <f>IF(B490&lt;&gt;"",IF(INDEX(로우데이터!$D:$D,4*ROW()-7)&lt;&gt;"",IF(ISNUMBER(FIND("(1)",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90" s="3" t="str">
        <f>IF(B490&lt;&gt;"",IF(INDEX(로우데이터!$D:$D,4*ROW()-7)&lt;&gt;"",IF(ISNUMBER(FIND("(1)",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90" s="3" t="str">
        <f>IF(B490&lt;&gt;"",IF(INDEX(로우데이터!$D:$D,4*ROW()-7)&lt;&gt;"",IF(ISNUMBER(FIND("(2)",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90" s="3" t="str">
        <f>IF(B490&lt;&gt;"",IF(INDEX(로우데이터!$D:$D,4*ROW()-7)&lt;&gt;"",IF(ISNUMBER(FIND("(2)",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90" s="3" t="str">
        <f>IF(B490&lt;&gt;"",IF(INDEX(로우데이터!$D:$D,4*ROW()-7)&lt;&gt;"",IF(ISNUMBER(FIND("(3)",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0" s="3" t="str">
        <f>IF(B490&lt;&gt;"",IF(INDEX(로우데이터!$D:$D,4*ROW()-7)&lt;&gt;"",IF(ISNUMBER(FIND("(3)",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490" s="1">
        <v>1</v>
      </c>
      <c r="M490" s="1">
        <v>1</v>
      </c>
      <c r="N490" s="1">
        <v>1</v>
      </c>
      <c r="P490" s="1">
        <f>IF(B490&lt;&gt;"",IF(AND(대학정보!$C$4&lt;&gt;"",대학정보!$C$5&lt;&gt;""),IF(AND(ISNUMBER(FIND(대학정보!$C$4,E490)),ISNUMBER(FIND(대학정보!$C$5,F490))),확률표!$C$3,IF(AND(ISNUMBER(FIND(대학정보!$C$4,G490)),ISNUMBER(FIND(대학정보!$C$5,H490))),확률표!$C$4,IF(AND(ISNUMBER(FIND(대학정보!$C$4,I490)),ISNUMBER(FIND(대학정보!$C$5,J490))),확률표!$C$5, ""))), "대학정보"), "")</f>
        <v>50</v>
      </c>
      <c r="Q490" s="1">
        <f>IF(AND(대학정보!$C$8&lt;&gt;"",D490&lt;&gt;""),D490-대학정보!$C$8,"")</f>
        <v>0.24000000000012278</v>
      </c>
    </row>
    <row r="491" spans="1:17">
      <c r="A491" s="1" t="str">
        <f t="shared" si="8"/>
        <v/>
      </c>
      <c r="B491" s="1" t="str">
        <f>IF(INDEX(로우데이터!$A:$A,4*ROW()-7)&lt;&gt;"",INDEX(로우데이터!A:A,4*ROW()-7),"")</f>
        <v>490등</v>
      </c>
      <c r="C491" s="1">
        <f>IF(B491&lt;&gt;"",VLOOKUP(CONCATENATE("j",L491, M491, N491),확률표!$B$8:$E$16,IF(P491=확률표!$C$3,2,IF(P491=확률표!$C$4, 3,4)),FALSE), "")</f>
        <v>20</v>
      </c>
      <c r="D491" s="1">
        <f>IF(B491&lt;&gt;"",INDEX(로우데이터!$B:$B,4*ROW()-7),"")</f>
        <v>659.65</v>
      </c>
      <c r="E491" s="4" t="str">
        <f>IF(B491&lt;&gt;"",IF(INDEX(로우데이터!$D:$D,4*ROW()-7)&lt;&gt;"",IF(ISNUMBER(FIND("(1)",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91" s="3" t="str">
        <f>IF(B491&lt;&gt;"",IF(INDEX(로우데이터!$D:$D,4*ROW()-7)&lt;&gt;"",IF(ISNUMBER(FIND("(1)",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융합전자공학부</v>
      </c>
      <c r="G491" s="3" t="str">
        <f>IF(B491&lt;&gt;"",IF(INDEX(로우데이터!$D:$D,4*ROW()-7)&lt;&gt;"",IF(ISNUMBER(FIND("(2)",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491" s="3" t="str">
        <f>IF(B491&lt;&gt;"",IF(INDEX(로우데이터!$D:$D,4*ROW()-7)&lt;&gt;"",IF(ISNUMBER(FIND("(2)",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[대구]전자공학부</v>
      </c>
      <c r="I491" s="3" t="str">
        <f>IF(B491&lt;&gt;"",IF(INDEX(로우데이터!$D:$D,4*ROW()-7)&lt;&gt;"",IF(ISNUMBER(FIND("(3)",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1" s="3" t="str">
        <f>IF(B491&lt;&gt;"",IF(INDEX(로우데이터!$D:$D,4*ROW()-7)&lt;&gt;"",IF(ISNUMBER(FIND("(3)",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1" s="1">
        <v>1</v>
      </c>
      <c r="M491" s="1">
        <v>1</v>
      </c>
      <c r="N491" s="1">
        <v>1</v>
      </c>
      <c r="P491" s="1">
        <f>IF(B491&lt;&gt;"",IF(AND(대학정보!$C$4&lt;&gt;"",대학정보!$C$5&lt;&gt;""),IF(AND(ISNUMBER(FIND(대학정보!$C$4,E491)),ISNUMBER(FIND(대학정보!$C$5,F491))),확률표!$C$3,IF(AND(ISNUMBER(FIND(대학정보!$C$4,G491)),ISNUMBER(FIND(대학정보!$C$5,H491))),확률표!$C$4,IF(AND(ISNUMBER(FIND(대학정보!$C$4,I491)),ISNUMBER(FIND(대학정보!$C$5,J491))),확률표!$C$5, ""))), "대학정보"), "")</f>
        <v>20</v>
      </c>
      <c r="Q491" s="1">
        <f>IF(AND(대학정보!$C$8&lt;&gt;"",D491&lt;&gt;""),D491-대학정보!$C$8,"")</f>
        <v>0.20000000000004547</v>
      </c>
    </row>
    <row r="492" spans="1:17">
      <c r="A492" s="1" t="str">
        <f t="shared" si="8"/>
        <v/>
      </c>
      <c r="B492" s="1" t="str">
        <f>IF(INDEX(로우데이터!$A:$A,4*ROW()-7)&lt;&gt;"",INDEX(로우데이터!A:A,4*ROW()-7),"")</f>
        <v>491등</v>
      </c>
      <c r="C492" s="1">
        <f>IF(B492&lt;&gt;"",VLOOKUP(CONCATENATE("j",L492, M492, N492),확률표!$B$8:$E$16,IF(P492=확률표!$C$3,2,IF(P492=확률표!$C$4, 3,4)),FALSE), "")</f>
        <v>50</v>
      </c>
      <c r="D492" s="1">
        <f>IF(B492&lt;&gt;"",INDEX(로우데이터!$B:$B,4*ROW()-7),"")</f>
        <v>659.65</v>
      </c>
      <c r="E492" s="4" t="str">
        <f>IF(B492&lt;&gt;"",IF(INDEX(로우데이터!$D:$D,4*ROW()-7)&lt;&gt;"",IF(ISNUMBER(FIND("(1)",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92" s="3" t="str">
        <f>IF(B492&lt;&gt;"",IF(INDEX(로우데이터!$D:$D,4*ROW()-7)&lt;&gt;"",IF(ISNUMBER(FIND("(1)",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92" s="3" t="str">
        <f>IF(B492&lt;&gt;"",IF(INDEX(로우데이터!$D:$D,4*ROW()-7)&lt;&gt;"",IF(ISNUMBER(FIND("(2)",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92" s="3" t="str">
        <f>IF(B492&lt;&gt;"",IF(INDEX(로우데이터!$D:$D,4*ROW()-7)&lt;&gt;"",IF(ISNUMBER(FIND("(2)",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492" s="3" t="str">
        <f>IF(B492&lt;&gt;"",IF(INDEX(로우데이터!$D:$D,4*ROW()-7)&lt;&gt;"",IF(ISNUMBER(FIND("(3)",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2" s="3" t="str">
        <f>IF(B492&lt;&gt;"",IF(INDEX(로우데이터!$D:$D,4*ROW()-7)&lt;&gt;"",IF(ISNUMBER(FIND("(3)",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492" s="1">
        <v>1</v>
      </c>
      <c r="M492" s="1">
        <v>1</v>
      </c>
      <c r="N492" s="1">
        <v>1</v>
      </c>
      <c r="P492" s="1">
        <f>IF(B492&lt;&gt;"",IF(AND(대학정보!$C$4&lt;&gt;"",대학정보!$C$5&lt;&gt;""),IF(AND(ISNUMBER(FIND(대학정보!$C$4,E492)),ISNUMBER(FIND(대학정보!$C$5,F492))),확률표!$C$3,IF(AND(ISNUMBER(FIND(대학정보!$C$4,G492)),ISNUMBER(FIND(대학정보!$C$5,H492))),확률표!$C$4,IF(AND(ISNUMBER(FIND(대학정보!$C$4,I492)),ISNUMBER(FIND(대학정보!$C$5,J492))),확률표!$C$5, ""))), "대학정보"), "")</f>
        <v>50</v>
      </c>
      <c r="Q492" s="1">
        <f>IF(AND(대학정보!$C$8&lt;&gt;"",D492&lt;&gt;""),D492-대학정보!$C$8,"")</f>
        <v>0.20000000000004547</v>
      </c>
    </row>
    <row r="493" spans="1:17">
      <c r="A493" s="1" t="str">
        <f t="shared" si="8"/>
        <v/>
      </c>
      <c r="B493" s="1" t="str">
        <f>IF(INDEX(로우데이터!$A:$A,4*ROW()-7)&lt;&gt;"",INDEX(로우데이터!A:A,4*ROW()-7),"")</f>
        <v>492등</v>
      </c>
      <c r="C493" s="1">
        <f>IF(B493&lt;&gt;"",VLOOKUP(CONCATENATE("j",L493, M493, N493),확률표!$B$8:$E$16,IF(P493=확률표!$C$3,2,IF(P493=확률표!$C$4, 3,4)),FALSE), "")</f>
        <v>20</v>
      </c>
      <c r="D493" s="1">
        <f>IF(B493&lt;&gt;"",INDEX(로우데이터!$B:$B,4*ROW()-7),"")</f>
        <v>659.65</v>
      </c>
      <c r="E493" s="4" t="str">
        <f>IF(B493&lt;&gt;"",IF(INDEX(로우데이터!$D:$D,4*ROW()-7)&lt;&gt;"",IF(ISNUMBER(FIND("(1)",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493" s="3" t="str">
        <f>IF(B493&lt;&gt;"",IF(INDEX(로우데이터!$D:$D,4*ROW()-7)&lt;&gt;"",IF(ISNUMBER(FIND("(1)",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</v>
      </c>
      <c r="G493" s="3" t="str">
        <f>IF(B493&lt;&gt;"",IF(INDEX(로우데이터!$D:$D,4*ROW()-7)&lt;&gt;"",IF(ISNUMBER(FIND("(2)",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493" s="3" t="str">
        <f>IF(B493&lt;&gt;"",IF(INDEX(로우데이터!$D:$D,4*ROW()-7)&lt;&gt;"",IF(ISNUMBER(FIND("(2)",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건축학부/자연</v>
      </c>
      <c r="I493" s="3" t="str">
        <f>IF(B493&lt;&gt;"",IF(INDEX(로우데이터!$D:$D,4*ROW()-7)&lt;&gt;"",IF(ISNUMBER(FIND("(3)",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3" s="3" t="str">
        <f>IF(B493&lt;&gt;"",IF(INDEX(로우데이터!$D:$D,4*ROW()-7)&lt;&gt;"",IF(ISNUMBER(FIND("(3)",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3" s="1">
        <v>1</v>
      </c>
      <c r="M493" s="1">
        <v>1</v>
      </c>
      <c r="N493" s="1">
        <v>1</v>
      </c>
      <c r="P493" s="1">
        <f>IF(B493&lt;&gt;"",IF(AND(대학정보!$C$4&lt;&gt;"",대학정보!$C$5&lt;&gt;""),IF(AND(ISNUMBER(FIND(대학정보!$C$4,E493)),ISNUMBER(FIND(대학정보!$C$5,F493))),확률표!$C$3,IF(AND(ISNUMBER(FIND(대학정보!$C$4,G493)),ISNUMBER(FIND(대학정보!$C$5,H493))),확률표!$C$4,IF(AND(ISNUMBER(FIND(대학정보!$C$4,I493)),ISNUMBER(FIND(대학정보!$C$5,J493))),확률표!$C$5, ""))), "대학정보"), "")</f>
        <v>20</v>
      </c>
      <c r="Q493" s="1">
        <f>IF(AND(대학정보!$C$8&lt;&gt;"",D493&lt;&gt;""),D493-대학정보!$C$8,"")</f>
        <v>0.20000000000004547</v>
      </c>
    </row>
    <row r="494" spans="1:17">
      <c r="A494" s="1" t="str">
        <f t="shared" si="8"/>
        <v/>
      </c>
      <c r="B494" s="1" t="str">
        <f>IF(INDEX(로우데이터!$A:$A,4*ROW()-7)&lt;&gt;"",INDEX(로우데이터!A:A,4*ROW()-7),"")</f>
        <v>493등</v>
      </c>
      <c r="C494" s="1">
        <f>IF(B494&lt;&gt;"",VLOOKUP(CONCATENATE("j",L494, M494, N494),확률표!$B$8:$E$16,IF(P494=확률표!$C$3,2,IF(P494=확률표!$C$4, 3,4)),FALSE), "")</f>
        <v>20</v>
      </c>
      <c r="D494" s="1">
        <f>IF(B494&lt;&gt;"",INDEX(로우데이터!$B:$B,4*ROW()-7),"")</f>
        <v>659.63</v>
      </c>
      <c r="E494" s="4" t="str">
        <f>IF(B494&lt;&gt;"",IF(INDEX(로우데이터!$D:$D,4*ROW()-7)&lt;&gt;"",IF(ISNUMBER(FIND("(1)",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94" s="3" t="str">
        <f>IF(B494&lt;&gt;"",IF(INDEX(로우데이터!$D:$D,4*ROW()-7)&lt;&gt;"",IF(ISNUMBER(FIND("(1)",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94" s="3" t="str">
        <f>IF(B494&lt;&gt;"",IF(INDEX(로우데이터!$D:$D,4*ROW()-7)&lt;&gt;"",IF(ISNUMBER(FIND("(2)",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94" s="3" t="str">
        <f>IF(B494&lt;&gt;"",IF(INDEX(로우데이터!$D:$D,4*ROW()-7)&lt;&gt;"",IF(ISNUMBER(FIND("(2)",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494" s="3" t="str">
        <f>IF(B494&lt;&gt;"",IF(INDEX(로우데이터!$D:$D,4*ROW()-7)&lt;&gt;"",IF(ISNUMBER(FIND("(3)",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4" s="3" t="str">
        <f>IF(B494&lt;&gt;"",IF(INDEX(로우데이터!$D:$D,4*ROW()-7)&lt;&gt;"",IF(ISNUMBER(FIND("(3)",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4" s="1">
        <v>1</v>
      </c>
      <c r="M494" s="1">
        <v>1</v>
      </c>
      <c r="N494" s="1">
        <v>1</v>
      </c>
      <c r="P494" s="1">
        <f>IF(B494&lt;&gt;"",IF(AND(대학정보!$C$4&lt;&gt;"",대학정보!$C$5&lt;&gt;""),IF(AND(ISNUMBER(FIND(대학정보!$C$4,E494)),ISNUMBER(FIND(대학정보!$C$5,F494))),확률표!$C$3,IF(AND(ISNUMBER(FIND(대학정보!$C$4,G494)),ISNUMBER(FIND(대학정보!$C$5,H494))),확률표!$C$4,IF(AND(ISNUMBER(FIND(대학정보!$C$4,I494)),ISNUMBER(FIND(대학정보!$C$5,J494))),확률표!$C$5, ""))), "대학정보"), "")</f>
        <v>20</v>
      </c>
      <c r="Q494" s="1">
        <f>IF(AND(대학정보!$C$8&lt;&gt;"",D494&lt;&gt;""),D494-대학정보!$C$8,"")</f>
        <v>0.18000000000006366</v>
      </c>
    </row>
    <row r="495" spans="1:17">
      <c r="A495" s="1" t="str">
        <f t="shared" si="8"/>
        <v/>
      </c>
      <c r="B495" s="1" t="str">
        <f>IF(INDEX(로우데이터!$A:$A,4*ROW()-7)&lt;&gt;"",INDEX(로우데이터!A:A,4*ROW()-7),"")</f>
        <v>494등</v>
      </c>
      <c r="C495" s="1">
        <f>IF(B495&lt;&gt;"",VLOOKUP(CONCATENATE("j",L495, M495, N495),확률표!$B$8:$E$16,IF(P495=확률표!$C$3,2,IF(P495=확률표!$C$4, 3,4)),FALSE), "")</f>
        <v>20</v>
      </c>
      <c r="D495" s="1">
        <f>IF(B495&lt;&gt;"",INDEX(로우데이터!$B:$B,4*ROW()-7),"")</f>
        <v>659.63</v>
      </c>
      <c r="E495" s="4" t="str">
        <f>IF(B495&lt;&gt;"",IF(INDEX(로우데이터!$D:$D,4*ROW()-7)&lt;&gt;"",IF(ISNUMBER(FIND("(1)",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95" s="3" t="str">
        <f>IF(B495&lt;&gt;"",IF(INDEX(로우데이터!$D:$D,4*ROW()-7)&lt;&gt;"",IF(ISNUMBER(FIND("(1)",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495" s="3" t="str">
        <f>IF(B495&lt;&gt;"",IF(INDEX(로우데이터!$D:$D,4*ROW()-7)&lt;&gt;"",IF(ISNUMBER(FIND("(2)",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95" s="3" t="str">
        <f>IF(B495&lt;&gt;"",IF(INDEX(로우데이터!$D:$D,4*ROW()-7)&lt;&gt;"",IF(ISNUMBER(FIND("(2)",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95" s="3" t="str">
        <f>IF(B495&lt;&gt;"",IF(INDEX(로우데이터!$D:$D,4*ROW()-7)&lt;&gt;"",IF(ISNUMBER(FIND("(3)",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5" s="3" t="str">
        <f>IF(B495&lt;&gt;"",IF(INDEX(로우데이터!$D:$D,4*ROW()-7)&lt;&gt;"",IF(ISNUMBER(FIND("(3)",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5" s="1">
        <v>1</v>
      </c>
      <c r="M495" s="1">
        <v>1</v>
      </c>
      <c r="N495" s="1">
        <v>1</v>
      </c>
      <c r="P495" s="1">
        <f>IF(B495&lt;&gt;"",IF(AND(대학정보!$C$4&lt;&gt;"",대학정보!$C$5&lt;&gt;""),IF(AND(ISNUMBER(FIND(대학정보!$C$4,E495)),ISNUMBER(FIND(대학정보!$C$5,F495))),확률표!$C$3,IF(AND(ISNUMBER(FIND(대학정보!$C$4,G495)),ISNUMBER(FIND(대학정보!$C$5,H495))),확률표!$C$4,IF(AND(ISNUMBER(FIND(대학정보!$C$4,I495)),ISNUMBER(FIND(대학정보!$C$5,J495))),확률표!$C$5, ""))), "대학정보"), "")</f>
        <v>20</v>
      </c>
      <c r="Q495" s="1">
        <f>IF(AND(대학정보!$C$8&lt;&gt;"",D495&lt;&gt;""),D495-대학정보!$C$8,"")</f>
        <v>0.18000000000006366</v>
      </c>
    </row>
    <row r="496" spans="1:17">
      <c r="A496" s="1" t="str">
        <f t="shared" si="8"/>
        <v/>
      </c>
      <c r="B496" s="1" t="str">
        <f>IF(INDEX(로우데이터!$A:$A,4*ROW()-7)&lt;&gt;"",INDEX(로우데이터!A:A,4*ROW()-7),"")</f>
        <v>495등</v>
      </c>
      <c r="C496" s="1">
        <f>IF(B496&lt;&gt;"",VLOOKUP(CONCATENATE("j",L496, M496, N496),확률표!$B$8:$E$16,IF(P496=확률표!$C$3,2,IF(P496=확률표!$C$4, 3,4)),FALSE), "")</f>
        <v>20</v>
      </c>
      <c r="D496" s="1">
        <f>IF(B496&lt;&gt;"",INDEX(로우데이터!$B:$B,4*ROW()-7),"")</f>
        <v>659.56</v>
      </c>
      <c r="E496" s="4" t="str">
        <f>IF(B496&lt;&gt;"",IF(INDEX(로우데이터!$D:$D,4*ROW()-7)&lt;&gt;"",IF(ISNUMBER(FIND("(1)",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496" s="3" t="str">
        <f>IF(B496&lt;&gt;"",IF(INDEX(로우데이터!$D:$D,4*ROW()-7)&lt;&gt;"",IF(ISNUMBER(FIND("(1)",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496" s="3" t="str">
        <f>IF(B496&lt;&gt;"",IF(INDEX(로우데이터!$D:$D,4*ROW()-7)&lt;&gt;"",IF(ISNUMBER(FIND("(2)",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96" s="3" t="str">
        <f>IF(B496&lt;&gt;"",IF(INDEX(로우데이터!$D:$D,4*ROW()-7)&lt;&gt;"",IF(ISNUMBER(FIND("(2)",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[서울]산업보안/자연</v>
      </c>
      <c r="I496" s="3" t="str">
        <f>IF(B496&lt;&gt;"",IF(INDEX(로우데이터!$D:$D,4*ROW()-7)&lt;&gt;"",IF(ISNUMBER(FIND("(3)",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6" s="3" t="str">
        <f>IF(B496&lt;&gt;"",IF(INDEX(로우데이터!$D:$D,4*ROW()-7)&lt;&gt;"",IF(ISNUMBER(FIND("(3)",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6" s="1">
        <v>1</v>
      </c>
      <c r="M496" s="1">
        <v>1</v>
      </c>
      <c r="N496" s="1">
        <v>1</v>
      </c>
      <c r="P496" s="1">
        <f>IF(B496&lt;&gt;"",IF(AND(대학정보!$C$4&lt;&gt;"",대학정보!$C$5&lt;&gt;""),IF(AND(ISNUMBER(FIND(대학정보!$C$4,E496)),ISNUMBER(FIND(대학정보!$C$5,F496))),확률표!$C$3,IF(AND(ISNUMBER(FIND(대학정보!$C$4,G496)),ISNUMBER(FIND(대학정보!$C$5,H496))),확률표!$C$4,IF(AND(ISNUMBER(FIND(대학정보!$C$4,I496)),ISNUMBER(FIND(대학정보!$C$5,J496))),확률표!$C$5, ""))), "대학정보"), "")</f>
        <v>20</v>
      </c>
      <c r="Q496" s="1">
        <f>IF(AND(대학정보!$C$8&lt;&gt;"",D496&lt;&gt;""),D496-대학정보!$C$8,"")</f>
        <v>0.11000000000001364</v>
      </c>
    </row>
    <row r="497" spans="1:17">
      <c r="A497" s="1" t="str">
        <f t="shared" si="8"/>
        <v/>
      </c>
      <c r="B497" s="1" t="str">
        <f>IF(INDEX(로우데이터!$A:$A,4*ROW()-7)&lt;&gt;"",INDEX(로우데이터!A:A,4*ROW()-7),"")</f>
        <v>496등</v>
      </c>
      <c r="C497" s="1">
        <f>IF(B497&lt;&gt;"",VLOOKUP(CONCATENATE("j",L497, M497, N497),확률표!$B$8:$E$16,IF(P497=확률표!$C$3,2,IF(P497=확률표!$C$4, 3,4)),FALSE), "")</f>
        <v>20</v>
      </c>
      <c r="D497" s="1">
        <f>IF(B497&lt;&gt;"",INDEX(로우데이터!$B:$B,4*ROW()-7),"")</f>
        <v>659.55</v>
      </c>
      <c r="E497" s="4" t="str">
        <f>IF(B497&lt;&gt;"",IF(INDEX(로우데이터!$D:$D,4*ROW()-7)&lt;&gt;"",IF(ISNUMBER(FIND("(1)",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97" s="3" t="str">
        <f>IF(B497&lt;&gt;"",IF(INDEX(로우데이터!$D:$D,4*ROW()-7)&lt;&gt;"",IF(ISNUMBER(FIND("(1)",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497" s="3" t="str">
        <f>IF(B497&lt;&gt;"",IF(INDEX(로우데이터!$D:$D,4*ROW()-7)&lt;&gt;"",IF(ISNUMBER(FIND("(2)",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497" s="3" t="str">
        <f>IF(B497&lt;&gt;"",IF(INDEX(로우데이터!$D:$D,4*ROW()-7)&lt;&gt;"",IF(ISNUMBER(FIND("(2)",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천문우주</v>
      </c>
      <c r="I497" s="3" t="str">
        <f>IF(B497&lt;&gt;"",IF(INDEX(로우데이터!$D:$D,4*ROW()-7)&lt;&gt;"",IF(ISNUMBER(FIND("(3)",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7" s="3" t="str">
        <f>IF(B497&lt;&gt;"",IF(INDEX(로우데이터!$D:$D,4*ROW()-7)&lt;&gt;"",IF(ISNUMBER(FIND("(3)",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7" s="1">
        <v>1</v>
      </c>
      <c r="M497" s="1">
        <v>1</v>
      </c>
      <c r="N497" s="1">
        <v>1</v>
      </c>
      <c r="P497" s="1">
        <f>IF(B497&lt;&gt;"",IF(AND(대학정보!$C$4&lt;&gt;"",대학정보!$C$5&lt;&gt;""),IF(AND(ISNUMBER(FIND(대학정보!$C$4,E497)),ISNUMBER(FIND(대학정보!$C$5,F497))),확률표!$C$3,IF(AND(ISNUMBER(FIND(대학정보!$C$4,G497)),ISNUMBER(FIND(대학정보!$C$5,H497))),확률표!$C$4,IF(AND(ISNUMBER(FIND(대학정보!$C$4,I497)),ISNUMBER(FIND(대학정보!$C$5,J497))),확률표!$C$5, ""))), "대학정보"), "")</f>
        <v>20</v>
      </c>
      <c r="Q497" s="1">
        <f>IF(AND(대학정보!$C$8&lt;&gt;"",D497&lt;&gt;""),D497-대학정보!$C$8,"")</f>
        <v>0.10000000000002274</v>
      </c>
    </row>
    <row r="498" spans="1:17">
      <c r="A498" s="1" t="str">
        <f t="shared" si="8"/>
        <v/>
      </c>
      <c r="B498" s="1" t="str">
        <f>IF(INDEX(로우데이터!$A:$A,4*ROW()-7)&lt;&gt;"",INDEX(로우데이터!A:A,4*ROW()-7),"")</f>
        <v>497등</v>
      </c>
      <c r="C498" s="1">
        <f>IF(B498&lt;&gt;"",VLOOKUP(CONCATENATE("j",L498, M498, N498),확률표!$B$8:$E$16,IF(P498=확률표!$C$3,2,IF(P498=확률표!$C$4, 3,4)),FALSE), "")</f>
        <v>20</v>
      </c>
      <c r="D498" s="1">
        <f>IF(B498&lt;&gt;"",INDEX(로우데이터!$B:$B,4*ROW()-7),"")</f>
        <v>659.54</v>
      </c>
      <c r="E498" s="4" t="str">
        <f>IF(B498&lt;&gt;"",IF(INDEX(로우데이터!$D:$D,4*ROW()-7)&lt;&gt;"",IF(ISNUMBER(FIND("(1)",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498" s="3" t="str">
        <f>IF(B498&lt;&gt;"",IF(INDEX(로우데이터!$D:$D,4*ROW()-7)&lt;&gt;"",IF(ISNUMBER(FIND("(1)",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498" s="3" t="str">
        <f>IF(B498&lt;&gt;"",IF(INDEX(로우데이터!$D:$D,4*ROW()-7)&lt;&gt;"",IF(ISNUMBER(FIND("(2)",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498" s="3" t="str">
        <f>IF(B498&lt;&gt;"",IF(INDEX(로우데이터!$D:$D,4*ROW()-7)&lt;&gt;"",IF(ISNUMBER(FIND("(2)",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[서울]산업보안/자연</v>
      </c>
      <c r="I498" s="3" t="str">
        <f>IF(B498&lt;&gt;"",IF(INDEX(로우데이터!$D:$D,4*ROW()-7)&lt;&gt;"",IF(ISNUMBER(FIND("(3)",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8" s="3" t="str">
        <f>IF(B498&lt;&gt;"",IF(INDEX(로우데이터!$D:$D,4*ROW()-7)&lt;&gt;"",IF(ISNUMBER(FIND("(3)",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8" s="1">
        <v>1</v>
      </c>
      <c r="M498" s="1">
        <v>1</v>
      </c>
      <c r="N498" s="1">
        <v>1</v>
      </c>
      <c r="P498" s="1">
        <f>IF(B498&lt;&gt;"",IF(AND(대학정보!$C$4&lt;&gt;"",대학정보!$C$5&lt;&gt;""),IF(AND(ISNUMBER(FIND(대학정보!$C$4,E498)),ISNUMBER(FIND(대학정보!$C$5,F498))),확률표!$C$3,IF(AND(ISNUMBER(FIND(대학정보!$C$4,G498)),ISNUMBER(FIND(대학정보!$C$5,H498))),확률표!$C$4,IF(AND(ISNUMBER(FIND(대학정보!$C$4,I498)),ISNUMBER(FIND(대학정보!$C$5,J498))),확률표!$C$5, ""))), "대학정보"), "")</f>
        <v>20</v>
      </c>
      <c r="Q498" s="1">
        <f>IF(AND(대학정보!$C$8&lt;&gt;"",D498&lt;&gt;""),D498-대학정보!$C$8,"")</f>
        <v>9.0000000000031832E-2</v>
      </c>
    </row>
    <row r="499" spans="1:17">
      <c r="A499" s="1" t="str">
        <f t="shared" si="8"/>
        <v/>
      </c>
      <c r="B499" s="1" t="str">
        <f>IF(INDEX(로우데이터!$A:$A,4*ROW()-7)&lt;&gt;"",INDEX(로우데이터!A:A,4*ROW()-7),"")</f>
        <v>498등</v>
      </c>
      <c r="C499" s="1">
        <f>IF(B499&lt;&gt;"",VLOOKUP(CONCATENATE("j",L499, M499, N499),확률표!$B$8:$E$16,IF(P499=확률표!$C$3,2,IF(P499=확률표!$C$4, 3,4)),FALSE), "")</f>
        <v>20</v>
      </c>
      <c r="D499" s="1">
        <f>IF(B499&lt;&gt;"",INDEX(로우데이터!$B:$B,4*ROW()-7),"")</f>
        <v>659.53</v>
      </c>
      <c r="E499" s="4" t="str">
        <f>IF(B499&lt;&gt;"",IF(INDEX(로우데이터!$D:$D,4*ROW()-7)&lt;&gt;"",IF(ISNUMBER(FIND("(1)",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499" s="3" t="str">
        <f>IF(B499&lt;&gt;"",IF(INDEX(로우데이터!$D:$D,4*ROW()-7)&lt;&gt;"",IF(ISNUMBER(FIND("(1)",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499" s="3" t="str">
        <f>IF(B499&lt;&gt;"",IF(INDEX(로우데이터!$D:$D,4*ROW()-7)&lt;&gt;"",IF(ISNUMBER(FIND("(2)",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499" s="3" t="str">
        <f>IF(B499&lt;&gt;"",IF(INDEX(로우데이터!$D:$D,4*ROW()-7)&lt;&gt;"",IF(ISNUMBER(FIND("(2)",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499" s="3" t="str">
        <f>IF(B499&lt;&gt;"",IF(INDEX(로우데이터!$D:$D,4*ROW()-7)&lt;&gt;"",IF(ISNUMBER(FIND("(3)",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499" s="3" t="str">
        <f>IF(B499&lt;&gt;"",IF(INDEX(로우데이터!$D:$D,4*ROW()-7)&lt;&gt;"",IF(ISNUMBER(FIND("(3)",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499" s="1">
        <v>1</v>
      </c>
      <c r="M499" s="1">
        <v>1</v>
      </c>
      <c r="N499" s="1">
        <v>1</v>
      </c>
      <c r="P499" s="1">
        <f>IF(B499&lt;&gt;"",IF(AND(대학정보!$C$4&lt;&gt;"",대학정보!$C$5&lt;&gt;""),IF(AND(ISNUMBER(FIND(대학정보!$C$4,E499)),ISNUMBER(FIND(대학정보!$C$5,F499))),확률표!$C$3,IF(AND(ISNUMBER(FIND(대학정보!$C$4,G499)),ISNUMBER(FIND(대학정보!$C$5,H499))),확률표!$C$4,IF(AND(ISNUMBER(FIND(대학정보!$C$4,I499)),ISNUMBER(FIND(대학정보!$C$5,J499))),확률표!$C$5, ""))), "대학정보"), "")</f>
        <v>20</v>
      </c>
      <c r="Q499" s="1">
        <f>IF(AND(대학정보!$C$8&lt;&gt;"",D499&lt;&gt;""),D499-대학정보!$C$8,"")</f>
        <v>8.0000000000040927E-2</v>
      </c>
    </row>
    <row r="500" spans="1:17">
      <c r="A500" s="1" t="str">
        <f t="shared" si="8"/>
        <v/>
      </c>
      <c r="B500" s="1" t="str">
        <f>IF(INDEX(로우데이터!$A:$A,4*ROW()-7)&lt;&gt;"",INDEX(로우데이터!A:A,4*ROW()-7),"")</f>
        <v>498등</v>
      </c>
      <c r="C500" s="1">
        <f>IF(B500&lt;&gt;"",VLOOKUP(CONCATENATE("j",L500, M500, N500),확률표!$B$8:$E$16,IF(P500=확률표!$C$3,2,IF(P500=확률표!$C$4, 3,4)),FALSE), "")</f>
        <v>20</v>
      </c>
      <c r="D500" s="1">
        <f>IF(B500&lt;&gt;"",INDEX(로우데이터!$B:$B,4*ROW()-7),"")</f>
        <v>659.53</v>
      </c>
      <c r="E500" s="4" t="str">
        <f>IF(B500&lt;&gt;"",IF(INDEX(로우데이터!$D:$D,4*ROW()-7)&lt;&gt;"",IF(ISNUMBER(FIND("(1)",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500" s="3" t="str">
        <f>IF(B500&lt;&gt;"",IF(INDEX(로우데이터!$D:$D,4*ROW()-7)&lt;&gt;"",IF(ISNUMBER(FIND("(1)",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500" s="3" t="str">
        <f>IF(B500&lt;&gt;"",IF(INDEX(로우데이터!$D:$D,4*ROW()-7)&lt;&gt;"",IF(ISNUMBER(FIND("(2)",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00" s="3" t="str">
        <f>IF(B500&lt;&gt;"",IF(INDEX(로우데이터!$D:$D,4*ROW()-7)&lt;&gt;"",IF(ISNUMBER(FIND("(2)",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00" s="3" t="str">
        <f>IF(B500&lt;&gt;"",IF(INDEX(로우데이터!$D:$D,4*ROW()-7)&lt;&gt;"",IF(ISNUMBER(FIND("(3)",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0" s="3" t="str">
        <f>IF(B500&lt;&gt;"",IF(INDEX(로우데이터!$D:$D,4*ROW()-7)&lt;&gt;"",IF(ISNUMBER(FIND("(3)",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0" s="1">
        <v>1</v>
      </c>
      <c r="M500" s="1">
        <v>1</v>
      </c>
      <c r="N500" s="1">
        <v>1</v>
      </c>
      <c r="P500" s="1">
        <f>IF(B500&lt;&gt;"",IF(AND(대학정보!$C$4&lt;&gt;"",대학정보!$C$5&lt;&gt;""),IF(AND(ISNUMBER(FIND(대학정보!$C$4,E500)),ISNUMBER(FIND(대학정보!$C$5,F500))),확률표!$C$3,IF(AND(ISNUMBER(FIND(대학정보!$C$4,G500)),ISNUMBER(FIND(대학정보!$C$5,H500))),확률표!$C$4,IF(AND(ISNUMBER(FIND(대학정보!$C$4,I500)),ISNUMBER(FIND(대학정보!$C$5,J500))),확률표!$C$5, ""))), "대학정보"), "")</f>
        <v>20</v>
      </c>
      <c r="Q500" s="1">
        <f>IF(AND(대학정보!$C$8&lt;&gt;"",D500&lt;&gt;""),D500-대학정보!$C$8,"")</f>
        <v>8.0000000000040927E-2</v>
      </c>
    </row>
    <row r="501" spans="1:17">
      <c r="A501" s="1" t="str">
        <f t="shared" si="8"/>
        <v/>
      </c>
      <c r="B501" s="1" t="str">
        <f>IF(INDEX(로우데이터!$A:$A,4*ROW()-7)&lt;&gt;"",INDEX(로우데이터!A:A,4*ROW()-7),"")</f>
        <v>500등</v>
      </c>
      <c r="C501" s="1">
        <f>IF(B501&lt;&gt;"",VLOOKUP(CONCATENATE("j",L501, M501, N501),확률표!$B$8:$E$16,IF(P501=확률표!$C$3,2,IF(P501=확률표!$C$4, 3,4)),FALSE), "")</f>
        <v>20</v>
      </c>
      <c r="D501" s="1">
        <f>IF(B501&lt;&gt;"",INDEX(로우데이터!$B:$B,4*ROW()-7),"")</f>
        <v>659.52</v>
      </c>
      <c r="E501" s="4" t="str">
        <f>IF(B501&lt;&gt;"",IF(INDEX(로우데이터!$D:$D,4*ROW()-7)&lt;&gt;"",IF(ISNUMBER(FIND("(1)",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01" s="3" t="str">
        <f>IF(B501&lt;&gt;"",IF(INDEX(로우데이터!$D:$D,4*ROW()-7)&lt;&gt;"",IF(ISNUMBER(FIND("(1)",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응용생물화학부</v>
      </c>
      <c r="G501" s="3" t="str">
        <f>IF(B501&lt;&gt;"",IF(INDEX(로우데이터!$D:$D,4*ROW()-7)&lt;&gt;"",IF(ISNUMBER(FIND("(2)",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01" s="3" t="str">
        <f>IF(B501&lt;&gt;"",IF(INDEX(로우데이터!$D:$D,4*ROW()-7)&lt;&gt;"",IF(ISNUMBER(FIND("(2)",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501" s="3" t="str">
        <f>IF(B501&lt;&gt;"",IF(INDEX(로우데이터!$D:$D,4*ROW()-7)&lt;&gt;"",IF(ISNUMBER(FIND("(3)",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1" s="3" t="str">
        <f>IF(B501&lt;&gt;"",IF(INDEX(로우데이터!$D:$D,4*ROW()-7)&lt;&gt;"",IF(ISNUMBER(FIND("(3)",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1" s="1">
        <v>1</v>
      </c>
      <c r="M501" s="1">
        <v>1</v>
      </c>
      <c r="N501" s="1">
        <v>1</v>
      </c>
      <c r="P501" s="1">
        <f>IF(B501&lt;&gt;"",IF(AND(대학정보!$C$4&lt;&gt;"",대학정보!$C$5&lt;&gt;""),IF(AND(ISNUMBER(FIND(대학정보!$C$4,E501)),ISNUMBER(FIND(대학정보!$C$5,F501))),확률표!$C$3,IF(AND(ISNUMBER(FIND(대학정보!$C$4,G501)),ISNUMBER(FIND(대학정보!$C$5,H501))),확률표!$C$4,IF(AND(ISNUMBER(FIND(대학정보!$C$4,I501)),ISNUMBER(FIND(대학정보!$C$5,J501))),확률표!$C$5, ""))), "대학정보"), "")</f>
        <v>20</v>
      </c>
      <c r="Q501" s="1">
        <f>IF(AND(대학정보!$C$8&lt;&gt;"",D501&lt;&gt;""),D501-대학정보!$C$8,"")</f>
        <v>7.0000000000050022E-2</v>
      </c>
    </row>
    <row r="502" spans="1:17">
      <c r="A502" s="1" t="str">
        <f t="shared" si="8"/>
        <v/>
      </c>
      <c r="B502" s="1" t="str">
        <f>IF(INDEX(로우데이터!$A:$A,4*ROW()-7)&lt;&gt;"",INDEX(로우데이터!A:A,4*ROW()-7),"")</f>
        <v>501등</v>
      </c>
      <c r="C502" s="1">
        <f>IF(B502&lt;&gt;"",VLOOKUP(CONCATENATE("j",L502, M502, N502),확률표!$B$8:$E$16,IF(P502=확률표!$C$3,2,IF(P502=확률표!$C$4, 3,4)),FALSE), "")</f>
        <v>20</v>
      </c>
      <c r="D502" s="1">
        <f>IF(B502&lt;&gt;"",INDEX(로우데이터!$B:$B,4*ROW()-7),"")</f>
        <v>659.51</v>
      </c>
      <c r="E502" s="4" t="str">
        <f>IF(B502&lt;&gt;"",IF(INDEX(로우데이터!$D:$D,4*ROW()-7)&lt;&gt;"",IF(ISNUMBER(FIND("(1)",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02" s="3" t="str">
        <f>IF(B502&lt;&gt;"",IF(INDEX(로우데이터!$D:$D,4*ROW()-7)&lt;&gt;"",IF(ISNUMBER(FIND("(1)",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502" s="3" t="str">
        <f>IF(B502&lt;&gt;"",IF(INDEX(로우데이터!$D:$D,4*ROW()-7)&lt;&gt;"",IF(ISNUMBER(FIND("(2)",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502" s="3" t="str">
        <f>IF(B502&lt;&gt;"",IF(INDEX(로우데이터!$D:$D,4*ROW()-7)&lt;&gt;"",IF(ISNUMBER(FIND("(2)",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지구과학교육</v>
      </c>
      <c r="I502" s="3" t="str">
        <f>IF(B502&lt;&gt;"",IF(INDEX(로우데이터!$D:$D,4*ROW()-7)&lt;&gt;"",IF(ISNUMBER(FIND("(3)",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2" s="3" t="str">
        <f>IF(B502&lt;&gt;"",IF(INDEX(로우데이터!$D:$D,4*ROW()-7)&lt;&gt;"",IF(ISNUMBER(FIND("(3)",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2" s="1">
        <v>1</v>
      </c>
      <c r="M502" s="1">
        <v>1</v>
      </c>
      <c r="N502" s="1">
        <v>1</v>
      </c>
      <c r="P502" s="1">
        <f>IF(B502&lt;&gt;"",IF(AND(대학정보!$C$4&lt;&gt;"",대학정보!$C$5&lt;&gt;""),IF(AND(ISNUMBER(FIND(대학정보!$C$4,E502)),ISNUMBER(FIND(대학정보!$C$5,F502))),확률표!$C$3,IF(AND(ISNUMBER(FIND(대학정보!$C$4,G502)),ISNUMBER(FIND(대학정보!$C$5,H502))),확률표!$C$4,IF(AND(ISNUMBER(FIND(대학정보!$C$4,I502)),ISNUMBER(FIND(대학정보!$C$5,J502))),확률표!$C$5, ""))), "대학정보"), "")</f>
        <v>20</v>
      </c>
      <c r="Q502" s="1">
        <f>IF(AND(대학정보!$C$8&lt;&gt;"",D502&lt;&gt;""),D502-대학정보!$C$8,"")</f>
        <v>6.0000000000059117E-2</v>
      </c>
    </row>
    <row r="503" spans="1:17">
      <c r="A503" s="1" t="str">
        <f t="shared" si="8"/>
        <v/>
      </c>
      <c r="B503" s="1" t="str">
        <f>IF(INDEX(로우데이터!$A:$A,4*ROW()-7)&lt;&gt;"",INDEX(로우데이터!A:A,4*ROW()-7),"")</f>
        <v>502등</v>
      </c>
      <c r="C503" s="1">
        <f>IF(B503&lt;&gt;"",VLOOKUP(CONCATENATE("j",L503, M503, N503),확률표!$B$8:$E$16,IF(P503=확률표!$C$3,2,IF(P503=확률표!$C$4, 3,4)),FALSE), "")</f>
        <v>20</v>
      </c>
      <c r="D503" s="1">
        <f>IF(B503&lt;&gt;"",INDEX(로우데이터!$B:$B,4*ROW()-7),"")</f>
        <v>659.49</v>
      </c>
      <c r="E503" s="4" t="str">
        <f>IF(B503&lt;&gt;"",IF(INDEX(로우데이터!$D:$D,4*ROW()-7)&lt;&gt;"",IF(ISNUMBER(FIND("(1)",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03" s="3" t="str">
        <f>IF(B503&lt;&gt;"",IF(INDEX(로우데이터!$D:$D,4*ROW()-7)&lt;&gt;"",IF(ISNUMBER(FIND("(1)",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503" s="3" t="str">
        <f>IF(B503&lt;&gt;"",IF(INDEX(로우데이터!$D:$D,4*ROW()-7)&lt;&gt;"",IF(ISNUMBER(FIND("(2)",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03" s="3" t="str">
        <f>IF(B503&lt;&gt;"",IF(INDEX(로우데이터!$D:$D,4*ROW()-7)&lt;&gt;"",IF(ISNUMBER(FIND("(2)",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03" s="3" t="str">
        <f>IF(B503&lt;&gt;"",IF(INDEX(로우데이터!$D:$D,4*ROW()-7)&lt;&gt;"",IF(ISNUMBER(FIND("(3)",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3" s="3" t="str">
        <f>IF(B503&lt;&gt;"",IF(INDEX(로우데이터!$D:$D,4*ROW()-7)&lt;&gt;"",IF(ISNUMBER(FIND("(3)",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3" s="1">
        <v>1</v>
      </c>
      <c r="M503" s="1">
        <v>1</v>
      </c>
      <c r="N503" s="1">
        <v>1</v>
      </c>
      <c r="P503" s="1">
        <f>IF(B503&lt;&gt;"",IF(AND(대학정보!$C$4&lt;&gt;"",대학정보!$C$5&lt;&gt;""),IF(AND(ISNUMBER(FIND(대학정보!$C$4,E503)),ISNUMBER(FIND(대학정보!$C$5,F503))),확률표!$C$3,IF(AND(ISNUMBER(FIND(대학정보!$C$4,G503)),ISNUMBER(FIND(대학정보!$C$5,H503))),확률표!$C$4,IF(AND(ISNUMBER(FIND(대학정보!$C$4,I503)),ISNUMBER(FIND(대학정보!$C$5,J503))),확률표!$C$5, ""))), "대학정보"), "")</f>
        <v>20</v>
      </c>
      <c r="Q503" s="1">
        <f>IF(AND(대학정보!$C$8&lt;&gt;"",D503&lt;&gt;""),D503-대학정보!$C$8,"")</f>
        <v>4.0000000000077307E-2</v>
      </c>
    </row>
    <row r="504" spans="1:17">
      <c r="A504" s="1" t="str">
        <f t="shared" si="8"/>
        <v/>
      </c>
      <c r="B504" s="1" t="str">
        <f>IF(INDEX(로우데이터!$A:$A,4*ROW()-7)&lt;&gt;"",INDEX(로우데이터!A:A,4*ROW()-7),"")</f>
        <v>503등</v>
      </c>
      <c r="C504" s="1">
        <f>IF(B504&lt;&gt;"",VLOOKUP(CONCATENATE("j",L504, M504, N504),확률표!$B$8:$E$16,IF(P504=확률표!$C$3,2,IF(P504=확률표!$C$4, 3,4)),FALSE), "")</f>
        <v>20</v>
      </c>
      <c r="D504" s="1">
        <f>IF(B504&lt;&gt;"",INDEX(로우데이터!$B:$B,4*ROW()-7),"")</f>
        <v>659.48</v>
      </c>
      <c r="E504" s="4" t="str">
        <f>IF(B504&lt;&gt;"",IF(INDEX(로우데이터!$D:$D,4*ROW()-7)&lt;&gt;"",IF(ISNUMBER(FIND("(1)",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04" s="3" t="str">
        <f>IF(B504&lt;&gt;"",IF(INDEX(로우데이터!$D:$D,4*ROW()-7)&lt;&gt;"",IF(ISNUMBER(FIND("(1)",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504" s="3" t="str">
        <f>IF(B504&lt;&gt;"",IF(INDEX(로우데이터!$D:$D,4*ROW()-7)&lt;&gt;"",IF(ISNUMBER(FIND("(2)",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04" s="3" t="str">
        <f>IF(B504&lt;&gt;"",IF(INDEX(로우데이터!$D:$D,4*ROW()-7)&lt;&gt;"",IF(ISNUMBER(FIND("(2)",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04" s="3" t="str">
        <f>IF(B504&lt;&gt;"",IF(INDEX(로우데이터!$D:$D,4*ROW()-7)&lt;&gt;"",IF(ISNUMBER(FIND("(3)",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4" s="3" t="str">
        <f>IF(B504&lt;&gt;"",IF(INDEX(로우데이터!$D:$D,4*ROW()-7)&lt;&gt;"",IF(ISNUMBER(FIND("(3)",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4" s="1">
        <v>1</v>
      </c>
      <c r="M504" s="1">
        <v>1</v>
      </c>
      <c r="N504" s="1">
        <v>1</v>
      </c>
      <c r="P504" s="1">
        <f>IF(B504&lt;&gt;"",IF(AND(대학정보!$C$4&lt;&gt;"",대학정보!$C$5&lt;&gt;""),IF(AND(ISNUMBER(FIND(대학정보!$C$4,E504)),ISNUMBER(FIND(대학정보!$C$5,F504))),확률표!$C$3,IF(AND(ISNUMBER(FIND(대학정보!$C$4,G504)),ISNUMBER(FIND(대학정보!$C$5,H504))),확률표!$C$4,IF(AND(ISNUMBER(FIND(대학정보!$C$4,I504)),ISNUMBER(FIND(대학정보!$C$5,J504))),확률표!$C$5, ""))), "대학정보"), "")</f>
        <v>20</v>
      </c>
      <c r="Q504" s="1">
        <f>IF(AND(대학정보!$C$8&lt;&gt;"",D504&lt;&gt;""),D504-대학정보!$C$8,"")</f>
        <v>3.0000000000086402E-2</v>
      </c>
    </row>
    <row r="505" spans="1:17">
      <c r="A505" s="1" t="str">
        <f t="shared" si="8"/>
        <v/>
      </c>
      <c r="B505" s="1" t="str">
        <f>IF(INDEX(로우데이터!$A:$A,4*ROW()-7)&lt;&gt;"",INDEX(로우데이터!A:A,4*ROW()-7),"")</f>
        <v>504등</v>
      </c>
      <c r="C505" s="1">
        <f>IF(B505&lt;&gt;"",VLOOKUP(CONCATENATE("j",L505, M505, N505),확률표!$B$8:$E$16,IF(P505=확률표!$C$3,2,IF(P505=확률표!$C$4, 3,4)),FALSE), "")</f>
        <v>20</v>
      </c>
      <c r="D505" s="1">
        <f>IF(B505&lt;&gt;"",INDEX(로우데이터!$B:$B,4*ROW()-7),"")</f>
        <v>659.48</v>
      </c>
      <c r="E505" s="4" t="str">
        <f>IF(B505&lt;&gt;"",IF(INDEX(로우데이터!$D:$D,4*ROW()-7)&lt;&gt;"",IF(ISNUMBER(FIND("(1)",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05" s="3" t="str">
        <f>IF(B505&lt;&gt;"",IF(INDEX(로우데이터!$D:$D,4*ROW()-7)&lt;&gt;"",IF(ISNUMBER(FIND("(1)",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505" s="3" t="str">
        <f>IF(B505&lt;&gt;"",IF(INDEX(로우데이터!$D:$D,4*ROW()-7)&lt;&gt;"",IF(ISNUMBER(FIND("(2)",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05" s="3" t="str">
        <f>IF(B505&lt;&gt;"",IF(INDEX(로우데이터!$D:$D,4*ROW()-7)&lt;&gt;"",IF(ISNUMBER(FIND("(2)",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05" s="3" t="str">
        <f>IF(B505&lt;&gt;"",IF(INDEX(로우데이터!$D:$D,4*ROW()-7)&lt;&gt;"",IF(ISNUMBER(FIND("(3)",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5" s="3" t="str">
        <f>IF(B505&lt;&gt;"",IF(INDEX(로우데이터!$D:$D,4*ROW()-7)&lt;&gt;"",IF(ISNUMBER(FIND("(3)",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5" s="1">
        <v>1</v>
      </c>
      <c r="M505" s="1">
        <v>1</v>
      </c>
      <c r="N505" s="1">
        <v>1</v>
      </c>
      <c r="P505" s="1">
        <f>IF(B505&lt;&gt;"",IF(AND(대학정보!$C$4&lt;&gt;"",대학정보!$C$5&lt;&gt;""),IF(AND(ISNUMBER(FIND(대학정보!$C$4,E505)),ISNUMBER(FIND(대학정보!$C$5,F505))),확률표!$C$3,IF(AND(ISNUMBER(FIND(대학정보!$C$4,G505)),ISNUMBER(FIND(대학정보!$C$5,H505))),확률표!$C$4,IF(AND(ISNUMBER(FIND(대학정보!$C$4,I505)),ISNUMBER(FIND(대학정보!$C$5,J505))),확률표!$C$5, ""))), "대학정보"), "")</f>
        <v>20</v>
      </c>
      <c r="Q505" s="1">
        <f>IF(AND(대학정보!$C$8&lt;&gt;"",D505&lt;&gt;""),D505-대학정보!$C$8,"")</f>
        <v>3.0000000000086402E-2</v>
      </c>
    </row>
    <row r="506" spans="1:17">
      <c r="A506" s="1" t="str">
        <f t="shared" si="8"/>
        <v/>
      </c>
      <c r="B506" s="1" t="str">
        <f>IF(INDEX(로우데이터!$A:$A,4*ROW()-7)&lt;&gt;"",INDEX(로우데이터!A:A,4*ROW()-7),"")</f>
        <v>505등</v>
      </c>
      <c r="C506" s="1">
        <f>IF(B506&lt;&gt;"",VLOOKUP(CONCATENATE("j",L506, M506, N506),확률표!$B$8:$E$16,IF(P506=확률표!$C$3,2,IF(P506=확률표!$C$4, 3,4)),FALSE), "")</f>
        <v>20</v>
      </c>
      <c r="D506" s="1">
        <f>IF(B506&lt;&gt;"",INDEX(로우데이터!$B:$B,4*ROW()-7),"")</f>
        <v>659.46</v>
      </c>
      <c r="E506" s="4" t="str">
        <f>IF(B506&lt;&gt;"",IF(INDEX(로우데이터!$D:$D,4*ROW()-7)&lt;&gt;"",IF(ISNUMBER(FIND("(1)",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06" s="3" t="str">
        <f>IF(B506&lt;&gt;"",IF(INDEX(로우데이터!$D:$D,4*ROW()-7)&lt;&gt;"",IF(ISNUMBER(FIND("(1)",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506" s="3" t="str">
        <f>IF(B506&lt;&gt;"",IF(INDEX(로우데이터!$D:$D,4*ROW()-7)&lt;&gt;"",IF(ISNUMBER(FIND("(2)",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06" s="3" t="str">
        <f>IF(B506&lt;&gt;"",IF(INDEX(로우데이터!$D:$D,4*ROW()-7)&lt;&gt;"",IF(ISNUMBER(FIND("(2)",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506" s="3" t="str">
        <f>IF(B506&lt;&gt;"",IF(INDEX(로우데이터!$D:$D,4*ROW()-7)&lt;&gt;"",IF(ISNUMBER(FIND("(3)",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6" s="3" t="str">
        <f>IF(B506&lt;&gt;"",IF(INDEX(로우데이터!$D:$D,4*ROW()-7)&lt;&gt;"",IF(ISNUMBER(FIND("(3)",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6" s="1">
        <v>1</v>
      </c>
      <c r="M506" s="1">
        <v>1</v>
      </c>
      <c r="N506" s="1">
        <v>1</v>
      </c>
      <c r="P506" s="1">
        <f>IF(B506&lt;&gt;"",IF(AND(대학정보!$C$4&lt;&gt;"",대학정보!$C$5&lt;&gt;""),IF(AND(ISNUMBER(FIND(대학정보!$C$4,E506)),ISNUMBER(FIND(대학정보!$C$5,F506))),확률표!$C$3,IF(AND(ISNUMBER(FIND(대학정보!$C$4,G506)),ISNUMBER(FIND(대학정보!$C$5,H506))),확률표!$C$4,IF(AND(ISNUMBER(FIND(대학정보!$C$4,I506)),ISNUMBER(FIND(대학정보!$C$5,J506))),확률표!$C$5, ""))), "대학정보"), "")</f>
        <v>20</v>
      </c>
      <c r="Q506" s="1">
        <f>IF(AND(대학정보!$C$8&lt;&gt;"",D506&lt;&gt;""),D506-대학정보!$C$8,"")</f>
        <v>1.0000000000104592E-2</v>
      </c>
    </row>
    <row r="507" spans="1:17">
      <c r="A507" s="1" t="str">
        <f t="shared" si="8"/>
        <v/>
      </c>
      <c r="B507" s="1" t="str">
        <f>IF(INDEX(로우데이터!$A:$A,4*ROW()-7)&lt;&gt;"",INDEX(로우데이터!A:A,4*ROW()-7),"")</f>
        <v>506등</v>
      </c>
      <c r="C507" s="1">
        <f>IF(B507&lt;&gt;"",VLOOKUP(CONCATENATE("j",L507, M507, N507),확률표!$B$8:$E$16,IF(P507=확률표!$C$3,2,IF(P507=확률표!$C$4, 3,4)),FALSE), "")</f>
        <v>20</v>
      </c>
      <c r="D507" s="1">
        <f>IF(B507&lt;&gt;"",INDEX(로우데이터!$B:$B,4*ROW()-7),"")</f>
        <v>659.45</v>
      </c>
      <c r="E507" s="4" t="str">
        <f>IF(B507&lt;&gt;"",IF(INDEX(로우데이터!$D:$D,4*ROW()-7)&lt;&gt;"",IF(ISNUMBER(FIND("(1)",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07" s="3" t="str">
        <f>IF(B507&lt;&gt;"",IF(INDEX(로우데이터!$D:$D,4*ROW()-7)&lt;&gt;"",IF(ISNUMBER(FIND("(1)",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07" s="3" t="str">
        <f>IF(B507&lt;&gt;"",IF(INDEX(로우데이터!$D:$D,4*ROW()-7)&lt;&gt;"",IF(ISNUMBER(FIND("(2)",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07" s="3" t="str">
        <f>IF(B507&lt;&gt;"",IF(INDEX(로우데이터!$D:$D,4*ROW()-7)&lt;&gt;"",IF(ISNUMBER(FIND("(2)",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507" s="3" t="str">
        <f>IF(B507&lt;&gt;"",IF(INDEX(로우데이터!$D:$D,4*ROW()-7)&lt;&gt;"",IF(ISNUMBER(FIND("(3)",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7" s="3" t="str">
        <f>IF(B507&lt;&gt;"",IF(INDEX(로우데이터!$D:$D,4*ROW()-7)&lt;&gt;"",IF(ISNUMBER(FIND("(3)",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7" s="1">
        <v>1</v>
      </c>
      <c r="M507" s="1">
        <v>1</v>
      </c>
      <c r="N507" s="1">
        <v>1</v>
      </c>
      <c r="P507" s="1">
        <f>IF(B507&lt;&gt;"",IF(AND(대학정보!$C$4&lt;&gt;"",대학정보!$C$5&lt;&gt;""),IF(AND(ISNUMBER(FIND(대학정보!$C$4,E507)),ISNUMBER(FIND(대학정보!$C$5,F507))),확률표!$C$3,IF(AND(ISNUMBER(FIND(대학정보!$C$4,G507)),ISNUMBER(FIND(대학정보!$C$5,H507))),확률표!$C$4,IF(AND(ISNUMBER(FIND(대학정보!$C$4,I507)),ISNUMBER(FIND(대학정보!$C$5,J507))),확률표!$C$5, ""))), "대학정보"), "")</f>
        <v>20</v>
      </c>
      <c r="Q507" s="1">
        <f>IF(AND(대학정보!$C$8&lt;&gt;"",D507&lt;&gt;""),D507-대학정보!$C$8,"")</f>
        <v>1.1368683772161603E-13</v>
      </c>
    </row>
    <row r="508" spans="1:17">
      <c r="A508" s="1" t="str">
        <f t="shared" si="8"/>
        <v/>
      </c>
      <c r="B508" s="1" t="str">
        <f>IF(INDEX(로우데이터!$A:$A,4*ROW()-7)&lt;&gt;"",INDEX(로우데이터!A:A,4*ROW()-7),"")</f>
        <v>507등</v>
      </c>
      <c r="C508" s="1">
        <f>IF(B508&lt;&gt;"",VLOOKUP(CONCATENATE("j",L508, M508, N508),확률표!$B$8:$E$16,IF(P508=확률표!$C$3,2,IF(P508=확률표!$C$4, 3,4)),FALSE), "")</f>
        <v>20</v>
      </c>
      <c r="D508" s="1">
        <f>IF(B508&lt;&gt;"",INDEX(로우데이터!$B:$B,4*ROW()-7),"")</f>
        <v>659.44</v>
      </c>
      <c r="E508" s="4" t="str">
        <f>IF(B508&lt;&gt;"",IF(INDEX(로우데이터!$D:$D,4*ROW()-7)&lt;&gt;"",IF(ISNUMBER(FIND("(1)",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08" s="3" t="str">
        <f>IF(B508&lt;&gt;"",IF(INDEX(로우데이터!$D:$D,4*ROW()-7)&lt;&gt;"",IF(ISNUMBER(FIND("(1)",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원자력공</v>
      </c>
      <c r="G508" s="3" t="str">
        <f>IF(B508&lt;&gt;"",IF(INDEX(로우데이터!$D:$D,4*ROW()-7)&lt;&gt;"",IF(ISNUMBER(FIND("(2)",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508" s="3" t="str">
        <f>IF(B508&lt;&gt;"",IF(INDEX(로우데이터!$D:$D,4*ROW()-7)&lt;&gt;"",IF(ISNUMBER(FIND("(2)",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[대구]전자공학부</v>
      </c>
      <c r="I508" s="3" t="str">
        <f>IF(B508&lt;&gt;"",IF(INDEX(로우데이터!$D:$D,4*ROW()-7)&lt;&gt;"",IF(ISNUMBER(FIND("(3)",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8" s="3" t="str">
        <f>IF(B508&lt;&gt;"",IF(INDEX(로우데이터!$D:$D,4*ROW()-7)&lt;&gt;"",IF(ISNUMBER(FIND("(3)",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8" s="1">
        <v>1</v>
      </c>
      <c r="M508" s="1">
        <v>1</v>
      </c>
      <c r="N508" s="1">
        <v>1</v>
      </c>
      <c r="P508" s="1">
        <f>IF(B508&lt;&gt;"",IF(AND(대학정보!$C$4&lt;&gt;"",대학정보!$C$5&lt;&gt;""),IF(AND(ISNUMBER(FIND(대학정보!$C$4,E508)),ISNUMBER(FIND(대학정보!$C$5,F508))),확률표!$C$3,IF(AND(ISNUMBER(FIND(대학정보!$C$4,G508)),ISNUMBER(FIND(대학정보!$C$5,H508))),확률표!$C$4,IF(AND(ISNUMBER(FIND(대학정보!$C$4,I508)),ISNUMBER(FIND(대학정보!$C$5,J508))),확률표!$C$5, ""))), "대학정보"), "")</f>
        <v>20</v>
      </c>
      <c r="Q508" s="1">
        <f>IF(AND(대학정보!$C$8&lt;&gt;"",D508&lt;&gt;""),D508-대학정보!$C$8,"")</f>
        <v>-9.9999999998772182E-3</v>
      </c>
    </row>
    <row r="509" spans="1:17">
      <c r="A509" s="1" t="str">
        <f t="shared" si="8"/>
        <v/>
      </c>
      <c r="B509" s="1" t="str">
        <f>IF(INDEX(로우데이터!$A:$A,4*ROW()-7)&lt;&gt;"",INDEX(로우데이터!A:A,4*ROW()-7),"")</f>
        <v>508등</v>
      </c>
      <c r="C509" s="1">
        <f>IF(B509&lt;&gt;"",VLOOKUP(CONCATENATE("j",L509, M509, N509),확률표!$B$8:$E$16,IF(P509=확률표!$C$3,2,IF(P509=확률표!$C$4, 3,4)),FALSE), "")</f>
        <v>20</v>
      </c>
      <c r="D509" s="1">
        <f>IF(B509&lt;&gt;"",INDEX(로우데이터!$B:$B,4*ROW()-7),"")</f>
        <v>659.44</v>
      </c>
      <c r="E509" s="4" t="str">
        <f>IF(B509&lt;&gt;"",IF(INDEX(로우데이터!$D:$D,4*ROW()-7)&lt;&gt;"",IF(ISNUMBER(FIND("(1)",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09" s="3" t="str">
        <f>IF(B509&lt;&gt;"",IF(INDEX(로우데이터!$D:$D,4*ROW()-7)&lt;&gt;"",IF(ISNUMBER(FIND("(1)",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09" s="3" t="str">
        <f>IF(B509&lt;&gt;"",IF(INDEX(로우데이터!$D:$D,4*ROW()-7)&lt;&gt;"",IF(ISNUMBER(FIND("(2)",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09" s="3" t="str">
        <f>IF(B509&lt;&gt;"",IF(INDEX(로우데이터!$D:$D,4*ROW()-7)&lt;&gt;"",IF(ISNUMBER(FIND("(2)",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원자력공</v>
      </c>
      <c r="I509" s="3" t="str">
        <f>IF(B509&lt;&gt;"",IF(INDEX(로우데이터!$D:$D,4*ROW()-7)&lt;&gt;"",IF(ISNUMBER(FIND("(3)",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09" s="3" t="str">
        <f>IF(B509&lt;&gt;"",IF(INDEX(로우데이터!$D:$D,4*ROW()-7)&lt;&gt;"",IF(ISNUMBER(FIND("(3)",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09" s="1">
        <v>1</v>
      </c>
      <c r="M509" s="1">
        <v>1</v>
      </c>
      <c r="N509" s="1">
        <v>1</v>
      </c>
      <c r="P509" s="1">
        <f>IF(B509&lt;&gt;"",IF(AND(대학정보!$C$4&lt;&gt;"",대학정보!$C$5&lt;&gt;""),IF(AND(ISNUMBER(FIND(대학정보!$C$4,E509)),ISNUMBER(FIND(대학정보!$C$5,F509))),확률표!$C$3,IF(AND(ISNUMBER(FIND(대학정보!$C$4,G509)),ISNUMBER(FIND(대학정보!$C$5,H509))),확률표!$C$4,IF(AND(ISNUMBER(FIND(대학정보!$C$4,I509)),ISNUMBER(FIND(대학정보!$C$5,J509))),확률표!$C$5, ""))), "대학정보"), "")</f>
        <v>20</v>
      </c>
      <c r="Q509" s="1">
        <f>IF(AND(대학정보!$C$8&lt;&gt;"",D509&lt;&gt;""),D509-대학정보!$C$8,"")</f>
        <v>-9.9999999998772182E-3</v>
      </c>
    </row>
    <row r="510" spans="1:17">
      <c r="A510" s="1" t="str">
        <f t="shared" si="8"/>
        <v/>
      </c>
      <c r="B510" s="1" t="str">
        <f>IF(INDEX(로우데이터!$A:$A,4*ROW()-7)&lt;&gt;"",INDEX(로우데이터!A:A,4*ROW()-7),"")</f>
        <v>509등</v>
      </c>
      <c r="C510" s="1">
        <f>IF(B510&lt;&gt;"",VLOOKUP(CONCATENATE("j",L510, M510, N510),확률표!$B$8:$E$16,IF(P510=확률표!$C$3,2,IF(P510=확률표!$C$4, 3,4)),FALSE), "")</f>
        <v>20</v>
      </c>
      <c r="D510" s="1">
        <f>IF(B510&lt;&gt;"",INDEX(로우데이터!$B:$B,4*ROW()-7),"")</f>
        <v>659.43</v>
      </c>
      <c r="E510" s="4" t="str">
        <f>IF(B510&lt;&gt;"",IF(INDEX(로우데이터!$D:$D,4*ROW()-7)&lt;&gt;"",IF(ISNUMBER(FIND("(1)",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10" s="3" t="str">
        <f>IF(B510&lt;&gt;"",IF(INDEX(로우데이터!$D:$D,4*ROW()-7)&lt;&gt;"",IF(ISNUMBER(FIND("(1)",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10" s="3" t="str">
        <f>IF(B510&lt;&gt;"",IF(INDEX(로우데이터!$D:$D,4*ROW()-7)&lt;&gt;"",IF(ISNUMBER(FIND("(2)",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10" s="3" t="str">
        <f>IF(B510&lt;&gt;"",IF(INDEX(로우데이터!$D:$D,4*ROW()-7)&lt;&gt;"",IF(ISNUMBER(FIND("(2)",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510" s="3" t="str">
        <f>IF(B510&lt;&gt;"",IF(INDEX(로우데이터!$D:$D,4*ROW()-7)&lt;&gt;"",IF(ISNUMBER(FIND("(3)",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0" s="3" t="str">
        <f>IF(B510&lt;&gt;"",IF(INDEX(로우데이터!$D:$D,4*ROW()-7)&lt;&gt;"",IF(ISNUMBER(FIND("(3)",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0" s="1">
        <v>1</v>
      </c>
      <c r="M510" s="1">
        <v>1</v>
      </c>
      <c r="N510" s="1">
        <v>1</v>
      </c>
      <c r="P510" s="1">
        <f>IF(B510&lt;&gt;"",IF(AND(대학정보!$C$4&lt;&gt;"",대학정보!$C$5&lt;&gt;""),IF(AND(ISNUMBER(FIND(대학정보!$C$4,E510)),ISNUMBER(FIND(대학정보!$C$5,F510))),확률표!$C$3,IF(AND(ISNUMBER(FIND(대학정보!$C$4,G510)),ISNUMBER(FIND(대학정보!$C$5,H510))),확률표!$C$4,IF(AND(ISNUMBER(FIND(대학정보!$C$4,I510)),ISNUMBER(FIND(대학정보!$C$5,J510))),확률표!$C$5, ""))), "대학정보"), "")</f>
        <v>20</v>
      </c>
      <c r="Q510" s="1">
        <f>IF(AND(대학정보!$C$8&lt;&gt;"",D510&lt;&gt;""),D510-대학정보!$C$8,"")</f>
        <v>-1.999999999998181E-2</v>
      </c>
    </row>
    <row r="511" spans="1:17">
      <c r="A511" s="1" t="str">
        <f t="shared" si="8"/>
        <v/>
      </c>
      <c r="B511" s="1" t="str">
        <f>IF(INDEX(로우데이터!$A:$A,4*ROW()-7)&lt;&gt;"",INDEX(로우데이터!A:A,4*ROW()-7),"")</f>
        <v>509등</v>
      </c>
      <c r="C511" s="1">
        <f>IF(B511&lt;&gt;"",VLOOKUP(CONCATENATE("j",L511, M511, N511),확률표!$B$8:$E$16,IF(P511=확률표!$C$3,2,IF(P511=확률표!$C$4, 3,4)),FALSE), "")</f>
        <v>20</v>
      </c>
      <c r="D511" s="1">
        <f>IF(B511&lt;&gt;"",INDEX(로우데이터!$B:$B,4*ROW()-7),"")</f>
        <v>659.43</v>
      </c>
      <c r="E511" s="4" t="str">
        <f>IF(B511&lt;&gt;"",IF(INDEX(로우데이터!$D:$D,4*ROW()-7)&lt;&gt;"",IF(ISNUMBER(FIND("(1)",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11" s="3" t="str">
        <f>IF(B511&lt;&gt;"",IF(INDEX(로우데이터!$D:$D,4*ROW()-7)&lt;&gt;"",IF(ISNUMBER(FIND("(1)",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511" s="3" t="str">
        <f>IF(B511&lt;&gt;"",IF(INDEX(로우데이터!$D:$D,4*ROW()-7)&lt;&gt;"",IF(ISNUMBER(FIND("(2)",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11" s="3" t="str">
        <f>IF(B511&lt;&gt;"",IF(INDEX(로우데이터!$D:$D,4*ROW()-7)&lt;&gt;"",IF(ISNUMBER(FIND("(2)",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원자력공</v>
      </c>
      <c r="I511" s="3" t="str">
        <f>IF(B511&lt;&gt;"",IF(INDEX(로우데이터!$D:$D,4*ROW()-7)&lt;&gt;"",IF(ISNUMBER(FIND("(3)",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1" s="3" t="str">
        <f>IF(B511&lt;&gt;"",IF(INDEX(로우데이터!$D:$D,4*ROW()-7)&lt;&gt;"",IF(ISNUMBER(FIND("(3)",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1" s="1">
        <v>1</v>
      </c>
      <c r="M511" s="1">
        <v>1</v>
      </c>
      <c r="N511" s="1">
        <v>1</v>
      </c>
      <c r="P511" s="1">
        <f>IF(B511&lt;&gt;"",IF(AND(대학정보!$C$4&lt;&gt;"",대학정보!$C$5&lt;&gt;""),IF(AND(ISNUMBER(FIND(대학정보!$C$4,E511)),ISNUMBER(FIND(대학정보!$C$5,F511))),확률표!$C$3,IF(AND(ISNUMBER(FIND(대학정보!$C$4,G511)),ISNUMBER(FIND(대학정보!$C$5,H511))),확률표!$C$4,IF(AND(ISNUMBER(FIND(대학정보!$C$4,I511)),ISNUMBER(FIND(대학정보!$C$5,J511))),확률표!$C$5, ""))), "대학정보"), "")</f>
        <v>20</v>
      </c>
      <c r="Q511" s="1">
        <f>IF(AND(대학정보!$C$8&lt;&gt;"",D511&lt;&gt;""),D511-대학정보!$C$8,"")</f>
        <v>-1.999999999998181E-2</v>
      </c>
    </row>
    <row r="512" spans="1:17">
      <c r="A512" s="1" t="str">
        <f t="shared" si="8"/>
        <v/>
      </c>
      <c r="B512" s="1" t="str">
        <f>IF(INDEX(로우데이터!$A:$A,4*ROW()-7)&lt;&gt;"",INDEX(로우데이터!A:A,4*ROW()-7),"")</f>
        <v>511등</v>
      </c>
      <c r="C512" s="1">
        <f>IF(B512&lt;&gt;"",VLOOKUP(CONCATENATE("j",L512, M512, N512),확률표!$B$8:$E$16,IF(P512=확률표!$C$3,2,IF(P512=확률표!$C$4, 3,4)),FALSE), "")</f>
        <v>20</v>
      </c>
      <c r="D512" s="1">
        <f>IF(B512&lt;&gt;"",INDEX(로우데이터!$B:$B,4*ROW()-7),"")</f>
        <v>659.42</v>
      </c>
      <c r="E512" s="4" t="str">
        <f>IF(B512&lt;&gt;"",IF(INDEX(로우데이터!$D:$D,4*ROW()-7)&lt;&gt;"",IF(ISNUMBER(FIND("(1)",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12" s="3" t="str">
        <f>IF(B512&lt;&gt;"",IF(INDEX(로우데이터!$D:$D,4*ROW()-7)&lt;&gt;"",IF(ISNUMBER(FIND("(1)",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512" s="3" t="str">
        <f>IF(B512&lt;&gt;"",IF(INDEX(로우데이터!$D:$D,4*ROW()-7)&lt;&gt;"",IF(ISNUMBER(FIND("(2)",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512" s="3" t="str">
        <f>IF(B512&lt;&gt;"",IF(INDEX(로우데이터!$D:$D,4*ROW()-7)&lt;&gt;"",IF(ISNUMBER(FIND("(2)",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512" s="3" t="str">
        <f>IF(B512&lt;&gt;"",IF(INDEX(로우데이터!$D:$D,4*ROW()-7)&lt;&gt;"",IF(ISNUMBER(FIND("(3)",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2" s="3" t="str">
        <f>IF(B512&lt;&gt;"",IF(INDEX(로우데이터!$D:$D,4*ROW()-7)&lt;&gt;"",IF(ISNUMBER(FIND("(3)",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2" s="1">
        <v>1</v>
      </c>
      <c r="M512" s="1">
        <v>1</v>
      </c>
      <c r="N512" s="1">
        <v>1</v>
      </c>
      <c r="P512" s="1">
        <f>IF(B512&lt;&gt;"",IF(AND(대학정보!$C$4&lt;&gt;"",대학정보!$C$5&lt;&gt;""),IF(AND(ISNUMBER(FIND(대학정보!$C$4,E512)),ISNUMBER(FIND(대학정보!$C$5,F512))),확률표!$C$3,IF(AND(ISNUMBER(FIND(대학정보!$C$4,G512)),ISNUMBER(FIND(대학정보!$C$5,H512))),확률표!$C$4,IF(AND(ISNUMBER(FIND(대학정보!$C$4,I512)),ISNUMBER(FIND(대학정보!$C$5,J512))),확률표!$C$5, ""))), "대학정보"), "")</f>
        <v>20</v>
      </c>
      <c r="Q512" s="1">
        <f>IF(AND(대학정보!$C$8&lt;&gt;"",D512&lt;&gt;""),D512-대학정보!$C$8,"")</f>
        <v>-2.9999999999972715E-2</v>
      </c>
    </row>
    <row r="513" spans="1:17">
      <c r="A513" s="1" t="str">
        <f t="shared" si="8"/>
        <v/>
      </c>
      <c r="B513" s="1" t="str">
        <f>IF(INDEX(로우데이터!$A:$A,4*ROW()-7)&lt;&gt;"",INDEX(로우데이터!A:A,4*ROW()-7),"")</f>
        <v>512등</v>
      </c>
      <c r="C513" s="1">
        <f>IF(B513&lt;&gt;"",VLOOKUP(CONCATENATE("j",L513, M513, N513),확률표!$B$8:$E$16,IF(P513=확률표!$C$3,2,IF(P513=확률표!$C$4, 3,4)),FALSE), "")</f>
        <v>50</v>
      </c>
      <c r="D513" s="1">
        <f>IF(B513&lt;&gt;"",INDEX(로우데이터!$B:$B,4*ROW()-7),"")</f>
        <v>659.42</v>
      </c>
      <c r="E513" s="4" t="str">
        <f>IF(B513&lt;&gt;"",IF(INDEX(로우데이터!$D:$D,4*ROW()-7)&lt;&gt;"",IF(ISNUMBER(FIND("(1)",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13" s="3" t="str">
        <f>IF(B513&lt;&gt;"",IF(INDEX(로우데이터!$D:$D,4*ROW()-7)&lt;&gt;"",IF(ISNUMBER(FIND("(1)",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간호대학/자연</v>
      </c>
      <c r="G513" s="3" t="str">
        <f>IF(B513&lt;&gt;"",IF(INDEX(로우데이터!$D:$D,4*ROW()-7)&lt;&gt;"",IF(ISNUMBER(FIND("(2)",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13" s="3" t="str">
        <f>IF(B513&lt;&gt;"",IF(INDEX(로우데이터!$D:$D,4*ROW()-7)&lt;&gt;"",IF(ISNUMBER(FIND("(2)",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13" s="3" t="str">
        <f>IF(B513&lt;&gt;"",IF(INDEX(로우데이터!$D:$D,4*ROW()-7)&lt;&gt;"",IF(ISNUMBER(FIND("(3)",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13" s="3" t="str">
        <f>IF(B513&lt;&gt;"",IF(INDEX(로우데이터!$D:$D,4*ROW()-7)&lt;&gt;"",IF(ISNUMBER(FIND("(3)",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</v>
      </c>
      <c r="L513" s="1">
        <v>1</v>
      </c>
      <c r="M513" s="1">
        <v>1</v>
      </c>
      <c r="N513" s="1">
        <v>1</v>
      </c>
      <c r="P513" s="1">
        <f>IF(B513&lt;&gt;"",IF(AND(대학정보!$C$4&lt;&gt;"",대학정보!$C$5&lt;&gt;""),IF(AND(ISNUMBER(FIND(대학정보!$C$4,E513)),ISNUMBER(FIND(대학정보!$C$5,F513))),확률표!$C$3,IF(AND(ISNUMBER(FIND(대학정보!$C$4,G513)),ISNUMBER(FIND(대학정보!$C$5,H513))),확률표!$C$4,IF(AND(ISNUMBER(FIND(대학정보!$C$4,I513)),ISNUMBER(FIND(대학정보!$C$5,J513))),확률표!$C$5, ""))), "대학정보"), "")</f>
        <v>50</v>
      </c>
      <c r="Q513" s="1">
        <f>IF(AND(대학정보!$C$8&lt;&gt;"",D513&lt;&gt;""),D513-대학정보!$C$8,"")</f>
        <v>-2.9999999999972715E-2</v>
      </c>
    </row>
    <row r="514" spans="1:17">
      <c r="A514" s="1" t="str">
        <f t="shared" si="8"/>
        <v/>
      </c>
      <c r="B514" s="1" t="str">
        <f>IF(INDEX(로우데이터!$A:$A,4*ROW()-7)&lt;&gt;"",INDEX(로우데이터!A:A,4*ROW()-7),"")</f>
        <v>512등</v>
      </c>
      <c r="C514" s="1">
        <f>IF(B514&lt;&gt;"",VLOOKUP(CONCATENATE("j",L514, M514, N514),확률표!$B$8:$E$16,IF(P514=확률표!$C$3,2,IF(P514=확률표!$C$4, 3,4)),FALSE), "")</f>
        <v>20</v>
      </c>
      <c r="D514" s="1">
        <f>IF(B514&lt;&gt;"",INDEX(로우데이터!$B:$B,4*ROW()-7),"")</f>
        <v>659.42</v>
      </c>
      <c r="E514" s="4" t="str">
        <f>IF(B514&lt;&gt;"",IF(INDEX(로우데이터!$D:$D,4*ROW()-7)&lt;&gt;"",IF(ISNUMBER(FIND("(1)",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14" s="3" t="str">
        <f>IF(B514&lt;&gt;"",IF(INDEX(로우데이터!$D:$D,4*ROW()-7)&lt;&gt;"",IF(ISNUMBER(FIND("(1)",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514" s="3" t="str">
        <f>IF(B514&lt;&gt;"",IF(INDEX(로우데이터!$D:$D,4*ROW()-7)&lt;&gt;"",IF(ISNUMBER(FIND("(2)",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14" s="3" t="str">
        <f>IF(B514&lt;&gt;"",IF(INDEX(로우데이터!$D:$D,4*ROW()-7)&lt;&gt;"",IF(ISNUMBER(FIND("(2)",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</v>
      </c>
      <c r="I514" s="3" t="str">
        <f>IF(B514&lt;&gt;"",IF(INDEX(로우데이터!$D:$D,4*ROW()-7)&lt;&gt;"",IF(ISNUMBER(FIND("(3)",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4" s="3" t="str">
        <f>IF(B514&lt;&gt;"",IF(INDEX(로우데이터!$D:$D,4*ROW()-7)&lt;&gt;"",IF(ISNUMBER(FIND("(3)",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4" s="1">
        <v>1</v>
      </c>
      <c r="M514" s="1">
        <v>1</v>
      </c>
      <c r="N514" s="1">
        <v>1</v>
      </c>
      <c r="P514" s="1">
        <f>IF(B514&lt;&gt;"",IF(AND(대학정보!$C$4&lt;&gt;"",대학정보!$C$5&lt;&gt;""),IF(AND(ISNUMBER(FIND(대학정보!$C$4,E514)),ISNUMBER(FIND(대학정보!$C$5,F514))),확률표!$C$3,IF(AND(ISNUMBER(FIND(대학정보!$C$4,G514)),ISNUMBER(FIND(대학정보!$C$5,H514))),확률표!$C$4,IF(AND(ISNUMBER(FIND(대학정보!$C$4,I514)),ISNUMBER(FIND(대학정보!$C$5,J514))),확률표!$C$5, ""))), "대학정보"), "")</f>
        <v>20</v>
      </c>
      <c r="Q514" s="1">
        <f>IF(AND(대학정보!$C$8&lt;&gt;"",D514&lt;&gt;""),D514-대학정보!$C$8,"")</f>
        <v>-2.9999999999972715E-2</v>
      </c>
    </row>
    <row r="515" spans="1:17">
      <c r="A515" s="1" t="str">
        <f t="shared" si="8"/>
        <v/>
      </c>
      <c r="B515" s="1" t="str">
        <f>IF(INDEX(로우데이터!$A:$A,4*ROW()-7)&lt;&gt;"",INDEX(로우데이터!A:A,4*ROW()-7),"")</f>
        <v>514등</v>
      </c>
      <c r="C515" s="1">
        <f>IF(B515&lt;&gt;"",VLOOKUP(CONCATENATE("j",L515, M515, N515),확률표!$B$8:$E$16,IF(P515=확률표!$C$3,2,IF(P515=확률표!$C$4, 3,4)),FALSE), "")</f>
        <v>20</v>
      </c>
      <c r="D515" s="1">
        <f>IF(B515&lt;&gt;"",INDEX(로우데이터!$B:$B,4*ROW()-7),"")</f>
        <v>659.42</v>
      </c>
      <c r="E515" s="4" t="str">
        <f>IF(B515&lt;&gt;"",IF(INDEX(로우데이터!$D:$D,4*ROW()-7)&lt;&gt;"",IF(ISNUMBER(FIND("(1)",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15" s="3" t="str">
        <f>IF(B515&lt;&gt;"",IF(INDEX(로우데이터!$D:$D,4*ROW()-7)&lt;&gt;"",IF(ISNUMBER(FIND("(1)",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515" s="3" t="str">
        <f>IF(B515&lt;&gt;"",IF(INDEX(로우데이터!$D:$D,4*ROW()-7)&lt;&gt;"",IF(ISNUMBER(FIND("(2)",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15" s="3" t="str">
        <f>IF(B515&lt;&gt;"",IF(INDEX(로우데이터!$D:$D,4*ROW()-7)&lt;&gt;"",IF(ISNUMBER(FIND("(2)",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515" s="3" t="str">
        <f>IF(B515&lt;&gt;"",IF(INDEX(로우데이터!$D:$D,4*ROW()-7)&lt;&gt;"",IF(ISNUMBER(FIND("(3)",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5" s="3" t="str">
        <f>IF(B515&lt;&gt;"",IF(INDEX(로우데이터!$D:$D,4*ROW()-7)&lt;&gt;"",IF(ISNUMBER(FIND("(3)",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5" s="1">
        <v>1</v>
      </c>
      <c r="M515" s="1">
        <v>1</v>
      </c>
      <c r="N515" s="1">
        <v>1</v>
      </c>
      <c r="P515" s="1">
        <f>IF(B515&lt;&gt;"",IF(AND(대학정보!$C$4&lt;&gt;"",대학정보!$C$5&lt;&gt;""),IF(AND(ISNUMBER(FIND(대학정보!$C$4,E515)),ISNUMBER(FIND(대학정보!$C$5,F515))),확률표!$C$3,IF(AND(ISNUMBER(FIND(대학정보!$C$4,G515)),ISNUMBER(FIND(대학정보!$C$5,H515))),확률표!$C$4,IF(AND(ISNUMBER(FIND(대학정보!$C$4,I515)),ISNUMBER(FIND(대학정보!$C$5,J515))),확률표!$C$5, ""))), "대학정보"), "")</f>
        <v>20</v>
      </c>
      <c r="Q515" s="1">
        <f>IF(AND(대학정보!$C$8&lt;&gt;"",D515&lt;&gt;""),D515-대학정보!$C$8,"")</f>
        <v>-2.9999999999972715E-2</v>
      </c>
    </row>
    <row r="516" spans="1:17">
      <c r="A516" s="1" t="str">
        <f t="shared" si="8"/>
        <v/>
      </c>
      <c r="B516" s="1" t="str">
        <f>IF(INDEX(로우데이터!$A:$A,4*ROW()-7)&lt;&gt;"",INDEX(로우데이터!A:A,4*ROW()-7),"")</f>
        <v>515등</v>
      </c>
      <c r="C516" s="1">
        <f>IF(B516&lt;&gt;"",VLOOKUP(CONCATENATE("j",L516, M516, N516),확률표!$B$8:$E$16,IF(P516=확률표!$C$3,2,IF(P516=확률표!$C$4, 3,4)),FALSE), "")</f>
        <v>20</v>
      </c>
      <c r="D516" s="1">
        <f>IF(B516&lt;&gt;"",INDEX(로우데이터!$B:$B,4*ROW()-7),"")</f>
        <v>659.41</v>
      </c>
      <c r="E516" s="4" t="str">
        <f>IF(B516&lt;&gt;"",IF(INDEX(로우데이터!$D:$D,4*ROW()-7)&lt;&gt;"",IF(ISNUMBER(FIND("(1)",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16" s="3" t="str">
        <f>IF(B516&lt;&gt;"",IF(INDEX(로우데이터!$D:$D,4*ROW()-7)&lt;&gt;"",IF(ISNUMBER(FIND("(1)",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516" s="3" t="str">
        <f>IF(B516&lt;&gt;"",IF(INDEX(로우데이터!$D:$D,4*ROW()-7)&lt;&gt;"",IF(ISNUMBER(FIND("(2)",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16" s="3" t="str">
        <f>IF(B516&lt;&gt;"",IF(INDEX(로우데이터!$D:$D,4*ROW()-7)&lt;&gt;"",IF(ISNUMBER(FIND("(2)",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[특성화고]화학공</v>
      </c>
      <c r="I516" s="3" t="str">
        <f>IF(B516&lt;&gt;"",IF(INDEX(로우데이터!$D:$D,4*ROW()-7)&lt;&gt;"",IF(ISNUMBER(FIND("(3)",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6" s="3" t="str">
        <f>IF(B516&lt;&gt;"",IF(INDEX(로우데이터!$D:$D,4*ROW()-7)&lt;&gt;"",IF(ISNUMBER(FIND("(3)",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6" s="1">
        <v>1</v>
      </c>
      <c r="M516" s="1">
        <v>1</v>
      </c>
      <c r="N516" s="1">
        <v>1</v>
      </c>
      <c r="P516" s="1">
        <f>IF(B516&lt;&gt;"",IF(AND(대학정보!$C$4&lt;&gt;"",대학정보!$C$5&lt;&gt;""),IF(AND(ISNUMBER(FIND(대학정보!$C$4,E516)),ISNUMBER(FIND(대학정보!$C$5,F516))),확률표!$C$3,IF(AND(ISNUMBER(FIND(대학정보!$C$4,G516)),ISNUMBER(FIND(대학정보!$C$5,H516))),확률표!$C$4,IF(AND(ISNUMBER(FIND(대학정보!$C$4,I516)),ISNUMBER(FIND(대학정보!$C$5,J516))),확률표!$C$5, ""))), "대학정보"), "")</f>
        <v>20</v>
      </c>
      <c r="Q516" s="1">
        <f>IF(AND(대학정보!$C$8&lt;&gt;"",D516&lt;&gt;""),D516-대학정보!$C$8,"")</f>
        <v>-3.999999999996362E-2</v>
      </c>
    </row>
    <row r="517" spans="1:17">
      <c r="A517" s="1" t="str">
        <f t="shared" si="8"/>
        <v/>
      </c>
      <c r="B517" s="1" t="str">
        <f>IF(INDEX(로우데이터!$A:$A,4*ROW()-7)&lt;&gt;"",INDEX(로우데이터!A:A,4*ROW()-7),"")</f>
        <v>516등</v>
      </c>
      <c r="C517" s="1">
        <f>IF(B517&lt;&gt;"",VLOOKUP(CONCATENATE("j",L517, M517, N517),확률표!$B$8:$E$16,IF(P517=확률표!$C$3,2,IF(P517=확률표!$C$4, 3,4)),FALSE), "")</f>
        <v>20</v>
      </c>
      <c r="D517" s="1">
        <f>IF(B517&lt;&gt;"",INDEX(로우데이터!$B:$B,4*ROW()-7),"")</f>
        <v>659.39</v>
      </c>
      <c r="E517" s="4" t="str">
        <f>IF(B517&lt;&gt;"",IF(INDEX(로우데이터!$D:$D,4*ROW()-7)&lt;&gt;"",IF(ISNUMBER(FIND("(1)",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17" s="3" t="str">
        <f>IF(B517&lt;&gt;"",IF(INDEX(로우데이터!$D:$D,4*ROW()-7)&lt;&gt;"",IF(ISNUMBER(FIND("(1)",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517" s="3" t="str">
        <f>IF(B517&lt;&gt;"",IF(INDEX(로우데이터!$D:$D,4*ROW()-7)&lt;&gt;"",IF(ISNUMBER(FIND("(2)",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17" s="3" t="str">
        <f>IF(B517&lt;&gt;"",IF(INDEX(로우데이터!$D:$D,4*ROW()-7)&lt;&gt;"",IF(ISNUMBER(FIND("(2)",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517" s="3" t="str">
        <f>IF(B517&lt;&gt;"",IF(INDEX(로우데이터!$D:$D,4*ROW()-7)&lt;&gt;"",IF(ISNUMBER(FIND("(3)",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7" s="3" t="str">
        <f>IF(B517&lt;&gt;"",IF(INDEX(로우데이터!$D:$D,4*ROW()-7)&lt;&gt;"",IF(ISNUMBER(FIND("(3)",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7" s="1">
        <v>1</v>
      </c>
      <c r="M517" s="1">
        <v>1</v>
      </c>
      <c r="N517" s="1">
        <v>1</v>
      </c>
      <c r="P517" s="1">
        <f>IF(B517&lt;&gt;"",IF(AND(대학정보!$C$4&lt;&gt;"",대학정보!$C$5&lt;&gt;""),IF(AND(ISNUMBER(FIND(대학정보!$C$4,E517)),ISNUMBER(FIND(대학정보!$C$5,F517))),확률표!$C$3,IF(AND(ISNUMBER(FIND(대학정보!$C$4,G517)),ISNUMBER(FIND(대학정보!$C$5,H517))),확률표!$C$4,IF(AND(ISNUMBER(FIND(대학정보!$C$4,I517)),ISNUMBER(FIND(대학정보!$C$5,J517))),확률표!$C$5, ""))), "대학정보"), "")</f>
        <v>20</v>
      </c>
      <c r="Q517" s="1">
        <f>IF(AND(대학정보!$C$8&lt;&gt;"",D517&lt;&gt;""),D517-대학정보!$C$8,"")</f>
        <v>-5.999999999994543E-2</v>
      </c>
    </row>
    <row r="518" spans="1:17">
      <c r="A518" s="1" t="str">
        <f t="shared" si="8"/>
        <v/>
      </c>
      <c r="B518" s="1" t="str">
        <f>IF(INDEX(로우데이터!$A:$A,4*ROW()-7)&lt;&gt;"",INDEX(로우데이터!A:A,4*ROW()-7),"")</f>
        <v>517등</v>
      </c>
      <c r="C518" s="1">
        <f>IF(B518&lt;&gt;"",VLOOKUP(CONCATENATE("j",L518, M518, N518),확률표!$B$8:$E$16,IF(P518=확률표!$C$3,2,IF(P518=확률표!$C$4, 3,4)),FALSE), "")</f>
        <v>20</v>
      </c>
      <c r="D518" s="1">
        <f>IF(B518&lt;&gt;"",INDEX(로우데이터!$B:$B,4*ROW()-7),"")</f>
        <v>659.37</v>
      </c>
      <c r="E518" s="4" t="str">
        <f>IF(B518&lt;&gt;"",IF(INDEX(로우데이터!$D:$D,4*ROW()-7)&lt;&gt;"",IF(ISNUMBER(FIND("(1)",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18" s="3" t="str">
        <f>IF(B518&lt;&gt;"",IF(INDEX(로우데이터!$D:$D,4*ROW()-7)&lt;&gt;"",IF(ISNUMBER(FIND("(1)",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건축사회환경공학부</v>
      </c>
      <c r="G518" s="3" t="str">
        <f>IF(B518&lt;&gt;"",IF(INDEX(로우데이터!$D:$D,4*ROW()-7)&lt;&gt;"",IF(ISNUMBER(FIND("(2)",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18" s="3" t="str">
        <f>IF(B518&lt;&gt;"",IF(INDEX(로우데이터!$D:$D,4*ROW()-7)&lt;&gt;"",IF(ISNUMBER(FIND("(2)",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518" s="3" t="str">
        <f>IF(B518&lt;&gt;"",IF(INDEX(로우데이터!$D:$D,4*ROW()-7)&lt;&gt;"",IF(ISNUMBER(FIND("(3)",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8" s="3" t="str">
        <f>IF(B518&lt;&gt;"",IF(INDEX(로우데이터!$D:$D,4*ROW()-7)&lt;&gt;"",IF(ISNUMBER(FIND("(3)",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8" s="1">
        <v>1</v>
      </c>
      <c r="M518" s="1">
        <v>1</v>
      </c>
      <c r="N518" s="1">
        <v>1</v>
      </c>
      <c r="P518" s="1">
        <f>IF(B518&lt;&gt;"",IF(AND(대학정보!$C$4&lt;&gt;"",대학정보!$C$5&lt;&gt;""),IF(AND(ISNUMBER(FIND(대학정보!$C$4,E518)),ISNUMBER(FIND(대학정보!$C$5,F518))),확률표!$C$3,IF(AND(ISNUMBER(FIND(대학정보!$C$4,G518)),ISNUMBER(FIND(대학정보!$C$5,H518))),확률표!$C$4,IF(AND(ISNUMBER(FIND(대학정보!$C$4,I518)),ISNUMBER(FIND(대학정보!$C$5,J518))),확률표!$C$5, ""))), "대학정보"), "")</f>
        <v>20</v>
      </c>
      <c r="Q518" s="1">
        <f>IF(AND(대학정보!$C$8&lt;&gt;"",D518&lt;&gt;""),D518-대학정보!$C$8,"")</f>
        <v>-7.999999999992724E-2</v>
      </c>
    </row>
    <row r="519" spans="1:17">
      <c r="A519" s="1" t="str">
        <f t="shared" si="8"/>
        <v/>
      </c>
      <c r="B519" s="1" t="str">
        <f>IF(INDEX(로우데이터!$A:$A,4*ROW()-7)&lt;&gt;"",INDEX(로우데이터!A:A,4*ROW()-7),"")</f>
        <v>518등</v>
      </c>
      <c r="C519" s="1">
        <f>IF(B519&lt;&gt;"",VLOOKUP(CONCATENATE("j",L519, M519, N519),확률표!$B$8:$E$16,IF(P519=확률표!$C$3,2,IF(P519=확률표!$C$4, 3,4)),FALSE), "")</f>
        <v>20</v>
      </c>
      <c r="D519" s="1">
        <f>IF(B519&lt;&gt;"",INDEX(로우데이터!$B:$B,4*ROW()-7),"")</f>
        <v>659.35</v>
      </c>
      <c r="E519" s="4" t="str">
        <f>IF(B519&lt;&gt;"",IF(INDEX(로우데이터!$D:$D,4*ROW()-7)&lt;&gt;"",IF(ISNUMBER(FIND("(1)",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19" s="3" t="str">
        <f>IF(B519&lt;&gt;"",IF(INDEX(로우데이터!$D:$D,4*ROW()-7)&lt;&gt;"",IF(ISNUMBER(FIND("(1)",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519" s="3" t="str">
        <f>IF(B519&lt;&gt;"",IF(INDEX(로우데이터!$D:$D,4*ROW()-7)&lt;&gt;"",IF(ISNUMBER(FIND("(2)",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519" s="3" t="str">
        <f>IF(B519&lt;&gt;"",IF(INDEX(로우데이터!$D:$D,4*ROW()-7)&lt;&gt;"",IF(ISNUMBER(FIND("(2)",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519" s="3" t="str">
        <f>IF(B519&lt;&gt;"",IF(INDEX(로우데이터!$D:$D,4*ROW()-7)&lt;&gt;"",IF(ISNUMBER(FIND("(3)",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19" s="3" t="str">
        <f>IF(B519&lt;&gt;"",IF(INDEX(로우데이터!$D:$D,4*ROW()-7)&lt;&gt;"",IF(ISNUMBER(FIND("(3)",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19" s="1">
        <v>1</v>
      </c>
      <c r="M519" s="1">
        <v>1</v>
      </c>
      <c r="N519" s="1">
        <v>1</v>
      </c>
      <c r="P519" s="1">
        <f>IF(B519&lt;&gt;"",IF(AND(대학정보!$C$4&lt;&gt;"",대학정보!$C$5&lt;&gt;""),IF(AND(ISNUMBER(FIND(대학정보!$C$4,E519)),ISNUMBER(FIND(대학정보!$C$5,F519))),확률표!$C$3,IF(AND(ISNUMBER(FIND(대학정보!$C$4,G519)),ISNUMBER(FIND(대학정보!$C$5,H519))),확률표!$C$4,IF(AND(ISNUMBER(FIND(대학정보!$C$4,I519)),ISNUMBER(FIND(대학정보!$C$5,J519))),확률표!$C$5, ""))), "대학정보"), "")</f>
        <v>20</v>
      </c>
      <c r="Q519" s="1">
        <f>IF(AND(대학정보!$C$8&lt;&gt;"",D519&lt;&gt;""),D519-대학정보!$C$8,"")</f>
        <v>-9.9999999999909051E-2</v>
      </c>
    </row>
    <row r="520" spans="1:17">
      <c r="A520" s="1" t="str">
        <f t="shared" si="8"/>
        <v/>
      </c>
      <c r="B520" s="1" t="str">
        <f>IF(INDEX(로우데이터!$A:$A,4*ROW()-7)&lt;&gt;"",INDEX(로우데이터!A:A,4*ROW()-7),"")</f>
        <v>519등</v>
      </c>
      <c r="C520" s="1">
        <f>IF(B520&lt;&gt;"",VLOOKUP(CONCATENATE("j",L520, M520, N520),확률표!$B$8:$E$16,IF(P520=확률표!$C$3,2,IF(P520=확률표!$C$4, 3,4)),FALSE), "")</f>
        <v>50</v>
      </c>
      <c r="D520" s="1">
        <f>IF(B520&lt;&gt;"",INDEX(로우데이터!$B:$B,4*ROW()-7),"")</f>
        <v>659.3</v>
      </c>
      <c r="E520" s="4" t="str">
        <f>IF(B520&lt;&gt;"",IF(INDEX(로우데이터!$D:$D,4*ROW()-7)&lt;&gt;"",IF(ISNUMBER(FIND("(1)",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20" s="3" t="str">
        <f>IF(B520&lt;&gt;"",IF(INDEX(로우데이터!$D:$D,4*ROW()-7)&lt;&gt;"",IF(ISNUMBER(FIND("(1)",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생명공학부</v>
      </c>
      <c r="G520" s="3" t="str">
        <f>IF(B520&lt;&gt;"",IF(INDEX(로우데이터!$D:$D,4*ROW()-7)&lt;&gt;"",IF(ISNUMBER(FIND("(2)",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20" s="3" t="str">
        <f>IF(B520&lt;&gt;"",IF(INDEX(로우데이터!$D:$D,4*ROW()-7)&lt;&gt;"",IF(ISNUMBER(FIND("(2)",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20" s="3" t="str">
        <f>IF(B520&lt;&gt;"",IF(INDEX(로우데이터!$D:$D,4*ROW()-7)&lt;&gt;"",IF(ISNUMBER(FIND("(3)",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20" s="3" t="str">
        <f>IF(B520&lt;&gt;"",IF(INDEX(로우데이터!$D:$D,4*ROW()-7)&lt;&gt;"",IF(ISNUMBER(FIND("(3)",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520" s="1">
        <v>1</v>
      </c>
      <c r="M520" s="1">
        <v>1</v>
      </c>
      <c r="N520" s="1">
        <v>1</v>
      </c>
      <c r="P520" s="1">
        <f>IF(B520&lt;&gt;"",IF(AND(대학정보!$C$4&lt;&gt;"",대학정보!$C$5&lt;&gt;""),IF(AND(ISNUMBER(FIND(대학정보!$C$4,E520)),ISNUMBER(FIND(대학정보!$C$5,F520))),확률표!$C$3,IF(AND(ISNUMBER(FIND(대학정보!$C$4,G520)),ISNUMBER(FIND(대학정보!$C$5,H520))),확률표!$C$4,IF(AND(ISNUMBER(FIND(대학정보!$C$4,I520)),ISNUMBER(FIND(대학정보!$C$5,J520))),확률표!$C$5, ""))), "대학정보"), "")</f>
        <v>50</v>
      </c>
      <c r="Q520" s="1">
        <f>IF(AND(대학정보!$C$8&lt;&gt;"",D520&lt;&gt;""),D520-대학정보!$C$8,"")</f>
        <v>-0.14999999999997726</v>
      </c>
    </row>
    <row r="521" spans="1:17">
      <c r="A521" s="1" t="str">
        <f t="shared" si="8"/>
        <v/>
      </c>
      <c r="B521" s="1" t="str">
        <f>IF(INDEX(로우데이터!$A:$A,4*ROW()-7)&lt;&gt;"",INDEX(로우데이터!A:A,4*ROW()-7),"")</f>
        <v>520등</v>
      </c>
      <c r="C521" s="1">
        <f>IF(B521&lt;&gt;"",VLOOKUP(CONCATENATE("j",L521, M521, N521),확률표!$B$8:$E$16,IF(P521=확률표!$C$3,2,IF(P521=확률표!$C$4, 3,4)),FALSE), "")</f>
        <v>20</v>
      </c>
      <c r="D521" s="1">
        <f>IF(B521&lt;&gt;"",INDEX(로우데이터!$B:$B,4*ROW()-7),"")</f>
        <v>659.27</v>
      </c>
      <c r="E521" s="4" t="str">
        <f>IF(B521&lt;&gt;"",IF(INDEX(로우데이터!$D:$D,4*ROW()-7)&lt;&gt;"",IF(ISNUMBER(FIND("(1)",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원광대(1)</v>
      </c>
      <c r="F521" s="3" t="str">
        <f>IF(B521&lt;&gt;"",IF(INDEX(로우데이터!$D:$D,4*ROW()-7)&lt;&gt;"",IF(ISNUMBER(FIND("(1)",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한의예/자연</v>
      </c>
      <c r="G521" s="3" t="str">
        <f>IF(B521&lt;&gt;"",IF(INDEX(로우데이터!$D:$D,4*ROW()-7)&lt;&gt;"",IF(ISNUMBER(FIND("(2)",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21" s="3" t="str">
        <f>IF(B521&lt;&gt;"",IF(INDEX(로우데이터!$D:$D,4*ROW()-7)&lt;&gt;"",IF(ISNUMBER(FIND("(2)",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21" s="3" t="str">
        <f>IF(B521&lt;&gt;"",IF(INDEX(로우데이터!$D:$D,4*ROW()-7)&lt;&gt;"",IF(ISNUMBER(FIND("(3)",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1" s="3" t="str">
        <f>IF(B521&lt;&gt;"",IF(INDEX(로우데이터!$D:$D,4*ROW()-7)&lt;&gt;"",IF(ISNUMBER(FIND("(3)",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1" s="1">
        <v>1</v>
      </c>
      <c r="M521" s="1">
        <v>1</v>
      </c>
      <c r="N521" s="1">
        <v>1</v>
      </c>
      <c r="P521" s="1">
        <f>IF(B521&lt;&gt;"",IF(AND(대학정보!$C$4&lt;&gt;"",대학정보!$C$5&lt;&gt;""),IF(AND(ISNUMBER(FIND(대학정보!$C$4,E521)),ISNUMBER(FIND(대학정보!$C$5,F521))),확률표!$C$3,IF(AND(ISNUMBER(FIND(대학정보!$C$4,G521)),ISNUMBER(FIND(대학정보!$C$5,H521))),확률표!$C$4,IF(AND(ISNUMBER(FIND(대학정보!$C$4,I521)),ISNUMBER(FIND(대학정보!$C$5,J521))),확률표!$C$5, ""))), "대학정보"), "")</f>
        <v>20</v>
      </c>
      <c r="Q521" s="1">
        <f>IF(AND(대학정보!$C$8&lt;&gt;"",D521&lt;&gt;""),D521-대학정보!$C$8,"")</f>
        <v>-0.17999999999994998</v>
      </c>
    </row>
    <row r="522" spans="1:17">
      <c r="A522" s="1" t="str">
        <f t="shared" si="8"/>
        <v/>
      </c>
      <c r="B522" s="1" t="str">
        <f>IF(INDEX(로우데이터!$A:$A,4*ROW()-7)&lt;&gt;"",INDEX(로우데이터!A:A,4*ROW()-7),"")</f>
        <v>521등</v>
      </c>
      <c r="C522" s="1">
        <f>IF(B522&lt;&gt;"",VLOOKUP(CONCATENATE("j",L522, M522, N522),확률표!$B$8:$E$16,IF(P522=확률표!$C$3,2,IF(P522=확률표!$C$4, 3,4)),FALSE), "")</f>
        <v>20</v>
      </c>
      <c r="D522" s="1">
        <f>IF(B522&lt;&gt;"",INDEX(로우데이터!$B:$B,4*ROW()-7),"")</f>
        <v>659.27</v>
      </c>
      <c r="E522" s="4" t="str">
        <f>IF(B522&lt;&gt;"",IF(INDEX(로우데이터!$D:$D,4*ROW()-7)&lt;&gt;"",IF(ISNUMBER(FIND("(1)",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22" s="3" t="str">
        <f>IF(B522&lt;&gt;"",IF(INDEX(로우데이터!$D:$D,4*ROW()-7)&lt;&gt;"",IF(ISNUMBER(FIND("(1)",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522" s="3" t="str">
        <f>IF(B522&lt;&gt;"",IF(INDEX(로우데이터!$D:$D,4*ROW()-7)&lt;&gt;"",IF(ISNUMBER(FIND("(2)",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22" s="3" t="str">
        <f>IF(B522&lt;&gt;"",IF(INDEX(로우데이터!$D:$D,4*ROW()-7)&lt;&gt;"",IF(ISNUMBER(FIND("(2)",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522" s="3" t="str">
        <f>IF(B522&lt;&gt;"",IF(INDEX(로우데이터!$D:$D,4*ROW()-7)&lt;&gt;"",IF(ISNUMBER(FIND("(3)",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2" s="3" t="str">
        <f>IF(B522&lt;&gt;"",IF(INDEX(로우데이터!$D:$D,4*ROW()-7)&lt;&gt;"",IF(ISNUMBER(FIND("(3)",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2" s="1">
        <v>1</v>
      </c>
      <c r="M522" s="1">
        <v>1</v>
      </c>
      <c r="N522" s="1">
        <v>1</v>
      </c>
      <c r="P522" s="1">
        <f>IF(B522&lt;&gt;"",IF(AND(대학정보!$C$4&lt;&gt;"",대학정보!$C$5&lt;&gt;""),IF(AND(ISNUMBER(FIND(대학정보!$C$4,E522)),ISNUMBER(FIND(대학정보!$C$5,F522))),확률표!$C$3,IF(AND(ISNUMBER(FIND(대학정보!$C$4,G522)),ISNUMBER(FIND(대학정보!$C$5,H522))),확률표!$C$4,IF(AND(ISNUMBER(FIND(대학정보!$C$4,I522)),ISNUMBER(FIND(대학정보!$C$5,J522))),확률표!$C$5, ""))), "대학정보"), "")</f>
        <v>20</v>
      </c>
      <c r="Q522" s="1">
        <f>IF(AND(대학정보!$C$8&lt;&gt;"",D522&lt;&gt;""),D522-대학정보!$C$8,"")</f>
        <v>-0.17999999999994998</v>
      </c>
    </row>
    <row r="523" spans="1:17">
      <c r="A523" s="1" t="str">
        <f t="shared" si="8"/>
        <v/>
      </c>
      <c r="B523" s="1" t="str">
        <f>IF(INDEX(로우데이터!$A:$A,4*ROW()-7)&lt;&gt;"",INDEX(로우데이터!A:A,4*ROW()-7),"")</f>
        <v>521등</v>
      </c>
      <c r="C523" s="1">
        <f>IF(B523&lt;&gt;"",VLOOKUP(CONCATENATE("j",L523, M523, N523),확률표!$B$8:$E$16,IF(P523=확률표!$C$3,2,IF(P523=확률표!$C$4, 3,4)),FALSE), "")</f>
        <v>20</v>
      </c>
      <c r="D523" s="1">
        <f>IF(B523&lt;&gt;"",INDEX(로우데이터!$B:$B,4*ROW()-7),"")</f>
        <v>659.27</v>
      </c>
      <c r="E523" s="4" t="str">
        <f>IF(B523&lt;&gt;"",IF(INDEX(로우데이터!$D:$D,4*ROW()-7)&lt;&gt;"",IF(ISNUMBER(FIND("(1)",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23" s="3" t="str">
        <f>IF(B523&lt;&gt;"",IF(INDEX(로우데이터!$D:$D,4*ROW()-7)&lt;&gt;"",IF(ISNUMBER(FIND("(1)",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23" s="3" t="str">
        <f>IF(B523&lt;&gt;"",IF(INDEX(로우데이터!$D:$D,4*ROW()-7)&lt;&gt;"",IF(ISNUMBER(FIND("(2)",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23" s="3" t="str">
        <f>IF(B523&lt;&gt;"",IF(INDEX(로우데이터!$D:$D,4*ROW()-7)&lt;&gt;"",IF(ISNUMBER(FIND("(2)",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[서울]산업보안/자연</v>
      </c>
      <c r="I523" s="3" t="str">
        <f>IF(B523&lt;&gt;"",IF(INDEX(로우데이터!$D:$D,4*ROW()-7)&lt;&gt;"",IF(ISNUMBER(FIND("(3)",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3" s="3" t="str">
        <f>IF(B523&lt;&gt;"",IF(INDEX(로우데이터!$D:$D,4*ROW()-7)&lt;&gt;"",IF(ISNUMBER(FIND("(3)",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3" s="1">
        <v>1</v>
      </c>
      <c r="M523" s="1">
        <v>1</v>
      </c>
      <c r="N523" s="1">
        <v>1</v>
      </c>
      <c r="P523" s="1">
        <f>IF(B523&lt;&gt;"",IF(AND(대학정보!$C$4&lt;&gt;"",대학정보!$C$5&lt;&gt;""),IF(AND(ISNUMBER(FIND(대학정보!$C$4,E523)),ISNUMBER(FIND(대학정보!$C$5,F523))),확률표!$C$3,IF(AND(ISNUMBER(FIND(대학정보!$C$4,G523)),ISNUMBER(FIND(대학정보!$C$5,H523))),확률표!$C$4,IF(AND(ISNUMBER(FIND(대학정보!$C$4,I523)),ISNUMBER(FIND(대학정보!$C$5,J523))),확률표!$C$5, ""))), "대학정보"), "")</f>
        <v>20</v>
      </c>
      <c r="Q523" s="1">
        <f>IF(AND(대학정보!$C$8&lt;&gt;"",D523&lt;&gt;""),D523-대학정보!$C$8,"")</f>
        <v>-0.17999999999994998</v>
      </c>
    </row>
    <row r="524" spans="1:17">
      <c r="A524" s="1" t="str">
        <f t="shared" si="8"/>
        <v/>
      </c>
      <c r="B524" s="1" t="str">
        <f>IF(INDEX(로우데이터!$A:$A,4*ROW()-7)&lt;&gt;"",INDEX(로우데이터!A:A,4*ROW()-7),"")</f>
        <v>523등</v>
      </c>
      <c r="C524" s="1">
        <f>IF(B524&lt;&gt;"",VLOOKUP(CONCATENATE("j",L524, M524, N524),확률표!$B$8:$E$16,IF(P524=확률표!$C$3,2,IF(P524=확률표!$C$4, 3,4)),FALSE), "")</f>
        <v>20</v>
      </c>
      <c r="D524" s="1">
        <f>IF(B524&lt;&gt;"",INDEX(로우데이터!$B:$B,4*ROW()-7),"")</f>
        <v>659.26</v>
      </c>
      <c r="E524" s="4" t="str">
        <f>IF(B524&lt;&gt;"",IF(INDEX(로우데이터!$D:$D,4*ROW()-7)&lt;&gt;"",IF(ISNUMBER(FIND("(1)",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24" s="3" t="str">
        <f>IF(B524&lt;&gt;"",IF(INDEX(로우데이터!$D:$D,4*ROW()-7)&lt;&gt;"",IF(ISNUMBER(FIND("(1)",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524" s="3" t="str">
        <f>IF(B524&lt;&gt;"",IF(INDEX(로우데이터!$D:$D,4*ROW()-7)&lt;&gt;"",IF(ISNUMBER(FIND("(2)",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24" s="3" t="str">
        <f>IF(B524&lt;&gt;"",IF(INDEX(로우데이터!$D:$D,4*ROW()-7)&lt;&gt;"",IF(ISNUMBER(FIND("(2)",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24" s="3" t="str">
        <f>IF(B524&lt;&gt;"",IF(INDEX(로우데이터!$D:$D,4*ROW()-7)&lt;&gt;"",IF(ISNUMBER(FIND("(3)",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4" s="3" t="str">
        <f>IF(B524&lt;&gt;"",IF(INDEX(로우데이터!$D:$D,4*ROW()-7)&lt;&gt;"",IF(ISNUMBER(FIND("(3)",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4" s="1">
        <v>1</v>
      </c>
      <c r="M524" s="1">
        <v>1</v>
      </c>
      <c r="N524" s="1">
        <v>1</v>
      </c>
      <c r="P524" s="1">
        <f>IF(B524&lt;&gt;"",IF(AND(대학정보!$C$4&lt;&gt;"",대학정보!$C$5&lt;&gt;""),IF(AND(ISNUMBER(FIND(대학정보!$C$4,E524)),ISNUMBER(FIND(대학정보!$C$5,F524))),확률표!$C$3,IF(AND(ISNUMBER(FIND(대학정보!$C$4,G524)),ISNUMBER(FIND(대학정보!$C$5,H524))),확률표!$C$4,IF(AND(ISNUMBER(FIND(대학정보!$C$4,I524)),ISNUMBER(FIND(대학정보!$C$5,J524))),확률표!$C$5, ""))), "대학정보"), "")</f>
        <v>20</v>
      </c>
      <c r="Q524" s="1">
        <f>IF(AND(대학정보!$C$8&lt;&gt;"",D524&lt;&gt;""),D524-대학정보!$C$8,"")</f>
        <v>-0.18999999999994088</v>
      </c>
    </row>
    <row r="525" spans="1:17">
      <c r="A525" s="1" t="str">
        <f t="shared" si="8"/>
        <v/>
      </c>
      <c r="B525" s="1" t="str">
        <f>IF(INDEX(로우데이터!$A:$A,4*ROW()-7)&lt;&gt;"",INDEX(로우데이터!A:A,4*ROW()-7),"")</f>
        <v>524등</v>
      </c>
      <c r="C525" s="1">
        <f>IF(B525&lt;&gt;"",VLOOKUP(CONCATENATE("j",L525, M525, N525),확률표!$B$8:$E$16,IF(P525=확률표!$C$3,2,IF(P525=확률표!$C$4, 3,4)),FALSE), "")</f>
        <v>20</v>
      </c>
      <c r="D525" s="1">
        <f>IF(B525&lt;&gt;"",INDEX(로우데이터!$B:$B,4*ROW()-7),"")</f>
        <v>659.25</v>
      </c>
      <c r="E525" s="4" t="str">
        <f>IF(B525&lt;&gt;"",IF(INDEX(로우데이터!$D:$D,4*ROW()-7)&lt;&gt;"",IF(ISNUMBER(FIND("(1)",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25" s="3" t="str">
        <f>IF(B525&lt;&gt;"",IF(INDEX(로우데이터!$D:$D,4*ROW()-7)&lt;&gt;"",IF(ISNUMBER(FIND("(1)",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525" s="3" t="str">
        <f>IF(B525&lt;&gt;"",IF(INDEX(로우데이터!$D:$D,4*ROW()-7)&lt;&gt;"",IF(ISNUMBER(FIND("(2)",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25" s="3" t="str">
        <f>IF(B525&lt;&gt;"",IF(INDEX(로우데이터!$D:$D,4*ROW()-7)&lt;&gt;"",IF(ISNUMBER(FIND("(2)",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525" s="3" t="str">
        <f>IF(B525&lt;&gt;"",IF(INDEX(로우데이터!$D:$D,4*ROW()-7)&lt;&gt;"",IF(ISNUMBER(FIND("(3)",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5" s="3" t="str">
        <f>IF(B525&lt;&gt;"",IF(INDEX(로우데이터!$D:$D,4*ROW()-7)&lt;&gt;"",IF(ISNUMBER(FIND("(3)",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5" s="1">
        <v>1</v>
      </c>
      <c r="M525" s="1">
        <v>1</v>
      </c>
      <c r="N525" s="1">
        <v>1</v>
      </c>
      <c r="P525" s="1">
        <f>IF(B525&lt;&gt;"",IF(AND(대학정보!$C$4&lt;&gt;"",대학정보!$C$5&lt;&gt;""),IF(AND(ISNUMBER(FIND(대학정보!$C$4,E525)),ISNUMBER(FIND(대학정보!$C$5,F525))),확률표!$C$3,IF(AND(ISNUMBER(FIND(대학정보!$C$4,G525)),ISNUMBER(FIND(대학정보!$C$5,H525))),확률표!$C$4,IF(AND(ISNUMBER(FIND(대학정보!$C$4,I525)),ISNUMBER(FIND(대학정보!$C$5,J525))),확률표!$C$5, ""))), "대학정보"), "")</f>
        <v>20</v>
      </c>
      <c r="Q525" s="1">
        <f>IF(AND(대학정보!$C$8&lt;&gt;"",D525&lt;&gt;""),D525-대학정보!$C$8,"")</f>
        <v>-0.19999999999993179</v>
      </c>
    </row>
    <row r="526" spans="1:17">
      <c r="A526" s="1" t="str">
        <f t="shared" si="8"/>
        <v/>
      </c>
      <c r="B526" s="1" t="str">
        <f>IF(INDEX(로우데이터!$A:$A,4*ROW()-7)&lt;&gt;"",INDEX(로우데이터!A:A,4*ROW()-7),"")</f>
        <v>525등</v>
      </c>
      <c r="C526" s="1">
        <f>IF(B526&lt;&gt;"",VLOOKUP(CONCATENATE("j",L526, M526, N526),확률표!$B$8:$E$16,IF(P526=확률표!$C$3,2,IF(P526=확률표!$C$4, 3,4)),FALSE), "")</f>
        <v>20</v>
      </c>
      <c r="D526" s="1">
        <f>IF(B526&lt;&gt;"",INDEX(로우데이터!$B:$B,4*ROW()-7),"")</f>
        <v>659.21</v>
      </c>
      <c r="E526" s="4" t="str">
        <f>IF(B526&lt;&gt;"",IF(INDEX(로우데이터!$D:$D,4*ROW()-7)&lt;&gt;"",IF(ISNUMBER(FIND("(1)",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26" s="3" t="str">
        <f>IF(B526&lt;&gt;"",IF(INDEX(로우데이터!$D:$D,4*ROW()-7)&lt;&gt;"",IF(ISNUMBER(FIND("(1)",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526" s="3" t="str">
        <f>IF(B526&lt;&gt;"",IF(INDEX(로우데이터!$D:$D,4*ROW()-7)&lt;&gt;"",IF(ISNUMBER(FIND("(2)",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26" s="3" t="str">
        <f>IF(B526&lt;&gt;"",IF(INDEX(로우데이터!$D:$D,4*ROW()-7)&lt;&gt;"",IF(ISNUMBER(FIND("(2)",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526" s="3" t="str">
        <f>IF(B526&lt;&gt;"",IF(INDEX(로우데이터!$D:$D,4*ROW()-7)&lt;&gt;"",IF(ISNUMBER(FIND("(3)",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6" s="3" t="str">
        <f>IF(B526&lt;&gt;"",IF(INDEX(로우데이터!$D:$D,4*ROW()-7)&lt;&gt;"",IF(ISNUMBER(FIND("(3)",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6" s="1">
        <v>1</v>
      </c>
      <c r="M526" s="1">
        <v>1</v>
      </c>
      <c r="N526" s="1">
        <v>1</v>
      </c>
      <c r="P526" s="1">
        <f>IF(B526&lt;&gt;"",IF(AND(대학정보!$C$4&lt;&gt;"",대학정보!$C$5&lt;&gt;""),IF(AND(ISNUMBER(FIND(대학정보!$C$4,E526)),ISNUMBER(FIND(대학정보!$C$5,F526))),확률표!$C$3,IF(AND(ISNUMBER(FIND(대학정보!$C$4,G526)),ISNUMBER(FIND(대학정보!$C$5,H526))),확률표!$C$4,IF(AND(ISNUMBER(FIND(대학정보!$C$4,I526)),ISNUMBER(FIND(대학정보!$C$5,J526))),확률표!$C$5, ""))), "대학정보"), "")</f>
        <v>20</v>
      </c>
      <c r="Q526" s="1">
        <f>IF(AND(대학정보!$C$8&lt;&gt;"",D526&lt;&gt;""),D526-대학정보!$C$8,"")</f>
        <v>-0.23999999999989541</v>
      </c>
    </row>
    <row r="527" spans="1:17">
      <c r="A527" s="1" t="str">
        <f t="shared" si="8"/>
        <v/>
      </c>
      <c r="B527" s="1" t="str">
        <f>IF(INDEX(로우데이터!$A:$A,4*ROW()-7)&lt;&gt;"",INDEX(로우데이터!A:A,4*ROW()-7),"")</f>
        <v>526등</v>
      </c>
      <c r="C527" s="1">
        <f>IF(B527&lt;&gt;"",VLOOKUP(CONCATENATE("j",L527, M527, N527),확률표!$B$8:$E$16,IF(P527=확률표!$C$3,2,IF(P527=확률표!$C$4, 3,4)),FALSE), "")</f>
        <v>20</v>
      </c>
      <c r="D527" s="1">
        <f>IF(B527&lt;&gt;"",INDEX(로우데이터!$B:$B,4*ROW()-7),"")</f>
        <v>659.16</v>
      </c>
      <c r="E527" s="4" t="str">
        <f>IF(B527&lt;&gt;"",IF(INDEX(로우데이터!$D:$D,4*ROW()-7)&lt;&gt;"",IF(ISNUMBER(FIND("(1)",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27" s="3" t="str">
        <f>IF(B527&lt;&gt;"",IF(INDEX(로우데이터!$D:$D,4*ROW()-7)&lt;&gt;"",IF(ISNUMBER(FIND("(1)",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527" s="3" t="str">
        <f>IF(B527&lt;&gt;"",IF(INDEX(로우데이터!$D:$D,4*ROW()-7)&lt;&gt;"",IF(ISNUMBER(FIND("(2)",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527" s="3" t="str">
        <f>IF(B527&lt;&gt;"",IF(INDEX(로우데이터!$D:$D,4*ROW()-7)&lt;&gt;"",IF(ISNUMBER(FIND("(2)",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조선해양공</v>
      </c>
      <c r="I527" s="3" t="str">
        <f>IF(B527&lt;&gt;"",IF(INDEX(로우데이터!$D:$D,4*ROW()-7)&lt;&gt;"",IF(ISNUMBER(FIND("(3)",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27" s="3" t="str">
        <f>IF(B527&lt;&gt;"",IF(INDEX(로우데이터!$D:$D,4*ROW()-7)&lt;&gt;"",IF(ISNUMBER(FIND("(3)",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7" s="1">
        <v>1</v>
      </c>
      <c r="M527" s="1">
        <v>1</v>
      </c>
      <c r="N527" s="1">
        <v>1</v>
      </c>
      <c r="P527" s="1">
        <f>IF(B527&lt;&gt;"",IF(AND(대학정보!$C$4&lt;&gt;"",대학정보!$C$5&lt;&gt;""),IF(AND(ISNUMBER(FIND(대학정보!$C$4,E527)),ISNUMBER(FIND(대학정보!$C$5,F527))),확률표!$C$3,IF(AND(ISNUMBER(FIND(대학정보!$C$4,G527)),ISNUMBER(FIND(대학정보!$C$5,H527))),확률표!$C$4,IF(AND(ISNUMBER(FIND(대학정보!$C$4,I527)),ISNUMBER(FIND(대학정보!$C$5,J527))),확률표!$C$5, ""))), "대학정보"), "")</f>
        <v>20</v>
      </c>
      <c r="Q527" s="1">
        <f>IF(AND(대학정보!$C$8&lt;&gt;"",D527&lt;&gt;""),D527-대학정보!$C$8,"")</f>
        <v>-0.28999999999996362</v>
      </c>
    </row>
    <row r="528" spans="1:17">
      <c r="A528" s="1" t="str">
        <f t="shared" si="8"/>
        <v/>
      </c>
      <c r="B528" s="1" t="str">
        <f>IF(INDEX(로우데이터!$A:$A,4*ROW()-7)&lt;&gt;"",INDEX(로우데이터!A:A,4*ROW()-7),"")</f>
        <v>527등</v>
      </c>
      <c r="C528" s="1">
        <f>IF(B528&lt;&gt;"",VLOOKUP(CONCATENATE("j",L528, M528, N528),확률표!$B$8:$E$16,IF(P528=확률표!$C$3,2,IF(P528=확률표!$C$4, 3,4)),FALSE), "")</f>
        <v>50</v>
      </c>
      <c r="D528" s="1">
        <f>IF(B528&lt;&gt;"",INDEX(로우데이터!$B:$B,4*ROW()-7),"")</f>
        <v>659.14</v>
      </c>
      <c r="E528" s="4" t="str">
        <f>IF(B528&lt;&gt;"",IF(INDEX(로우데이터!$D:$D,4*ROW()-7)&lt;&gt;"",IF(ISNUMBER(FIND("(1)",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28" s="3" t="str">
        <f>IF(B528&lt;&gt;"",IF(INDEX(로우데이터!$D:$D,4*ROW()-7)&lt;&gt;"",IF(ISNUMBER(FIND("(1)",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528" s="3" t="str">
        <f>IF(B528&lt;&gt;"",IF(INDEX(로우데이터!$D:$D,4*ROW()-7)&lt;&gt;"",IF(ISNUMBER(FIND("(2)",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28" s="3" t="str">
        <f>IF(B528&lt;&gt;"",IF(INDEX(로우데이터!$D:$D,4*ROW()-7)&lt;&gt;"",IF(ISNUMBER(FIND("(2)",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28" s="3" t="str">
        <f>IF(B528&lt;&gt;"",IF(INDEX(로우데이터!$D:$D,4*ROW()-7)&lt;&gt;"",IF(ISNUMBER(FIND("(3)",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28" s="3" t="str">
        <f>IF(B528&lt;&gt;"",IF(INDEX(로우데이터!$D:$D,4*ROW()-7)&lt;&gt;"",IF(ISNUMBER(FIND("(3)",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컴퓨터과학부</v>
      </c>
      <c r="L528" s="1">
        <v>1</v>
      </c>
      <c r="M528" s="1">
        <v>1</v>
      </c>
      <c r="N528" s="1">
        <v>1</v>
      </c>
      <c r="P528" s="1">
        <f>IF(B528&lt;&gt;"",IF(AND(대학정보!$C$4&lt;&gt;"",대학정보!$C$5&lt;&gt;""),IF(AND(ISNUMBER(FIND(대학정보!$C$4,E528)),ISNUMBER(FIND(대학정보!$C$5,F528))),확률표!$C$3,IF(AND(ISNUMBER(FIND(대학정보!$C$4,G528)),ISNUMBER(FIND(대학정보!$C$5,H528))),확률표!$C$4,IF(AND(ISNUMBER(FIND(대학정보!$C$4,I528)),ISNUMBER(FIND(대학정보!$C$5,J528))),확률표!$C$5, ""))), "대학정보"), "")</f>
        <v>50</v>
      </c>
      <c r="Q528" s="1">
        <f>IF(AND(대학정보!$C$8&lt;&gt;"",D528&lt;&gt;""),D528-대학정보!$C$8,"")</f>
        <v>-0.30999999999994543</v>
      </c>
    </row>
    <row r="529" spans="1:17">
      <c r="A529" s="1" t="str">
        <f t="shared" si="8"/>
        <v/>
      </c>
      <c r="B529" s="1" t="str">
        <f>IF(INDEX(로우데이터!$A:$A,4*ROW()-7)&lt;&gt;"",INDEX(로우데이터!A:A,4*ROW()-7),"")</f>
        <v>528등</v>
      </c>
      <c r="C529" s="1">
        <f>IF(B529&lt;&gt;"",VLOOKUP(CONCATENATE("j",L529, M529, N529),확률표!$B$8:$E$16,IF(P529=확률표!$C$3,2,IF(P529=확률표!$C$4, 3,4)),FALSE), "")</f>
        <v>50</v>
      </c>
      <c r="D529" s="1">
        <f>IF(B529&lt;&gt;"",INDEX(로우데이터!$B:$B,4*ROW()-7),"")</f>
        <v>659.12</v>
      </c>
      <c r="E529" s="4" t="str">
        <f>IF(B529&lt;&gt;"",IF(INDEX(로우데이터!$D:$D,4*ROW()-7)&lt;&gt;"",IF(ISNUMBER(FIND("(1)",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29" s="3" t="str">
        <f>IF(B529&lt;&gt;"",IF(INDEX(로우데이터!$D:$D,4*ROW()-7)&lt;&gt;"",IF(ISNUMBER(FIND("(1)",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529" s="3" t="str">
        <f>IF(B529&lt;&gt;"",IF(INDEX(로우데이터!$D:$D,4*ROW()-7)&lt;&gt;"",IF(ISNUMBER(FIND("(2)",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29" s="3" t="str">
        <f>IF(B529&lt;&gt;"",IF(INDEX(로우데이터!$D:$D,4*ROW()-7)&lt;&gt;"",IF(ISNUMBER(FIND("(2)",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29" s="3" t="str">
        <f>IF(B529&lt;&gt;"",IF(INDEX(로우데이터!$D:$D,4*ROW()-7)&lt;&gt;"",IF(ISNUMBER(FIND("(3)",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중앙대(2)</v>
      </c>
      <c r="J529" s="3" t="str">
        <f>IF(B529&lt;&gt;"",IF(INDEX(로우데이터!$D:$D,4*ROW()-7)&lt;&gt;"",IF(ISNUMBER(FIND("(3)",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29" s="1">
        <v>1</v>
      </c>
      <c r="M529" s="1">
        <v>1</v>
      </c>
      <c r="N529" s="1">
        <v>1</v>
      </c>
      <c r="P529" s="1">
        <f>IF(B529&lt;&gt;"",IF(AND(대학정보!$C$4&lt;&gt;"",대학정보!$C$5&lt;&gt;""),IF(AND(ISNUMBER(FIND(대학정보!$C$4,E529)),ISNUMBER(FIND(대학정보!$C$5,F529))),확률표!$C$3,IF(AND(ISNUMBER(FIND(대학정보!$C$4,G529)),ISNUMBER(FIND(대학정보!$C$5,H529))),확률표!$C$4,IF(AND(ISNUMBER(FIND(대학정보!$C$4,I529)),ISNUMBER(FIND(대학정보!$C$5,J529))),확률표!$C$5, ""))), "대학정보"), "")</f>
        <v>50</v>
      </c>
      <c r="Q529" s="1">
        <f>IF(AND(대학정보!$C$8&lt;&gt;"",D529&lt;&gt;""),D529-대학정보!$C$8,"")</f>
        <v>-0.32999999999992724</v>
      </c>
    </row>
    <row r="530" spans="1:17">
      <c r="A530" s="1" t="str">
        <f t="shared" si="8"/>
        <v/>
      </c>
      <c r="B530" s="1" t="str">
        <f>IF(INDEX(로우데이터!$A:$A,4*ROW()-7)&lt;&gt;"",INDEX(로우데이터!A:A,4*ROW()-7),"")</f>
        <v>529등</v>
      </c>
      <c r="C530" s="1">
        <f>IF(B530&lt;&gt;"",VLOOKUP(CONCATENATE("j",L530, M530, N530),확률표!$B$8:$E$16,IF(P530=확률표!$C$3,2,IF(P530=확률표!$C$4, 3,4)),FALSE), "")</f>
        <v>20</v>
      </c>
      <c r="D530" s="1">
        <f>IF(B530&lt;&gt;"",INDEX(로우데이터!$B:$B,4*ROW()-7),"")</f>
        <v>659.12</v>
      </c>
      <c r="E530" s="4" t="str">
        <f>IF(B530&lt;&gt;"",IF(INDEX(로우데이터!$D:$D,4*ROW()-7)&lt;&gt;"",IF(ISNUMBER(FIND("(1)",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30" s="3" t="str">
        <f>IF(B530&lt;&gt;"",IF(INDEX(로우데이터!$D:$D,4*ROW()-7)&lt;&gt;"",IF(ISNUMBER(FIND("(1)",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530" s="3" t="str">
        <f>IF(B530&lt;&gt;"",IF(INDEX(로우데이터!$D:$D,4*ROW()-7)&lt;&gt;"",IF(ISNUMBER(FIND("(2)",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530" s="3" t="str">
        <f>IF(B530&lt;&gt;"",IF(INDEX(로우데이터!$D:$D,4*ROW()-7)&lt;&gt;"",IF(ISNUMBER(FIND("(2)",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530" s="3" t="str">
        <f>IF(B530&lt;&gt;"",IF(INDEX(로우데이터!$D:$D,4*ROW()-7)&lt;&gt;"",IF(ISNUMBER(FIND("(3)",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0" s="3" t="str">
        <f>IF(B530&lt;&gt;"",IF(INDEX(로우데이터!$D:$D,4*ROW()-7)&lt;&gt;"",IF(ISNUMBER(FIND("(3)",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0" s="1">
        <v>1</v>
      </c>
      <c r="M530" s="1">
        <v>1</v>
      </c>
      <c r="N530" s="1">
        <v>1</v>
      </c>
      <c r="P530" s="1">
        <f>IF(B530&lt;&gt;"",IF(AND(대학정보!$C$4&lt;&gt;"",대학정보!$C$5&lt;&gt;""),IF(AND(ISNUMBER(FIND(대학정보!$C$4,E530)),ISNUMBER(FIND(대학정보!$C$5,F530))),확률표!$C$3,IF(AND(ISNUMBER(FIND(대학정보!$C$4,G530)),ISNUMBER(FIND(대학정보!$C$5,H530))),확률표!$C$4,IF(AND(ISNUMBER(FIND(대학정보!$C$4,I530)),ISNUMBER(FIND(대학정보!$C$5,J530))),확률표!$C$5, ""))), "대학정보"), "")</f>
        <v>20</v>
      </c>
      <c r="Q530" s="1">
        <f>IF(AND(대학정보!$C$8&lt;&gt;"",D530&lt;&gt;""),D530-대학정보!$C$8,"")</f>
        <v>-0.32999999999992724</v>
      </c>
    </row>
    <row r="531" spans="1:17">
      <c r="A531" s="1" t="str">
        <f t="shared" si="8"/>
        <v/>
      </c>
      <c r="B531" s="1" t="str">
        <f>IF(INDEX(로우데이터!$A:$A,4*ROW()-7)&lt;&gt;"",INDEX(로우데이터!A:A,4*ROW()-7),"")</f>
        <v>530등</v>
      </c>
      <c r="C531" s="1">
        <f>IF(B531&lt;&gt;"",VLOOKUP(CONCATENATE("j",L531, M531, N531),확률표!$B$8:$E$16,IF(P531=확률표!$C$3,2,IF(P531=확률표!$C$4, 3,4)),FALSE), "")</f>
        <v>20</v>
      </c>
      <c r="D531" s="1">
        <f>IF(B531&lt;&gt;"",INDEX(로우데이터!$B:$B,4*ROW()-7),"")</f>
        <v>659.12</v>
      </c>
      <c r="E531" s="4" t="str">
        <f>IF(B531&lt;&gt;"",IF(INDEX(로우데이터!$D:$D,4*ROW()-7)&lt;&gt;"",IF(ISNUMBER(FIND("(1)",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31" s="3" t="str">
        <f>IF(B531&lt;&gt;"",IF(INDEX(로우데이터!$D:$D,4*ROW()-7)&lt;&gt;"",IF(ISNUMBER(FIND("(1)",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31" s="3" t="str">
        <f>IF(B531&lt;&gt;"",IF(INDEX(로우데이터!$D:$D,4*ROW()-7)&lt;&gt;"",IF(ISNUMBER(FIND("(2)",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31" s="3" t="str">
        <f>IF(B531&lt;&gt;"",IF(INDEX(로우데이터!$D:$D,4*ROW()-7)&lt;&gt;"",IF(ISNUMBER(FIND("(2)",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31" s="3" t="str">
        <f>IF(B531&lt;&gt;"",IF(INDEX(로우데이터!$D:$D,4*ROW()-7)&lt;&gt;"",IF(ISNUMBER(FIND("(3)",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1" s="3" t="str">
        <f>IF(B531&lt;&gt;"",IF(INDEX(로우데이터!$D:$D,4*ROW()-7)&lt;&gt;"",IF(ISNUMBER(FIND("(3)",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1" s="1">
        <v>1</v>
      </c>
      <c r="M531" s="1">
        <v>1</v>
      </c>
      <c r="N531" s="1">
        <v>1</v>
      </c>
      <c r="P531" s="1">
        <f>IF(B531&lt;&gt;"",IF(AND(대학정보!$C$4&lt;&gt;"",대학정보!$C$5&lt;&gt;""),IF(AND(ISNUMBER(FIND(대학정보!$C$4,E531)),ISNUMBER(FIND(대학정보!$C$5,F531))),확률표!$C$3,IF(AND(ISNUMBER(FIND(대학정보!$C$4,G531)),ISNUMBER(FIND(대학정보!$C$5,H531))),확률표!$C$4,IF(AND(ISNUMBER(FIND(대학정보!$C$4,I531)),ISNUMBER(FIND(대학정보!$C$5,J531))),확률표!$C$5, ""))), "대학정보"), "")</f>
        <v>20</v>
      </c>
      <c r="Q531" s="1">
        <f>IF(AND(대학정보!$C$8&lt;&gt;"",D531&lt;&gt;""),D531-대학정보!$C$8,"")</f>
        <v>-0.32999999999992724</v>
      </c>
    </row>
    <row r="532" spans="1:17">
      <c r="A532" s="1" t="str">
        <f t="shared" si="8"/>
        <v/>
      </c>
      <c r="B532" s="1" t="str">
        <f>IF(INDEX(로우데이터!$A:$A,4*ROW()-7)&lt;&gt;"",INDEX(로우데이터!A:A,4*ROW()-7),"")</f>
        <v>531등</v>
      </c>
      <c r="C532" s="1">
        <f>IF(B532&lt;&gt;"",VLOOKUP(CONCATENATE("j",L532, M532, N532),확률표!$B$8:$E$16,IF(P532=확률표!$C$3,2,IF(P532=확률표!$C$4, 3,4)),FALSE), "")</f>
        <v>20</v>
      </c>
      <c r="D532" s="1">
        <f>IF(B532&lt;&gt;"",INDEX(로우데이터!$B:$B,4*ROW()-7),"")</f>
        <v>659.11</v>
      </c>
      <c r="E532" s="4" t="str">
        <f>IF(B532&lt;&gt;"",IF(INDEX(로우데이터!$D:$D,4*ROW()-7)&lt;&gt;"",IF(ISNUMBER(FIND("(1)",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32" s="3" t="str">
        <f>IF(B532&lt;&gt;"",IF(INDEX(로우데이터!$D:$D,4*ROW()-7)&lt;&gt;"",IF(ISNUMBER(FIND("(1)",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532" s="3" t="str">
        <f>IF(B532&lt;&gt;"",IF(INDEX(로우데이터!$D:$D,4*ROW()-7)&lt;&gt;"",IF(ISNUMBER(FIND("(2)",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32" s="3" t="str">
        <f>IF(B532&lt;&gt;"",IF(INDEX(로우데이터!$D:$D,4*ROW()-7)&lt;&gt;"",IF(ISNUMBER(FIND("(2)",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532" s="3" t="str">
        <f>IF(B532&lt;&gt;"",IF(INDEX(로우데이터!$D:$D,4*ROW()-7)&lt;&gt;"",IF(ISNUMBER(FIND("(3)",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2" s="3" t="str">
        <f>IF(B532&lt;&gt;"",IF(INDEX(로우데이터!$D:$D,4*ROW()-7)&lt;&gt;"",IF(ISNUMBER(FIND("(3)",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2" s="1">
        <v>1</v>
      </c>
      <c r="M532" s="1">
        <v>1</v>
      </c>
      <c r="N532" s="1">
        <v>1</v>
      </c>
      <c r="P532" s="1">
        <f>IF(B532&lt;&gt;"",IF(AND(대학정보!$C$4&lt;&gt;"",대학정보!$C$5&lt;&gt;""),IF(AND(ISNUMBER(FIND(대학정보!$C$4,E532)),ISNUMBER(FIND(대학정보!$C$5,F532))),확률표!$C$3,IF(AND(ISNUMBER(FIND(대학정보!$C$4,G532)),ISNUMBER(FIND(대학정보!$C$5,H532))),확률표!$C$4,IF(AND(ISNUMBER(FIND(대학정보!$C$4,I532)),ISNUMBER(FIND(대학정보!$C$5,J532))),확률표!$C$5, ""))), "대학정보"), "")</f>
        <v>20</v>
      </c>
      <c r="Q532" s="1">
        <f>IF(AND(대학정보!$C$8&lt;&gt;"",D532&lt;&gt;""),D532-대학정보!$C$8,"")</f>
        <v>-0.33999999999991815</v>
      </c>
    </row>
    <row r="533" spans="1:17">
      <c r="A533" s="1" t="str">
        <f t="shared" si="8"/>
        <v/>
      </c>
      <c r="B533" s="1" t="str">
        <f>IF(INDEX(로우데이터!$A:$A,4*ROW()-7)&lt;&gt;"",INDEX(로우데이터!A:A,4*ROW()-7),"")</f>
        <v>532등</v>
      </c>
      <c r="C533" s="1">
        <f>IF(B533&lt;&gt;"",VLOOKUP(CONCATENATE("j",L533, M533, N533),확률표!$B$8:$E$16,IF(P533=확률표!$C$3,2,IF(P533=확률표!$C$4, 3,4)),FALSE), "")</f>
        <v>20</v>
      </c>
      <c r="D533" s="1">
        <f>IF(B533&lt;&gt;"",INDEX(로우데이터!$B:$B,4*ROW()-7),"")</f>
        <v>659.09</v>
      </c>
      <c r="E533" s="4" t="str">
        <f>IF(B533&lt;&gt;"",IF(INDEX(로우데이터!$D:$D,4*ROW()-7)&lt;&gt;"",IF(ISNUMBER(FIND("(1)",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33" s="3" t="str">
        <f>IF(B533&lt;&gt;"",IF(INDEX(로우데이터!$D:$D,4*ROW()-7)&lt;&gt;"",IF(ISNUMBER(FIND("(1)",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33" s="3" t="str">
        <f>IF(B533&lt;&gt;"",IF(INDEX(로우데이터!$D:$D,4*ROW()-7)&lt;&gt;"",IF(ISNUMBER(FIND("(2)",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33" s="3" t="str">
        <f>IF(B533&lt;&gt;"",IF(INDEX(로우데이터!$D:$D,4*ROW()-7)&lt;&gt;"",IF(ISNUMBER(FIND("(2)",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533" s="3" t="str">
        <f>IF(B533&lt;&gt;"",IF(INDEX(로우데이터!$D:$D,4*ROW()-7)&lt;&gt;"",IF(ISNUMBER(FIND("(3)",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3" s="3" t="str">
        <f>IF(B533&lt;&gt;"",IF(INDEX(로우데이터!$D:$D,4*ROW()-7)&lt;&gt;"",IF(ISNUMBER(FIND("(3)",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3" s="1">
        <v>1</v>
      </c>
      <c r="M533" s="1">
        <v>1</v>
      </c>
      <c r="N533" s="1">
        <v>1</v>
      </c>
      <c r="P533" s="1">
        <f>IF(B533&lt;&gt;"",IF(AND(대학정보!$C$4&lt;&gt;"",대학정보!$C$5&lt;&gt;""),IF(AND(ISNUMBER(FIND(대학정보!$C$4,E533)),ISNUMBER(FIND(대학정보!$C$5,F533))),확률표!$C$3,IF(AND(ISNUMBER(FIND(대학정보!$C$4,G533)),ISNUMBER(FIND(대학정보!$C$5,H533))),확률표!$C$4,IF(AND(ISNUMBER(FIND(대학정보!$C$4,I533)),ISNUMBER(FIND(대학정보!$C$5,J533))),확률표!$C$5, ""))), "대학정보"), "")</f>
        <v>20</v>
      </c>
      <c r="Q533" s="1">
        <f>IF(AND(대학정보!$C$8&lt;&gt;"",D533&lt;&gt;""),D533-대학정보!$C$8,"")</f>
        <v>-0.35999999999989996</v>
      </c>
    </row>
    <row r="534" spans="1:17">
      <c r="A534" s="1" t="str">
        <f t="shared" si="8"/>
        <v/>
      </c>
      <c r="B534" s="1" t="str">
        <f>IF(INDEX(로우데이터!$A:$A,4*ROW()-7)&lt;&gt;"",INDEX(로우데이터!A:A,4*ROW()-7),"")</f>
        <v>533등</v>
      </c>
      <c r="C534" s="1">
        <f>IF(B534&lt;&gt;"",VLOOKUP(CONCATENATE("j",L534, M534, N534),확률표!$B$8:$E$16,IF(P534=확률표!$C$3,2,IF(P534=확률표!$C$4, 3,4)),FALSE), "")</f>
        <v>20</v>
      </c>
      <c r="D534" s="1">
        <f>IF(B534&lt;&gt;"",INDEX(로우데이터!$B:$B,4*ROW()-7),"")</f>
        <v>659.07</v>
      </c>
      <c r="E534" s="4" t="str">
        <f>IF(B534&lt;&gt;"",IF(INDEX(로우데이터!$D:$D,4*ROW()-7)&lt;&gt;"",IF(ISNUMBER(FIND("(1)",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34" s="3" t="str">
        <f>IF(B534&lt;&gt;"",IF(INDEX(로우데이터!$D:$D,4*ROW()-7)&lt;&gt;"",IF(ISNUMBER(FIND("(1)",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534" s="3" t="str">
        <f>IF(B534&lt;&gt;"",IF(INDEX(로우데이터!$D:$D,4*ROW()-7)&lt;&gt;"",IF(ISNUMBER(FIND("(2)",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34" s="3" t="str">
        <f>IF(B534&lt;&gt;"",IF(INDEX(로우데이터!$D:$D,4*ROW()-7)&lt;&gt;"",IF(ISNUMBER(FIND("(2)",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34" s="3" t="str">
        <f>IF(B534&lt;&gt;"",IF(INDEX(로우데이터!$D:$D,4*ROW()-7)&lt;&gt;"",IF(ISNUMBER(FIND("(3)",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4" s="3" t="str">
        <f>IF(B534&lt;&gt;"",IF(INDEX(로우데이터!$D:$D,4*ROW()-7)&lt;&gt;"",IF(ISNUMBER(FIND("(3)",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4" s="1">
        <v>1</v>
      </c>
      <c r="M534" s="1">
        <v>1</v>
      </c>
      <c r="N534" s="1">
        <v>1</v>
      </c>
      <c r="P534" s="1">
        <f>IF(B534&lt;&gt;"",IF(AND(대학정보!$C$4&lt;&gt;"",대학정보!$C$5&lt;&gt;""),IF(AND(ISNUMBER(FIND(대학정보!$C$4,E534)),ISNUMBER(FIND(대학정보!$C$5,F534))),확률표!$C$3,IF(AND(ISNUMBER(FIND(대학정보!$C$4,G534)),ISNUMBER(FIND(대학정보!$C$5,H534))),확률표!$C$4,IF(AND(ISNUMBER(FIND(대학정보!$C$4,I534)),ISNUMBER(FIND(대학정보!$C$5,J534))),확률표!$C$5, ""))), "대학정보"), "")</f>
        <v>20</v>
      </c>
      <c r="Q534" s="1">
        <f>IF(AND(대학정보!$C$8&lt;&gt;"",D534&lt;&gt;""),D534-대학정보!$C$8,"")</f>
        <v>-0.37999999999988177</v>
      </c>
    </row>
    <row r="535" spans="1:17">
      <c r="A535" s="1" t="str">
        <f t="shared" si="8"/>
        <v/>
      </c>
      <c r="B535" s="1" t="str">
        <f>IF(INDEX(로우데이터!$A:$A,4*ROW()-7)&lt;&gt;"",INDEX(로우데이터!A:A,4*ROW()-7),"")</f>
        <v>534등</v>
      </c>
      <c r="C535" s="1">
        <f>IF(B535&lt;&gt;"",VLOOKUP(CONCATENATE("j",L535, M535, N535),확률표!$B$8:$E$16,IF(P535=확률표!$C$3,2,IF(P535=확률표!$C$4, 3,4)),FALSE), "")</f>
        <v>20</v>
      </c>
      <c r="D535" s="1">
        <f>IF(B535&lt;&gt;"",INDEX(로우데이터!$B:$B,4*ROW()-7),"")</f>
        <v>659.06</v>
      </c>
      <c r="E535" s="4" t="str">
        <f>IF(B535&lt;&gt;"",IF(INDEX(로우데이터!$D:$D,4*ROW()-7)&lt;&gt;"",IF(ISNUMBER(FIND("(1)",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35" s="3" t="str">
        <f>IF(B535&lt;&gt;"",IF(INDEX(로우데이터!$D:$D,4*ROW()-7)&lt;&gt;"",IF(ISNUMBER(FIND("(1)",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35" s="3" t="str">
        <f>IF(B535&lt;&gt;"",IF(INDEX(로우데이터!$D:$D,4*ROW()-7)&lt;&gt;"",IF(ISNUMBER(FIND("(2)",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35" s="3" t="str">
        <f>IF(B535&lt;&gt;"",IF(INDEX(로우데이터!$D:$D,4*ROW()-7)&lt;&gt;"",IF(ISNUMBER(FIND("(2)",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[서울]산업보안/자연</v>
      </c>
      <c r="I535" s="3" t="str">
        <f>IF(B535&lt;&gt;"",IF(INDEX(로우데이터!$D:$D,4*ROW()-7)&lt;&gt;"",IF(ISNUMBER(FIND("(3)",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5" s="3" t="str">
        <f>IF(B535&lt;&gt;"",IF(INDEX(로우데이터!$D:$D,4*ROW()-7)&lt;&gt;"",IF(ISNUMBER(FIND("(3)",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5" s="1">
        <v>1</v>
      </c>
      <c r="M535" s="1">
        <v>1</v>
      </c>
      <c r="N535" s="1">
        <v>1</v>
      </c>
      <c r="P535" s="1">
        <f>IF(B535&lt;&gt;"",IF(AND(대학정보!$C$4&lt;&gt;"",대학정보!$C$5&lt;&gt;""),IF(AND(ISNUMBER(FIND(대학정보!$C$4,E535)),ISNUMBER(FIND(대학정보!$C$5,F535))),확률표!$C$3,IF(AND(ISNUMBER(FIND(대학정보!$C$4,G535)),ISNUMBER(FIND(대학정보!$C$5,H535))),확률표!$C$4,IF(AND(ISNUMBER(FIND(대학정보!$C$4,I535)),ISNUMBER(FIND(대학정보!$C$5,J535))),확률표!$C$5, ""))), "대학정보"), "")</f>
        <v>20</v>
      </c>
      <c r="Q535" s="1">
        <f>IF(AND(대학정보!$C$8&lt;&gt;"",D535&lt;&gt;""),D535-대학정보!$C$8,"")</f>
        <v>-0.38999999999998636</v>
      </c>
    </row>
    <row r="536" spans="1:17">
      <c r="A536" s="1" t="str">
        <f t="shared" si="8"/>
        <v/>
      </c>
      <c r="B536" s="1" t="str">
        <f>IF(INDEX(로우데이터!$A:$A,4*ROW()-7)&lt;&gt;"",INDEX(로우데이터!A:A,4*ROW()-7),"")</f>
        <v>534등</v>
      </c>
      <c r="C536" s="1">
        <f>IF(B536&lt;&gt;"",VLOOKUP(CONCATENATE("j",L536, M536, N536),확률표!$B$8:$E$16,IF(P536=확률표!$C$3,2,IF(P536=확률표!$C$4, 3,4)),FALSE), "")</f>
        <v>50</v>
      </c>
      <c r="D536" s="1">
        <f>IF(B536&lt;&gt;"",INDEX(로우데이터!$B:$B,4*ROW()-7),"")</f>
        <v>659.06</v>
      </c>
      <c r="E536" s="4" t="str">
        <f>IF(B536&lt;&gt;"",IF(INDEX(로우데이터!$D:$D,4*ROW()-7)&lt;&gt;"",IF(ISNUMBER(FIND("(1)",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36" s="3" t="str">
        <f>IF(B536&lt;&gt;"",IF(INDEX(로우데이터!$D:$D,4*ROW()-7)&lt;&gt;"",IF(ISNUMBER(FIND("(1)",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536" s="3" t="str">
        <f>IF(B536&lt;&gt;"",IF(INDEX(로우데이터!$D:$D,4*ROW()-7)&lt;&gt;"",IF(ISNUMBER(FIND("(2)",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36" s="3" t="str">
        <f>IF(B536&lt;&gt;"",IF(INDEX(로우데이터!$D:$D,4*ROW()-7)&lt;&gt;"",IF(ISNUMBER(FIND("(2)",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36" s="3" t="str">
        <f>IF(B536&lt;&gt;"",IF(INDEX(로우데이터!$D:$D,4*ROW()-7)&lt;&gt;"",IF(ISNUMBER(FIND("(3)",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6" s="3" t="str">
        <f>IF(B536&lt;&gt;"",IF(INDEX(로우데이터!$D:$D,4*ROW()-7)&lt;&gt;"",IF(ISNUMBER(FIND("(3)",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[서울]산업보안/자연</v>
      </c>
      <c r="L536" s="1">
        <v>1</v>
      </c>
      <c r="M536" s="1">
        <v>1</v>
      </c>
      <c r="N536" s="1">
        <v>1</v>
      </c>
      <c r="P536" s="1">
        <f>IF(B536&lt;&gt;"",IF(AND(대학정보!$C$4&lt;&gt;"",대학정보!$C$5&lt;&gt;""),IF(AND(ISNUMBER(FIND(대학정보!$C$4,E536)),ISNUMBER(FIND(대학정보!$C$5,F536))),확률표!$C$3,IF(AND(ISNUMBER(FIND(대학정보!$C$4,G536)),ISNUMBER(FIND(대학정보!$C$5,H536))),확률표!$C$4,IF(AND(ISNUMBER(FIND(대학정보!$C$4,I536)),ISNUMBER(FIND(대학정보!$C$5,J536))),확률표!$C$5, ""))), "대학정보"), "")</f>
        <v>50</v>
      </c>
      <c r="Q536" s="1">
        <f>IF(AND(대학정보!$C$8&lt;&gt;"",D536&lt;&gt;""),D536-대학정보!$C$8,"")</f>
        <v>-0.38999999999998636</v>
      </c>
    </row>
    <row r="537" spans="1:17">
      <c r="A537" s="1" t="str">
        <f t="shared" si="8"/>
        <v/>
      </c>
      <c r="B537" s="1" t="str">
        <f>IF(INDEX(로우데이터!$A:$A,4*ROW()-7)&lt;&gt;"",INDEX(로우데이터!A:A,4*ROW()-7),"")</f>
        <v>536등</v>
      </c>
      <c r="C537" s="1">
        <f>IF(B537&lt;&gt;"",VLOOKUP(CONCATENATE("j",L537, M537, N537),확률표!$B$8:$E$16,IF(P537=확률표!$C$3,2,IF(P537=확률표!$C$4, 3,4)),FALSE), "")</f>
        <v>20</v>
      </c>
      <c r="D537" s="1">
        <f>IF(B537&lt;&gt;"",INDEX(로우데이터!$B:$B,4*ROW()-7),"")</f>
        <v>659.01</v>
      </c>
      <c r="E537" s="4" t="str">
        <f>IF(B537&lt;&gt;"",IF(INDEX(로우데이터!$D:$D,4*ROW()-7)&lt;&gt;"",IF(ISNUMBER(FIND("(1)",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37" s="3" t="str">
        <f>IF(B537&lt;&gt;"",IF(INDEX(로우데이터!$D:$D,4*ROW()-7)&lt;&gt;"",IF(ISNUMBER(FIND("(1)",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원자력공</v>
      </c>
      <c r="G537" s="3" t="str">
        <f>IF(B537&lt;&gt;"",IF(INDEX(로우데이터!$D:$D,4*ROW()-7)&lt;&gt;"",IF(ISNUMBER(FIND("(2)",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37" s="3" t="str">
        <f>IF(B537&lt;&gt;"",IF(INDEX(로우데이터!$D:$D,4*ROW()-7)&lt;&gt;"",IF(ISNUMBER(FIND("(2)",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537" s="3" t="str">
        <f>IF(B537&lt;&gt;"",IF(INDEX(로우데이터!$D:$D,4*ROW()-7)&lt;&gt;"",IF(ISNUMBER(FIND("(3)",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7" s="3" t="str">
        <f>IF(B537&lt;&gt;"",IF(INDEX(로우데이터!$D:$D,4*ROW()-7)&lt;&gt;"",IF(ISNUMBER(FIND("(3)",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7" s="1">
        <v>1</v>
      </c>
      <c r="M537" s="1">
        <v>1</v>
      </c>
      <c r="N537" s="1">
        <v>1</v>
      </c>
      <c r="P537" s="1">
        <f>IF(B537&lt;&gt;"",IF(AND(대학정보!$C$4&lt;&gt;"",대학정보!$C$5&lt;&gt;""),IF(AND(ISNUMBER(FIND(대학정보!$C$4,E537)),ISNUMBER(FIND(대학정보!$C$5,F537))),확률표!$C$3,IF(AND(ISNUMBER(FIND(대학정보!$C$4,G537)),ISNUMBER(FIND(대학정보!$C$5,H537))),확률표!$C$4,IF(AND(ISNUMBER(FIND(대학정보!$C$4,I537)),ISNUMBER(FIND(대학정보!$C$5,J537))),확률표!$C$5, ""))), "대학정보"), "")</f>
        <v>20</v>
      </c>
      <c r="Q537" s="1">
        <f>IF(AND(대학정보!$C$8&lt;&gt;"",D537&lt;&gt;""),D537-대학정보!$C$8,"")</f>
        <v>-0.43999999999994088</v>
      </c>
    </row>
    <row r="538" spans="1:17">
      <c r="A538" s="1" t="str">
        <f t="shared" si="8"/>
        <v/>
      </c>
      <c r="B538" s="1" t="str">
        <f>IF(INDEX(로우데이터!$A:$A,4*ROW()-7)&lt;&gt;"",INDEX(로우데이터!A:A,4*ROW()-7),"")</f>
        <v>537등</v>
      </c>
      <c r="C538" s="1">
        <f>IF(B538&lt;&gt;"",VLOOKUP(CONCATENATE("j",L538, M538, N538),확률표!$B$8:$E$16,IF(P538=확률표!$C$3,2,IF(P538=확률표!$C$4, 3,4)),FALSE), "")</f>
        <v>50</v>
      </c>
      <c r="D538" s="1">
        <f>IF(B538&lt;&gt;"",INDEX(로우데이터!$B:$B,4*ROW()-7),"")</f>
        <v>658.98</v>
      </c>
      <c r="E538" s="4" t="str">
        <f>IF(B538&lt;&gt;"",IF(INDEX(로우데이터!$D:$D,4*ROW()-7)&lt;&gt;"",IF(ISNUMBER(FIND("(1)",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38" s="3" t="str">
        <f>IF(B538&lt;&gt;"",IF(INDEX(로우데이터!$D:$D,4*ROW()-7)&lt;&gt;"",IF(ISNUMBER(FIND("(1)",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538" s="3" t="str">
        <f>IF(B538&lt;&gt;"",IF(INDEX(로우데이터!$D:$D,4*ROW()-7)&lt;&gt;"",IF(ISNUMBER(FIND("(2)",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38" s="3" t="str">
        <f>IF(B538&lt;&gt;"",IF(INDEX(로우데이터!$D:$D,4*ROW()-7)&lt;&gt;"",IF(ISNUMBER(FIND("(2)",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38" s="3" t="str">
        <f>IF(B538&lt;&gt;"",IF(INDEX(로우데이터!$D:$D,4*ROW()-7)&lt;&gt;"",IF(ISNUMBER(FIND("(3)",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38" s="3" t="str">
        <f>IF(B538&lt;&gt;"",IF(INDEX(로우데이터!$D:$D,4*ROW()-7)&lt;&gt;"",IF(ISNUMBER(FIND("(3)",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컴퓨터과학부</v>
      </c>
      <c r="L538" s="1">
        <v>1</v>
      </c>
      <c r="M538" s="1">
        <v>1</v>
      </c>
      <c r="N538" s="1">
        <v>1</v>
      </c>
      <c r="P538" s="1">
        <f>IF(B538&lt;&gt;"",IF(AND(대학정보!$C$4&lt;&gt;"",대학정보!$C$5&lt;&gt;""),IF(AND(ISNUMBER(FIND(대학정보!$C$4,E538)),ISNUMBER(FIND(대학정보!$C$5,F538))),확률표!$C$3,IF(AND(ISNUMBER(FIND(대학정보!$C$4,G538)),ISNUMBER(FIND(대학정보!$C$5,H538))),확률표!$C$4,IF(AND(ISNUMBER(FIND(대학정보!$C$4,I538)),ISNUMBER(FIND(대학정보!$C$5,J538))),확률표!$C$5, ""))), "대학정보"), "")</f>
        <v>50</v>
      </c>
      <c r="Q538" s="1">
        <f>IF(AND(대학정보!$C$8&lt;&gt;"",D538&lt;&gt;""),D538-대학정보!$C$8,"")</f>
        <v>-0.4699999999999136</v>
      </c>
    </row>
    <row r="539" spans="1:17">
      <c r="A539" s="1" t="str">
        <f t="shared" si="8"/>
        <v/>
      </c>
      <c r="B539" s="1" t="str">
        <f>IF(INDEX(로우데이터!$A:$A,4*ROW()-7)&lt;&gt;"",INDEX(로우데이터!A:A,4*ROW()-7),"")</f>
        <v>538등</v>
      </c>
      <c r="C539" s="1">
        <f>IF(B539&lt;&gt;"",VLOOKUP(CONCATENATE("j",L539, M539, N539),확률표!$B$8:$E$16,IF(P539=확률표!$C$3,2,IF(P539=확률표!$C$4, 3,4)),FALSE), "")</f>
        <v>20</v>
      </c>
      <c r="D539" s="1">
        <f>IF(B539&lt;&gt;"",INDEX(로우데이터!$B:$B,4*ROW()-7),"")</f>
        <v>658.95</v>
      </c>
      <c r="E539" s="4" t="str">
        <f>IF(B539&lt;&gt;"",IF(INDEX(로우데이터!$D:$D,4*ROW()-7)&lt;&gt;"",IF(ISNUMBER(FIND("(1)",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39" s="3" t="str">
        <f>IF(B539&lt;&gt;"",IF(INDEX(로우데이터!$D:$D,4*ROW()-7)&lt;&gt;"",IF(ISNUMBER(FIND("(1)",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39" s="3" t="str">
        <f>IF(B539&lt;&gt;"",IF(INDEX(로우데이터!$D:$D,4*ROW()-7)&lt;&gt;"",IF(ISNUMBER(FIND("(2)",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39" s="3" t="str">
        <f>IF(B539&lt;&gt;"",IF(INDEX(로우데이터!$D:$D,4*ROW()-7)&lt;&gt;"",IF(ISNUMBER(FIND("(2)",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39" s="3" t="str">
        <f>IF(B539&lt;&gt;"",IF(INDEX(로우데이터!$D:$D,4*ROW()-7)&lt;&gt;"",IF(ISNUMBER(FIND("(3)",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39" s="3" t="str">
        <f>IF(B539&lt;&gt;"",IF(INDEX(로우데이터!$D:$D,4*ROW()-7)&lt;&gt;"",IF(ISNUMBER(FIND("(3)",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39" s="1">
        <v>1</v>
      </c>
      <c r="M539" s="1">
        <v>1</v>
      </c>
      <c r="N539" s="1">
        <v>1</v>
      </c>
      <c r="P539" s="1">
        <f>IF(B539&lt;&gt;"",IF(AND(대학정보!$C$4&lt;&gt;"",대학정보!$C$5&lt;&gt;""),IF(AND(ISNUMBER(FIND(대학정보!$C$4,E539)),ISNUMBER(FIND(대학정보!$C$5,F539))),확률표!$C$3,IF(AND(ISNUMBER(FIND(대학정보!$C$4,G539)),ISNUMBER(FIND(대학정보!$C$5,H539))),확률표!$C$4,IF(AND(ISNUMBER(FIND(대학정보!$C$4,I539)),ISNUMBER(FIND(대학정보!$C$5,J539))),확률표!$C$5, ""))), "대학정보"), "")</f>
        <v>20</v>
      </c>
      <c r="Q539" s="1">
        <f>IF(AND(대학정보!$C$8&lt;&gt;"",D539&lt;&gt;""),D539-대학정보!$C$8,"")</f>
        <v>-0.49999999999988631</v>
      </c>
    </row>
    <row r="540" spans="1:17">
      <c r="A540" s="1" t="str">
        <f t="shared" si="8"/>
        <v/>
      </c>
      <c r="B540" s="1" t="str">
        <f>IF(INDEX(로우데이터!$A:$A,4*ROW()-7)&lt;&gt;"",INDEX(로우데이터!A:A,4*ROW()-7),"")</f>
        <v>539등</v>
      </c>
      <c r="C540" s="1">
        <f>IF(B540&lt;&gt;"",VLOOKUP(CONCATENATE("j",L540, M540, N540),확률표!$B$8:$E$16,IF(P540=확률표!$C$3,2,IF(P540=확률표!$C$4, 3,4)),FALSE), "")</f>
        <v>20</v>
      </c>
      <c r="D540" s="1">
        <f>IF(B540&lt;&gt;"",INDEX(로우데이터!$B:$B,4*ROW()-7),"")</f>
        <v>658.95</v>
      </c>
      <c r="E540" s="4" t="str">
        <f>IF(B540&lt;&gt;"",IF(INDEX(로우데이터!$D:$D,4*ROW()-7)&lt;&gt;"",IF(ISNUMBER(FIND("(1)",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40" s="3" t="str">
        <f>IF(B540&lt;&gt;"",IF(INDEX(로우데이터!$D:$D,4*ROW()-7)&lt;&gt;"",IF(ISNUMBER(FIND("(1)",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</v>
      </c>
      <c r="G540" s="3" t="str">
        <f>IF(B540&lt;&gt;"",IF(INDEX(로우데이터!$D:$D,4*ROW()-7)&lt;&gt;"",IF(ISNUMBER(FIND("(2)",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40" s="3" t="str">
        <f>IF(B540&lt;&gt;"",IF(INDEX(로우데이터!$D:$D,4*ROW()-7)&lt;&gt;"",IF(ISNUMBER(FIND("(2)",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간호대학/자연</v>
      </c>
      <c r="I540" s="3" t="str">
        <f>IF(B540&lt;&gt;"",IF(INDEX(로우데이터!$D:$D,4*ROW()-7)&lt;&gt;"",IF(ISNUMBER(FIND("(3)",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0" s="3" t="str">
        <f>IF(B540&lt;&gt;"",IF(INDEX(로우데이터!$D:$D,4*ROW()-7)&lt;&gt;"",IF(ISNUMBER(FIND("(3)",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0" s="1">
        <v>1</v>
      </c>
      <c r="M540" s="1">
        <v>1</v>
      </c>
      <c r="N540" s="1">
        <v>1</v>
      </c>
      <c r="P540" s="1">
        <f>IF(B540&lt;&gt;"",IF(AND(대학정보!$C$4&lt;&gt;"",대학정보!$C$5&lt;&gt;""),IF(AND(ISNUMBER(FIND(대학정보!$C$4,E540)),ISNUMBER(FIND(대학정보!$C$5,F540))),확률표!$C$3,IF(AND(ISNUMBER(FIND(대학정보!$C$4,G540)),ISNUMBER(FIND(대학정보!$C$5,H540))),확률표!$C$4,IF(AND(ISNUMBER(FIND(대학정보!$C$4,I540)),ISNUMBER(FIND(대학정보!$C$5,J540))),확률표!$C$5, ""))), "대학정보"), "")</f>
        <v>20</v>
      </c>
      <c r="Q540" s="1">
        <f>IF(AND(대학정보!$C$8&lt;&gt;"",D540&lt;&gt;""),D540-대학정보!$C$8,"")</f>
        <v>-0.49999999999988631</v>
      </c>
    </row>
    <row r="541" spans="1:17">
      <c r="A541" s="1" t="str">
        <f t="shared" si="8"/>
        <v/>
      </c>
      <c r="B541" s="1" t="str">
        <f>IF(INDEX(로우데이터!$A:$A,4*ROW()-7)&lt;&gt;"",INDEX(로우데이터!A:A,4*ROW()-7),"")</f>
        <v>540등</v>
      </c>
      <c r="C541" s="1">
        <f>IF(B541&lt;&gt;"",VLOOKUP(CONCATENATE("j",L541, M541, N541),확률표!$B$8:$E$16,IF(P541=확률표!$C$3,2,IF(P541=확률표!$C$4, 3,4)),FALSE), "")</f>
        <v>20</v>
      </c>
      <c r="D541" s="1">
        <f>IF(B541&lt;&gt;"",INDEX(로우데이터!$B:$B,4*ROW()-7),"")</f>
        <v>658.86</v>
      </c>
      <c r="E541" s="4" t="str">
        <f>IF(B541&lt;&gt;"",IF(INDEX(로우데이터!$D:$D,4*ROW()-7)&lt;&gt;"",IF(ISNUMBER(FIND("(1)",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41" s="3" t="str">
        <f>IF(B541&lt;&gt;"",IF(INDEX(로우데이터!$D:$D,4*ROW()-7)&lt;&gt;"",IF(ISNUMBER(FIND("(1)",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541" s="3" t="str">
        <f>IF(B541&lt;&gt;"",IF(INDEX(로우데이터!$D:$D,4*ROW()-7)&lt;&gt;"",IF(ISNUMBER(FIND("(2)",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41" s="3" t="str">
        <f>IF(B541&lt;&gt;"",IF(INDEX(로우데이터!$D:$D,4*ROW()-7)&lt;&gt;"",IF(ISNUMBER(FIND("(2)",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541" s="3" t="str">
        <f>IF(B541&lt;&gt;"",IF(INDEX(로우데이터!$D:$D,4*ROW()-7)&lt;&gt;"",IF(ISNUMBER(FIND("(3)",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1" s="3" t="str">
        <f>IF(B541&lt;&gt;"",IF(INDEX(로우데이터!$D:$D,4*ROW()-7)&lt;&gt;"",IF(ISNUMBER(FIND("(3)",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1" s="1">
        <v>1</v>
      </c>
      <c r="M541" s="1">
        <v>1</v>
      </c>
      <c r="N541" s="1">
        <v>1</v>
      </c>
      <c r="P541" s="1">
        <f>IF(B541&lt;&gt;"",IF(AND(대학정보!$C$4&lt;&gt;"",대학정보!$C$5&lt;&gt;""),IF(AND(ISNUMBER(FIND(대학정보!$C$4,E541)),ISNUMBER(FIND(대학정보!$C$5,F541))),확률표!$C$3,IF(AND(ISNUMBER(FIND(대학정보!$C$4,G541)),ISNUMBER(FIND(대학정보!$C$5,H541))),확률표!$C$4,IF(AND(ISNUMBER(FIND(대학정보!$C$4,I541)),ISNUMBER(FIND(대학정보!$C$5,J541))),확률표!$C$5, ""))), "대학정보"), "")</f>
        <v>20</v>
      </c>
      <c r="Q541" s="1">
        <f>IF(AND(대학정보!$C$8&lt;&gt;"",D541&lt;&gt;""),D541-대학정보!$C$8,"")</f>
        <v>-0.58999999999991815</v>
      </c>
    </row>
    <row r="542" spans="1:17">
      <c r="A542" s="1" t="str">
        <f t="shared" si="8"/>
        <v/>
      </c>
      <c r="B542" s="1" t="str">
        <f>IF(INDEX(로우데이터!$A:$A,4*ROW()-7)&lt;&gt;"",INDEX(로우데이터!A:A,4*ROW()-7),"")</f>
        <v>541등</v>
      </c>
      <c r="C542" s="1">
        <f>IF(B542&lt;&gt;"",VLOOKUP(CONCATENATE("j",L542, M542, N542),확률표!$B$8:$E$16,IF(P542=확률표!$C$3,2,IF(P542=확률표!$C$4, 3,4)),FALSE), "")</f>
        <v>20</v>
      </c>
      <c r="D542" s="1">
        <f>IF(B542&lt;&gt;"",INDEX(로우데이터!$B:$B,4*ROW()-7),"")</f>
        <v>658.86</v>
      </c>
      <c r="E542" s="4" t="str">
        <f>IF(B542&lt;&gt;"",IF(INDEX(로우데이터!$D:$D,4*ROW()-7)&lt;&gt;"",IF(ISNUMBER(FIND("(1)",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42" s="3" t="str">
        <f>IF(B542&lt;&gt;"",IF(INDEX(로우데이터!$D:$D,4*ROW()-7)&lt;&gt;"",IF(ISNUMBER(FIND("(1)",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42" s="3" t="str">
        <f>IF(B542&lt;&gt;"",IF(INDEX(로우데이터!$D:$D,4*ROW()-7)&lt;&gt;"",IF(ISNUMBER(FIND("(2)",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42" s="3" t="str">
        <f>IF(B542&lt;&gt;"",IF(INDEX(로우데이터!$D:$D,4*ROW()-7)&lt;&gt;"",IF(ISNUMBER(FIND("(2)",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542" s="3" t="str">
        <f>IF(B542&lt;&gt;"",IF(INDEX(로우데이터!$D:$D,4*ROW()-7)&lt;&gt;"",IF(ISNUMBER(FIND("(3)",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2" s="3" t="str">
        <f>IF(B542&lt;&gt;"",IF(INDEX(로우데이터!$D:$D,4*ROW()-7)&lt;&gt;"",IF(ISNUMBER(FIND("(3)",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2" s="1">
        <v>1</v>
      </c>
      <c r="M542" s="1">
        <v>1</v>
      </c>
      <c r="N542" s="1">
        <v>1</v>
      </c>
      <c r="P542" s="1">
        <f>IF(B542&lt;&gt;"",IF(AND(대학정보!$C$4&lt;&gt;"",대학정보!$C$5&lt;&gt;""),IF(AND(ISNUMBER(FIND(대학정보!$C$4,E542)),ISNUMBER(FIND(대학정보!$C$5,F542))),확률표!$C$3,IF(AND(ISNUMBER(FIND(대학정보!$C$4,G542)),ISNUMBER(FIND(대학정보!$C$5,H542))),확률표!$C$4,IF(AND(ISNUMBER(FIND(대학정보!$C$4,I542)),ISNUMBER(FIND(대학정보!$C$5,J542))),확률표!$C$5, ""))), "대학정보"), "")</f>
        <v>20</v>
      </c>
      <c r="Q542" s="1">
        <f>IF(AND(대학정보!$C$8&lt;&gt;"",D542&lt;&gt;""),D542-대학정보!$C$8,"")</f>
        <v>-0.58999999999991815</v>
      </c>
    </row>
    <row r="543" spans="1:17">
      <c r="A543" s="1" t="str">
        <f t="shared" si="8"/>
        <v/>
      </c>
      <c r="B543" s="1" t="str">
        <f>IF(INDEX(로우데이터!$A:$A,4*ROW()-7)&lt;&gt;"",INDEX(로우데이터!A:A,4*ROW()-7),"")</f>
        <v>542등</v>
      </c>
      <c r="C543" s="1">
        <f>IF(B543&lt;&gt;"",VLOOKUP(CONCATENATE("j",L543, M543, N543),확률표!$B$8:$E$16,IF(P543=확률표!$C$3,2,IF(P543=확률표!$C$4, 3,4)),FALSE), "")</f>
        <v>50</v>
      </c>
      <c r="D543" s="1">
        <f>IF(B543&lt;&gt;"",INDEX(로우데이터!$B:$B,4*ROW()-7),"")</f>
        <v>658.85</v>
      </c>
      <c r="E543" s="4" t="str">
        <f>IF(B543&lt;&gt;"",IF(INDEX(로우데이터!$D:$D,4*ROW()-7)&lt;&gt;"",IF(ISNUMBER(FIND("(1)",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43" s="3" t="str">
        <f>IF(B543&lt;&gt;"",IF(INDEX(로우데이터!$D:$D,4*ROW()-7)&lt;&gt;"",IF(ISNUMBER(FIND("(1)",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543" s="3" t="str">
        <f>IF(B543&lt;&gt;"",IF(INDEX(로우데이터!$D:$D,4*ROW()-7)&lt;&gt;"",IF(ISNUMBER(FIND("(2)",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43" s="3" t="str">
        <f>IF(B543&lt;&gt;"",IF(INDEX(로우데이터!$D:$D,4*ROW()-7)&lt;&gt;"",IF(ISNUMBER(FIND("(2)",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43" s="3" t="str">
        <f>IF(B543&lt;&gt;"",IF(INDEX(로우데이터!$D:$D,4*ROW()-7)&lt;&gt;"",IF(ISNUMBER(FIND("(3)",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43" s="3" t="str">
        <f>IF(B543&lt;&gt;"",IF(INDEX(로우데이터!$D:$D,4*ROW()-7)&lt;&gt;"",IF(ISNUMBER(FIND("(3)",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543" s="1">
        <v>1</v>
      </c>
      <c r="M543" s="1">
        <v>1</v>
      </c>
      <c r="N543" s="1">
        <v>1</v>
      </c>
      <c r="P543" s="1">
        <f>IF(B543&lt;&gt;"",IF(AND(대학정보!$C$4&lt;&gt;"",대학정보!$C$5&lt;&gt;""),IF(AND(ISNUMBER(FIND(대학정보!$C$4,E543)),ISNUMBER(FIND(대학정보!$C$5,F543))),확률표!$C$3,IF(AND(ISNUMBER(FIND(대학정보!$C$4,G543)),ISNUMBER(FIND(대학정보!$C$5,H543))),확률표!$C$4,IF(AND(ISNUMBER(FIND(대학정보!$C$4,I543)),ISNUMBER(FIND(대학정보!$C$5,J543))),확률표!$C$5, ""))), "대학정보"), "")</f>
        <v>50</v>
      </c>
      <c r="Q543" s="1">
        <f>IF(AND(대학정보!$C$8&lt;&gt;"",D543&lt;&gt;""),D543-대학정보!$C$8,"")</f>
        <v>-0.59999999999990905</v>
      </c>
    </row>
    <row r="544" spans="1:17">
      <c r="A544" s="1" t="str">
        <f t="shared" si="8"/>
        <v/>
      </c>
      <c r="B544" s="1" t="str">
        <f>IF(INDEX(로우데이터!$A:$A,4*ROW()-7)&lt;&gt;"",INDEX(로우데이터!A:A,4*ROW()-7),"")</f>
        <v>543등</v>
      </c>
      <c r="C544" s="1">
        <f>IF(B544&lt;&gt;"",VLOOKUP(CONCATENATE("j",L544, M544, N544),확률표!$B$8:$E$16,IF(P544=확률표!$C$3,2,IF(P544=확률표!$C$4, 3,4)),FALSE), "")</f>
        <v>20</v>
      </c>
      <c r="D544" s="1">
        <f>IF(B544&lt;&gt;"",INDEX(로우데이터!$B:$B,4*ROW()-7),"")</f>
        <v>658.83</v>
      </c>
      <c r="E544" s="4" t="str">
        <f>IF(B544&lt;&gt;"",IF(INDEX(로우데이터!$D:$D,4*ROW()-7)&lt;&gt;"",IF(ISNUMBER(FIND("(1)",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44" s="3" t="str">
        <f>IF(B544&lt;&gt;"",IF(INDEX(로우데이터!$D:$D,4*ROW()-7)&lt;&gt;"",IF(ISNUMBER(FIND("(1)",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544" s="3" t="str">
        <f>IF(B544&lt;&gt;"",IF(INDEX(로우데이터!$D:$D,4*ROW()-7)&lt;&gt;"",IF(ISNUMBER(FIND("(2)",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44" s="3" t="str">
        <f>IF(B544&lt;&gt;"",IF(INDEX(로우데이터!$D:$D,4*ROW()-7)&lt;&gt;"",IF(ISNUMBER(FIND("(2)",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544" s="3" t="str">
        <f>IF(B544&lt;&gt;"",IF(INDEX(로우데이터!$D:$D,4*ROW()-7)&lt;&gt;"",IF(ISNUMBER(FIND("(3)",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4" s="3" t="str">
        <f>IF(B544&lt;&gt;"",IF(INDEX(로우데이터!$D:$D,4*ROW()-7)&lt;&gt;"",IF(ISNUMBER(FIND("(3)",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4" s="1">
        <v>1</v>
      </c>
      <c r="M544" s="1">
        <v>1</v>
      </c>
      <c r="N544" s="1">
        <v>1</v>
      </c>
      <c r="P544" s="1">
        <f>IF(B544&lt;&gt;"",IF(AND(대학정보!$C$4&lt;&gt;"",대학정보!$C$5&lt;&gt;""),IF(AND(ISNUMBER(FIND(대학정보!$C$4,E544)),ISNUMBER(FIND(대학정보!$C$5,F544))),확률표!$C$3,IF(AND(ISNUMBER(FIND(대학정보!$C$4,G544)),ISNUMBER(FIND(대학정보!$C$5,H544))),확률표!$C$4,IF(AND(ISNUMBER(FIND(대학정보!$C$4,I544)),ISNUMBER(FIND(대학정보!$C$5,J544))),확률표!$C$5, ""))), "대학정보"), "")</f>
        <v>20</v>
      </c>
      <c r="Q544" s="1">
        <f>IF(AND(대학정보!$C$8&lt;&gt;"",D544&lt;&gt;""),D544-대학정보!$C$8,"")</f>
        <v>-0.61999999999989086</v>
      </c>
    </row>
    <row r="545" spans="1:17">
      <c r="A545" s="1" t="str">
        <f t="shared" si="8"/>
        <v/>
      </c>
      <c r="B545" s="1" t="str">
        <f>IF(INDEX(로우데이터!$A:$A,4*ROW()-7)&lt;&gt;"",INDEX(로우데이터!A:A,4*ROW()-7),"")</f>
        <v>544등</v>
      </c>
      <c r="C545" s="1">
        <f>IF(B545&lt;&gt;"",VLOOKUP(CONCATENATE("j",L545, M545, N545),확률표!$B$8:$E$16,IF(P545=확률표!$C$3,2,IF(P545=확률표!$C$4, 3,4)),FALSE), "")</f>
        <v>20</v>
      </c>
      <c r="D545" s="1">
        <f>IF(B545&lt;&gt;"",INDEX(로우데이터!$B:$B,4*ROW()-7),"")</f>
        <v>658.83</v>
      </c>
      <c r="E545" s="4" t="str">
        <f>IF(B545&lt;&gt;"",IF(INDEX(로우데이터!$D:$D,4*ROW()-7)&lt;&gt;"",IF(ISNUMBER(FIND("(1)",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45" s="3" t="str">
        <f>IF(B545&lt;&gt;"",IF(INDEX(로우데이터!$D:$D,4*ROW()-7)&lt;&gt;"",IF(ISNUMBER(FIND("(1)",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에너지자원공</v>
      </c>
      <c r="G545" s="3" t="str">
        <f>IF(B545&lt;&gt;"",IF(INDEX(로우데이터!$D:$D,4*ROW()-7)&lt;&gt;"",IF(ISNUMBER(FIND("(2)",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45" s="3" t="str">
        <f>IF(B545&lt;&gt;"",IF(INDEX(로우데이터!$D:$D,4*ROW()-7)&lt;&gt;"",IF(ISNUMBER(FIND("(2)",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545" s="3" t="str">
        <f>IF(B545&lt;&gt;"",IF(INDEX(로우데이터!$D:$D,4*ROW()-7)&lt;&gt;"",IF(ISNUMBER(FIND("(3)",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5" s="3" t="str">
        <f>IF(B545&lt;&gt;"",IF(INDEX(로우데이터!$D:$D,4*ROW()-7)&lt;&gt;"",IF(ISNUMBER(FIND("(3)",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5" s="1">
        <v>1</v>
      </c>
      <c r="M545" s="1">
        <v>1</v>
      </c>
      <c r="N545" s="1">
        <v>1</v>
      </c>
      <c r="P545" s="1">
        <f>IF(B545&lt;&gt;"",IF(AND(대학정보!$C$4&lt;&gt;"",대학정보!$C$5&lt;&gt;""),IF(AND(ISNUMBER(FIND(대학정보!$C$4,E545)),ISNUMBER(FIND(대학정보!$C$5,F545))),확률표!$C$3,IF(AND(ISNUMBER(FIND(대학정보!$C$4,G545)),ISNUMBER(FIND(대학정보!$C$5,H545))),확률표!$C$4,IF(AND(ISNUMBER(FIND(대학정보!$C$4,I545)),ISNUMBER(FIND(대학정보!$C$5,J545))),확률표!$C$5, ""))), "대학정보"), "")</f>
        <v>20</v>
      </c>
      <c r="Q545" s="1">
        <f>IF(AND(대학정보!$C$8&lt;&gt;"",D545&lt;&gt;""),D545-대학정보!$C$8,"")</f>
        <v>-0.61999999999989086</v>
      </c>
    </row>
    <row r="546" spans="1:17">
      <c r="A546" s="1" t="str">
        <f t="shared" si="8"/>
        <v/>
      </c>
      <c r="B546" s="1" t="str">
        <f>IF(INDEX(로우데이터!$A:$A,4*ROW()-7)&lt;&gt;"",INDEX(로우데이터!A:A,4*ROW()-7),"")</f>
        <v>545등</v>
      </c>
      <c r="C546" s="1">
        <f>IF(B546&lt;&gt;"",VLOOKUP(CONCATENATE("j",L546, M546, N546),확률표!$B$8:$E$16,IF(P546=확률표!$C$3,2,IF(P546=확률표!$C$4, 3,4)),FALSE), "")</f>
        <v>20</v>
      </c>
      <c r="D546" s="1">
        <f>IF(B546&lt;&gt;"",INDEX(로우데이터!$B:$B,4*ROW()-7),"")</f>
        <v>658.82</v>
      </c>
      <c r="E546" s="4" t="str">
        <f>IF(B546&lt;&gt;"",IF(INDEX(로우데이터!$D:$D,4*ROW()-7)&lt;&gt;"",IF(ISNUMBER(FIND("(1)",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46" s="3" t="str">
        <f>IF(B546&lt;&gt;"",IF(INDEX(로우데이터!$D:$D,4*ROW()-7)&lt;&gt;"",IF(ISNUMBER(FIND("(1)",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546" s="3" t="str">
        <f>IF(B546&lt;&gt;"",IF(INDEX(로우데이터!$D:$D,4*ROW()-7)&lt;&gt;"",IF(ISNUMBER(FIND("(2)",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46" s="3" t="str">
        <f>IF(B546&lt;&gt;"",IF(INDEX(로우데이터!$D:$D,4*ROW()-7)&lt;&gt;"",IF(ISNUMBER(FIND("(2)",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가정교육</v>
      </c>
      <c r="I546" s="3" t="str">
        <f>IF(B546&lt;&gt;"",IF(INDEX(로우데이터!$D:$D,4*ROW()-7)&lt;&gt;"",IF(ISNUMBER(FIND("(3)",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6" s="3" t="str">
        <f>IF(B546&lt;&gt;"",IF(INDEX(로우데이터!$D:$D,4*ROW()-7)&lt;&gt;"",IF(ISNUMBER(FIND("(3)",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6" s="1">
        <v>1</v>
      </c>
      <c r="M546" s="1">
        <v>1</v>
      </c>
      <c r="N546" s="1">
        <v>1</v>
      </c>
      <c r="P546" s="1">
        <f>IF(B546&lt;&gt;"",IF(AND(대학정보!$C$4&lt;&gt;"",대학정보!$C$5&lt;&gt;""),IF(AND(ISNUMBER(FIND(대학정보!$C$4,E546)),ISNUMBER(FIND(대학정보!$C$5,F546))),확률표!$C$3,IF(AND(ISNUMBER(FIND(대학정보!$C$4,G546)),ISNUMBER(FIND(대학정보!$C$5,H546))),확률표!$C$4,IF(AND(ISNUMBER(FIND(대학정보!$C$4,I546)),ISNUMBER(FIND(대학정보!$C$5,J546))),확률표!$C$5, ""))), "대학정보"), "")</f>
        <v>20</v>
      </c>
      <c r="Q546" s="1">
        <f>IF(AND(대학정보!$C$8&lt;&gt;"",D546&lt;&gt;""),D546-대학정보!$C$8,"")</f>
        <v>-0.62999999999988177</v>
      </c>
    </row>
    <row r="547" spans="1:17">
      <c r="A547" s="1" t="str">
        <f t="shared" si="8"/>
        <v/>
      </c>
      <c r="B547" s="1" t="str">
        <f>IF(INDEX(로우데이터!$A:$A,4*ROW()-7)&lt;&gt;"",INDEX(로우데이터!A:A,4*ROW()-7),"")</f>
        <v>546등</v>
      </c>
      <c r="C547" s="1">
        <f>IF(B547&lt;&gt;"",VLOOKUP(CONCATENATE("j",L547, M547, N547),확률표!$B$8:$E$16,IF(P547=확률표!$C$3,2,IF(P547=확률표!$C$4, 3,4)),FALSE), "")</f>
        <v>20</v>
      </c>
      <c r="D547" s="1">
        <f>IF(B547&lt;&gt;"",INDEX(로우데이터!$B:$B,4*ROW()-7),"")</f>
        <v>658.8</v>
      </c>
      <c r="E547" s="4" t="str">
        <f>IF(B547&lt;&gt;"",IF(INDEX(로우데이터!$D:$D,4*ROW()-7)&lt;&gt;"",IF(ISNUMBER(FIND("(1)",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47" s="3" t="str">
        <f>IF(B547&lt;&gt;"",IF(INDEX(로우데이터!$D:$D,4*ROW()-7)&lt;&gt;"",IF(ISNUMBER(FIND("(1)",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바이오시스템의과학부</v>
      </c>
      <c r="G547" s="3" t="str">
        <f>IF(B547&lt;&gt;"",IF(INDEX(로우데이터!$D:$D,4*ROW()-7)&lt;&gt;"",IF(ISNUMBER(FIND("(2)",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47" s="3" t="str">
        <f>IF(B547&lt;&gt;"",IF(INDEX(로우데이터!$D:$D,4*ROW()-7)&lt;&gt;"",IF(ISNUMBER(FIND("(2)",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47" s="3" t="str">
        <f>IF(B547&lt;&gt;"",IF(INDEX(로우데이터!$D:$D,4*ROW()-7)&lt;&gt;"",IF(ISNUMBER(FIND("(3)",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7" s="3" t="str">
        <f>IF(B547&lt;&gt;"",IF(INDEX(로우데이터!$D:$D,4*ROW()-7)&lt;&gt;"",IF(ISNUMBER(FIND("(3)",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7" s="1">
        <v>1</v>
      </c>
      <c r="M547" s="1">
        <v>1</v>
      </c>
      <c r="N547" s="1">
        <v>1</v>
      </c>
      <c r="P547" s="1">
        <f>IF(B547&lt;&gt;"",IF(AND(대학정보!$C$4&lt;&gt;"",대학정보!$C$5&lt;&gt;""),IF(AND(ISNUMBER(FIND(대학정보!$C$4,E547)),ISNUMBER(FIND(대학정보!$C$5,F547))),확률표!$C$3,IF(AND(ISNUMBER(FIND(대학정보!$C$4,G547)),ISNUMBER(FIND(대학정보!$C$5,H547))),확률표!$C$4,IF(AND(ISNUMBER(FIND(대학정보!$C$4,I547)),ISNUMBER(FIND(대학정보!$C$5,J547))),확률표!$C$5, ""))), "대학정보"), "")</f>
        <v>20</v>
      </c>
      <c r="Q547" s="1">
        <f>IF(AND(대학정보!$C$8&lt;&gt;"",D547&lt;&gt;""),D547-대학정보!$C$8,"")</f>
        <v>-0.64999999999997726</v>
      </c>
    </row>
    <row r="548" spans="1:17">
      <c r="A548" s="1" t="str">
        <f t="shared" si="8"/>
        <v/>
      </c>
      <c r="B548" s="1" t="str">
        <f>IF(INDEX(로우데이터!$A:$A,4*ROW()-7)&lt;&gt;"",INDEX(로우데이터!A:A,4*ROW()-7),"")</f>
        <v>547등</v>
      </c>
      <c r="C548" s="1">
        <f>IF(B548&lt;&gt;"",VLOOKUP(CONCATENATE("j",L548, M548, N548),확률표!$B$8:$E$16,IF(P548=확률표!$C$3,2,IF(P548=확률표!$C$4, 3,4)),FALSE), "")</f>
        <v>20</v>
      </c>
      <c r="D548" s="1">
        <f>IF(B548&lt;&gt;"",INDEX(로우데이터!$B:$B,4*ROW()-7),"")</f>
        <v>658.78</v>
      </c>
      <c r="E548" s="4" t="str">
        <f>IF(B548&lt;&gt;"",IF(INDEX(로우데이터!$D:$D,4*ROW()-7)&lt;&gt;"",IF(ISNUMBER(FIND("(1)",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강원대(춘천)(1)</v>
      </c>
      <c r="F548" s="3" t="str">
        <f>IF(B548&lt;&gt;"",IF(INDEX(로우데이터!$D:$D,4*ROW()-7)&lt;&gt;"",IF(ISNUMBER(FIND("(1)",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548" s="3" t="str">
        <f>IF(B548&lt;&gt;"",IF(INDEX(로우데이터!$D:$D,4*ROW()-7)&lt;&gt;"",IF(ISNUMBER(FIND("(2)",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48" s="3" t="str">
        <f>IF(B548&lt;&gt;"",IF(INDEX(로우데이터!$D:$D,4*ROW()-7)&lt;&gt;"",IF(ISNUMBER(FIND("(2)",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간호대학/자연</v>
      </c>
      <c r="I548" s="3" t="str">
        <f>IF(B548&lt;&gt;"",IF(INDEX(로우데이터!$D:$D,4*ROW()-7)&lt;&gt;"",IF(ISNUMBER(FIND("(3)",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8" s="3" t="str">
        <f>IF(B548&lt;&gt;"",IF(INDEX(로우데이터!$D:$D,4*ROW()-7)&lt;&gt;"",IF(ISNUMBER(FIND("(3)",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8" s="1">
        <v>1</v>
      </c>
      <c r="M548" s="1">
        <v>1</v>
      </c>
      <c r="N548" s="1">
        <v>1</v>
      </c>
      <c r="P548" s="1">
        <f>IF(B548&lt;&gt;"",IF(AND(대학정보!$C$4&lt;&gt;"",대학정보!$C$5&lt;&gt;""),IF(AND(ISNUMBER(FIND(대학정보!$C$4,E548)),ISNUMBER(FIND(대학정보!$C$5,F548))),확률표!$C$3,IF(AND(ISNUMBER(FIND(대학정보!$C$4,G548)),ISNUMBER(FIND(대학정보!$C$5,H548))),확률표!$C$4,IF(AND(ISNUMBER(FIND(대학정보!$C$4,I548)),ISNUMBER(FIND(대학정보!$C$5,J548))),확률표!$C$5, ""))), "대학정보"), "")</f>
        <v>20</v>
      </c>
      <c r="Q548" s="1">
        <f>IF(AND(대학정보!$C$8&lt;&gt;"",D548&lt;&gt;""),D548-대학정보!$C$8,"")</f>
        <v>-0.66999999999995907</v>
      </c>
    </row>
    <row r="549" spans="1:17">
      <c r="A549" s="1" t="str">
        <f t="shared" si="8"/>
        <v/>
      </c>
      <c r="B549" s="1" t="str">
        <f>IF(INDEX(로우데이터!$A:$A,4*ROW()-7)&lt;&gt;"",INDEX(로우데이터!A:A,4*ROW()-7),"")</f>
        <v>548등</v>
      </c>
      <c r="C549" s="1">
        <f>IF(B549&lt;&gt;"",VLOOKUP(CONCATENATE("j",L549, M549, N549),확률표!$B$8:$E$16,IF(P549=확률표!$C$3,2,IF(P549=확률표!$C$4, 3,4)),FALSE), "")</f>
        <v>20</v>
      </c>
      <c r="D549" s="1">
        <f>IF(B549&lt;&gt;"",INDEX(로우데이터!$B:$B,4*ROW()-7),"")</f>
        <v>658.75</v>
      </c>
      <c r="E549" s="4" t="str">
        <f>IF(B549&lt;&gt;"",IF(INDEX(로우데이터!$D:$D,4*ROW()-7)&lt;&gt;"",IF(ISNUMBER(FIND("(1)",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49" s="3" t="str">
        <f>IF(B549&lt;&gt;"",IF(INDEX(로우데이터!$D:$D,4*ROW()-7)&lt;&gt;"",IF(ISNUMBER(FIND("(1)",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549" s="3" t="str">
        <f>IF(B549&lt;&gt;"",IF(INDEX(로우데이터!$D:$D,4*ROW()-7)&lt;&gt;"",IF(ISNUMBER(FIND("(2)",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49" s="3" t="str">
        <f>IF(B549&lt;&gt;"",IF(INDEX(로우데이터!$D:$D,4*ROW()-7)&lt;&gt;"",IF(ISNUMBER(FIND("(2)",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[농어촌]컴퓨터공</v>
      </c>
      <c r="I549" s="3" t="str">
        <f>IF(B549&lt;&gt;"",IF(INDEX(로우데이터!$D:$D,4*ROW()-7)&lt;&gt;"",IF(ISNUMBER(FIND("(3)",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49" s="3" t="str">
        <f>IF(B549&lt;&gt;"",IF(INDEX(로우데이터!$D:$D,4*ROW()-7)&lt;&gt;"",IF(ISNUMBER(FIND("(3)",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49" s="1">
        <v>1</v>
      </c>
      <c r="M549" s="1">
        <v>1</v>
      </c>
      <c r="N549" s="1">
        <v>1</v>
      </c>
      <c r="P549" s="1">
        <f>IF(B549&lt;&gt;"",IF(AND(대학정보!$C$4&lt;&gt;"",대학정보!$C$5&lt;&gt;""),IF(AND(ISNUMBER(FIND(대학정보!$C$4,E549)),ISNUMBER(FIND(대학정보!$C$5,F549))),확률표!$C$3,IF(AND(ISNUMBER(FIND(대학정보!$C$4,G549)),ISNUMBER(FIND(대학정보!$C$5,H549))),확률표!$C$4,IF(AND(ISNUMBER(FIND(대학정보!$C$4,I549)),ISNUMBER(FIND(대학정보!$C$5,J549))),확률표!$C$5, ""))), "대학정보"), "")</f>
        <v>20</v>
      </c>
      <c r="Q549" s="1">
        <f>IF(AND(대학정보!$C$8&lt;&gt;"",D549&lt;&gt;""),D549-대학정보!$C$8,"")</f>
        <v>-0.69999999999993179</v>
      </c>
    </row>
    <row r="550" spans="1:17">
      <c r="A550" s="1" t="str">
        <f t="shared" ref="A550:A613" si="9">IF(ISNUMBER(FIND("(나)",B550)), "나", IF(B550&lt;&gt;"", "", "X"))</f>
        <v/>
      </c>
      <c r="B550" s="1" t="str">
        <f>IF(INDEX(로우데이터!$A:$A,4*ROW()-7)&lt;&gt;"",INDEX(로우데이터!A:A,4*ROW()-7),"")</f>
        <v>549등</v>
      </c>
      <c r="C550" s="1">
        <f>IF(B550&lt;&gt;"",VLOOKUP(CONCATENATE("j",L550, M550, N550),확률표!$B$8:$E$16,IF(P550=확률표!$C$3,2,IF(P550=확률표!$C$4, 3,4)),FALSE), "")</f>
        <v>20</v>
      </c>
      <c r="D550" s="1">
        <f>IF(B550&lt;&gt;"",INDEX(로우데이터!$B:$B,4*ROW()-7),"")</f>
        <v>658.72</v>
      </c>
      <c r="E550" s="4" t="str">
        <f>IF(B550&lt;&gt;"",IF(INDEX(로우데이터!$D:$D,4*ROW()-7)&lt;&gt;"",IF(ISNUMBER(FIND("(1)",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전북대(1)</v>
      </c>
      <c r="F550" s="3" t="str">
        <f>IF(B550&lt;&gt;"",IF(INDEX(로우데이터!$D:$D,4*ROW()-7)&lt;&gt;"",IF(ISNUMBER(FIND("(1)",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[익산]수의예</v>
      </c>
      <c r="G550" s="3" t="str">
        <f>IF(B550&lt;&gt;"",IF(INDEX(로우데이터!$D:$D,4*ROW()-7)&lt;&gt;"",IF(ISNUMBER(FIND("(2)",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경상대(2)</v>
      </c>
      <c r="H550" s="3" t="str">
        <f>IF(B550&lt;&gt;"",IF(INDEX(로우데이터!$D:$D,4*ROW()-7)&lt;&gt;"",IF(ISNUMBER(FIND("(2)",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[진주]수의예</v>
      </c>
      <c r="I550" s="3" t="str">
        <f>IF(B550&lt;&gt;"",IF(INDEX(로우데이터!$D:$D,4*ROW()-7)&lt;&gt;"",IF(ISNUMBER(FIND("(3)",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0" s="3" t="str">
        <f>IF(B550&lt;&gt;"",IF(INDEX(로우데이터!$D:$D,4*ROW()-7)&lt;&gt;"",IF(ISNUMBER(FIND("(3)",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0" s="1">
        <v>1</v>
      </c>
      <c r="M550" s="1">
        <v>1</v>
      </c>
      <c r="N550" s="1">
        <v>1</v>
      </c>
      <c r="P550" s="1">
        <f>IF(B550&lt;&gt;"",IF(AND(대학정보!$C$4&lt;&gt;"",대학정보!$C$5&lt;&gt;""),IF(AND(ISNUMBER(FIND(대학정보!$C$4,E550)),ISNUMBER(FIND(대학정보!$C$5,F550))),확률표!$C$3,IF(AND(ISNUMBER(FIND(대학정보!$C$4,G550)),ISNUMBER(FIND(대학정보!$C$5,H550))),확률표!$C$4,IF(AND(ISNUMBER(FIND(대학정보!$C$4,I550)),ISNUMBER(FIND(대학정보!$C$5,J550))),확률표!$C$5, ""))), "대학정보"), "")</f>
        <v>20</v>
      </c>
      <c r="Q550" s="1">
        <f>IF(AND(대학정보!$C$8&lt;&gt;"",D550&lt;&gt;""),D550-대학정보!$C$8,"")</f>
        <v>-0.7299999999999045</v>
      </c>
    </row>
    <row r="551" spans="1:17">
      <c r="A551" s="1" t="str">
        <f t="shared" si="9"/>
        <v/>
      </c>
      <c r="B551" s="1" t="str">
        <f>IF(INDEX(로우데이터!$A:$A,4*ROW()-7)&lt;&gt;"",INDEX(로우데이터!A:A,4*ROW()-7),"")</f>
        <v>550등</v>
      </c>
      <c r="C551" s="1">
        <f>IF(B551&lt;&gt;"",VLOOKUP(CONCATENATE("j",L551, M551, N551),확률표!$B$8:$E$16,IF(P551=확률표!$C$3,2,IF(P551=확률표!$C$4, 3,4)),FALSE), "")</f>
        <v>20</v>
      </c>
      <c r="D551" s="1">
        <f>IF(B551&lt;&gt;"",INDEX(로우데이터!$B:$B,4*ROW()-7),"")</f>
        <v>658.71</v>
      </c>
      <c r="E551" s="4" t="str">
        <f>IF(B551&lt;&gt;"",IF(INDEX(로우데이터!$D:$D,4*ROW()-7)&lt;&gt;"",IF(ISNUMBER(FIND("(1)",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51" s="3" t="str">
        <f>IF(B551&lt;&gt;"",IF(INDEX(로우데이터!$D:$D,4*ROW()-7)&lt;&gt;"",IF(ISNUMBER(FIND("(1)",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51" s="3" t="str">
        <f>IF(B551&lt;&gt;"",IF(INDEX(로우데이터!$D:$D,4*ROW()-7)&lt;&gt;"",IF(ISNUMBER(FIND("(2)",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51" s="3" t="str">
        <f>IF(B551&lt;&gt;"",IF(INDEX(로우데이터!$D:$D,4*ROW()-7)&lt;&gt;"",IF(ISNUMBER(FIND("(2)",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원자력공</v>
      </c>
      <c r="I551" s="3" t="str">
        <f>IF(B551&lt;&gt;"",IF(INDEX(로우데이터!$D:$D,4*ROW()-7)&lt;&gt;"",IF(ISNUMBER(FIND("(3)",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1" s="3" t="str">
        <f>IF(B551&lt;&gt;"",IF(INDEX(로우데이터!$D:$D,4*ROW()-7)&lt;&gt;"",IF(ISNUMBER(FIND("(3)",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1" s="1">
        <v>1</v>
      </c>
      <c r="M551" s="1">
        <v>1</v>
      </c>
      <c r="N551" s="1">
        <v>1</v>
      </c>
      <c r="P551" s="1">
        <f>IF(B551&lt;&gt;"",IF(AND(대학정보!$C$4&lt;&gt;"",대학정보!$C$5&lt;&gt;""),IF(AND(ISNUMBER(FIND(대학정보!$C$4,E551)),ISNUMBER(FIND(대학정보!$C$5,F551))),확률표!$C$3,IF(AND(ISNUMBER(FIND(대학정보!$C$4,G551)),ISNUMBER(FIND(대학정보!$C$5,H551))),확률표!$C$4,IF(AND(ISNUMBER(FIND(대학정보!$C$4,I551)),ISNUMBER(FIND(대학정보!$C$5,J551))),확률표!$C$5, ""))), "대학정보"), "")</f>
        <v>20</v>
      </c>
      <c r="Q551" s="1">
        <f>IF(AND(대학정보!$C$8&lt;&gt;"",D551&lt;&gt;""),D551-대학정보!$C$8,"")</f>
        <v>-0.73999999999989541</v>
      </c>
    </row>
    <row r="552" spans="1:17">
      <c r="A552" s="1" t="str">
        <f t="shared" si="9"/>
        <v/>
      </c>
      <c r="B552" s="1" t="str">
        <f>IF(INDEX(로우데이터!$A:$A,4*ROW()-7)&lt;&gt;"",INDEX(로우데이터!A:A,4*ROW()-7),"")</f>
        <v>551등</v>
      </c>
      <c r="C552" s="1">
        <f>IF(B552&lt;&gt;"",VLOOKUP(CONCATENATE("j",L552, M552, N552),확률표!$B$8:$E$16,IF(P552=확률표!$C$3,2,IF(P552=확률표!$C$4, 3,4)),FALSE), "")</f>
        <v>20</v>
      </c>
      <c r="D552" s="1">
        <f>IF(B552&lt;&gt;"",INDEX(로우데이터!$B:$B,4*ROW()-7),"")</f>
        <v>658.66</v>
      </c>
      <c r="E552" s="4" t="str">
        <f>IF(B552&lt;&gt;"",IF(INDEX(로우데이터!$D:$D,4*ROW()-7)&lt;&gt;"",IF(ISNUMBER(FIND("(1)",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552" s="3" t="str">
        <f>IF(B552&lt;&gt;"",IF(INDEX(로우데이터!$D:$D,4*ROW()-7)&lt;&gt;"",IF(ISNUMBER(FIND("(1)",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552" s="3" t="str">
        <f>IF(B552&lt;&gt;"",IF(INDEX(로우데이터!$D:$D,4*ROW()-7)&lt;&gt;"",IF(ISNUMBER(FIND("(2)",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52" s="3" t="str">
        <f>IF(B552&lt;&gt;"",IF(INDEX(로우데이터!$D:$D,4*ROW()-7)&lt;&gt;"",IF(ISNUMBER(FIND("(2)",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552" s="3" t="str">
        <f>IF(B552&lt;&gt;"",IF(INDEX(로우데이터!$D:$D,4*ROW()-7)&lt;&gt;"",IF(ISNUMBER(FIND("(3)",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2" s="3" t="str">
        <f>IF(B552&lt;&gt;"",IF(INDEX(로우데이터!$D:$D,4*ROW()-7)&lt;&gt;"",IF(ISNUMBER(FIND("(3)",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2" s="1">
        <v>1</v>
      </c>
      <c r="M552" s="1">
        <v>1</v>
      </c>
      <c r="N552" s="1">
        <v>1</v>
      </c>
      <c r="P552" s="1">
        <f>IF(B552&lt;&gt;"",IF(AND(대학정보!$C$4&lt;&gt;"",대학정보!$C$5&lt;&gt;""),IF(AND(ISNUMBER(FIND(대학정보!$C$4,E552)),ISNUMBER(FIND(대학정보!$C$5,F552))),확률표!$C$3,IF(AND(ISNUMBER(FIND(대학정보!$C$4,G552)),ISNUMBER(FIND(대학정보!$C$5,H552))),확률표!$C$4,IF(AND(ISNUMBER(FIND(대학정보!$C$4,I552)),ISNUMBER(FIND(대학정보!$C$5,J552))),확률표!$C$5, ""))), "대학정보"), "")</f>
        <v>20</v>
      </c>
      <c r="Q552" s="1">
        <f>IF(AND(대학정보!$C$8&lt;&gt;"",D552&lt;&gt;""),D552-대학정보!$C$8,"")</f>
        <v>-0.78999999999996362</v>
      </c>
    </row>
    <row r="553" spans="1:17">
      <c r="A553" s="1" t="str">
        <f t="shared" si="9"/>
        <v/>
      </c>
      <c r="B553" s="1" t="str">
        <f>IF(INDEX(로우데이터!$A:$A,4*ROW()-7)&lt;&gt;"",INDEX(로우데이터!A:A,4*ROW()-7),"")</f>
        <v>552등</v>
      </c>
      <c r="C553" s="1">
        <f>IF(B553&lt;&gt;"",VLOOKUP(CONCATENATE("j",L553, M553, N553),확률표!$B$8:$E$16,IF(P553=확률표!$C$3,2,IF(P553=확률표!$C$4, 3,4)),FALSE), "")</f>
        <v>20</v>
      </c>
      <c r="D553" s="1">
        <f>IF(B553&lt;&gt;"",INDEX(로우데이터!$B:$B,4*ROW()-7),"")</f>
        <v>658.63</v>
      </c>
      <c r="E553" s="4" t="str">
        <f>IF(B553&lt;&gt;"",IF(INDEX(로우데이터!$D:$D,4*ROW()-7)&lt;&gt;"",IF(ISNUMBER(FIND("(1)",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53" s="3" t="str">
        <f>IF(B553&lt;&gt;"",IF(INDEX(로우데이터!$D:$D,4*ROW()-7)&lt;&gt;"",IF(ISNUMBER(FIND("(1)",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553" s="3" t="str">
        <f>IF(B553&lt;&gt;"",IF(INDEX(로우데이터!$D:$D,4*ROW()-7)&lt;&gt;"",IF(ISNUMBER(FIND("(2)",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53" s="3" t="str">
        <f>IF(B553&lt;&gt;"",IF(INDEX(로우데이터!$D:$D,4*ROW()-7)&lt;&gt;"",IF(ISNUMBER(FIND("(2)",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553" s="3" t="str">
        <f>IF(B553&lt;&gt;"",IF(INDEX(로우데이터!$D:$D,4*ROW()-7)&lt;&gt;"",IF(ISNUMBER(FIND("(3)",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3" s="3" t="str">
        <f>IF(B553&lt;&gt;"",IF(INDEX(로우데이터!$D:$D,4*ROW()-7)&lt;&gt;"",IF(ISNUMBER(FIND("(3)",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3" s="1">
        <v>1</v>
      </c>
      <c r="M553" s="1">
        <v>1</v>
      </c>
      <c r="N553" s="1">
        <v>1</v>
      </c>
      <c r="P553" s="1">
        <f>IF(B553&lt;&gt;"",IF(AND(대학정보!$C$4&lt;&gt;"",대학정보!$C$5&lt;&gt;""),IF(AND(ISNUMBER(FIND(대학정보!$C$4,E553)),ISNUMBER(FIND(대학정보!$C$5,F553))),확률표!$C$3,IF(AND(ISNUMBER(FIND(대학정보!$C$4,G553)),ISNUMBER(FIND(대학정보!$C$5,H553))),확률표!$C$4,IF(AND(ISNUMBER(FIND(대학정보!$C$4,I553)),ISNUMBER(FIND(대학정보!$C$5,J553))),확률표!$C$5, ""))), "대학정보"), "")</f>
        <v>20</v>
      </c>
      <c r="Q553" s="1">
        <f>IF(AND(대학정보!$C$8&lt;&gt;"",D553&lt;&gt;""),D553-대학정보!$C$8,"")</f>
        <v>-0.81999999999993634</v>
      </c>
    </row>
    <row r="554" spans="1:17">
      <c r="A554" s="1" t="str">
        <f t="shared" si="9"/>
        <v/>
      </c>
      <c r="B554" s="1" t="str">
        <f>IF(INDEX(로우데이터!$A:$A,4*ROW()-7)&lt;&gt;"",INDEX(로우데이터!A:A,4*ROW()-7),"")</f>
        <v>553등</v>
      </c>
      <c r="C554" s="1">
        <f>IF(B554&lt;&gt;"",VLOOKUP(CONCATENATE("j",L554, M554, N554),확률표!$B$8:$E$16,IF(P554=확률표!$C$3,2,IF(P554=확률표!$C$4, 3,4)),FALSE), "")</f>
        <v>20</v>
      </c>
      <c r="D554" s="1">
        <f>IF(B554&lt;&gt;"",INDEX(로우데이터!$B:$B,4*ROW()-7),"")</f>
        <v>658.62</v>
      </c>
      <c r="E554" s="4" t="str">
        <f>IF(B554&lt;&gt;"",IF(INDEX(로우데이터!$D:$D,4*ROW()-7)&lt;&gt;"",IF(ISNUMBER(FIND("(1)",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54" s="3" t="str">
        <f>IF(B554&lt;&gt;"",IF(INDEX(로우데이터!$D:$D,4*ROW()-7)&lt;&gt;"",IF(ISNUMBER(FIND("(1)",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554" s="3" t="str">
        <f>IF(B554&lt;&gt;"",IF(INDEX(로우데이터!$D:$D,4*ROW()-7)&lt;&gt;"",IF(ISNUMBER(FIND("(2)",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54" s="3" t="str">
        <f>IF(B554&lt;&gt;"",IF(INDEX(로우데이터!$D:$D,4*ROW()-7)&lt;&gt;"",IF(ISNUMBER(FIND("(2)",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554" s="3" t="str">
        <f>IF(B554&lt;&gt;"",IF(INDEX(로우데이터!$D:$D,4*ROW()-7)&lt;&gt;"",IF(ISNUMBER(FIND("(3)",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4" s="3" t="str">
        <f>IF(B554&lt;&gt;"",IF(INDEX(로우데이터!$D:$D,4*ROW()-7)&lt;&gt;"",IF(ISNUMBER(FIND("(3)",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4" s="1">
        <v>1</v>
      </c>
      <c r="M554" s="1">
        <v>1</v>
      </c>
      <c r="N554" s="1">
        <v>1</v>
      </c>
      <c r="P554" s="1">
        <f>IF(B554&lt;&gt;"",IF(AND(대학정보!$C$4&lt;&gt;"",대학정보!$C$5&lt;&gt;""),IF(AND(ISNUMBER(FIND(대학정보!$C$4,E554)),ISNUMBER(FIND(대학정보!$C$5,F554))),확률표!$C$3,IF(AND(ISNUMBER(FIND(대학정보!$C$4,G554)),ISNUMBER(FIND(대학정보!$C$5,H554))),확률표!$C$4,IF(AND(ISNUMBER(FIND(대학정보!$C$4,I554)),ISNUMBER(FIND(대학정보!$C$5,J554))),확률표!$C$5, ""))), "대학정보"), "")</f>
        <v>20</v>
      </c>
      <c r="Q554" s="1">
        <f>IF(AND(대학정보!$C$8&lt;&gt;"",D554&lt;&gt;""),D554-대학정보!$C$8,"")</f>
        <v>-0.82999999999992724</v>
      </c>
    </row>
    <row r="555" spans="1:17">
      <c r="A555" s="1" t="str">
        <f t="shared" si="9"/>
        <v/>
      </c>
      <c r="B555" s="1" t="str">
        <f>IF(INDEX(로우데이터!$A:$A,4*ROW()-7)&lt;&gt;"",INDEX(로우데이터!A:A,4*ROW()-7),"")</f>
        <v>554등</v>
      </c>
      <c r="C555" s="1">
        <f>IF(B555&lt;&gt;"",VLOOKUP(CONCATENATE("j",L555, M555, N555),확률표!$B$8:$E$16,IF(P555=확률표!$C$3,2,IF(P555=확률표!$C$4, 3,4)),FALSE), "")</f>
        <v>50</v>
      </c>
      <c r="D555" s="1">
        <f>IF(B555&lt;&gt;"",INDEX(로우데이터!$B:$B,4*ROW()-7),"")</f>
        <v>658.58</v>
      </c>
      <c r="E555" s="4" t="str">
        <f>IF(B555&lt;&gt;"",IF(INDEX(로우데이터!$D:$D,4*ROW()-7)&lt;&gt;"",IF(ISNUMBER(FIND("(1)",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55" s="3" t="str">
        <f>IF(B555&lt;&gt;"",IF(INDEX(로우데이터!$D:$D,4*ROW()-7)&lt;&gt;"",IF(ISNUMBER(FIND("(1)",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555" s="3" t="str">
        <f>IF(B555&lt;&gt;"",IF(INDEX(로우데이터!$D:$D,4*ROW()-7)&lt;&gt;"",IF(ISNUMBER(FIND("(2)",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55" s="3" t="str">
        <f>IF(B555&lt;&gt;"",IF(INDEX(로우데이터!$D:$D,4*ROW()-7)&lt;&gt;"",IF(ISNUMBER(FIND("(2)",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55" s="3" t="str">
        <f>IF(B555&lt;&gt;"",IF(INDEX(로우데이터!$D:$D,4*ROW()-7)&lt;&gt;"",IF(ISNUMBER(FIND("(3)",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5" s="3" t="str">
        <f>IF(B555&lt;&gt;"",IF(INDEX(로우데이터!$D:$D,4*ROW()-7)&lt;&gt;"",IF(ISNUMBER(FIND("(3)",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[서울]산업보안/자연</v>
      </c>
      <c r="L555" s="1">
        <v>1</v>
      </c>
      <c r="M555" s="1">
        <v>1</v>
      </c>
      <c r="N555" s="1">
        <v>1</v>
      </c>
      <c r="P555" s="1">
        <f>IF(B555&lt;&gt;"",IF(AND(대학정보!$C$4&lt;&gt;"",대학정보!$C$5&lt;&gt;""),IF(AND(ISNUMBER(FIND(대학정보!$C$4,E555)),ISNUMBER(FIND(대학정보!$C$5,F555))),확률표!$C$3,IF(AND(ISNUMBER(FIND(대학정보!$C$4,G555)),ISNUMBER(FIND(대학정보!$C$5,H555))),확률표!$C$4,IF(AND(ISNUMBER(FIND(대학정보!$C$4,I555)),ISNUMBER(FIND(대학정보!$C$5,J555))),확률표!$C$5, ""))), "대학정보"), "")</f>
        <v>50</v>
      </c>
      <c r="Q555" s="1">
        <f>IF(AND(대학정보!$C$8&lt;&gt;"",D555&lt;&gt;""),D555-대학정보!$C$8,"")</f>
        <v>-0.86999999999989086</v>
      </c>
    </row>
    <row r="556" spans="1:17">
      <c r="A556" s="1" t="str">
        <f t="shared" si="9"/>
        <v/>
      </c>
      <c r="B556" s="1" t="str">
        <f>IF(INDEX(로우데이터!$A:$A,4*ROW()-7)&lt;&gt;"",INDEX(로우데이터!A:A,4*ROW()-7),"")</f>
        <v>555등</v>
      </c>
      <c r="C556" s="1">
        <f>IF(B556&lt;&gt;"",VLOOKUP(CONCATENATE("j",L556, M556, N556),확률표!$B$8:$E$16,IF(P556=확률표!$C$3,2,IF(P556=확률표!$C$4, 3,4)),FALSE), "")</f>
        <v>20</v>
      </c>
      <c r="D556" s="1">
        <f>IF(B556&lt;&gt;"",INDEX(로우데이터!$B:$B,4*ROW()-7),"")</f>
        <v>658.55</v>
      </c>
      <c r="E556" s="4" t="str">
        <f>IF(B556&lt;&gt;"",IF(INDEX(로우데이터!$D:$D,4*ROW()-7)&lt;&gt;"",IF(ISNUMBER(FIND("(1)",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56" s="3" t="str">
        <f>IF(B556&lt;&gt;"",IF(INDEX(로우데이터!$D:$D,4*ROW()-7)&lt;&gt;"",IF(ISNUMBER(FIND("(1)",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56" s="3" t="str">
        <f>IF(B556&lt;&gt;"",IF(INDEX(로우데이터!$D:$D,4*ROW()-7)&lt;&gt;"",IF(ISNUMBER(FIND("(2)",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56" s="3" t="str">
        <f>IF(B556&lt;&gt;"",IF(INDEX(로우데이터!$D:$D,4*ROW()-7)&lt;&gt;"",IF(ISNUMBER(FIND("(2)",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56" s="3" t="str">
        <f>IF(B556&lt;&gt;"",IF(INDEX(로우데이터!$D:$D,4*ROW()-7)&lt;&gt;"",IF(ISNUMBER(FIND("(3)",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6" s="3" t="str">
        <f>IF(B556&lt;&gt;"",IF(INDEX(로우데이터!$D:$D,4*ROW()-7)&lt;&gt;"",IF(ISNUMBER(FIND("(3)",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6" s="1">
        <v>1</v>
      </c>
      <c r="M556" s="1">
        <v>1</v>
      </c>
      <c r="N556" s="1">
        <v>1</v>
      </c>
      <c r="P556" s="1">
        <f>IF(B556&lt;&gt;"",IF(AND(대학정보!$C$4&lt;&gt;"",대학정보!$C$5&lt;&gt;""),IF(AND(ISNUMBER(FIND(대학정보!$C$4,E556)),ISNUMBER(FIND(대학정보!$C$5,F556))),확률표!$C$3,IF(AND(ISNUMBER(FIND(대학정보!$C$4,G556)),ISNUMBER(FIND(대학정보!$C$5,H556))),확률표!$C$4,IF(AND(ISNUMBER(FIND(대학정보!$C$4,I556)),ISNUMBER(FIND(대학정보!$C$5,J556))),확률표!$C$5, ""))), "대학정보"), "")</f>
        <v>20</v>
      </c>
      <c r="Q556" s="1">
        <f>IF(AND(대학정보!$C$8&lt;&gt;"",D556&lt;&gt;""),D556-대학정보!$C$8,"")</f>
        <v>-0.89999999999997726</v>
      </c>
    </row>
    <row r="557" spans="1:17">
      <c r="A557" s="1" t="str">
        <f t="shared" si="9"/>
        <v/>
      </c>
      <c r="B557" s="1" t="str">
        <f>IF(INDEX(로우데이터!$A:$A,4*ROW()-7)&lt;&gt;"",INDEX(로우데이터!A:A,4*ROW()-7),"")</f>
        <v>556등</v>
      </c>
      <c r="C557" s="1">
        <f>IF(B557&lt;&gt;"",VLOOKUP(CONCATENATE("j",L557, M557, N557),확률표!$B$8:$E$16,IF(P557=확률표!$C$3,2,IF(P557=확률표!$C$4, 3,4)),FALSE), "")</f>
        <v>20</v>
      </c>
      <c r="D557" s="1">
        <f>IF(B557&lt;&gt;"",INDEX(로우데이터!$B:$B,4*ROW()-7),"")</f>
        <v>658.53</v>
      </c>
      <c r="E557" s="4" t="str">
        <f>IF(B557&lt;&gt;"",IF(INDEX(로우데이터!$D:$D,4*ROW()-7)&lt;&gt;"",IF(ISNUMBER(FIND("(1)",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57" s="3" t="str">
        <f>IF(B557&lt;&gt;"",IF(INDEX(로우데이터!$D:$D,4*ROW()-7)&lt;&gt;"",IF(ISNUMBER(FIND("(1)",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557" s="3" t="str">
        <f>IF(B557&lt;&gt;"",IF(INDEX(로우데이터!$D:$D,4*ROW()-7)&lt;&gt;"",IF(ISNUMBER(FIND("(2)",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57" s="3" t="str">
        <f>IF(B557&lt;&gt;"",IF(INDEX(로우데이터!$D:$D,4*ROW()-7)&lt;&gt;"",IF(ISNUMBER(FIND("(2)",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57" s="3" t="str">
        <f>IF(B557&lt;&gt;"",IF(INDEX(로우데이터!$D:$D,4*ROW()-7)&lt;&gt;"",IF(ISNUMBER(FIND("(3)",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7" s="3" t="str">
        <f>IF(B557&lt;&gt;"",IF(INDEX(로우데이터!$D:$D,4*ROW()-7)&lt;&gt;"",IF(ISNUMBER(FIND("(3)",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7" s="1">
        <v>1</v>
      </c>
      <c r="M557" s="1">
        <v>1</v>
      </c>
      <c r="N557" s="1">
        <v>1</v>
      </c>
      <c r="P557" s="1">
        <f>IF(B557&lt;&gt;"",IF(AND(대학정보!$C$4&lt;&gt;"",대학정보!$C$5&lt;&gt;""),IF(AND(ISNUMBER(FIND(대학정보!$C$4,E557)),ISNUMBER(FIND(대학정보!$C$5,F557))),확률표!$C$3,IF(AND(ISNUMBER(FIND(대학정보!$C$4,G557)),ISNUMBER(FIND(대학정보!$C$5,H557))),확률표!$C$4,IF(AND(ISNUMBER(FIND(대학정보!$C$4,I557)),ISNUMBER(FIND(대학정보!$C$5,J557))),확률표!$C$5, ""))), "대학정보"), "")</f>
        <v>20</v>
      </c>
      <c r="Q557" s="1">
        <f>IF(AND(대학정보!$C$8&lt;&gt;"",D557&lt;&gt;""),D557-대학정보!$C$8,"")</f>
        <v>-0.91999999999995907</v>
      </c>
    </row>
    <row r="558" spans="1:17">
      <c r="A558" s="1" t="str">
        <f t="shared" si="9"/>
        <v/>
      </c>
      <c r="B558" s="1" t="str">
        <f>IF(INDEX(로우데이터!$A:$A,4*ROW()-7)&lt;&gt;"",INDEX(로우데이터!A:A,4*ROW()-7),"")</f>
        <v>557등</v>
      </c>
      <c r="C558" s="1">
        <f>IF(B558&lt;&gt;"",VLOOKUP(CONCATENATE("j",L558, M558, N558),확률표!$B$8:$E$16,IF(P558=확률표!$C$3,2,IF(P558=확률표!$C$4, 3,4)),FALSE), "")</f>
        <v>20</v>
      </c>
      <c r="D558" s="1">
        <f>IF(B558&lt;&gt;"",INDEX(로우데이터!$B:$B,4*ROW()-7),"")</f>
        <v>658.53</v>
      </c>
      <c r="E558" s="4" t="str">
        <f>IF(B558&lt;&gt;"",IF(INDEX(로우데이터!$D:$D,4*ROW()-7)&lt;&gt;"",IF(ISNUMBER(FIND("(1)",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58" s="3" t="str">
        <f>IF(B558&lt;&gt;"",IF(INDEX(로우데이터!$D:$D,4*ROW()-7)&lt;&gt;"",IF(ISNUMBER(FIND("(1)",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수학교육</v>
      </c>
      <c r="G558" s="3" t="str">
        <f>IF(B558&lt;&gt;"",IF(INDEX(로우데이터!$D:$D,4*ROW()-7)&lt;&gt;"",IF(ISNUMBER(FIND("(2)",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558" s="3" t="str">
        <f>IF(B558&lt;&gt;"",IF(INDEX(로우데이터!$D:$D,4*ROW()-7)&lt;&gt;"",IF(ISNUMBER(FIND("(2)",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558" s="3" t="str">
        <f>IF(B558&lt;&gt;"",IF(INDEX(로우데이터!$D:$D,4*ROW()-7)&lt;&gt;"",IF(ISNUMBER(FIND("(3)",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8" s="3" t="str">
        <f>IF(B558&lt;&gt;"",IF(INDEX(로우데이터!$D:$D,4*ROW()-7)&lt;&gt;"",IF(ISNUMBER(FIND("(3)",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8" s="1">
        <v>1</v>
      </c>
      <c r="M558" s="1">
        <v>1</v>
      </c>
      <c r="N558" s="1">
        <v>1</v>
      </c>
      <c r="P558" s="1">
        <f>IF(B558&lt;&gt;"",IF(AND(대학정보!$C$4&lt;&gt;"",대학정보!$C$5&lt;&gt;""),IF(AND(ISNUMBER(FIND(대학정보!$C$4,E558)),ISNUMBER(FIND(대학정보!$C$5,F558))),확률표!$C$3,IF(AND(ISNUMBER(FIND(대학정보!$C$4,G558)),ISNUMBER(FIND(대학정보!$C$5,H558))),확률표!$C$4,IF(AND(ISNUMBER(FIND(대학정보!$C$4,I558)),ISNUMBER(FIND(대학정보!$C$5,J558))),확률표!$C$5, ""))), "대학정보"), "")</f>
        <v>20</v>
      </c>
      <c r="Q558" s="1">
        <f>IF(AND(대학정보!$C$8&lt;&gt;"",D558&lt;&gt;""),D558-대학정보!$C$8,"")</f>
        <v>-0.91999999999995907</v>
      </c>
    </row>
    <row r="559" spans="1:17">
      <c r="A559" s="1" t="str">
        <f t="shared" si="9"/>
        <v/>
      </c>
      <c r="B559" s="1" t="str">
        <f>IF(INDEX(로우데이터!$A:$A,4*ROW()-7)&lt;&gt;"",INDEX(로우데이터!A:A,4*ROW()-7),"")</f>
        <v>558등</v>
      </c>
      <c r="C559" s="1">
        <f>IF(B559&lt;&gt;"",VLOOKUP(CONCATENATE("j",L559, M559, N559),확률표!$B$8:$E$16,IF(P559=확률표!$C$3,2,IF(P559=확률표!$C$4, 3,4)),FALSE), "")</f>
        <v>20</v>
      </c>
      <c r="D559" s="1">
        <f>IF(B559&lt;&gt;"",INDEX(로우데이터!$B:$B,4*ROW()-7),"")</f>
        <v>658.52</v>
      </c>
      <c r="E559" s="4" t="str">
        <f>IF(B559&lt;&gt;"",IF(INDEX(로우데이터!$D:$D,4*ROW()-7)&lt;&gt;"",IF(ISNUMBER(FIND("(1)",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559" s="3" t="str">
        <f>IF(B559&lt;&gt;"",IF(INDEX(로우데이터!$D:$D,4*ROW()-7)&lt;&gt;"",IF(ISNUMBER(FIND("(1)",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559" s="3" t="str">
        <f>IF(B559&lt;&gt;"",IF(INDEX(로우데이터!$D:$D,4*ROW()-7)&lt;&gt;"",IF(ISNUMBER(FIND("(2)",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59" s="3" t="str">
        <f>IF(B559&lt;&gt;"",IF(INDEX(로우데이터!$D:$D,4*ROW()-7)&lt;&gt;"",IF(ISNUMBER(FIND("(2)",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559" s="3" t="str">
        <f>IF(B559&lt;&gt;"",IF(INDEX(로우데이터!$D:$D,4*ROW()-7)&lt;&gt;"",IF(ISNUMBER(FIND("(3)",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59" s="3" t="str">
        <f>IF(B559&lt;&gt;"",IF(INDEX(로우데이터!$D:$D,4*ROW()-7)&lt;&gt;"",IF(ISNUMBER(FIND("(3)",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59" s="1">
        <v>1</v>
      </c>
      <c r="M559" s="1">
        <v>1</v>
      </c>
      <c r="N559" s="1">
        <v>1</v>
      </c>
      <c r="P559" s="1">
        <f>IF(B559&lt;&gt;"",IF(AND(대학정보!$C$4&lt;&gt;"",대학정보!$C$5&lt;&gt;""),IF(AND(ISNUMBER(FIND(대학정보!$C$4,E559)),ISNUMBER(FIND(대학정보!$C$5,F559))),확률표!$C$3,IF(AND(ISNUMBER(FIND(대학정보!$C$4,G559)),ISNUMBER(FIND(대학정보!$C$5,H559))),확률표!$C$4,IF(AND(ISNUMBER(FIND(대학정보!$C$4,I559)),ISNUMBER(FIND(대학정보!$C$5,J559))),확률표!$C$5, ""))), "대학정보"), "")</f>
        <v>20</v>
      </c>
      <c r="Q559" s="1">
        <f>IF(AND(대학정보!$C$8&lt;&gt;"",D559&lt;&gt;""),D559-대학정보!$C$8,"")</f>
        <v>-0.92999999999994998</v>
      </c>
    </row>
    <row r="560" spans="1:17">
      <c r="A560" s="1" t="str">
        <f t="shared" si="9"/>
        <v/>
      </c>
      <c r="B560" s="1" t="str">
        <f>IF(INDEX(로우데이터!$A:$A,4*ROW()-7)&lt;&gt;"",INDEX(로우데이터!A:A,4*ROW()-7),"")</f>
        <v>559등</v>
      </c>
      <c r="C560" s="1">
        <f>IF(B560&lt;&gt;"",VLOOKUP(CONCATENATE("j",L560, M560, N560),확률표!$B$8:$E$16,IF(P560=확률표!$C$3,2,IF(P560=확률표!$C$4, 3,4)),FALSE), "")</f>
        <v>20</v>
      </c>
      <c r="D560" s="1">
        <f>IF(B560&lt;&gt;"",INDEX(로우데이터!$B:$B,4*ROW()-7),"")</f>
        <v>658.5</v>
      </c>
      <c r="E560" s="4" t="str">
        <f>IF(B560&lt;&gt;"",IF(INDEX(로우데이터!$D:$D,4*ROW()-7)&lt;&gt;"",IF(ISNUMBER(FIND("(1)",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60" s="3" t="str">
        <f>IF(B560&lt;&gt;"",IF(INDEX(로우데이터!$D:$D,4*ROW()-7)&lt;&gt;"",IF(ISNUMBER(FIND("(1)",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560" s="3" t="str">
        <f>IF(B560&lt;&gt;"",IF(INDEX(로우데이터!$D:$D,4*ROW()-7)&lt;&gt;"",IF(ISNUMBER(FIND("(2)",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60" s="3" t="str">
        <f>IF(B560&lt;&gt;"",IF(INDEX(로우데이터!$D:$D,4*ROW()-7)&lt;&gt;"",IF(ISNUMBER(FIND("(2)",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560" s="3" t="str">
        <f>IF(B560&lt;&gt;"",IF(INDEX(로우데이터!$D:$D,4*ROW()-7)&lt;&gt;"",IF(ISNUMBER(FIND("(3)",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0" s="3" t="str">
        <f>IF(B560&lt;&gt;"",IF(INDEX(로우데이터!$D:$D,4*ROW()-7)&lt;&gt;"",IF(ISNUMBER(FIND("(3)",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0" s="1">
        <v>1</v>
      </c>
      <c r="M560" s="1">
        <v>1</v>
      </c>
      <c r="N560" s="1">
        <v>1</v>
      </c>
      <c r="P560" s="1">
        <f>IF(B560&lt;&gt;"",IF(AND(대학정보!$C$4&lt;&gt;"",대학정보!$C$5&lt;&gt;""),IF(AND(ISNUMBER(FIND(대학정보!$C$4,E560)),ISNUMBER(FIND(대학정보!$C$5,F560))),확률표!$C$3,IF(AND(ISNUMBER(FIND(대학정보!$C$4,G560)),ISNUMBER(FIND(대학정보!$C$5,H560))),확률표!$C$4,IF(AND(ISNUMBER(FIND(대학정보!$C$4,I560)),ISNUMBER(FIND(대학정보!$C$5,J560))),확률표!$C$5, ""))), "대학정보"), "")</f>
        <v>20</v>
      </c>
      <c r="Q560" s="1">
        <f>IF(AND(대학정보!$C$8&lt;&gt;"",D560&lt;&gt;""),D560-대학정보!$C$8,"")</f>
        <v>-0.94999999999993179</v>
      </c>
    </row>
    <row r="561" spans="1:17">
      <c r="A561" s="1" t="str">
        <f t="shared" si="9"/>
        <v/>
      </c>
      <c r="B561" s="1" t="str">
        <f>IF(INDEX(로우데이터!$A:$A,4*ROW()-7)&lt;&gt;"",INDEX(로우데이터!A:A,4*ROW()-7),"")</f>
        <v>560등</v>
      </c>
      <c r="C561" s="1">
        <f>IF(B561&lt;&gt;"",VLOOKUP(CONCATENATE("j",L561, M561, N561),확률표!$B$8:$E$16,IF(P561=확률표!$C$3,2,IF(P561=확률표!$C$4, 3,4)),FALSE), "")</f>
        <v>20</v>
      </c>
      <c r="D561" s="1">
        <f>IF(B561&lt;&gt;"",INDEX(로우데이터!$B:$B,4*ROW()-7),"")</f>
        <v>658.49</v>
      </c>
      <c r="E561" s="4" t="str">
        <f>IF(B561&lt;&gt;"",IF(INDEX(로우데이터!$D:$D,4*ROW()-7)&lt;&gt;"",IF(ISNUMBER(FIND("(1)",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61" s="3" t="str">
        <f>IF(B561&lt;&gt;"",IF(INDEX(로우데이터!$D:$D,4*ROW()-7)&lt;&gt;"",IF(ISNUMBER(FIND("(1)",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561" s="3" t="str">
        <f>IF(B561&lt;&gt;"",IF(INDEX(로우데이터!$D:$D,4*ROW()-7)&lt;&gt;"",IF(ISNUMBER(FIND("(2)",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61" s="3" t="str">
        <f>IF(B561&lt;&gt;"",IF(INDEX(로우데이터!$D:$D,4*ROW()-7)&lt;&gt;"",IF(ISNUMBER(FIND("(2)",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561" s="3" t="str">
        <f>IF(B561&lt;&gt;"",IF(INDEX(로우데이터!$D:$D,4*ROW()-7)&lt;&gt;"",IF(ISNUMBER(FIND("(3)",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1" s="3" t="str">
        <f>IF(B561&lt;&gt;"",IF(INDEX(로우데이터!$D:$D,4*ROW()-7)&lt;&gt;"",IF(ISNUMBER(FIND("(3)",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1" s="1">
        <v>1</v>
      </c>
      <c r="M561" s="1">
        <v>1</v>
      </c>
      <c r="N561" s="1">
        <v>1</v>
      </c>
      <c r="P561" s="1">
        <f>IF(B561&lt;&gt;"",IF(AND(대학정보!$C$4&lt;&gt;"",대학정보!$C$5&lt;&gt;""),IF(AND(ISNUMBER(FIND(대학정보!$C$4,E561)),ISNUMBER(FIND(대학정보!$C$5,F561))),확률표!$C$3,IF(AND(ISNUMBER(FIND(대학정보!$C$4,G561)),ISNUMBER(FIND(대학정보!$C$5,H561))),확률표!$C$4,IF(AND(ISNUMBER(FIND(대학정보!$C$4,I561)),ISNUMBER(FIND(대학정보!$C$5,J561))),확률표!$C$5, ""))), "대학정보"), "")</f>
        <v>20</v>
      </c>
      <c r="Q561" s="1">
        <f>IF(AND(대학정보!$C$8&lt;&gt;"",D561&lt;&gt;""),D561-대학정보!$C$8,"")</f>
        <v>-0.95999999999992269</v>
      </c>
    </row>
    <row r="562" spans="1:17">
      <c r="A562" s="1" t="str">
        <f t="shared" si="9"/>
        <v/>
      </c>
      <c r="B562" s="1" t="str">
        <f>IF(INDEX(로우데이터!$A:$A,4*ROW()-7)&lt;&gt;"",INDEX(로우데이터!A:A,4*ROW()-7),"")</f>
        <v>560등</v>
      </c>
      <c r="C562" s="1">
        <f>IF(B562&lt;&gt;"",VLOOKUP(CONCATENATE("j",L562, M562, N562),확률표!$B$8:$E$16,IF(P562=확률표!$C$3,2,IF(P562=확률표!$C$4, 3,4)),FALSE), "")</f>
        <v>20</v>
      </c>
      <c r="D562" s="1">
        <f>IF(B562&lt;&gt;"",INDEX(로우데이터!$B:$B,4*ROW()-7),"")</f>
        <v>658.49</v>
      </c>
      <c r="E562" s="4" t="str">
        <f>IF(B562&lt;&gt;"",IF(INDEX(로우데이터!$D:$D,4*ROW()-7)&lt;&gt;"",IF(ISNUMBER(FIND("(1)",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62" s="3" t="str">
        <f>IF(B562&lt;&gt;"",IF(INDEX(로우데이터!$D:$D,4*ROW()-7)&lt;&gt;"",IF(ISNUMBER(FIND("(1)",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562" s="3" t="str">
        <f>IF(B562&lt;&gt;"",IF(INDEX(로우데이터!$D:$D,4*ROW()-7)&lt;&gt;"",IF(ISNUMBER(FIND("(2)",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62" s="3" t="str">
        <f>IF(B562&lt;&gt;"",IF(INDEX(로우데이터!$D:$D,4*ROW()-7)&lt;&gt;"",IF(ISNUMBER(FIND("(2)",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간호/자연</v>
      </c>
      <c r="I562" s="3" t="str">
        <f>IF(B562&lt;&gt;"",IF(INDEX(로우데이터!$D:$D,4*ROW()-7)&lt;&gt;"",IF(ISNUMBER(FIND("(3)",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2" s="3" t="str">
        <f>IF(B562&lt;&gt;"",IF(INDEX(로우데이터!$D:$D,4*ROW()-7)&lt;&gt;"",IF(ISNUMBER(FIND("(3)",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2" s="1">
        <v>1</v>
      </c>
      <c r="M562" s="1">
        <v>1</v>
      </c>
      <c r="N562" s="1">
        <v>1</v>
      </c>
      <c r="P562" s="1">
        <f>IF(B562&lt;&gt;"",IF(AND(대학정보!$C$4&lt;&gt;"",대학정보!$C$5&lt;&gt;""),IF(AND(ISNUMBER(FIND(대학정보!$C$4,E562)),ISNUMBER(FIND(대학정보!$C$5,F562))),확률표!$C$3,IF(AND(ISNUMBER(FIND(대학정보!$C$4,G562)),ISNUMBER(FIND(대학정보!$C$5,H562))),확률표!$C$4,IF(AND(ISNUMBER(FIND(대학정보!$C$4,I562)),ISNUMBER(FIND(대학정보!$C$5,J562))),확률표!$C$5, ""))), "대학정보"), "")</f>
        <v>20</v>
      </c>
      <c r="Q562" s="1">
        <f>IF(AND(대학정보!$C$8&lt;&gt;"",D562&lt;&gt;""),D562-대학정보!$C$8,"")</f>
        <v>-0.95999999999992269</v>
      </c>
    </row>
    <row r="563" spans="1:17">
      <c r="A563" s="1" t="str">
        <f t="shared" si="9"/>
        <v/>
      </c>
      <c r="B563" s="1" t="str">
        <f>IF(INDEX(로우데이터!$A:$A,4*ROW()-7)&lt;&gt;"",INDEX(로우데이터!A:A,4*ROW()-7),"")</f>
        <v>562등</v>
      </c>
      <c r="C563" s="1">
        <f>IF(B563&lt;&gt;"",VLOOKUP(CONCATENATE("j",L563, M563, N563),확률표!$B$8:$E$16,IF(P563=확률표!$C$3,2,IF(P563=확률표!$C$4, 3,4)),FALSE), "")</f>
        <v>20</v>
      </c>
      <c r="D563" s="1">
        <f>IF(B563&lt;&gt;"",INDEX(로우데이터!$B:$B,4*ROW()-7),"")</f>
        <v>658.47</v>
      </c>
      <c r="E563" s="4" t="str">
        <f>IF(B563&lt;&gt;"",IF(INDEX(로우데이터!$D:$D,4*ROW()-7)&lt;&gt;"",IF(ISNUMBER(FIND("(1)",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대구한의대(1)</v>
      </c>
      <c r="F563" s="3" t="str">
        <f>IF(B563&lt;&gt;"",IF(INDEX(로우데이터!$D:$D,4*ROW()-7)&lt;&gt;"",IF(ISNUMBER(FIND("(1)",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[경산]한의예/자연</v>
      </c>
      <c r="G563" s="3" t="str">
        <f>IF(B563&lt;&gt;"",IF(INDEX(로우데이터!$D:$D,4*ROW()-7)&lt;&gt;"",IF(ISNUMBER(FIND("(2)",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63" s="3" t="str">
        <f>IF(B563&lt;&gt;"",IF(INDEX(로우데이터!$D:$D,4*ROW()-7)&lt;&gt;"",IF(ISNUMBER(FIND("(2)",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563" s="3" t="str">
        <f>IF(B563&lt;&gt;"",IF(INDEX(로우데이터!$D:$D,4*ROW()-7)&lt;&gt;"",IF(ISNUMBER(FIND("(3)",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3" s="3" t="str">
        <f>IF(B563&lt;&gt;"",IF(INDEX(로우데이터!$D:$D,4*ROW()-7)&lt;&gt;"",IF(ISNUMBER(FIND("(3)",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3" s="1">
        <v>1</v>
      </c>
      <c r="M563" s="1">
        <v>1</v>
      </c>
      <c r="N563" s="1">
        <v>1</v>
      </c>
      <c r="P563" s="1">
        <f>IF(B563&lt;&gt;"",IF(AND(대학정보!$C$4&lt;&gt;"",대학정보!$C$5&lt;&gt;""),IF(AND(ISNUMBER(FIND(대학정보!$C$4,E563)),ISNUMBER(FIND(대학정보!$C$5,F563))),확률표!$C$3,IF(AND(ISNUMBER(FIND(대학정보!$C$4,G563)),ISNUMBER(FIND(대학정보!$C$5,H563))),확률표!$C$4,IF(AND(ISNUMBER(FIND(대학정보!$C$4,I563)),ISNUMBER(FIND(대학정보!$C$5,J563))),확률표!$C$5, ""))), "대학정보"), "")</f>
        <v>20</v>
      </c>
      <c r="Q563" s="1">
        <f>IF(AND(대학정보!$C$8&lt;&gt;"",D563&lt;&gt;""),D563-대학정보!$C$8,"")</f>
        <v>-0.9799999999999045</v>
      </c>
    </row>
    <row r="564" spans="1:17">
      <c r="A564" s="1" t="str">
        <f t="shared" si="9"/>
        <v/>
      </c>
      <c r="B564" s="1" t="str">
        <f>IF(INDEX(로우데이터!$A:$A,4*ROW()-7)&lt;&gt;"",INDEX(로우데이터!A:A,4*ROW()-7),"")</f>
        <v>563등</v>
      </c>
      <c r="C564" s="1">
        <f>IF(B564&lt;&gt;"",VLOOKUP(CONCATENATE("j",L564, M564, N564),확률표!$B$8:$E$16,IF(P564=확률표!$C$3,2,IF(P564=확률표!$C$4, 3,4)),FALSE), "")</f>
        <v>50</v>
      </c>
      <c r="D564" s="1">
        <f>IF(B564&lt;&gt;"",INDEX(로우데이터!$B:$B,4*ROW()-7),"")</f>
        <v>658.45</v>
      </c>
      <c r="E564" s="4" t="str">
        <f>IF(B564&lt;&gt;"",IF(INDEX(로우데이터!$D:$D,4*ROW()-7)&lt;&gt;"",IF(ISNUMBER(FIND("(1)",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64" s="3" t="str">
        <f>IF(B564&lt;&gt;"",IF(INDEX(로우데이터!$D:$D,4*ROW()-7)&lt;&gt;"",IF(ISNUMBER(FIND("(1)",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64" s="3" t="str">
        <f>IF(B564&lt;&gt;"",IF(INDEX(로우데이터!$D:$D,4*ROW()-7)&lt;&gt;"",IF(ISNUMBER(FIND("(2)",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64" s="3" t="str">
        <f>IF(B564&lt;&gt;"",IF(INDEX(로우데이터!$D:$D,4*ROW()-7)&lt;&gt;"",IF(ISNUMBER(FIND("(2)",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64" s="3" t="str">
        <f>IF(B564&lt;&gt;"",IF(INDEX(로우데이터!$D:$D,4*ROW()-7)&lt;&gt;"",IF(ISNUMBER(FIND("(3)",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4" s="3" t="str">
        <f>IF(B564&lt;&gt;"",IF(INDEX(로우데이터!$D:$D,4*ROW()-7)&lt;&gt;"",IF(ISNUMBER(FIND("(3)",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64" s="1">
        <v>1</v>
      </c>
      <c r="M564" s="1">
        <v>1</v>
      </c>
      <c r="N564" s="1">
        <v>1</v>
      </c>
      <c r="P564" s="1">
        <f>IF(B564&lt;&gt;"",IF(AND(대학정보!$C$4&lt;&gt;"",대학정보!$C$5&lt;&gt;""),IF(AND(ISNUMBER(FIND(대학정보!$C$4,E564)),ISNUMBER(FIND(대학정보!$C$5,F564))),확률표!$C$3,IF(AND(ISNUMBER(FIND(대학정보!$C$4,G564)),ISNUMBER(FIND(대학정보!$C$5,H564))),확률표!$C$4,IF(AND(ISNUMBER(FIND(대학정보!$C$4,I564)),ISNUMBER(FIND(대학정보!$C$5,J564))),확률표!$C$5, ""))), "대학정보"), "")</f>
        <v>50</v>
      </c>
      <c r="Q564" s="1">
        <f>IF(AND(대학정보!$C$8&lt;&gt;"",D564&lt;&gt;""),D564-대학정보!$C$8,"")</f>
        <v>-0.99999999999988631</v>
      </c>
    </row>
    <row r="565" spans="1:17">
      <c r="A565" s="1" t="str">
        <f t="shared" si="9"/>
        <v/>
      </c>
      <c r="B565" s="1" t="str">
        <f>IF(INDEX(로우데이터!$A:$A,4*ROW()-7)&lt;&gt;"",INDEX(로우데이터!A:A,4*ROW()-7),"")</f>
        <v>564등</v>
      </c>
      <c r="C565" s="1">
        <f>IF(B565&lt;&gt;"",VLOOKUP(CONCATENATE("j",L565, M565, N565),확률표!$B$8:$E$16,IF(P565=확률표!$C$3,2,IF(P565=확률표!$C$4, 3,4)),FALSE), "")</f>
        <v>50</v>
      </c>
      <c r="D565" s="1">
        <f>IF(B565&lt;&gt;"",INDEX(로우데이터!$B:$B,4*ROW()-7),"")</f>
        <v>658.44</v>
      </c>
      <c r="E565" s="4" t="str">
        <f>IF(B565&lt;&gt;"",IF(INDEX(로우데이터!$D:$D,4*ROW()-7)&lt;&gt;"",IF(ISNUMBER(FIND("(1)",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65" s="3" t="str">
        <f>IF(B565&lt;&gt;"",IF(INDEX(로우데이터!$D:$D,4*ROW()-7)&lt;&gt;"",IF(ISNUMBER(FIND("(1)",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생물교육</v>
      </c>
      <c r="G565" s="3" t="str">
        <f>IF(B565&lt;&gt;"",IF(INDEX(로우데이터!$D:$D,4*ROW()-7)&lt;&gt;"",IF(ISNUMBER(FIND("(2)",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65" s="3" t="str">
        <f>IF(B565&lt;&gt;"",IF(INDEX(로우데이터!$D:$D,4*ROW()-7)&lt;&gt;"",IF(ISNUMBER(FIND("(2)",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65" s="3" t="str">
        <f>IF(B565&lt;&gt;"",IF(INDEX(로우데이터!$D:$D,4*ROW()-7)&lt;&gt;"",IF(ISNUMBER(FIND("(3)",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한양대(서울)(3)</v>
      </c>
      <c r="J565" s="3" t="str">
        <f>IF(B565&lt;&gt;"",IF(INDEX(로우데이터!$D:$D,4*ROW()-7)&lt;&gt;"",IF(ISNUMBER(FIND("(3)",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565" s="1">
        <v>1</v>
      </c>
      <c r="M565" s="1">
        <v>1</v>
      </c>
      <c r="N565" s="1">
        <v>1</v>
      </c>
      <c r="P565" s="1">
        <f>IF(B565&lt;&gt;"",IF(AND(대학정보!$C$4&lt;&gt;"",대학정보!$C$5&lt;&gt;""),IF(AND(ISNUMBER(FIND(대학정보!$C$4,E565)),ISNUMBER(FIND(대학정보!$C$5,F565))),확률표!$C$3,IF(AND(ISNUMBER(FIND(대학정보!$C$4,G565)),ISNUMBER(FIND(대학정보!$C$5,H565))),확률표!$C$4,IF(AND(ISNUMBER(FIND(대학정보!$C$4,I565)),ISNUMBER(FIND(대학정보!$C$5,J565))),확률표!$C$5, ""))), "대학정보"), "")</f>
        <v>50</v>
      </c>
      <c r="Q565" s="1">
        <f>IF(AND(대학정보!$C$8&lt;&gt;"",D565&lt;&gt;""),D565-대학정보!$C$8,"")</f>
        <v>-1.0099999999998772</v>
      </c>
    </row>
    <row r="566" spans="1:17">
      <c r="A566" s="1" t="str">
        <f t="shared" si="9"/>
        <v/>
      </c>
      <c r="B566" s="1" t="str">
        <f>IF(INDEX(로우데이터!$A:$A,4*ROW()-7)&lt;&gt;"",INDEX(로우데이터!A:A,4*ROW()-7),"")</f>
        <v>564등</v>
      </c>
      <c r="C566" s="1">
        <f>IF(B566&lt;&gt;"",VLOOKUP(CONCATENATE("j",L566, M566, N566),확률표!$B$8:$E$16,IF(P566=확률표!$C$3,2,IF(P566=확률표!$C$4, 3,4)),FALSE), "")</f>
        <v>20</v>
      </c>
      <c r="D566" s="1">
        <f>IF(B566&lt;&gt;"",INDEX(로우데이터!$B:$B,4*ROW()-7),"")</f>
        <v>658.44</v>
      </c>
      <c r="E566" s="4" t="str">
        <f>IF(B566&lt;&gt;"",IF(INDEX(로우데이터!$D:$D,4*ROW()-7)&lt;&gt;"",IF(ISNUMBER(FIND("(1)",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66" s="3" t="str">
        <f>IF(B566&lt;&gt;"",IF(INDEX(로우데이터!$D:$D,4*ROW()-7)&lt;&gt;"",IF(ISNUMBER(FIND("(1)",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566" s="3" t="str">
        <f>IF(B566&lt;&gt;"",IF(INDEX(로우데이터!$D:$D,4*ROW()-7)&lt;&gt;"",IF(ISNUMBER(FIND("(2)",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66" s="3" t="str">
        <f>IF(B566&lt;&gt;"",IF(INDEX(로우데이터!$D:$D,4*ROW()-7)&lt;&gt;"",IF(ISNUMBER(FIND("(2)",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566" s="3" t="str">
        <f>IF(B566&lt;&gt;"",IF(INDEX(로우데이터!$D:$D,4*ROW()-7)&lt;&gt;"",IF(ISNUMBER(FIND("(3)",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6" s="3" t="str">
        <f>IF(B566&lt;&gt;"",IF(INDEX(로우데이터!$D:$D,4*ROW()-7)&lt;&gt;"",IF(ISNUMBER(FIND("(3)",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6" s="1">
        <v>1</v>
      </c>
      <c r="M566" s="1">
        <v>1</v>
      </c>
      <c r="N566" s="1">
        <v>1</v>
      </c>
      <c r="P566" s="1">
        <f>IF(B566&lt;&gt;"",IF(AND(대학정보!$C$4&lt;&gt;"",대학정보!$C$5&lt;&gt;""),IF(AND(ISNUMBER(FIND(대학정보!$C$4,E566)),ISNUMBER(FIND(대학정보!$C$5,F566))),확률표!$C$3,IF(AND(ISNUMBER(FIND(대학정보!$C$4,G566)),ISNUMBER(FIND(대학정보!$C$5,H566))),확률표!$C$4,IF(AND(ISNUMBER(FIND(대학정보!$C$4,I566)),ISNUMBER(FIND(대학정보!$C$5,J566))),확률표!$C$5, ""))), "대학정보"), "")</f>
        <v>20</v>
      </c>
      <c r="Q566" s="1">
        <f>IF(AND(대학정보!$C$8&lt;&gt;"",D566&lt;&gt;""),D566-대학정보!$C$8,"")</f>
        <v>-1.0099999999998772</v>
      </c>
    </row>
    <row r="567" spans="1:17">
      <c r="A567" s="1" t="str">
        <f t="shared" si="9"/>
        <v/>
      </c>
      <c r="B567" s="1" t="str">
        <f>IF(INDEX(로우데이터!$A:$A,4*ROW()-7)&lt;&gt;"",INDEX(로우데이터!A:A,4*ROW()-7),"")</f>
        <v>566등</v>
      </c>
      <c r="C567" s="1">
        <f>IF(B567&lt;&gt;"",VLOOKUP(CONCATENATE("j",L567, M567, N567),확률표!$B$8:$E$16,IF(P567=확률표!$C$3,2,IF(P567=확률표!$C$4, 3,4)),FALSE), "")</f>
        <v>20</v>
      </c>
      <c r="D567" s="1">
        <f>IF(B567&lt;&gt;"",INDEX(로우데이터!$B:$B,4*ROW()-7),"")</f>
        <v>658.41</v>
      </c>
      <c r="E567" s="4" t="str">
        <f>IF(B567&lt;&gt;"",IF(INDEX(로우데이터!$D:$D,4*ROW()-7)&lt;&gt;"",IF(ISNUMBER(FIND("(1)",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67" s="3" t="str">
        <f>IF(B567&lt;&gt;"",IF(INDEX(로우데이터!$D:$D,4*ROW()-7)&lt;&gt;"",IF(ISNUMBER(FIND("(1)",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체육교육/자연</v>
      </c>
      <c r="G567" s="3" t="str">
        <f>IF(B567&lt;&gt;"",IF(INDEX(로우데이터!$D:$D,4*ROW()-7)&lt;&gt;"",IF(ISNUMBER(FIND("(2)",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67" s="3" t="str">
        <f>IF(B567&lt;&gt;"",IF(INDEX(로우데이터!$D:$D,4*ROW()-7)&lt;&gt;"",IF(ISNUMBER(FIND("(2)",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567" s="3" t="str">
        <f>IF(B567&lt;&gt;"",IF(INDEX(로우데이터!$D:$D,4*ROW()-7)&lt;&gt;"",IF(ISNUMBER(FIND("(3)",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7" s="3" t="str">
        <f>IF(B567&lt;&gt;"",IF(INDEX(로우데이터!$D:$D,4*ROW()-7)&lt;&gt;"",IF(ISNUMBER(FIND("(3)",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7" s="1">
        <v>1</v>
      </c>
      <c r="M567" s="1">
        <v>1</v>
      </c>
      <c r="N567" s="1">
        <v>1</v>
      </c>
      <c r="P567" s="1">
        <f>IF(B567&lt;&gt;"",IF(AND(대학정보!$C$4&lt;&gt;"",대학정보!$C$5&lt;&gt;""),IF(AND(ISNUMBER(FIND(대학정보!$C$4,E567)),ISNUMBER(FIND(대학정보!$C$5,F567))),확률표!$C$3,IF(AND(ISNUMBER(FIND(대학정보!$C$4,G567)),ISNUMBER(FIND(대학정보!$C$5,H567))),확률표!$C$4,IF(AND(ISNUMBER(FIND(대학정보!$C$4,I567)),ISNUMBER(FIND(대학정보!$C$5,J567))),확률표!$C$5, ""))), "대학정보"), "")</f>
        <v>20</v>
      </c>
      <c r="Q567" s="1">
        <f>IF(AND(대학정보!$C$8&lt;&gt;"",D567&lt;&gt;""),D567-대학정보!$C$8,"")</f>
        <v>-1.0399999999999636</v>
      </c>
    </row>
    <row r="568" spans="1:17">
      <c r="A568" s="1" t="str">
        <f t="shared" si="9"/>
        <v/>
      </c>
      <c r="B568" s="1" t="str">
        <f>IF(INDEX(로우데이터!$A:$A,4*ROW()-7)&lt;&gt;"",INDEX(로우데이터!A:A,4*ROW()-7),"")</f>
        <v>567등</v>
      </c>
      <c r="C568" s="1">
        <f>IF(B568&lt;&gt;"",VLOOKUP(CONCATENATE("j",L568, M568, N568),확률표!$B$8:$E$16,IF(P568=확률표!$C$3,2,IF(P568=확률표!$C$4, 3,4)),FALSE), "")</f>
        <v>20</v>
      </c>
      <c r="D568" s="1">
        <f>IF(B568&lt;&gt;"",INDEX(로우데이터!$B:$B,4*ROW()-7),"")</f>
        <v>658.37</v>
      </c>
      <c r="E568" s="4" t="str">
        <f>IF(B568&lt;&gt;"",IF(INDEX(로우데이터!$D:$D,4*ROW()-7)&lt;&gt;"",IF(ISNUMBER(FIND("(1)",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68" s="3" t="str">
        <f>IF(B568&lt;&gt;"",IF(INDEX(로우데이터!$D:$D,4*ROW()-7)&lt;&gt;"",IF(ISNUMBER(FIND("(1)",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</v>
      </c>
      <c r="G568" s="3" t="str">
        <f>IF(B568&lt;&gt;"",IF(INDEX(로우데이터!$D:$D,4*ROW()-7)&lt;&gt;"",IF(ISNUMBER(FIND("(2)",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568" s="3" t="str">
        <f>IF(B568&lt;&gt;"",IF(INDEX(로우데이터!$D:$D,4*ROW()-7)&lt;&gt;"",IF(ISNUMBER(FIND("(2)",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</v>
      </c>
      <c r="I568" s="3" t="str">
        <f>IF(B568&lt;&gt;"",IF(INDEX(로우데이터!$D:$D,4*ROW()-7)&lt;&gt;"",IF(ISNUMBER(FIND("(3)",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68" s="3" t="str">
        <f>IF(B568&lt;&gt;"",IF(INDEX(로우데이터!$D:$D,4*ROW()-7)&lt;&gt;"",IF(ISNUMBER(FIND("(3)",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68" s="1">
        <v>1</v>
      </c>
      <c r="M568" s="1">
        <v>1</v>
      </c>
      <c r="N568" s="1">
        <v>1</v>
      </c>
      <c r="P568" s="1">
        <f>IF(B568&lt;&gt;"",IF(AND(대학정보!$C$4&lt;&gt;"",대학정보!$C$5&lt;&gt;""),IF(AND(ISNUMBER(FIND(대학정보!$C$4,E568)),ISNUMBER(FIND(대학정보!$C$5,F568))),확률표!$C$3,IF(AND(ISNUMBER(FIND(대학정보!$C$4,G568)),ISNUMBER(FIND(대학정보!$C$5,H568))),확률표!$C$4,IF(AND(ISNUMBER(FIND(대학정보!$C$4,I568)),ISNUMBER(FIND(대학정보!$C$5,J568))),확률표!$C$5, ""))), "대학정보"), "")</f>
        <v>20</v>
      </c>
      <c r="Q568" s="1">
        <f>IF(AND(대학정보!$C$8&lt;&gt;"",D568&lt;&gt;""),D568-대학정보!$C$8,"")</f>
        <v>-1.0799999999999272</v>
      </c>
    </row>
    <row r="569" spans="1:17">
      <c r="A569" s="1" t="str">
        <f t="shared" si="9"/>
        <v/>
      </c>
      <c r="B569" s="1" t="str">
        <f>IF(INDEX(로우데이터!$A:$A,4*ROW()-7)&lt;&gt;"",INDEX(로우데이터!A:A,4*ROW()-7),"")</f>
        <v>568등</v>
      </c>
      <c r="C569" s="1">
        <f>IF(B569&lt;&gt;"",VLOOKUP(CONCATENATE("j",L569, M569, N569),확률표!$B$8:$E$16,IF(P569=확률표!$C$3,2,IF(P569=확률표!$C$4, 3,4)),FALSE), "")</f>
        <v>80</v>
      </c>
      <c r="D569" s="1">
        <f>IF(B569&lt;&gt;"",INDEX(로우데이터!$B:$B,4*ROW()-7),"")</f>
        <v>658.31</v>
      </c>
      <c r="E569" s="4" t="str">
        <f>IF(B569&lt;&gt;"",IF(INDEX(로우데이터!$D:$D,4*ROW()-7)&lt;&gt;"",IF(ISNUMBER(FIND("(1)",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569" s="3" t="str">
        <f>IF(B569&lt;&gt;"",IF(INDEX(로우데이터!$D:$D,4*ROW()-7)&lt;&gt;"",IF(ISNUMBER(FIND("(1)",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569" s="3" t="str">
        <f>IF(B569&lt;&gt;"",IF(INDEX(로우데이터!$D:$D,4*ROW()-7)&lt;&gt;"",IF(ISNUMBER(FIND("(2)",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69" s="3" t="str">
        <f>IF(B569&lt;&gt;"",IF(INDEX(로우데이터!$D:$D,4*ROW()-7)&lt;&gt;"",IF(ISNUMBER(FIND("(2)",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569" s="3" t="str">
        <f>IF(B569&lt;&gt;"",IF(INDEX(로우데이터!$D:$D,4*ROW()-7)&lt;&gt;"",IF(ISNUMBER(FIND("(3)",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569" s="3" t="str">
        <f>IF(B569&lt;&gt;"",IF(INDEX(로우데이터!$D:$D,4*ROW()-7)&lt;&gt;"",IF(ISNUMBER(FIND("(3)",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[대구]전자공학부</v>
      </c>
      <c r="L569" s="1">
        <v>1</v>
      </c>
      <c r="M569" s="1">
        <v>1</v>
      </c>
      <c r="N569" s="1">
        <v>1</v>
      </c>
      <c r="P569" s="1">
        <f>IF(B569&lt;&gt;"",IF(AND(대학정보!$C$4&lt;&gt;"",대학정보!$C$5&lt;&gt;""),IF(AND(ISNUMBER(FIND(대학정보!$C$4,E569)),ISNUMBER(FIND(대학정보!$C$5,F569))),확률표!$C$3,IF(AND(ISNUMBER(FIND(대학정보!$C$4,G569)),ISNUMBER(FIND(대학정보!$C$5,H569))),확률표!$C$4,IF(AND(ISNUMBER(FIND(대학정보!$C$4,I569)),ISNUMBER(FIND(대학정보!$C$5,J569))),확률표!$C$5, ""))), "대학정보"), "")</f>
        <v>80</v>
      </c>
      <c r="Q569" s="1">
        <f>IF(AND(대학정보!$C$8&lt;&gt;"",D569&lt;&gt;""),D569-대학정보!$C$8,"")</f>
        <v>-1.1399999999999864</v>
      </c>
    </row>
    <row r="570" spans="1:17">
      <c r="A570" s="1" t="str">
        <f t="shared" si="9"/>
        <v/>
      </c>
      <c r="B570" s="1" t="str">
        <f>IF(INDEX(로우데이터!$A:$A,4*ROW()-7)&lt;&gt;"",INDEX(로우데이터!A:A,4*ROW()-7),"")</f>
        <v>569등</v>
      </c>
      <c r="C570" s="1">
        <f>IF(B570&lt;&gt;"",VLOOKUP(CONCATENATE("j",L570, M570, N570),확률표!$B$8:$E$16,IF(P570=확률표!$C$3,2,IF(P570=확률표!$C$4, 3,4)),FALSE), "")</f>
        <v>50</v>
      </c>
      <c r="D570" s="1">
        <f>IF(B570&lt;&gt;"",INDEX(로우데이터!$B:$B,4*ROW()-7),"")</f>
        <v>658.29</v>
      </c>
      <c r="E570" s="4" t="str">
        <f>IF(B570&lt;&gt;"",IF(INDEX(로우데이터!$D:$D,4*ROW()-7)&lt;&gt;"",IF(ISNUMBER(FIND("(1)",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70" s="3" t="str">
        <f>IF(B570&lt;&gt;"",IF(INDEX(로우데이터!$D:$D,4*ROW()-7)&lt;&gt;"",IF(ISNUMBER(FIND("(1)",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570" s="3" t="str">
        <f>IF(B570&lt;&gt;"",IF(INDEX(로우데이터!$D:$D,4*ROW()-7)&lt;&gt;"",IF(ISNUMBER(FIND("(2)",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70" s="3" t="str">
        <f>IF(B570&lt;&gt;"",IF(INDEX(로우데이터!$D:$D,4*ROW()-7)&lt;&gt;"",IF(ISNUMBER(FIND("(2)",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70" s="3" t="str">
        <f>IF(B570&lt;&gt;"",IF(INDEX(로우데이터!$D:$D,4*ROW()-7)&lt;&gt;"",IF(ISNUMBER(FIND("(3)",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70" s="3" t="str">
        <f>IF(B570&lt;&gt;"",IF(INDEX(로우데이터!$D:$D,4*ROW()-7)&lt;&gt;"",IF(ISNUMBER(FIND("(3)",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신소재공</v>
      </c>
      <c r="L570" s="1">
        <v>1</v>
      </c>
      <c r="M570" s="1">
        <v>1</v>
      </c>
      <c r="N570" s="1">
        <v>1</v>
      </c>
      <c r="P570" s="1">
        <f>IF(B570&lt;&gt;"",IF(AND(대학정보!$C$4&lt;&gt;"",대학정보!$C$5&lt;&gt;""),IF(AND(ISNUMBER(FIND(대학정보!$C$4,E570)),ISNUMBER(FIND(대학정보!$C$5,F570))),확률표!$C$3,IF(AND(ISNUMBER(FIND(대학정보!$C$4,G570)),ISNUMBER(FIND(대학정보!$C$5,H570))),확률표!$C$4,IF(AND(ISNUMBER(FIND(대학정보!$C$4,I570)),ISNUMBER(FIND(대학정보!$C$5,J570))),확률표!$C$5, ""))), "대학정보"), "")</f>
        <v>50</v>
      </c>
      <c r="Q570" s="1">
        <f>IF(AND(대학정보!$C$8&lt;&gt;"",D570&lt;&gt;""),D570-대학정보!$C$8,"")</f>
        <v>-1.1599999999999682</v>
      </c>
    </row>
    <row r="571" spans="1:17">
      <c r="A571" s="1" t="str">
        <f t="shared" si="9"/>
        <v/>
      </c>
      <c r="B571" s="1" t="str">
        <f>IF(INDEX(로우데이터!$A:$A,4*ROW()-7)&lt;&gt;"",INDEX(로우데이터!A:A,4*ROW()-7),"")</f>
        <v>570등</v>
      </c>
      <c r="C571" s="1">
        <f>IF(B571&lt;&gt;"",VLOOKUP(CONCATENATE("j",L571, M571, N571),확률표!$B$8:$E$16,IF(P571=확률표!$C$3,2,IF(P571=확률표!$C$4, 3,4)),FALSE), "")</f>
        <v>20</v>
      </c>
      <c r="D571" s="1">
        <f>IF(B571&lt;&gt;"",INDEX(로우데이터!$B:$B,4*ROW()-7),"")</f>
        <v>658.29</v>
      </c>
      <c r="E571" s="4" t="str">
        <f>IF(B571&lt;&gt;"",IF(INDEX(로우데이터!$D:$D,4*ROW()-7)&lt;&gt;"",IF(ISNUMBER(FIND("(1)",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71" s="3" t="str">
        <f>IF(B571&lt;&gt;"",IF(INDEX(로우데이터!$D:$D,4*ROW()-7)&lt;&gt;"",IF(ISNUMBER(FIND("(1)",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자원환경공</v>
      </c>
      <c r="G571" s="3" t="str">
        <f>IF(B571&lt;&gt;"",IF(INDEX(로우데이터!$D:$D,4*ROW()-7)&lt;&gt;"",IF(ISNUMBER(FIND("(2)",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71" s="3" t="str">
        <f>IF(B571&lt;&gt;"",IF(INDEX(로우데이터!$D:$D,4*ROW()-7)&lt;&gt;"",IF(ISNUMBER(FIND("(2)",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71" s="3" t="str">
        <f>IF(B571&lt;&gt;"",IF(INDEX(로우데이터!$D:$D,4*ROW()-7)&lt;&gt;"",IF(ISNUMBER(FIND("(3)",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1" s="3" t="str">
        <f>IF(B571&lt;&gt;"",IF(INDEX(로우데이터!$D:$D,4*ROW()-7)&lt;&gt;"",IF(ISNUMBER(FIND("(3)",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1" s="1">
        <v>1</v>
      </c>
      <c r="M571" s="1">
        <v>1</v>
      </c>
      <c r="N571" s="1">
        <v>1</v>
      </c>
      <c r="P571" s="1">
        <f>IF(B571&lt;&gt;"",IF(AND(대학정보!$C$4&lt;&gt;"",대학정보!$C$5&lt;&gt;""),IF(AND(ISNUMBER(FIND(대학정보!$C$4,E571)),ISNUMBER(FIND(대학정보!$C$5,F571))),확률표!$C$3,IF(AND(ISNUMBER(FIND(대학정보!$C$4,G571)),ISNUMBER(FIND(대학정보!$C$5,H571))),확률표!$C$4,IF(AND(ISNUMBER(FIND(대학정보!$C$4,I571)),ISNUMBER(FIND(대학정보!$C$5,J571))),확률표!$C$5, ""))), "대학정보"), "")</f>
        <v>20</v>
      </c>
      <c r="Q571" s="1">
        <f>IF(AND(대학정보!$C$8&lt;&gt;"",D571&lt;&gt;""),D571-대학정보!$C$8,"")</f>
        <v>-1.1599999999999682</v>
      </c>
    </row>
    <row r="572" spans="1:17">
      <c r="A572" s="1" t="str">
        <f t="shared" si="9"/>
        <v/>
      </c>
      <c r="B572" s="1" t="str">
        <f>IF(INDEX(로우데이터!$A:$A,4*ROW()-7)&lt;&gt;"",INDEX(로우데이터!A:A,4*ROW()-7),"")</f>
        <v>571등</v>
      </c>
      <c r="C572" s="1">
        <f>IF(B572&lt;&gt;"",VLOOKUP(CONCATENATE("j",L572, M572, N572),확률표!$B$8:$E$16,IF(P572=확률표!$C$3,2,IF(P572=확률표!$C$4, 3,4)),FALSE), "")</f>
        <v>20</v>
      </c>
      <c r="D572" s="1">
        <f>IF(B572&lt;&gt;"",INDEX(로우데이터!$B:$B,4*ROW()-7),"")</f>
        <v>658.29</v>
      </c>
      <c r="E572" s="4" t="str">
        <f>IF(B572&lt;&gt;"",IF(INDEX(로우데이터!$D:$D,4*ROW()-7)&lt;&gt;"",IF(ISNUMBER(FIND("(1)",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572" s="3" t="str">
        <f>IF(B572&lt;&gt;"",IF(INDEX(로우데이터!$D:$D,4*ROW()-7)&lt;&gt;"",IF(ISNUMBER(FIND("(1)",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572" s="3" t="str">
        <f>IF(B572&lt;&gt;"",IF(INDEX(로우데이터!$D:$D,4*ROW()-7)&lt;&gt;"",IF(ISNUMBER(FIND("(2)",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전남대(2)</v>
      </c>
      <c r="H572" s="3" t="str">
        <f>IF(B572&lt;&gt;"",IF(INDEX(로우데이터!$D:$D,4*ROW()-7)&lt;&gt;"",IF(ISNUMBER(FIND("(2)",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[광주]수의예</v>
      </c>
      <c r="I572" s="3" t="str">
        <f>IF(B572&lt;&gt;"",IF(INDEX(로우데이터!$D:$D,4*ROW()-7)&lt;&gt;"",IF(ISNUMBER(FIND("(3)",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2" s="3" t="str">
        <f>IF(B572&lt;&gt;"",IF(INDEX(로우데이터!$D:$D,4*ROW()-7)&lt;&gt;"",IF(ISNUMBER(FIND("(3)",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2" s="1">
        <v>1</v>
      </c>
      <c r="M572" s="1">
        <v>1</v>
      </c>
      <c r="N572" s="1">
        <v>1</v>
      </c>
      <c r="P572" s="1">
        <f>IF(B572&lt;&gt;"",IF(AND(대학정보!$C$4&lt;&gt;"",대학정보!$C$5&lt;&gt;""),IF(AND(ISNUMBER(FIND(대학정보!$C$4,E572)),ISNUMBER(FIND(대학정보!$C$5,F572))),확률표!$C$3,IF(AND(ISNUMBER(FIND(대학정보!$C$4,G572)),ISNUMBER(FIND(대학정보!$C$5,H572))),확률표!$C$4,IF(AND(ISNUMBER(FIND(대학정보!$C$4,I572)),ISNUMBER(FIND(대학정보!$C$5,J572))),확률표!$C$5, ""))), "대학정보"), "")</f>
        <v>20</v>
      </c>
      <c r="Q572" s="1">
        <f>IF(AND(대학정보!$C$8&lt;&gt;"",D572&lt;&gt;""),D572-대학정보!$C$8,"")</f>
        <v>-1.1599999999999682</v>
      </c>
    </row>
    <row r="573" spans="1:17">
      <c r="A573" s="1" t="str">
        <f t="shared" si="9"/>
        <v/>
      </c>
      <c r="B573" s="1" t="str">
        <f>IF(INDEX(로우데이터!$A:$A,4*ROW()-7)&lt;&gt;"",INDEX(로우데이터!A:A,4*ROW()-7),"")</f>
        <v>572등</v>
      </c>
      <c r="C573" s="1">
        <f>IF(B573&lt;&gt;"",VLOOKUP(CONCATENATE("j",L573, M573, N573),확률표!$B$8:$E$16,IF(P573=확률표!$C$3,2,IF(P573=확률표!$C$4, 3,4)),FALSE), "")</f>
        <v>50</v>
      </c>
      <c r="D573" s="1">
        <f>IF(B573&lt;&gt;"",INDEX(로우데이터!$B:$B,4*ROW()-7),"")</f>
        <v>658.28</v>
      </c>
      <c r="E573" s="4" t="str">
        <f>IF(B573&lt;&gt;"",IF(INDEX(로우데이터!$D:$D,4*ROW()-7)&lt;&gt;"",IF(ISNUMBER(FIND("(1)",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73" s="3" t="str">
        <f>IF(B573&lt;&gt;"",IF(INDEX(로우데이터!$D:$D,4*ROW()-7)&lt;&gt;"",IF(ISNUMBER(FIND("(1)",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573" s="3" t="str">
        <f>IF(B573&lt;&gt;"",IF(INDEX(로우데이터!$D:$D,4*ROW()-7)&lt;&gt;"",IF(ISNUMBER(FIND("(2)",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73" s="3" t="str">
        <f>IF(B573&lt;&gt;"",IF(INDEX(로우데이터!$D:$D,4*ROW()-7)&lt;&gt;"",IF(ISNUMBER(FIND("(2)",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73" s="3" t="str">
        <f>IF(B573&lt;&gt;"",IF(INDEX(로우데이터!$D:$D,4*ROW()-7)&lt;&gt;"",IF(ISNUMBER(FIND("(3)",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3" s="3" t="str">
        <f>IF(B573&lt;&gt;"",IF(INDEX(로우데이터!$D:$D,4*ROW()-7)&lt;&gt;"",IF(ISNUMBER(FIND("(3)",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73" s="1">
        <v>1</v>
      </c>
      <c r="M573" s="1">
        <v>1</v>
      </c>
      <c r="N573" s="1">
        <v>1</v>
      </c>
      <c r="P573" s="1">
        <f>IF(B573&lt;&gt;"",IF(AND(대학정보!$C$4&lt;&gt;"",대학정보!$C$5&lt;&gt;""),IF(AND(ISNUMBER(FIND(대학정보!$C$4,E573)),ISNUMBER(FIND(대학정보!$C$5,F573))),확률표!$C$3,IF(AND(ISNUMBER(FIND(대학정보!$C$4,G573)),ISNUMBER(FIND(대학정보!$C$5,H573))),확률표!$C$4,IF(AND(ISNUMBER(FIND(대학정보!$C$4,I573)),ISNUMBER(FIND(대학정보!$C$5,J573))),확률표!$C$5, ""))), "대학정보"), "")</f>
        <v>50</v>
      </c>
      <c r="Q573" s="1">
        <f>IF(AND(대학정보!$C$8&lt;&gt;"",D573&lt;&gt;""),D573-대학정보!$C$8,"")</f>
        <v>-1.1699999999999591</v>
      </c>
    </row>
    <row r="574" spans="1:17">
      <c r="A574" s="1" t="str">
        <f t="shared" si="9"/>
        <v/>
      </c>
      <c r="B574" s="1" t="str">
        <f>IF(INDEX(로우데이터!$A:$A,4*ROW()-7)&lt;&gt;"",INDEX(로우데이터!A:A,4*ROW()-7),"")</f>
        <v>573등</v>
      </c>
      <c r="C574" s="1">
        <f>IF(B574&lt;&gt;"",VLOOKUP(CONCATENATE("j",L574, M574, N574),확률표!$B$8:$E$16,IF(P574=확률표!$C$3,2,IF(P574=확률표!$C$4, 3,4)),FALSE), "")</f>
        <v>20</v>
      </c>
      <c r="D574" s="1">
        <f>IF(B574&lt;&gt;"",INDEX(로우데이터!$B:$B,4*ROW()-7),"")</f>
        <v>658.28</v>
      </c>
      <c r="E574" s="4" t="str">
        <f>IF(B574&lt;&gt;"",IF(INDEX(로우데이터!$D:$D,4*ROW()-7)&lt;&gt;"",IF(ISNUMBER(FIND("(1)",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74" s="3" t="str">
        <f>IF(B574&lt;&gt;"",IF(INDEX(로우데이터!$D:$D,4*ROW()-7)&lt;&gt;"",IF(ISNUMBER(FIND("(1)",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574" s="3" t="str">
        <f>IF(B574&lt;&gt;"",IF(INDEX(로우데이터!$D:$D,4*ROW()-7)&lt;&gt;"",IF(ISNUMBER(FIND("(2)",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74" s="3" t="str">
        <f>IF(B574&lt;&gt;"",IF(INDEX(로우데이터!$D:$D,4*ROW()-7)&lt;&gt;"",IF(ISNUMBER(FIND("(2)",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574" s="3" t="str">
        <f>IF(B574&lt;&gt;"",IF(INDEX(로우데이터!$D:$D,4*ROW()-7)&lt;&gt;"",IF(ISNUMBER(FIND("(3)",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4" s="3" t="str">
        <f>IF(B574&lt;&gt;"",IF(INDEX(로우데이터!$D:$D,4*ROW()-7)&lt;&gt;"",IF(ISNUMBER(FIND("(3)",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4" s="1">
        <v>1</v>
      </c>
      <c r="M574" s="1">
        <v>1</v>
      </c>
      <c r="N574" s="1">
        <v>1</v>
      </c>
      <c r="P574" s="1">
        <f>IF(B574&lt;&gt;"",IF(AND(대학정보!$C$4&lt;&gt;"",대학정보!$C$5&lt;&gt;""),IF(AND(ISNUMBER(FIND(대학정보!$C$4,E574)),ISNUMBER(FIND(대학정보!$C$5,F574))),확률표!$C$3,IF(AND(ISNUMBER(FIND(대학정보!$C$4,G574)),ISNUMBER(FIND(대학정보!$C$5,H574))),확률표!$C$4,IF(AND(ISNUMBER(FIND(대학정보!$C$4,I574)),ISNUMBER(FIND(대학정보!$C$5,J574))),확률표!$C$5, ""))), "대학정보"), "")</f>
        <v>20</v>
      </c>
      <c r="Q574" s="1">
        <f>IF(AND(대학정보!$C$8&lt;&gt;"",D574&lt;&gt;""),D574-대학정보!$C$8,"")</f>
        <v>-1.1699999999999591</v>
      </c>
    </row>
    <row r="575" spans="1:17">
      <c r="A575" s="1" t="str">
        <f t="shared" si="9"/>
        <v/>
      </c>
      <c r="B575" s="1" t="str">
        <f>IF(INDEX(로우데이터!$A:$A,4*ROW()-7)&lt;&gt;"",INDEX(로우데이터!A:A,4*ROW()-7),"")</f>
        <v>574등</v>
      </c>
      <c r="C575" s="1">
        <f>IF(B575&lt;&gt;"",VLOOKUP(CONCATENATE("j",L575, M575, N575),확률표!$B$8:$E$16,IF(P575=확률표!$C$3,2,IF(P575=확률표!$C$4, 3,4)),FALSE), "")</f>
        <v>20</v>
      </c>
      <c r="D575" s="1">
        <f>IF(B575&lt;&gt;"",INDEX(로우데이터!$B:$B,4*ROW()-7),"")</f>
        <v>658.28</v>
      </c>
      <c r="E575" s="4" t="str">
        <f>IF(B575&lt;&gt;"",IF(INDEX(로우데이터!$D:$D,4*ROW()-7)&lt;&gt;"",IF(ISNUMBER(FIND("(1)",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75" s="3" t="str">
        <f>IF(B575&lt;&gt;"",IF(INDEX(로우데이터!$D:$D,4*ROW()-7)&lt;&gt;"",IF(ISNUMBER(FIND("(1)",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지구시스템과학</v>
      </c>
      <c r="G575" s="3" t="str">
        <f>IF(B575&lt;&gt;"",IF(INDEX(로우데이터!$D:$D,4*ROW()-7)&lt;&gt;"",IF(ISNUMBER(FIND("(2)",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75" s="3" t="str">
        <f>IF(B575&lt;&gt;"",IF(INDEX(로우데이터!$D:$D,4*ROW()-7)&lt;&gt;"",IF(ISNUMBER(FIND("(2)",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575" s="3" t="str">
        <f>IF(B575&lt;&gt;"",IF(INDEX(로우데이터!$D:$D,4*ROW()-7)&lt;&gt;"",IF(ISNUMBER(FIND("(3)",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5" s="3" t="str">
        <f>IF(B575&lt;&gt;"",IF(INDEX(로우데이터!$D:$D,4*ROW()-7)&lt;&gt;"",IF(ISNUMBER(FIND("(3)",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5" s="1">
        <v>1</v>
      </c>
      <c r="M575" s="1">
        <v>1</v>
      </c>
      <c r="N575" s="1">
        <v>1</v>
      </c>
      <c r="P575" s="1">
        <f>IF(B575&lt;&gt;"",IF(AND(대학정보!$C$4&lt;&gt;"",대학정보!$C$5&lt;&gt;""),IF(AND(ISNUMBER(FIND(대학정보!$C$4,E575)),ISNUMBER(FIND(대학정보!$C$5,F575))),확률표!$C$3,IF(AND(ISNUMBER(FIND(대학정보!$C$4,G575)),ISNUMBER(FIND(대학정보!$C$5,H575))),확률표!$C$4,IF(AND(ISNUMBER(FIND(대학정보!$C$4,I575)),ISNUMBER(FIND(대학정보!$C$5,J575))),확률표!$C$5, ""))), "대학정보"), "")</f>
        <v>20</v>
      </c>
      <c r="Q575" s="1">
        <f>IF(AND(대학정보!$C$8&lt;&gt;"",D575&lt;&gt;""),D575-대학정보!$C$8,"")</f>
        <v>-1.1699999999999591</v>
      </c>
    </row>
    <row r="576" spans="1:17">
      <c r="A576" s="1" t="str">
        <f t="shared" si="9"/>
        <v/>
      </c>
      <c r="B576" s="1" t="str">
        <f>IF(INDEX(로우데이터!$A:$A,4*ROW()-7)&lt;&gt;"",INDEX(로우데이터!A:A,4*ROW()-7),"")</f>
        <v>575등</v>
      </c>
      <c r="C576" s="1">
        <f>IF(B576&lt;&gt;"",VLOOKUP(CONCATENATE("j",L576, M576, N576),확률표!$B$8:$E$16,IF(P576=확률표!$C$3,2,IF(P576=확률표!$C$4, 3,4)),FALSE), "")</f>
        <v>50</v>
      </c>
      <c r="D576" s="1">
        <f>IF(B576&lt;&gt;"",INDEX(로우데이터!$B:$B,4*ROW()-7),"")</f>
        <v>658.23</v>
      </c>
      <c r="E576" s="4" t="str">
        <f>IF(B576&lt;&gt;"",IF(INDEX(로우데이터!$D:$D,4*ROW()-7)&lt;&gt;"",IF(ISNUMBER(FIND("(1)",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76" s="3" t="str">
        <f>IF(B576&lt;&gt;"",IF(INDEX(로우데이터!$D:$D,4*ROW()-7)&lt;&gt;"",IF(ISNUMBER(FIND("(1)",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576" s="3" t="str">
        <f>IF(B576&lt;&gt;"",IF(INDEX(로우데이터!$D:$D,4*ROW()-7)&lt;&gt;"",IF(ISNUMBER(FIND("(2)",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76" s="3" t="str">
        <f>IF(B576&lt;&gt;"",IF(INDEX(로우데이터!$D:$D,4*ROW()-7)&lt;&gt;"",IF(ISNUMBER(FIND("(2)",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76" s="3" t="str">
        <f>IF(B576&lt;&gt;"",IF(INDEX(로우데이터!$D:$D,4*ROW()-7)&lt;&gt;"",IF(ISNUMBER(FIND("(3)",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576" s="3" t="str">
        <f>IF(B576&lt;&gt;"",IF(INDEX(로우데이터!$D:$D,4*ROW()-7)&lt;&gt;"",IF(ISNUMBER(FIND("(3)",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576" s="1">
        <v>1</v>
      </c>
      <c r="M576" s="1">
        <v>1</v>
      </c>
      <c r="N576" s="1">
        <v>1</v>
      </c>
      <c r="P576" s="1">
        <f>IF(B576&lt;&gt;"",IF(AND(대학정보!$C$4&lt;&gt;"",대학정보!$C$5&lt;&gt;""),IF(AND(ISNUMBER(FIND(대학정보!$C$4,E576)),ISNUMBER(FIND(대학정보!$C$5,F576))),확률표!$C$3,IF(AND(ISNUMBER(FIND(대학정보!$C$4,G576)),ISNUMBER(FIND(대학정보!$C$5,H576))),확률표!$C$4,IF(AND(ISNUMBER(FIND(대학정보!$C$4,I576)),ISNUMBER(FIND(대학정보!$C$5,J576))),확률표!$C$5, ""))), "대학정보"), "")</f>
        <v>50</v>
      </c>
      <c r="Q576" s="1">
        <f>IF(AND(대학정보!$C$8&lt;&gt;"",D576&lt;&gt;""),D576-대학정보!$C$8,"")</f>
        <v>-1.2199999999999136</v>
      </c>
    </row>
    <row r="577" spans="1:17">
      <c r="A577" s="1" t="str">
        <f t="shared" si="9"/>
        <v/>
      </c>
      <c r="B577" s="1" t="str">
        <f>IF(INDEX(로우데이터!$A:$A,4*ROW()-7)&lt;&gt;"",INDEX(로우데이터!A:A,4*ROW()-7),"")</f>
        <v>576등</v>
      </c>
      <c r="C577" s="1">
        <f>IF(B577&lt;&gt;"",VLOOKUP(CONCATENATE("j",L577, M577, N577),확률표!$B$8:$E$16,IF(P577=확률표!$C$3,2,IF(P577=확률표!$C$4, 3,4)),FALSE), "")</f>
        <v>80</v>
      </c>
      <c r="D577" s="1">
        <f>IF(B577&lt;&gt;"",INDEX(로우데이터!$B:$B,4*ROW()-7),"")</f>
        <v>658.22</v>
      </c>
      <c r="E577" s="4" t="str">
        <f>IF(B577&lt;&gt;"",IF(INDEX(로우데이터!$D:$D,4*ROW()-7)&lt;&gt;"",IF(ISNUMBER(FIND("(1)",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577" s="3" t="str">
        <f>IF(B577&lt;&gt;"",IF(INDEX(로우데이터!$D:$D,4*ROW()-7)&lt;&gt;"",IF(ISNUMBER(FIND("(1)",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577" s="3" t="str">
        <f>IF(B577&lt;&gt;"",IF(INDEX(로우데이터!$D:$D,4*ROW()-7)&lt;&gt;"",IF(ISNUMBER(FIND("(2)",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77" s="3" t="str">
        <f>IF(B577&lt;&gt;"",IF(INDEX(로우데이터!$D:$D,4*ROW()-7)&lt;&gt;"",IF(ISNUMBER(FIND("(2)",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577" s="3" t="str">
        <f>IF(B577&lt;&gt;"",IF(INDEX(로우데이터!$D:$D,4*ROW()-7)&lt;&gt;"",IF(ISNUMBER(FIND("(3)",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77" s="3" t="str">
        <f>IF(B577&lt;&gt;"",IF(INDEX(로우데이터!$D:$D,4*ROW()-7)&lt;&gt;"",IF(ISNUMBER(FIND("(3)",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577" s="1">
        <v>1</v>
      </c>
      <c r="M577" s="1">
        <v>1</v>
      </c>
      <c r="N577" s="1">
        <v>1</v>
      </c>
      <c r="P577" s="1">
        <f>IF(B577&lt;&gt;"",IF(AND(대학정보!$C$4&lt;&gt;"",대학정보!$C$5&lt;&gt;""),IF(AND(ISNUMBER(FIND(대학정보!$C$4,E577)),ISNUMBER(FIND(대학정보!$C$5,F577))),확률표!$C$3,IF(AND(ISNUMBER(FIND(대학정보!$C$4,G577)),ISNUMBER(FIND(대학정보!$C$5,H577))),확률표!$C$4,IF(AND(ISNUMBER(FIND(대학정보!$C$4,I577)),ISNUMBER(FIND(대학정보!$C$5,J577))),확률표!$C$5, ""))), "대학정보"), "")</f>
        <v>80</v>
      </c>
      <c r="Q577" s="1">
        <f>IF(AND(대학정보!$C$8&lt;&gt;"",D577&lt;&gt;""),D577-대학정보!$C$8,"")</f>
        <v>-1.2299999999999045</v>
      </c>
    </row>
    <row r="578" spans="1:17">
      <c r="A578" s="1" t="str">
        <f t="shared" si="9"/>
        <v/>
      </c>
      <c r="B578" s="1" t="str">
        <f>IF(INDEX(로우데이터!$A:$A,4*ROW()-7)&lt;&gt;"",INDEX(로우데이터!A:A,4*ROW()-7),"")</f>
        <v>577등</v>
      </c>
      <c r="C578" s="1">
        <f>IF(B578&lt;&gt;"",VLOOKUP(CONCATENATE("j",L578, M578, N578),확률표!$B$8:$E$16,IF(P578=확률표!$C$3,2,IF(P578=확률표!$C$4, 3,4)),FALSE), "")</f>
        <v>20</v>
      </c>
      <c r="D578" s="1">
        <f>IF(B578&lt;&gt;"",INDEX(로우데이터!$B:$B,4*ROW()-7),"")</f>
        <v>658.21</v>
      </c>
      <c r="E578" s="4" t="str">
        <f>IF(B578&lt;&gt;"",IF(INDEX(로우데이터!$D:$D,4*ROW()-7)&lt;&gt;"",IF(ISNUMBER(FIND("(1)",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78" s="3" t="str">
        <f>IF(B578&lt;&gt;"",IF(INDEX(로우데이터!$D:$D,4*ROW()-7)&lt;&gt;"",IF(ISNUMBER(FIND("(1)",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식품영양/자연</v>
      </c>
      <c r="G578" s="3" t="str">
        <f>IF(B578&lt;&gt;"",IF(INDEX(로우데이터!$D:$D,4*ROW()-7)&lt;&gt;"",IF(ISNUMBER(FIND("(2)",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78" s="3" t="str">
        <f>IF(B578&lt;&gt;"",IF(INDEX(로우데이터!$D:$D,4*ROW()-7)&lt;&gt;"",IF(ISNUMBER(FIND("(2)",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578" s="3" t="str">
        <f>IF(B578&lt;&gt;"",IF(INDEX(로우데이터!$D:$D,4*ROW()-7)&lt;&gt;"",IF(ISNUMBER(FIND("(3)",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8" s="3" t="str">
        <f>IF(B578&lt;&gt;"",IF(INDEX(로우데이터!$D:$D,4*ROW()-7)&lt;&gt;"",IF(ISNUMBER(FIND("(3)",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8" s="1">
        <v>1</v>
      </c>
      <c r="M578" s="1">
        <v>1</v>
      </c>
      <c r="N578" s="1">
        <v>1</v>
      </c>
      <c r="P578" s="1">
        <f>IF(B578&lt;&gt;"",IF(AND(대학정보!$C$4&lt;&gt;"",대학정보!$C$5&lt;&gt;""),IF(AND(ISNUMBER(FIND(대학정보!$C$4,E578)),ISNUMBER(FIND(대학정보!$C$5,F578))),확률표!$C$3,IF(AND(ISNUMBER(FIND(대학정보!$C$4,G578)),ISNUMBER(FIND(대학정보!$C$5,H578))),확률표!$C$4,IF(AND(ISNUMBER(FIND(대학정보!$C$4,I578)),ISNUMBER(FIND(대학정보!$C$5,J578))),확률표!$C$5, ""))), "대학정보"), "")</f>
        <v>20</v>
      </c>
      <c r="Q578" s="1">
        <f>IF(AND(대학정보!$C$8&lt;&gt;"",D578&lt;&gt;""),D578-대학정보!$C$8,"")</f>
        <v>-1.2399999999998954</v>
      </c>
    </row>
    <row r="579" spans="1:17">
      <c r="A579" s="1" t="str">
        <f t="shared" si="9"/>
        <v/>
      </c>
      <c r="B579" s="1" t="str">
        <f>IF(INDEX(로우데이터!$A:$A,4*ROW()-7)&lt;&gt;"",INDEX(로우데이터!A:A,4*ROW()-7),"")</f>
        <v>578등</v>
      </c>
      <c r="C579" s="1">
        <f>IF(B579&lt;&gt;"",VLOOKUP(CONCATENATE("j",L579, M579, N579),확률표!$B$8:$E$16,IF(P579=확률표!$C$3,2,IF(P579=확률표!$C$4, 3,4)),FALSE), "")</f>
        <v>20</v>
      </c>
      <c r="D579" s="1">
        <f>IF(B579&lt;&gt;"",INDEX(로우데이터!$B:$B,4*ROW()-7),"")</f>
        <v>658.2</v>
      </c>
      <c r="E579" s="4" t="str">
        <f>IF(B579&lt;&gt;"",IF(INDEX(로우데이터!$D:$D,4*ROW()-7)&lt;&gt;"",IF(ISNUMBER(FIND("(1)",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79" s="3" t="str">
        <f>IF(B579&lt;&gt;"",IF(INDEX(로우데이터!$D:$D,4*ROW()-7)&lt;&gt;"",IF(ISNUMBER(FIND("(1)",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579" s="3" t="str">
        <f>IF(B579&lt;&gt;"",IF(INDEX(로우데이터!$D:$D,4*ROW()-7)&lt;&gt;"",IF(ISNUMBER(FIND("(2)",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춘천교대(2)</v>
      </c>
      <c r="H579" s="3" t="str">
        <f>IF(B579&lt;&gt;"",IF(INDEX(로우데이터!$D:$D,4*ROW()-7)&lt;&gt;"",IF(ISNUMBER(FIND("(2)",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579" s="3" t="str">
        <f>IF(B579&lt;&gt;"",IF(INDEX(로우데이터!$D:$D,4*ROW()-7)&lt;&gt;"",IF(ISNUMBER(FIND("(3)",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79" s="3" t="str">
        <f>IF(B579&lt;&gt;"",IF(INDEX(로우데이터!$D:$D,4*ROW()-7)&lt;&gt;"",IF(ISNUMBER(FIND("(3)",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79" s="1">
        <v>1</v>
      </c>
      <c r="M579" s="1">
        <v>1</v>
      </c>
      <c r="N579" s="1">
        <v>1</v>
      </c>
      <c r="P579" s="1">
        <f>IF(B579&lt;&gt;"",IF(AND(대학정보!$C$4&lt;&gt;"",대학정보!$C$5&lt;&gt;""),IF(AND(ISNUMBER(FIND(대학정보!$C$4,E579)),ISNUMBER(FIND(대학정보!$C$5,F579))),확률표!$C$3,IF(AND(ISNUMBER(FIND(대학정보!$C$4,G579)),ISNUMBER(FIND(대학정보!$C$5,H579))),확률표!$C$4,IF(AND(ISNUMBER(FIND(대학정보!$C$4,I579)),ISNUMBER(FIND(대학정보!$C$5,J579))),확률표!$C$5, ""))), "대학정보"), "")</f>
        <v>20</v>
      </c>
      <c r="Q579" s="1">
        <f>IF(AND(대학정보!$C$8&lt;&gt;"",D579&lt;&gt;""),D579-대학정보!$C$8,"")</f>
        <v>-1.2499999999998863</v>
      </c>
    </row>
    <row r="580" spans="1:17">
      <c r="A580" s="1" t="str">
        <f t="shared" si="9"/>
        <v/>
      </c>
      <c r="B580" s="1" t="str">
        <f>IF(INDEX(로우데이터!$A:$A,4*ROW()-7)&lt;&gt;"",INDEX(로우데이터!A:A,4*ROW()-7),"")</f>
        <v>579등</v>
      </c>
      <c r="C580" s="1">
        <f>IF(B580&lt;&gt;"",VLOOKUP(CONCATENATE("j",L580, M580, N580),확률표!$B$8:$E$16,IF(P580=확률표!$C$3,2,IF(P580=확률표!$C$4, 3,4)),FALSE), "")</f>
        <v>50</v>
      </c>
      <c r="D580" s="1">
        <f>IF(B580&lt;&gt;"",INDEX(로우데이터!$B:$B,4*ROW()-7),"")</f>
        <v>658.17</v>
      </c>
      <c r="E580" s="4" t="str">
        <f>IF(B580&lt;&gt;"",IF(INDEX(로우데이터!$D:$D,4*ROW()-7)&lt;&gt;"",IF(ISNUMBER(FIND("(1)",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80" s="3" t="str">
        <f>IF(B580&lt;&gt;"",IF(INDEX(로우데이터!$D:$D,4*ROW()-7)&lt;&gt;"",IF(ISNUMBER(FIND("(1)",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건설환경공</v>
      </c>
      <c r="G580" s="3" t="str">
        <f>IF(B580&lt;&gt;"",IF(INDEX(로우데이터!$D:$D,4*ROW()-7)&lt;&gt;"",IF(ISNUMBER(FIND("(2)",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0" s="3" t="str">
        <f>IF(B580&lt;&gt;"",IF(INDEX(로우데이터!$D:$D,4*ROW()-7)&lt;&gt;"",IF(ISNUMBER(FIND("(2)",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0" s="3" t="str">
        <f>IF(B580&lt;&gt;"",IF(INDEX(로우데이터!$D:$D,4*ROW()-7)&lt;&gt;"",IF(ISNUMBER(FIND("(3)",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80" s="3" t="str">
        <f>IF(B580&lt;&gt;"",IF(INDEX(로우데이터!$D:$D,4*ROW()-7)&lt;&gt;"",IF(ISNUMBER(FIND("(3)",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580" s="1">
        <v>1</v>
      </c>
      <c r="M580" s="1">
        <v>1</v>
      </c>
      <c r="N580" s="1">
        <v>1</v>
      </c>
      <c r="P580" s="1">
        <f>IF(B580&lt;&gt;"",IF(AND(대학정보!$C$4&lt;&gt;"",대학정보!$C$5&lt;&gt;""),IF(AND(ISNUMBER(FIND(대학정보!$C$4,E580)),ISNUMBER(FIND(대학정보!$C$5,F580))),확률표!$C$3,IF(AND(ISNUMBER(FIND(대학정보!$C$4,G580)),ISNUMBER(FIND(대학정보!$C$5,H580))),확률표!$C$4,IF(AND(ISNUMBER(FIND(대학정보!$C$4,I580)),ISNUMBER(FIND(대학정보!$C$5,J580))),확률표!$C$5, ""))), "대학정보"), "")</f>
        <v>50</v>
      </c>
      <c r="Q580" s="1">
        <f>IF(AND(대학정보!$C$8&lt;&gt;"",D580&lt;&gt;""),D580-대학정보!$C$8,"")</f>
        <v>-1.2799999999999727</v>
      </c>
    </row>
    <row r="581" spans="1:17">
      <c r="A581" s="1" t="str">
        <f t="shared" si="9"/>
        <v/>
      </c>
      <c r="B581" s="1" t="str">
        <f>IF(INDEX(로우데이터!$A:$A,4*ROW()-7)&lt;&gt;"",INDEX(로우데이터!A:A,4*ROW()-7),"")</f>
        <v>580등</v>
      </c>
      <c r="C581" s="1">
        <f>IF(B581&lt;&gt;"",VLOOKUP(CONCATENATE("j",L581, M581, N581),확률표!$B$8:$E$16,IF(P581=확률표!$C$3,2,IF(P581=확률표!$C$4, 3,4)),FALSE), "")</f>
        <v>50</v>
      </c>
      <c r="D581" s="1">
        <f>IF(B581&lt;&gt;"",INDEX(로우데이터!$B:$B,4*ROW()-7),"")</f>
        <v>658.15</v>
      </c>
      <c r="E581" s="4" t="str">
        <f>IF(B581&lt;&gt;"",IF(INDEX(로우데이터!$D:$D,4*ROW()-7)&lt;&gt;"",IF(ISNUMBER(FIND("(1)",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1" s="3" t="str">
        <f>IF(B581&lt;&gt;"",IF(INDEX(로우데이터!$D:$D,4*ROW()-7)&lt;&gt;"",IF(ISNUMBER(FIND("(1)",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81" s="3" t="str">
        <f>IF(B581&lt;&gt;"",IF(INDEX(로우데이터!$D:$D,4*ROW()-7)&lt;&gt;"",IF(ISNUMBER(FIND("(2)",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1" s="3" t="str">
        <f>IF(B581&lt;&gt;"",IF(INDEX(로우데이터!$D:$D,4*ROW()-7)&lt;&gt;"",IF(ISNUMBER(FIND("(2)",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1" s="3" t="str">
        <f>IF(B581&lt;&gt;"",IF(INDEX(로우데이터!$D:$D,4*ROW()-7)&lt;&gt;"",IF(ISNUMBER(FIND("(3)",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1" s="3" t="str">
        <f>IF(B581&lt;&gt;"",IF(INDEX(로우데이터!$D:$D,4*ROW()-7)&lt;&gt;"",IF(ISNUMBER(FIND("(3)",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81" s="1">
        <v>1</v>
      </c>
      <c r="M581" s="1">
        <v>1</v>
      </c>
      <c r="N581" s="1">
        <v>1</v>
      </c>
      <c r="P581" s="1">
        <f>IF(B581&lt;&gt;"",IF(AND(대학정보!$C$4&lt;&gt;"",대학정보!$C$5&lt;&gt;""),IF(AND(ISNUMBER(FIND(대학정보!$C$4,E581)),ISNUMBER(FIND(대학정보!$C$5,F581))),확률표!$C$3,IF(AND(ISNUMBER(FIND(대학정보!$C$4,G581)),ISNUMBER(FIND(대학정보!$C$5,H581))),확률표!$C$4,IF(AND(ISNUMBER(FIND(대학정보!$C$4,I581)),ISNUMBER(FIND(대학정보!$C$5,J581))),확률표!$C$5, ""))), "대학정보"), "")</f>
        <v>50</v>
      </c>
      <c r="Q581" s="1">
        <f>IF(AND(대학정보!$C$8&lt;&gt;"",D581&lt;&gt;""),D581-대학정보!$C$8,"")</f>
        <v>-1.2999999999999545</v>
      </c>
    </row>
    <row r="582" spans="1:17">
      <c r="A582" s="1" t="str">
        <f t="shared" si="9"/>
        <v/>
      </c>
      <c r="B582" s="1" t="str">
        <f>IF(INDEX(로우데이터!$A:$A,4*ROW()-7)&lt;&gt;"",INDEX(로우데이터!A:A,4*ROW()-7),"")</f>
        <v>581등</v>
      </c>
      <c r="C582" s="1">
        <f>IF(B582&lt;&gt;"",VLOOKUP(CONCATENATE("j",L582, M582, N582),확률표!$B$8:$E$16,IF(P582=확률표!$C$3,2,IF(P582=확률표!$C$4, 3,4)),FALSE), "")</f>
        <v>20</v>
      </c>
      <c r="D582" s="1">
        <f>IF(B582&lt;&gt;"",INDEX(로우데이터!$B:$B,4*ROW()-7),"")</f>
        <v>658.12</v>
      </c>
      <c r="E582" s="4" t="str">
        <f>IF(B582&lt;&gt;"",IF(INDEX(로우데이터!$D:$D,4*ROW()-7)&lt;&gt;"",IF(ISNUMBER(FIND("(1)",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2" s="3" t="str">
        <f>IF(B582&lt;&gt;"",IF(INDEX(로우데이터!$D:$D,4*ROW()-7)&lt;&gt;"",IF(ISNUMBER(FIND("(1)",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82" s="3" t="str">
        <f>IF(B582&lt;&gt;"",IF(INDEX(로우데이터!$D:$D,4*ROW()-7)&lt;&gt;"",IF(ISNUMBER(FIND("(2)",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82" s="3" t="str">
        <f>IF(B582&lt;&gt;"",IF(INDEX(로우데이터!$D:$D,4*ROW()-7)&lt;&gt;"",IF(ISNUMBER(FIND("(2)",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바이오시스템의과학부</v>
      </c>
      <c r="I582" s="3" t="str">
        <f>IF(B582&lt;&gt;"",IF(INDEX(로우데이터!$D:$D,4*ROW()-7)&lt;&gt;"",IF(ISNUMBER(FIND("(3)",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2" s="3" t="str">
        <f>IF(B582&lt;&gt;"",IF(INDEX(로우데이터!$D:$D,4*ROW()-7)&lt;&gt;"",IF(ISNUMBER(FIND("(3)",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82" s="1">
        <v>1</v>
      </c>
      <c r="M582" s="1">
        <v>1</v>
      </c>
      <c r="N582" s="1">
        <v>1</v>
      </c>
      <c r="P582" s="1">
        <f>IF(B582&lt;&gt;"",IF(AND(대학정보!$C$4&lt;&gt;"",대학정보!$C$5&lt;&gt;""),IF(AND(ISNUMBER(FIND(대학정보!$C$4,E582)),ISNUMBER(FIND(대학정보!$C$5,F582))),확률표!$C$3,IF(AND(ISNUMBER(FIND(대학정보!$C$4,G582)),ISNUMBER(FIND(대학정보!$C$5,H582))),확률표!$C$4,IF(AND(ISNUMBER(FIND(대학정보!$C$4,I582)),ISNUMBER(FIND(대학정보!$C$5,J582))),확률표!$C$5, ""))), "대학정보"), "")</f>
        <v>20</v>
      </c>
      <c r="Q582" s="1">
        <f>IF(AND(대학정보!$C$8&lt;&gt;"",D582&lt;&gt;""),D582-대학정보!$C$8,"")</f>
        <v>-1.3299999999999272</v>
      </c>
    </row>
    <row r="583" spans="1:17">
      <c r="A583" s="1" t="str">
        <f t="shared" si="9"/>
        <v/>
      </c>
      <c r="B583" s="1" t="str">
        <f>IF(INDEX(로우데이터!$A:$A,4*ROW()-7)&lt;&gt;"",INDEX(로우데이터!A:A,4*ROW()-7),"")</f>
        <v>582등</v>
      </c>
      <c r="C583" s="1">
        <f>IF(B583&lt;&gt;"",VLOOKUP(CONCATENATE("j",L583, M583, N583),확률표!$B$8:$E$16,IF(P583=확률표!$C$3,2,IF(P583=확률표!$C$4, 3,4)),FALSE), "")</f>
        <v>50</v>
      </c>
      <c r="D583" s="1">
        <f>IF(B583&lt;&gt;"",INDEX(로우데이터!$B:$B,4*ROW()-7),"")</f>
        <v>658.05</v>
      </c>
      <c r="E583" s="4" t="str">
        <f>IF(B583&lt;&gt;"",IF(INDEX(로우데이터!$D:$D,4*ROW()-7)&lt;&gt;"",IF(ISNUMBER(FIND("(1)",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3" s="3" t="str">
        <f>IF(B583&lt;&gt;"",IF(INDEX(로우데이터!$D:$D,4*ROW()-7)&lt;&gt;"",IF(ISNUMBER(FIND("(1)",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83" s="3" t="str">
        <f>IF(B583&lt;&gt;"",IF(INDEX(로우데이터!$D:$D,4*ROW()-7)&lt;&gt;"",IF(ISNUMBER(FIND("(2)",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3" s="3" t="str">
        <f>IF(B583&lt;&gt;"",IF(INDEX(로우데이터!$D:$D,4*ROW()-7)&lt;&gt;"",IF(ISNUMBER(FIND("(2)",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3" s="3" t="str">
        <f>IF(B583&lt;&gt;"",IF(INDEX(로우데이터!$D:$D,4*ROW()-7)&lt;&gt;"",IF(ISNUMBER(FIND("(3)",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3" s="3" t="str">
        <f>IF(B583&lt;&gt;"",IF(INDEX(로우데이터!$D:$D,4*ROW()-7)&lt;&gt;"",IF(ISNUMBER(FIND("(3)",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83" s="1">
        <v>1</v>
      </c>
      <c r="M583" s="1">
        <v>1</v>
      </c>
      <c r="N583" s="1">
        <v>1</v>
      </c>
      <c r="P583" s="1">
        <f>IF(B583&lt;&gt;"",IF(AND(대학정보!$C$4&lt;&gt;"",대학정보!$C$5&lt;&gt;""),IF(AND(ISNUMBER(FIND(대학정보!$C$4,E583)),ISNUMBER(FIND(대학정보!$C$5,F583))),확률표!$C$3,IF(AND(ISNUMBER(FIND(대학정보!$C$4,G583)),ISNUMBER(FIND(대학정보!$C$5,H583))),확률표!$C$4,IF(AND(ISNUMBER(FIND(대학정보!$C$4,I583)),ISNUMBER(FIND(대학정보!$C$5,J583))),확률표!$C$5, ""))), "대학정보"), "")</f>
        <v>50</v>
      </c>
      <c r="Q583" s="1">
        <f>IF(AND(대학정보!$C$8&lt;&gt;"",D583&lt;&gt;""),D583-대학정보!$C$8,"")</f>
        <v>-1.3999999999999773</v>
      </c>
    </row>
    <row r="584" spans="1:17">
      <c r="A584" s="1" t="str">
        <f t="shared" si="9"/>
        <v/>
      </c>
      <c r="B584" s="1" t="str">
        <f>IF(INDEX(로우데이터!$A:$A,4*ROW()-7)&lt;&gt;"",INDEX(로우데이터!A:A,4*ROW()-7),"")</f>
        <v>583등</v>
      </c>
      <c r="C584" s="1">
        <f>IF(B584&lt;&gt;"",VLOOKUP(CONCATENATE("j",L584, M584, N584),확률표!$B$8:$E$16,IF(P584=확률표!$C$3,2,IF(P584=확률표!$C$4, 3,4)),FALSE), "")</f>
        <v>20</v>
      </c>
      <c r="D584" s="1">
        <f>IF(B584&lt;&gt;"",INDEX(로우데이터!$B:$B,4*ROW()-7),"")</f>
        <v>658.05</v>
      </c>
      <c r="E584" s="4" t="str">
        <f>IF(B584&lt;&gt;"",IF(INDEX(로우데이터!$D:$D,4*ROW()-7)&lt;&gt;"",IF(ISNUMBER(FIND("(1)",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4" s="3" t="str">
        <f>IF(B584&lt;&gt;"",IF(INDEX(로우데이터!$D:$D,4*ROW()-7)&lt;&gt;"",IF(ISNUMBER(FIND("(1)",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84" s="3" t="str">
        <f>IF(B584&lt;&gt;"",IF(INDEX(로우데이터!$D:$D,4*ROW()-7)&lt;&gt;"",IF(ISNUMBER(FIND("(2)",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84" s="3" t="str">
        <f>IF(B584&lt;&gt;"",IF(INDEX(로우데이터!$D:$D,4*ROW()-7)&lt;&gt;"",IF(ISNUMBER(FIND("(2)",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84" s="3" t="str">
        <f>IF(B584&lt;&gt;"",IF(INDEX(로우데이터!$D:$D,4*ROW()-7)&lt;&gt;"",IF(ISNUMBER(FIND("(3)",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4" s="3" t="str">
        <f>IF(B584&lt;&gt;"",IF(INDEX(로우데이터!$D:$D,4*ROW()-7)&lt;&gt;"",IF(ISNUMBER(FIND("(3)",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84" s="1">
        <v>1</v>
      </c>
      <c r="M584" s="1">
        <v>1</v>
      </c>
      <c r="N584" s="1">
        <v>1</v>
      </c>
      <c r="P584" s="1">
        <f>IF(B584&lt;&gt;"",IF(AND(대학정보!$C$4&lt;&gt;"",대학정보!$C$5&lt;&gt;""),IF(AND(ISNUMBER(FIND(대학정보!$C$4,E584)),ISNUMBER(FIND(대학정보!$C$5,F584))),확률표!$C$3,IF(AND(ISNUMBER(FIND(대학정보!$C$4,G584)),ISNUMBER(FIND(대학정보!$C$5,H584))),확률표!$C$4,IF(AND(ISNUMBER(FIND(대학정보!$C$4,I584)),ISNUMBER(FIND(대학정보!$C$5,J584))),확률표!$C$5, ""))), "대학정보"), "")</f>
        <v>20</v>
      </c>
      <c r="Q584" s="1">
        <f>IF(AND(대학정보!$C$8&lt;&gt;"",D584&lt;&gt;""),D584-대학정보!$C$8,"")</f>
        <v>-1.3999999999999773</v>
      </c>
    </row>
    <row r="585" spans="1:17">
      <c r="A585" s="1" t="str">
        <f t="shared" si="9"/>
        <v/>
      </c>
      <c r="B585" s="1" t="str">
        <f>IF(INDEX(로우데이터!$A:$A,4*ROW()-7)&lt;&gt;"",INDEX(로우데이터!A:A,4*ROW()-7),"")</f>
        <v>583등</v>
      </c>
      <c r="C585" s="1">
        <f>IF(B585&lt;&gt;"",VLOOKUP(CONCATENATE("j",L585, M585, N585),확률표!$B$8:$E$16,IF(P585=확률표!$C$3,2,IF(P585=확률표!$C$4, 3,4)),FALSE), "")</f>
        <v>20</v>
      </c>
      <c r="D585" s="1">
        <f>IF(B585&lt;&gt;"",INDEX(로우데이터!$B:$B,4*ROW()-7),"")</f>
        <v>658.05</v>
      </c>
      <c r="E585" s="4" t="str">
        <f>IF(B585&lt;&gt;"",IF(INDEX(로우데이터!$D:$D,4*ROW()-7)&lt;&gt;"",IF(ISNUMBER(FIND("(1)",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5" s="3" t="str">
        <f>IF(B585&lt;&gt;"",IF(INDEX(로우데이터!$D:$D,4*ROW()-7)&lt;&gt;"",IF(ISNUMBER(FIND("(1)",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[수원]글로벌바이오메디컬공</v>
      </c>
      <c r="G585" s="3" t="str">
        <f>IF(B585&lt;&gt;"",IF(INDEX(로우데이터!$D:$D,4*ROW()-7)&lt;&gt;"",IF(ISNUMBER(FIND("(2)",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85" s="3" t="str">
        <f>IF(B585&lt;&gt;"",IF(INDEX(로우데이터!$D:$D,4*ROW()-7)&lt;&gt;"",IF(ISNUMBER(FIND("(2)",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85" s="3" t="str">
        <f>IF(B585&lt;&gt;"",IF(INDEX(로우데이터!$D:$D,4*ROW()-7)&lt;&gt;"",IF(ISNUMBER(FIND("(3)",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5" s="3" t="str">
        <f>IF(B585&lt;&gt;"",IF(INDEX(로우데이터!$D:$D,4*ROW()-7)&lt;&gt;"",IF(ISNUMBER(FIND("(3)",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85" s="1">
        <v>1</v>
      </c>
      <c r="M585" s="1">
        <v>1</v>
      </c>
      <c r="N585" s="1">
        <v>1</v>
      </c>
      <c r="P585" s="1">
        <f>IF(B585&lt;&gt;"",IF(AND(대학정보!$C$4&lt;&gt;"",대학정보!$C$5&lt;&gt;""),IF(AND(ISNUMBER(FIND(대학정보!$C$4,E585)),ISNUMBER(FIND(대학정보!$C$5,F585))),확률표!$C$3,IF(AND(ISNUMBER(FIND(대학정보!$C$4,G585)),ISNUMBER(FIND(대학정보!$C$5,H585))),확률표!$C$4,IF(AND(ISNUMBER(FIND(대학정보!$C$4,I585)),ISNUMBER(FIND(대학정보!$C$5,J585))),확률표!$C$5, ""))), "대학정보"), "")</f>
        <v>20</v>
      </c>
      <c r="Q585" s="1">
        <f>IF(AND(대학정보!$C$8&lt;&gt;"",D585&lt;&gt;""),D585-대학정보!$C$8,"")</f>
        <v>-1.3999999999999773</v>
      </c>
    </row>
    <row r="586" spans="1:17">
      <c r="A586" s="1" t="str">
        <f t="shared" si="9"/>
        <v/>
      </c>
      <c r="B586" s="1" t="str">
        <f>IF(INDEX(로우데이터!$A:$A,4*ROW()-7)&lt;&gt;"",INDEX(로우데이터!A:A,4*ROW()-7),"")</f>
        <v>585등</v>
      </c>
      <c r="C586" s="1">
        <f>IF(B586&lt;&gt;"",VLOOKUP(CONCATENATE("j",L586, M586, N586),확률표!$B$8:$E$16,IF(P586=확률표!$C$3,2,IF(P586=확률표!$C$4, 3,4)),FALSE), "")</f>
        <v>50</v>
      </c>
      <c r="D586" s="1">
        <f>IF(B586&lt;&gt;"",INDEX(로우데이터!$B:$B,4*ROW()-7),"")</f>
        <v>658.01</v>
      </c>
      <c r="E586" s="4" t="str">
        <f>IF(B586&lt;&gt;"",IF(INDEX(로우데이터!$D:$D,4*ROW()-7)&lt;&gt;"",IF(ISNUMBER(FIND("(1)",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586" s="3" t="str">
        <f>IF(B586&lt;&gt;"",IF(INDEX(로우데이터!$D:$D,4*ROW()-7)&lt;&gt;"",IF(ISNUMBER(FIND("(1)",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586" s="3" t="str">
        <f>IF(B586&lt;&gt;"",IF(INDEX(로우데이터!$D:$D,4*ROW()-7)&lt;&gt;"",IF(ISNUMBER(FIND("(2)",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6" s="3" t="str">
        <f>IF(B586&lt;&gt;"",IF(INDEX(로우데이터!$D:$D,4*ROW()-7)&lt;&gt;"",IF(ISNUMBER(FIND("(2)",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6" s="3" t="str">
        <f>IF(B586&lt;&gt;"",IF(INDEX(로우데이터!$D:$D,4*ROW()-7)&lt;&gt;"",IF(ISNUMBER(FIND("(3)",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6" s="3" t="str">
        <f>IF(B586&lt;&gt;"",IF(INDEX(로우데이터!$D:$D,4*ROW()-7)&lt;&gt;"",IF(ISNUMBER(FIND("(3)",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86" s="1">
        <v>1</v>
      </c>
      <c r="M586" s="1">
        <v>1</v>
      </c>
      <c r="N586" s="1">
        <v>1</v>
      </c>
      <c r="P586" s="1">
        <f>IF(B586&lt;&gt;"",IF(AND(대학정보!$C$4&lt;&gt;"",대학정보!$C$5&lt;&gt;""),IF(AND(ISNUMBER(FIND(대학정보!$C$4,E586)),ISNUMBER(FIND(대학정보!$C$5,F586))),확률표!$C$3,IF(AND(ISNUMBER(FIND(대학정보!$C$4,G586)),ISNUMBER(FIND(대학정보!$C$5,H586))),확률표!$C$4,IF(AND(ISNUMBER(FIND(대학정보!$C$4,I586)),ISNUMBER(FIND(대학정보!$C$5,J586))),확률표!$C$5, ""))), "대학정보"), "")</f>
        <v>50</v>
      </c>
      <c r="Q586" s="1">
        <f>IF(AND(대학정보!$C$8&lt;&gt;"",D586&lt;&gt;""),D586-대학정보!$C$8,"")</f>
        <v>-1.4399999999999409</v>
      </c>
    </row>
    <row r="587" spans="1:17">
      <c r="A587" s="1" t="str">
        <f t="shared" si="9"/>
        <v/>
      </c>
      <c r="B587" s="1" t="str">
        <f>IF(INDEX(로우데이터!$A:$A,4*ROW()-7)&lt;&gt;"",INDEX(로우데이터!A:A,4*ROW()-7),"")</f>
        <v>586등</v>
      </c>
      <c r="C587" s="1">
        <f>IF(B587&lt;&gt;"",VLOOKUP(CONCATENATE("j",L587, M587, N587),확률표!$B$8:$E$16,IF(P587=확률표!$C$3,2,IF(P587=확률표!$C$4, 3,4)),FALSE), "")</f>
        <v>50</v>
      </c>
      <c r="D587" s="1">
        <f>IF(B587&lt;&gt;"",INDEX(로우데이터!$B:$B,4*ROW()-7),"")</f>
        <v>658</v>
      </c>
      <c r="E587" s="4" t="str">
        <f>IF(B587&lt;&gt;"",IF(INDEX(로우데이터!$D:$D,4*ROW()-7)&lt;&gt;"",IF(ISNUMBER(FIND("(1)",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7" s="3" t="str">
        <f>IF(B587&lt;&gt;"",IF(INDEX(로우데이터!$D:$D,4*ROW()-7)&lt;&gt;"",IF(ISNUMBER(FIND("(1)",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587" s="3" t="str">
        <f>IF(B587&lt;&gt;"",IF(INDEX(로우데이터!$D:$D,4*ROW()-7)&lt;&gt;"",IF(ISNUMBER(FIND("(2)",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7" s="3" t="str">
        <f>IF(B587&lt;&gt;"",IF(INDEX(로우데이터!$D:$D,4*ROW()-7)&lt;&gt;"",IF(ISNUMBER(FIND("(2)",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7" s="3" t="str">
        <f>IF(B587&lt;&gt;"",IF(INDEX(로우데이터!$D:$D,4*ROW()-7)&lt;&gt;"",IF(ISNUMBER(FIND("(3)",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587" s="3" t="str">
        <f>IF(B587&lt;&gt;"",IF(INDEX(로우데이터!$D:$D,4*ROW()-7)&lt;&gt;"",IF(ISNUMBER(FIND("(3)",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587" s="1">
        <v>1</v>
      </c>
      <c r="M587" s="1">
        <v>1</v>
      </c>
      <c r="N587" s="1">
        <v>1</v>
      </c>
      <c r="P587" s="1">
        <f>IF(B587&lt;&gt;"",IF(AND(대학정보!$C$4&lt;&gt;"",대학정보!$C$5&lt;&gt;""),IF(AND(ISNUMBER(FIND(대학정보!$C$4,E587)),ISNUMBER(FIND(대학정보!$C$5,F587))),확률표!$C$3,IF(AND(ISNUMBER(FIND(대학정보!$C$4,G587)),ISNUMBER(FIND(대학정보!$C$5,H587))),확률표!$C$4,IF(AND(ISNUMBER(FIND(대학정보!$C$4,I587)),ISNUMBER(FIND(대학정보!$C$5,J587))),확률표!$C$5, ""))), "대학정보"), "")</f>
        <v>50</v>
      </c>
      <c r="Q587" s="1">
        <f>IF(AND(대학정보!$C$8&lt;&gt;"",D587&lt;&gt;""),D587-대학정보!$C$8,"")</f>
        <v>-1.4499999999999318</v>
      </c>
    </row>
    <row r="588" spans="1:17">
      <c r="A588" s="1" t="str">
        <f t="shared" si="9"/>
        <v/>
      </c>
      <c r="B588" s="1" t="str">
        <f>IF(INDEX(로우데이터!$A:$A,4*ROW()-7)&lt;&gt;"",INDEX(로우데이터!A:A,4*ROW()-7),"")</f>
        <v>587등</v>
      </c>
      <c r="C588" s="1">
        <f>IF(B588&lt;&gt;"",VLOOKUP(CONCATENATE("j",L588, M588, N588),확률표!$B$8:$E$16,IF(P588=확률표!$C$3,2,IF(P588=확률표!$C$4, 3,4)),FALSE), "")</f>
        <v>50</v>
      </c>
      <c r="D588" s="1">
        <f>IF(B588&lt;&gt;"",INDEX(로우데이터!$B:$B,4*ROW()-7),"")</f>
        <v>657.99</v>
      </c>
      <c r="E588" s="4" t="str">
        <f>IF(B588&lt;&gt;"",IF(INDEX(로우데이터!$D:$D,4*ROW()-7)&lt;&gt;"",IF(ISNUMBER(FIND("(1)",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588" s="3" t="str">
        <f>IF(B588&lt;&gt;"",IF(INDEX(로우데이터!$D:$D,4*ROW()-7)&lt;&gt;"",IF(ISNUMBER(FIND("(1)",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588" s="3" t="str">
        <f>IF(B588&lt;&gt;"",IF(INDEX(로우데이터!$D:$D,4*ROW()-7)&lt;&gt;"",IF(ISNUMBER(FIND("(2)",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88" s="3" t="str">
        <f>IF(B588&lt;&gt;"",IF(INDEX(로우데이터!$D:$D,4*ROW()-7)&lt;&gt;"",IF(ISNUMBER(FIND("(2)",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88" s="3" t="str">
        <f>IF(B588&lt;&gt;"",IF(INDEX(로우데이터!$D:$D,4*ROW()-7)&lt;&gt;"",IF(ISNUMBER(FIND("(3)",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8" s="3" t="str">
        <f>IF(B588&lt;&gt;"",IF(INDEX(로우데이터!$D:$D,4*ROW()-7)&lt;&gt;"",IF(ISNUMBER(FIND("(3)",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88" s="1">
        <v>1</v>
      </c>
      <c r="M588" s="1">
        <v>1</v>
      </c>
      <c r="N588" s="1">
        <v>1</v>
      </c>
      <c r="P588" s="1">
        <f>IF(B588&lt;&gt;"",IF(AND(대학정보!$C$4&lt;&gt;"",대학정보!$C$5&lt;&gt;""),IF(AND(ISNUMBER(FIND(대학정보!$C$4,E588)),ISNUMBER(FIND(대학정보!$C$5,F588))),확률표!$C$3,IF(AND(ISNUMBER(FIND(대학정보!$C$4,G588)),ISNUMBER(FIND(대학정보!$C$5,H588))),확률표!$C$4,IF(AND(ISNUMBER(FIND(대학정보!$C$4,I588)),ISNUMBER(FIND(대학정보!$C$5,J588))),확률표!$C$5, ""))), "대학정보"), "")</f>
        <v>50</v>
      </c>
      <c r="Q588" s="1">
        <f>IF(AND(대학정보!$C$8&lt;&gt;"",D588&lt;&gt;""),D588-대학정보!$C$8,"")</f>
        <v>-1.4599999999999227</v>
      </c>
    </row>
    <row r="589" spans="1:17">
      <c r="A589" s="1" t="str">
        <f t="shared" si="9"/>
        <v/>
      </c>
      <c r="B589" s="1" t="str">
        <f>IF(INDEX(로우데이터!$A:$A,4*ROW()-7)&lt;&gt;"",INDEX(로우데이터!A:A,4*ROW()-7),"")</f>
        <v>588등</v>
      </c>
      <c r="C589" s="1">
        <f>IF(B589&lt;&gt;"",VLOOKUP(CONCATENATE("j",L589, M589, N589),확률표!$B$8:$E$16,IF(P589=확률표!$C$3,2,IF(P589=확률표!$C$4, 3,4)),FALSE), "")</f>
        <v>20</v>
      </c>
      <c r="D589" s="1">
        <f>IF(B589&lt;&gt;"",INDEX(로우데이터!$B:$B,4*ROW()-7),"")</f>
        <v>657.98</v>
      </c>
      <c r="E589" s="4" t="str">
        <f>IF(B589&lt;&gt;"",IF(INDEX(로우데이터!$D:$D,4*ROW()-7)&lt;&gt;"",IF(ISNUMBER(FIND("(1)",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89" s="3" t="str">
        <f>IF(B589&lt;&gt;"",IF(INDEX(로우데이터!$D:$D,4*ROW()-7)&lt;&gt;"",IF(ISNUMBER(FIND("(1)",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89" s="3" t="str">
        <f>IF(B589&lt;&gt;"",IF(INDEX(로우데이터!$D:$D,4*ROW()-7)&lt;&gt;"",IF(ISNUMBER(FIND("(2)",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89" s="3" t="str">
        <f>IF(B589&lt;&gt;"",IF(INDEX(로우데이터!$D:$D,4*ROW()-7)&lt;&gt;"",IF(ISNUMBER(FIND("(2)",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589" s="3" t="str">
        <f>IF(B589&lt;&gt;"",IF(INDEX(로우데이터!$D:$D,4*ROW()-7)&lt;&gt;"",IF(ISNUMBER(FIND("(3)",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89" s="3" t="str">
        <f>IF(B589&lt;&gt;"",IF(INDEX(로우데이터!$D:$D,4*ROW()-7)&lt;&gt;"",IF(ISNUMBER(FIND("(3)",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89" s="1">
        <v>1</v>
      </c>
      <c r="M589" s="1">
        <v>1</v>
      </c>
      <c r="N589" s="1">
        <v>1</v>
      </c>
      <c r="P589" s="1">
        <f>IF(B589&lt;&gt;"",IF(AND(대학정보!$C$4&lt;&gt;"",대학정보!$C$5&lt;&gt;""),IF(AND(ISNUMBER(FIND(대학정보!$C$4,E589)),ISNUMBER(FIND(대학정보!$C$5,F589))),확률표!$C$3,IF(AND(ISNUMBER(FIND(대학정보!$C$4,G589)),ISNUMBER(FIND(대학정보!$C$5,H589))),확률표!$C$4,IF(AND(ISNUMBER(FIND(대학정보!$C$4,I589)),ISNUMBER(FIND(대학정보!$C$5,J589))),확률표!$C$5, ""))), "대학정보"), "")</f>
        <v>20</v>
      </c>
      <c r="Q589" s="1">
        <f>IF(AND(대학정보!$C$8&lt;&gt;"",D589&lt;&gt;""),D589-대학정보!$C$8,"")</f>
        <v>-1.4699999999999136</v>
      </c>
    </row>
    <row r="590" spans="1:17">
      <c r="A590" s="1" t="str">
        <f t="shared" si="9"/>
        <v/>
      </c>
      <c r="B590" s="1" t="str">
        <f>IF(INDEX(로우데이터!$A:$A,4*ROW()-7)&lt;&gt;"",INDEX(로우데이터!A:A,4*ROW()-7),"")</f>
        <v>588등</v>
      </c>
      <c r="C590" s="1">
        <f>IF(B590&lt;&gt;"",VLOOKUP(CONCATENATE("j",L590, M590, N590),확률표!$B$8:$E$16,IF(P590=확률표!$C$3,2,IF(P590=확률표!$C$4, 3,4)),FALSE), "")</f>
        <v>20</v>
      </c>
      <c r="D590" s="1">
        <f>IF(B590&lt;&gt;"",INDEX(로우데이터!$B:$B,4*ROW()-7),"")</f>
        <v>657.98</v>
      </c>
      <c r="E590" s="4" t="str">
        <f>IF(B590&lt;&gt;"",IF(INDEX(로우데이터!$D:$D,4*ROW()-7)&lt;&gt;"",IF(ISNUMBER(FIND("(1)",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90" s="3" t="str">
        <f>IF(B590&lt;&gt;"",IF(INDEX(로우데이터!$D:$D,4*ROW()-7)&lt;&gt;"",IF(ISNUMBER(FIND("(1)",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590" s="3" t="str">
        <f>IF(B590&lt;&gt;"",IF(INDEX(로우데이터!$D:$D,4*ROW()-7)&lt;&gt;"",IF(ISNUMBER(FIND("(2)",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590" s="3" t="str">
        <f>IF(B590&lt;&gt;"",IF(INDEX(로우데이터!$D:$D,4*ROW()-7)&lt;&gt;"",IF(ISNUMBER(FIND("(2)",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590" s="3" t="str">
        <f>IF(B590&lt;&gt;"",IF(INDEX(로우데이터!$D:$D,4*ROW()-7)&lt;&gt;"",IF(ISNUMBER(FIND("(3)",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0" s="3" t="str">
        <f>IF(B590&lt;&gt;"",IF(INDEX(로우데이터!$D:$D,4*ROW()-7)&lt;&gt;"",IF(ISNUMBER(FIND("(3)",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0" s="1">
        <v>1</v>
      </c>
      <c r="M590" s="1">
        <v>1</v>
      </c>
      <c r="N590" s="1">
        <v>1</v>
      </c>
      <c r="P590" s="1">
        <f>IF(B590&lt;&gt;"",IF(AND(대학정보!$C$4&lt;&gt;"",대학정보!$C$5&lt;&gt;""),IF(AND(ISNUMBER(FIND(대학정보!$C$4,E590)),ISNUMBER(FIND(대학정보!$C$5,F590))),확률표!$C$3,IF(AND(ISNUMBER(FIND(대학정보!$C$4,G590)),ISNUMBER(FIND(대학정보!$C$5,H590))),확률표!$C$4,IF(AND(ISNUMBER(FIND(대학정보!$C$4,I590)),ISNUMBER(FIND(대학정보!$C$5,J590))),확률표!$C$5, ""))), "대학정보"), "")</f>
        <v>20</v>
      </c>
      <c r="Q590" s="1">
        <f>IF(AND(대학정보!$C$8&lt;&gt;"",D590&lt;&gt;""),D590-대학정보!$C$8,"")</f>
        <v>-1.4699999999999136</v>
      </c>
    </row>
    <row r="591" spans="1:17">
      <c r="A591" s="1" t="str">
        <f t="shared" si="9"/>
        <v/>
      </c>
      <c r="B591" s="1" t="str">
        <f>IF(INDEX(로우데이터!$A:$A,4*ROW()-7)&lt;&gt;"",INDEX(로우데이터!A:A,4*ROW()-7),"")</f>
        <v>590등</v>
      </c>
      <c r="C591" s="1">
        <f>IF(B591&lt;&gt;"",VLOOKUP(CONCATENATE("j",L591, M591, N591),확률표!$B$8:$E$16,IF(P591=확률표!$C$3,2,IF(P591=확률표!$C$4, 3,4)),FALSE), "")</f>
        <v>80</v>
      </c>
      <c r="D591" s="1">
        <f>IF(B591&lt;&gt;"",INDEX(로우데이터!$B:$B,4*ROW()-7),"")</f>
        <v>657.98</v>
      </c>
      <c r="E591" s="4" t="str">
        <f>IF(B591&lt;&gt;"",IF(INDEX(로우데이터!$D:$D,4*ROW()-7)&lt;&gt;"",IF(ISNUMBER(FIND("(1)",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591" s="3" t="str">
        <f>IF(B591&lt;&gt;"",IF(INDEX(로우데이터!$D:$D,4*ROW()-7)&lt;&gt;"",IF(ISNUMBER(FIND("(1)",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591" s="3" t="str">
        <f>IF(B591&lt;&gt;"",IF(INDEX(로우데이터!$D:$D,4*ROW()-7)&lt;&gt;"",IF(ISNUMBER(FIND("(2)",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591" s="3" t="str">
        <f>IF(B591&lt;&gt;"",IF(INDEX(로우데이터!$D:$D,4*ROW()-7)&lt;&gt;"",IF(ISNUMBER(FIND("(2)",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591" s="3" t="str">
        <f>IF(B591&lt;&gt;"",IF(INDEX(로우데이터!$D:$D,4*ROW()-7)&lt;&gt;"",IF(ISNUMBER(FIND("(3)",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1" s="3" t="str">
        <f>IF(B591&lt;&gt;"",IF(INDEX(로우데이터!$D:$D,4*ROW()-7)&lt;&gt;"",IF(ISNUMBER(FIND("(3)",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591" s="1">
        <v>1</v>
      </c>
      <c r="M591" s="1">
        <v>1</v>
      </c>
      <c r="N591" s="1">
        <v>1</v>
      </c>
      <c r="P591" s="1">
        <f>IF(B591&lt;&gt;"",IF(AND(대학정보!$C$4&lt;&gt;"",대학정보!$C$5&lt;&gt;""),IF(AND(ISNUMBER(FIND(대학정보!$C$4,E591)),ISNUMBER(FIND(대학정보!$C$5,F591))),확률표!$C$3,IF(AND(ISNUMBER(FIND(대학정보!$C$4,G591)),ISNUMBER(FIND(대학정보!$C$5,H591))),확률표!$C$4,IF(AND(ISNUMBER(FIND(대학정보!$C$4,I591)),ISNUMBER(FIND(대학정보!$C$5,J591))),확률표!$C$5, ""))), "대학정보"), "")</f>
        <v>80</v>
      </c>
      <c r="Q591" s="1">
        <f>IF(AND(대학정보!$C$8&lt;&gt;"",D591&lt;&gt;""),D591-대학정보!$C$8,"")</f>
        <v>-1.4699999999999136</v>
      </c>
    </row>
    <row r="592" spans="1:17">
      <c r="A592" s="1" t="str">
        <f t="shared" si="9"/>
        <v/>
      </c>
      <c r="B592" s="1" t="str">
        <f>IF(INDEX(로우데이터!$A:$A,4*ROW()-7)&lt;&gt;"",INDEX(로우데이터!A:A,4*ROW()-7),"")</f>
        <v>591등</v>
      </c>
      <c r="C592" s="1">
        <f>IF(B592&lt;&gt;"",VLOOKUP(CONCATENATE("j",L592, M592, N592),확률표!$B$8:$E$16,IF(P592=확률표!$C$3,2,IF(P592=확률표!$C$4, 3,4)),FALSE), "")</f>
        <v>20</v>
      </c>
      <c r="D592" s="1">
        <f>IF(B592&lt;&gt;"",INDEX(로우데이터!$B:$B,4*ROW()-7),"")</f>
        <v>657.96</v>
      </c>
      <c r="E592" s="4" t="str">
        <f>IF(B592&lt;&gt;"",IF(INDEX(로우데이터!$D:$D,4*ROW()-7)&lt;&gt;"",IF(ISNUMBER(FIND("(1)",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92" s="3" t="str">
        <f>IF(B592&lt;&gt;"",IF(INDEX(로우데이터!$D:$D,4*ROW()-7)&lt;&gt;"",IF(ISNUMBER(FIND("(1)",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92" s="3" t="str">
        <f>IF(B592&lt;&gt;"",IF(INDEX(로우데이터!$D:$D,4*ROW()-7)&lt;&gt;"",IF(ISNUMBER(FIND("(2)",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92" s="3" t="str">
        <f>IF(B592&lt;&gt;"",IF(INDEX(로우데이터!$D:$D,4*ROW()-7)&lt;&gt;"",IF(ISNUMBER(FIND("(2)",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592" s="3" t="str">
        <f>IF(B592&lt;&gt;"",IF(INDEX(로우데이터!$D:$D,4*ROW()-7)&lt;&gt;"",IF(ISNUMBER(FIND("(3)",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2" s="3" t="str">
        <f>IF(B592&lt;&gt;"",IF(INDEX(로우데이터!$D:$D,4*ROW()-7)&lt;&gt;"",IF(ISNUMBER(FIND("(3)",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2" s="1">
        <v>1</v>
      </c>
      <c r="M592" s="1">
        <v>1</v>
      </c>
      <c r="N592" s="1">
        <v>1</v>
      </c>
      <c r="P592" s="1">
        <f>IF(B592&lt;&gt;"",IF(AND(대학정보!$C$4&lt;&gt;"",대학정보!$C$5&lt;&gt;""),IF(AND(ISNUMBER(FIND(대학정보!$C$4,E592)),ISNUMBER(FIND(대학정보!$C$5,F592))),확률표!$C$3,IF(AND(ISNUMBER(FIND(대학정보!$C$4,G592)),ISNUMBER(FIND(대학정보!$C$5,H592))),확률표!$C$4,IF(AND(ISNUMBER(FIND(대학정보!$C$4,I592)),ISNUMBER(FIND(대학정보!$C$5,J592))),확률표!$C$5, ""))), "대학정보"), "")</f>
        <v>20</v>
      </c>
      <c r="Q592" s="1">
        <f>IF(AND(대학정보!$C$8&lt;&gt;"",D592&lt;&gt;""),D592-대학정보!$C$8,"")</f>
        <v>-1.4899999999998954</v>
      </c>
    </row>
    <row r="593" spans="1:17">
      <c r="A593" s="1" t="str">
        <f t="shared" si="9"/>
        <v/>
      </c>
      <c r="B593" s="1" t="str">
        <f>IF(INDEX(로우데이터!$A:$A,4*ROW()-7)&lt;&gt;"",INDEX(로우데이터!A:A,4*ROW()-7),"")</f>
        <v>592등</v>
      </c>
      <c r="C593" s="1">
        <f>IF(B593&lt;&gt;"",VLOOKUP(CONCATENATE("j",L593, M593, N593),확률표!$B$8:$E$16,IF(P593=확률표!$C$3,2,IF(P593=확률표!$C$4, 3,4)),FALSE), "")</f>
        <v>20</v>
      </c>
      <c r="D593" s="1">
        <f>IF(B593&lt;&gt;"",INDEX(로우데이터!$B:$B,4*ROW()-7),"")</f>
        <v>657.95</v>
      </c>
      <c r="E593" s="4" t="str">
        <f>IF(B593&lt;&gt;"",IF(INDEX(로우데이터!$D:$D,4*ROW()-7)&lt;&gt;"",IF(ISNUMBER(FIND("(1)",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93" s="3" t="str">
        <f>IF(B593&lt;&gt;"",IF(INDEX(로우데이터!$D:$D,4*ROW()-7)&lt;&gt;"",IF(ISNUMBER(FIND("(1)",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593" s="3" t="str">
        <f>IF(B593&lt;&gt;"",IF(INDEX(로우데이터!$D:$D,4*ROW()-7)&lt;&gt;"",IF(ISNUMBER(FIND("(2)",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93" s="3" t="str">
        <f>IF(B593&lt;&gt;"",IF(INDEX(로우데이터!$D:$D,4*ROW()-7)&lt;&gt;"",IF(ISNUMBER(FIND("(2)",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593" s="3" t="str">
        <f>IF(B593&lt;&gt;"",IF(INDEX(로우데이터!$D:$D,4*ROW()-7)&lt;&gt;"",IF(ISNUMBER(FIND("(3)",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3" s="3" t="str">
        <f>IF(B593&lt;&gt;"",IF(INDEX(로우데이터!$D:$D,4*ROW()-7)&lt;&gt;"",IF(ISNUMBER(FIND("(3)",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3" s="1">
        <v>1</v>
      </c>
      <c r="M593" s="1">
        <v>1</v>
      </c>
      <c r="N593" s="1">
        <v>1</v>
      </c>
      <c r="P593" s="1">
        <f>IF(B593&lt;&gt;"",IF(AND(대학정보!$C$4&lt;&gt;"",대학정보!$C$5&lt;&gt;""),IF(AND(ISNUMBER(FIND(대학정보!$C$4,E593)),ISNUMBER(FIND(대학정보!$C$5,F593))),확률표!$C$3,IF(AND(ISNUMBER(FIND(대학정보!$C$4,G593)),ISNUMBER(FIND(대학정보!$C$5,H593))),확률표!$C$4,IF(AND(ISNUMBER(FIND(대학정보!$C$4,I593)),ISNUMBER(FIND(대학정보!$C$5,J593))),확률표!$C$5, ""))), "대학정보"), "")</f>
        <v>20</v>
      </c>
      <c r="Q593" s="1">
        <f>IF(AND(대학정보!$C$8&lt;&gt;"",D593&lt;&gt;""),D593-대학정보!$C$8,"")</f>
        <v>-1.4999999999998863</v>
      </c>
    </row>
    <row r="594" spans="1:17">
      <c r="A594" s="1" t="str">
        <f t="shared" si="9"/>
        <v/>
      </c>
      <c r="B594" s="1" t="str">
        <f>IF(INDEX(로우데이터!$A:$A,4*ROW()-7)&lt;&gt;"",INDEX(로우데이터!A:A,4*ROW()-7),"")</f>
        <v>593등</v>
      </c>
      <c r="C594" s="1">
        <f>IF(B594&lt;&gt;"",VLOOKUP(CONCATENATE("j",L594, M594, N594),확률표!$B$8:$E$16,IF(P594=확률표!$C$3,2,IF(P594=확률표!$C$4, 3,4)),FALSE), "")</f>
        <v>20</v>
      </c>
      <c r="D594" s="1">
        <f>IF(B594&lt;&gt;"",INDEX(로우데이터!$B:$B,4*ROW()-7),"")</f>
        <v>657.95</v>
      </c>
      <c r="E594" s="4" t="str">
        <f>IF(B594&lt;&gt;"",IF(INDEX(로우데이터!$D:$D,4*ROW()-7)&lt;&gt;"",IF(ISNUMBER(FIND("(1)",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94" s="3" t="str">
        <f>IF(B594&lt;&gt;"",IF(INDEX(로우데이터!$D:$D,4*ROW()-7)&lt;&gt;"",IF(ISNUMBER(FIND("(1)",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94" s="3" t="str">
        <f>IF(B594&lt;&gt;"",IF(INDEX(로우데이터!$D:$D,4*ROW()-7)&lt;&gt;"",IF(ISNUMBER(FIND("(2)",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594" s="3" t="str">
        <f>IF(B594&lt;&gt;"",IF(INDEX(로우데이터!$D:$D,4*ROW()-7)&lt;&gt;"",IF(ISNUMBER(FIND("(2)",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생명공학부</v>
      </c>
      <c r="I594" s="3" t="str">
        <f>IF(B594&lt;&gt;"",IF(INDEX(로우데이터!$D:$D,4*ROW()-7)&lt;&gt;"",IF(ISNUMBER(FIND("(3)",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4" s="3" t="str">
        <f>IF(B594&lt;&gt;"",IF(INDEX(로우데이터!$D:$D,4*ROW()-7)&lt;&gt;"",IF(ISNUMBER(FIND("(3)",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4" s="1">
        <v>1</v>
      </c>
      <c r="M594" s="1">
        <v>1</v>
      </c>
      <c r="N594" s="1">
        <v>1</v>
      </c>
      <c r="P594" s="1">
        <f>IF(B594&lt;&gt;"",IF(AND(대학정보!$C$4&lt;&gt;"",대학정보!$C$5&lt;&gt;""),IF(AND(ISNUMBER(FIND(대학정보!$C$4,E594)),ISNUMBER(FIND(대학정보!$C$5,F594))),확률표!$C$3,IF(AND(ISNUMBER(FIND(대학정보!$C$4,G594)),ISNUMBER(FIND(대학정보!$C$5,H594))),확률표!$C$4,IF(AND(ISNUMBER(FIND(대학정보!$C$4,I594)),ISNUMBER(FIND(대학정보!$C$5,J594))),확률표!$C$5, ""))), "대학정보"), "")</f>
        <v>20</v>
      </c>
      <c r="Q594" s="1">
        <f>IF(AND(대학정보!$C$8&lt;&gt;"",D594&lt;&gt;""),D594-대학정보!$C$8,"")</f>
        <v>-1.4999999999998863</v>
      </c>
    </row>
    <row r="595" spans="1:17">
      <c r="A595" s="1" t="str">
        <f t="shared" si="9"/>
        <v/>
      </c>
      <c r="B595" s="1" t="str">
        <f>IF(INDEX(로우데이터!$A:$A,4*ROW()-7)&lt;&gt;"",INDEX(로우데이터!A:A,4*ROW()-7),"")</f>
        <v>594등</v>
      </c>
      <c r="C595" s="1">
        <f>IF(B595&lt;&gt;"",VLOOKUP(CONCATENATE("j",L595, M595, N595),확률표!$B$8:$E$16,IF(P595=확률표!$C$3,2,IF(P595=확률표!$C$4, 3,4)),FALSE), "")</f>
        <v>50</v>
      </c>
      <c r="D595" s="1">
        <f>IF(B595&lt;&gt;"",INDEX(로우데이터!$B:$B,4*ROW()-7),"")</f>
        <v>657.93</v>
      </c>
      <c r="E595" s="4" t="str">
        <f>IF(B595&lt;&gt;"",IF(INDEX(로우데이터!$D:$D,4*ROW()-7)&lt;&gt;"",IF(ISNUMBER(FIND("(1)",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595" s="3" t="str">
        <f>IF(B595&lt;&gt;"",IF(INDEX(로우데이터!$D:$D,4*ROW()-7)&lt;&gt;"",IF(ISNUMBER(FIND("(1)",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595" s="3" t="str">
        <f>IF(B595&lt;&gt;"",IF(INDEX(로우데이터!$D:$D,4*ROW()-7)&lt;&gt;"",IF(ISNUMBER(FIND("(2)",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595" s="3" t="str">
        <f>IF(B595&lt;&gt;"",IF(INDEX(로우데이터!$D:$D,4*ROW()-7)&lt;&gt;"",IF(ISNUMBER(FIND("(2)",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595" s="3" t="str">
        <f>IF(B595&lt;&gt;"",IF(INDEX(로우데이터!$D:$D,4*ROW()-7)&lt;&gt;"",IF(ISNUMBER(FIND("(3)",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595" s="3" t="str">
        <f>IF(B595&lt;&gt;"",IF(INDEX(로우데이터!$D:$D,4*ROW()-7)&lt;&gt;"",IF(ISNUMBER(FIND("(3)",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595" s="1">
        <v>1</v>
      </c>
      <c r="M595" s="1">
        <v>1</v>
      </c>
      <c r="N595" s="1">
        <v>1</v>
      </c>
      <c r="P595" s="1">
        <f>IF(B595&lt;&gt;"",IF(AND(대학정보!$C$4&lt;&gt;"",대학정보!$C$5&lt;&gt;""),IF(AND(ISNUMBER(FIND(대학정보!$C$4,E595)),ISNUMBER(FIND(대학정보!$C$5,F595))),확률표!$C$3,IF(AND(ISNUMBER(FIND(대학정보!$C$4,G595)),ISNUMBER(FIND(대학정보!$C$5,H595))),확률표!$C$4,IF(AND(ISNUMBER(FIND(대학정보!$C$4,I595)),ISNUMBER(FIND(대학정보!$C$5,J595))),확률표!$C$5, ""))), "대학정보"), "")</f>
        <v>50</v>
      </c>
      <c r="Q595" s="1">
        <f>IF(AND(대학정보!$C$8&lt;&gt;"",D595&lt;&gt;""),D595-대학정보!$C$8,"")</f>
        <v>-1.5199999999999818</v>
      </c>
    </row>
    <row r="596" spans="1:17">
      <c r="A596" s="1" t="str">
        <f t="shared" si="9"/>
        <v/>
      </c>
      <c r="B596" s="1" t="str">
        <f>IF(INDEX(로우데이터!$A:$A,4*ROW()-7)&lt;&gt;"",INDEX(로우데이터!A:A,4*ROW()-7),"")</f>
        <v>595등</v>
      </c>
      <c r="C596" s="1">
        <f>IF(B596&lt;&gt;"",VLOOKUP(CONCATENATE("j",L596, M596, N596),확률표!$B$8:$E$16,IF(P596=확률표!$C$3,2,IF(P596=확률표!$C$4, 3,4)),FALSE), "")</f>
        <v>20</v>
      </c>
      <c r="D596" s="1">
        <f>IF(B596&lt;&gt;"",INDEX(로우데이터!$B:$B,4*ROW()-7),"")</f>
        <v>657.93</v>
      </c>
      <c r="E596" s="4" t="str">
        <f>IF(B596&lt;&gt;"",IF(INDEX(로우데이터!$D:$D,4*ROW()-7)&lt;&gt;"",IF(ISNUMBER(FIND("(1)",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596" s="3" t="str">
        <f>IF(B596&lt;&gt;"",IF(INDEX(로우데이터!$D:$D,4*ROW()-7)&lt;&gt;"",IF(ISNUMBER(FIND("(1)",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의류환경/자연</v>
      </c>
      <c r="G596" s="3" t="str">
        <f>IF(B596&lt;&gt;"",IF(INDEX(로우데이터!$D:$D,4*ROW()-7)&lt;&gt;"",IF(ISNUMBER(FIND("(2)",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596" s="3" t="str">
        <f>IF(B596&lt;&gt;"",IF(INDEX(로우데이터!$D:$D,4*ROW()-7)&lt;&gt;"",IF(ISNUMBER(FIND("(2)",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596" s="3" t="str">
        <f>IF(B596&lt;&gt;"",IF(INDEX(로우데이터!$D:$D,4*ROW()-7)&lt;&gt;"",IF(ISNUMBER(FIND("(3)",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6" s="3" t="str">
        <f>IF(B596&lt;&gt;"",IF(INDEX(로우데이터!$D:$D,4*ROW()-7)&lt;&gt;"",IF(ISNUMBER(FIND("(3)",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6" s="1">
        <v>1</v>
      </c>
      <c r="M596" s="1">
        <v>1</v>
      </c>
      <c r="N596" s="1">
        <v>1</v>
      </c>
      <c r="P596" s="1">
        <f>IF(B596&lt;&gt;"",IF(AND(대학정보!$C$4&lt;&gt;"",대학정보!$C$5&lt;&gt;""),IF(AND(ISNUMBER(FIND(대학정보!$C$4,E596)),ISNUMBER(FIND(대학정보!$C$5,F596))),확률표!$C$3,IF(AND(ISNUMBER(FIND(대학정보!$C$4,G596)),ISNUMBER(FIND(대학정보!$C$5,H596))),확률표!$C$4,IF(AND(ISNUMBER(FIND(대학정보!$C$4,I596)),ISNUMBER(FIND(대학정보!$C$5,J596))),확률표!$C$5, ""))), "대학정보"), "")</f>
        <v>20</v>
      </c>
      <c r="Q596" s="1">
        <f>IF(AND(대학정보!$C$8&lt;&gt;"",D596&lt;&gt;""),D596-대학정보!$C$8,"")</f>
        <v>-1.5199999999999818</v>
      </c>
    </row>
    <row r="597" spans="1:17">
      <c r="A597" s="1" t="str">
        <f t="shared" si="9"/>
        <v/>
      </c>
      <c r="B597" s="1" t="str">
        <f>IF(INDEX(로우데이터!$A:$A,4*ROW()-7)&lt;&gt;"",INDEX(로우데이터!A:A,4*ROW()-7),"")</f>
        <v>596등</v>
      </c>
      <c r="C597" s="1">
        <f>IF(B597&lt;&gt;"",VLOOKUP(CONCATENATE("j",L597, M597, N597),확률표!$B$8:$E$16,IF(P597=확률표!$C$3,2,IF(P597=확률표!$C$4, 3,4)),FALSE), "")</f>
        <v>20</v>
      </c>
      <c r="D597" s="1">
        <f>IF(B597&lt;&gt;"",INDEX(로우데이터!$B:$B,4*ROW()-7),"")</f>
        <v>657.89</v>
      </c>
      <c r="E597" s="4" t="str">
        <f>IF(B597&lt;&gt;"",IF(INDEX(로우데이터!$D:$D,4*ROW()-7)&lt;&gt;"",IF(ISNUMBER(FIND("(1)",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597" s="3" t="str">
        <f>IF(B597&lt;&gt;"",IF(INDEX(로우데이터!$D:$D,4*ROW()-7)&lt;&gt;"",IF(ISNUMBER(FIND("(1)",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597" s="3" t="str">
        <f>IF(B597&lt;&gt;"",IF(INDEX(로우데이터!$D:$D,4*ROW()-7)&lt;&gt;"",IF(ISNUMBER(FIND("(2)",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97" s="3" t="str">
        <f>IF(B597&lt;&gt;"",IF(INDEX(로우데이터!$D:$D,4*ROW()-7)&lt;&gt;"",IF(ISNUMBER(FIND("(2)",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597" s="3" t="str">
        <f>IF(B597&lt;&gt;"",IF(INDEX(로우데이터!$D:$D,4*ROW()-7)&lt;&gt;"",IF(ISNUMBER(FIND("(3)",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7" s="3" t="str">
        <f>IF(B597&lt;&gt;"",IF(INDEX(로우데이터!$D:$D,4*ROW()-7)&lt;&gt;"",IF(ISNUMBER(FIND("(3)",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7" s="1">
        <v>1</v>
      </c>
      <c r="M597" s="1">
        <v>1</v>
      </c>
      <c r="N597" s="1">
        <v>1</v>
      </c>
      <c r="P597" s="1">
        <f>IF(B597&lt;&gt;"",IF(AND(대학정보!$C$4&lt;&gt;"",대학정보!$C$5&lt;&gt;""),IF(AND(ISNUMBER(FIND(대학정보!$C$4,E597)),ISNUMBER(FIND(대학정보!$C$5,F597))),확률표!$C$3,IF(AND(ISNUMBER(FIND(대학정보!$C$4,G597)),ISNUMBER(FIND(대학정보!$C$5,H597))),확률표!$C$4,IF(AND(ISNUMBER(FIND(대학정보!$C$4,I597)),ISNUMBER(FIND(대학정보!$C$5,J597))),확률표!$C$5, ""))), "대학정보"), "")</f>
        <v>20</v>
      </c>
      <c r="Q597" s="1">
        <f>IF(AND(대학정보!$C$8&lt;&gt;"",D597&lt;&gt;""),D597-대학정보!$C$8,"")</f>
        <v>-1.5599999999999454</v>
      </c>
    </row>
    <row r="598" spans="1:17">
      <c r="A598" s="1" t="str">
        <f t="shared" si="9"/>
        <v/>
      </c>
      <c r="B598" s="1" t="str">
        <f>IF(INDEX(로우데이터!$A:$A,4*ROW()-7)&lt;&gt;"",INDEX(로우데이터!A:A,4*ROW()-7),"")</f>
        <v>597등</v>
      </c>
      <c r="C598" s="1">
        <f>IF(B598&lt;&gt;"",VLOOKUP(CONCATENATE("j",L598, M598, N598),확률표!$B$8:$E$16,IF(P598=확률표!$C$3,2,IF(P598=확률표!$C$4, 3,4)),FALSE), "")</f>
        <v>20</v>
      </c>
      <c r="D598" s="1">
        <f>IF(B598&lt;&gt;"",INDEX(로우데이터!$B:$B,4*ROW()-7),"")</f>
        <v>657.87</v>
      </c>
      <c r="E598" s="4" t="str">
        <f>IF(B598&lt;&gt;"",IF(INDEX(로우데이터!$D:$D,4*ROW()-7)&lt;&gt;"",IF(ISNUMBER(FIND("(1)",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98" s="3" t="str">
        <f>IF(B598&lt;&gt;"",IF(INDEX(로우데이터!$D:$D,4*ROW()-7)&lt;&gt;"",IF(ISNUMBER(FIND("(1)",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천문</v>
      </c>
      <c r="G598" s="3" t="str">
        <f>IF(B598&lt;&gt;"",IF(INDEX(로우데이터!$D:$D,4*ROW()-7)&lt;&gt;"",IF(ISNUMBER(FIND("(2)",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98" s="3" t="str">
        <f>IF(B598&lt;&gt;"",IF(INDEX(로우데이터!$D:$D,4*ROW()-7)&lt;&gt;"",IF(ISNUMBER(FIND("(2)",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건축학부/자연</v>
      </c>
      <c r="I598" s="3" t="str">
        <f>IF(B598&lt;&gt;"",IF(INDEX(로우데이터!$D:$D,4*ROW()-7)&lt;&gt;"",IF(ISNUMBER(FIND("(3)",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8" s="3" t="str">
        <f>IF(B598&lt;&gt;"",IF(INDEX(로우데이터!$D:$D,4*ROW()-7)&lt;&gt;"",IF(ISNUMBER(FIND("(3)",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8" s="1">
        <v>1</v>
      </c>
      <c r="M598" s="1">
        <v>1</v>
      </c>
      <c r="N598" s="1">
        <v>1</v>
      </c>
      <c r="P598" s="1">
        <f>IF(B598&lt;&gt;"",IF(AND(대학정보!$C$4&lt;&gt;"",대학정보!$C$5&lt;&gt;""),IF(AND(ISNUMBER(FIND(대학정보!$C$4,E598)),ISNUMBER(FIND(대학정보!$C$5,F598))),확률표!$C$3,IF(AND(ISNUMBER(FIND(대학정보!$C$4,G598)),ISNUMBER(FIND(대학정보!$C$5,H598))),확률표!$C$4,IF(AND(ISNUMBER(FIND(대학정보!$C$4,I598)),ISNUMBER(FIND(대학정보!$C$5,J598))),확률표!$C$5, ""))), "대학정보"), "")</f>
        <v>20</v>
      </c>
      <c r="Q598" s="1">
        <f>IF(AND(대학정보!$C$8&lt;&gt;"",D598&lt;&gt;""),D598-대학정보!$C$8,"")</f>
        <v>-1.5799999999999272</v>
      </c>
    </row>
    <row r="599" spans="1:17">
      <c r="A599" s="1" t="str">
        <f t="shared" si="9"/>
        <v/>
      </c>
      <c r="B599" s="1" t="str">
        <f>IF(INDEX(로우데이터!$A:$A,4*ROW()-7)&lt;&gt;"",INDEX(로우데이터!A:A,4*ROW()-7),"")</f>
        <v>598등</v>
      </c>
      <c r="C599" s="1">
        <f>IF(B599&lt;&gt;"",VLOOKUP(CONCATENATE("j",L599, M599, N599),확률표!$B$8:$E$16,IF(P599=확률표!$C$3,2,IF(P599=확률표!$C$4, 3,4)),FALSE), "")</f>
        <v>20</v>
      </c>
      <c r="D599" s="1">
        <f>IF(B599&lt;&gt;"",INDEX(로우데이터!$B:$B,4*ROW()-7),"")</f>
        <v>657.87</v>
      </c>
      <c r="E599" s="4" t="str">
        <f>IF(B599&lt;&gt;"",IF(INDEX(로우데이터!$D:$D,4*ROW()-7)&lt;&gt;"",IF(ISNUMBER(FIND("(1)",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599" s="3" t="str">
        <f>IF(B599&lt;&gt;"",IF(INDEX(로우데이터!$D:$D,4*ROW()-7)&lt;&gt;"",IF(ISNUMBER(FIND("(1)",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수학교육</v>
      </c>
      <c r="G599" s="3" t="str">
        <f>IF(B599&lt;&gt;"",IF(INDEX(로우데이터!$D:$D,4*ROW()-7)&lt;&gt;"",IF(ISNUMBER(FIND("(2)",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599" s="3" t="str">
        <f>IF(B599&lt;&gt;"",IF(INDEX(로우데이터!$D:$D,4*ROW()-7)&lt;&gt;"",IF(ISNUMBER(FIND("(2)",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599" s="3" t="str">
        <f>IF(B599&lt;&gt;"",IF(INDEX(로우데이터!$D:$D,4*ROW()-7)&lt;&gt;"",IF(ISNUMBER(FIND("(3)",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599" s="3" t="str">
        <f>IF(B599&lt;&gt;"",IF(INDEX(로우데이터!$D:$D,4*ROW()-7)&lt;&gt;"",IF(ISNUMBER(FIND("(3)",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599" s="1">
        <v>1</v>
      </c>
      <c r="M599" s="1">
        <v>1</v>
      </c>
      <c r="N599" s="1">
        <v>1</v>
      </c>
      <c r="P599" s="1">
        <f>IF(B599&lt;&gt;"",IF(AND(대학정보!$C$4&lt;&gt;"",대학정보!$C$5&lt;&gt;""),IF(AND(ISNUMBER(FIND(대학정보!$C$4,E599)),ISNUMBER(FIND(대학정보!$C$5,F599))),확률표!$C$3,IF(AND(ISNUMBER(FIND(대학정보!$C$4,G599)),ISNUMBER(FIND(대학정보!$C$5,H599))),확률표!$C$4,IF(AND(ISNUMBER(FIND(대학정보!$C$4,I599)),ISNUMBER(FIND(대학정보!$C$5,J599))),확률표!$C$5, ""))), "대학정보"), "")</f>
        <v>20</v>
      </c>
      <c r="Q599" s="1">
        <f>IF(AND(대학정보!$C$8&lt;&gt;"",D599&lt;&gt;""),D599-대학정보!$C$8,"")</f>
        <v>-1.5799999999999272</v>
      </c>
    </row>
    <row r="600" spans="1:17">
      <c r="A600" s="1" t="str">
        <f t="shared" si="9"/>
        <v/>
      </c>
      <c r="B600" s="1" t="str">
        <f>IF(INDEX(로우데이터!$A:$A,4*ROW()-7)&lt;&gt;"",INDEX(로우데이터!A:A,4*ROW()-7),"")</f>
        <v>599등</v>
      </c>
      <c r="C600" s="1">
        <f>IF(B600&lt;&gt;"",VLOOKUP(CONCATENATE("j",L600, M600, N600),확률표!$B$8:$E$16,IF(P600=확률표!$C$3,2,IF(P600=확률표!$C$4, 3,4)),FALSE), "")</f>
        <v>20</v>
      </c>
      <c r="D600" s="1">
        <f>IF(B600&lt;&gt;"",INDEX(로우데이터!$B:$B,4*ROW()-7),"")</f>
        <v>657.83</v>
      </c>
      <c r="E600" s="4" t="str">
        <f>IF(B600&lt;&gt;"",IF(INDEX(로우데이터!$D:$D,4*ROW()-7)&lt;&gt;"",IF(ISNUMBER(FIND("(1)",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00" s="3" t="str">
        <f>IF(B600&lt;&gt;"",IF(INDEX(로우데이터!$D:$D,4*ROW()-7)&lt;&gt;"",IF(ISNUMBER(FIND("(1)",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식품영양</v>
      </c>
      <c r="G600" s="3" t="str">
        <f>IF(B600&lt;&gt;"",IF(INDEX(로우데이터!$D:$D,4*ROW()-7)&lt;&gt;"",IF(ISNUMBER(FIND("(2)",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00" s="3" t="str">
        <f>IF(B600&lt;&gt;"",IF(INDEX(로우데이터!$D:$D,4*ROW()-7)&lt;&gt;"",IF(ISNUMBER(FIND("(2)",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600" s="3" t="str">
        <f>IF(B600&lt;&gt;"",IF(INDEX(로우데이터!$D:$D,4*ROW()-7)&lt;&gt;"",IF(ISNUMBER(FIND("(3)",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0" s="3" t="str">
        <f>IF(B600&lt;&gt;"",IF(INDEX(로우데이터!$D:$D,4*ROW()-7)&lt;&gt;"",IF(ISNUMBER(FIND("(3)",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0" s="1">
        <v>1</v>
      </c>
      <c r="M600" s="1">
        <v>1</v>
      </c>
      <c r="N600" s="1">
        <v>1</v>
      </c>
      <c r="P600" s="1">
        <f>IF(B600&lt;&gt;"",IF(AND(대학정보!$C$4&lt;&gt;"",대학정보!$C$5&lt;&gt;""),IF(AND(ISNUMBER(FIND(대학정보!$C$4,E600)),ISNUMBER(FIND(대학정보!$C$5,F600))),확률표!$C$3,IF(AND(ISNUMBER(FIND(대학정보!$C$4,G600)),ISNUMBER(FIND(대학정보!$C$5,H600))),확률표!$C$4,IF(AND(ISNUMBER(FIND(대학정보!$C$4,I600)),ISNUMBER(FIND(대학정보!$C$5,J600))),확률표!$C$5, ""))), "대학정보"), "")</f>
        <v>20</v>
      </c>
      <c r="Q600" s="1">
        <f>IF(AND(대학정보!$C$8&lt;&gt;"",D600&lt;&gt;""),D600-대학정보!$C$8,"")</f>
        <v>-1.6199999999998909</v>
      </c>
    </row>
    <row r="601" spans="1:17">
      <c r="A601" s="1" t="str">
        <f t="shared" si="9"/>
        <v/>
      </c>
      <c r="B601" s="1" t="str">
        <f>IF(INDEX(로우데이터!$A:$A,4*ROW()-7)&lt;&gt;"",INDEX(로우데이터!A:A,4*ROW()-7),"")</f>
        <v>600등</v>
      </c>
      <c r="C601" s="1">
        <f>IF(B601&lt;&gt;"",VLOOKUP(CONCATENATE("j",L601, M601, N601),확률표!$B$8:$E$16,IF(P601=확률표!$C$3,2,IF(P601=확률표!$C$4, 3,4)),FALSE), "")</f>
        <v>20</v>
      </c>
      <c r="D601" s="1">
        <f>IF(B601&lt;&gt;"",INDEX(로우데이터!$B:$B,4*ROW()-7),"")</f>
        <v>657.82</v>
      </c>
      <c r="E601" s="4" t="str">
        <f>IF(B601&lt;&gt;"",IF(INDEX(로우데이터!$D:$D,4*ROW()-7)&lt;&gt;"",IF(ISNUMBER(FIND("(1)",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01" s="3" t="str">
        <f>IF(B601&lt;&gt;"",IF(INDEX(로우데이터!$D:$D,4*ROW()-7)&lt;&gt;"",IF(ISNUMBER(FIND("(1)",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601" s="3" t="str">
        <f>IF(B601&lt;&gt;"",IF(INDEX(로우데이터!$D:$D,4*ROW()-7)&lt;&gt;"",IF(ISNUMBER(FIND("(2)",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01" s="3" t="str">
        <f>IF(B601&lt;&gt;"",IF(INDEX(로우데이터!$D:$D,4*ROW()-7)&lt;&gt;"",IF(ISNUMBER(FIND("(2)",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01" s="3" t="str">
        <f>IF(B601&lt;&gt;"",IF(INDEX(로우데이터!$D:$D,4*ROW()-7)&lt;&gt;"",IF(ISNUMBER(FIND("(3)",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1" s="3" t="str">
        <f>IF(B601&lt;&gt;"",IF(INDEX(로우데이터!$D:$D,4*ROW()-7)&lt;&gt;"",IF(ISNUMBER(FIND("(3)",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1" s="1">
        <v>1</v>
      </c>
      <c r="M601" s="1">
        <v>1</v>
      </c>
      <c r="N601" s="1">
        <v>1</v>
      </c>
      <c r="P601" s="1">
        <f>IF(B601&lt;&gt;"",IF(AND(대학정보!$C$4&lt;&gt;"",대학정보!$C$5&lt;&gt;""),IF(AND(ISNUMBER(FIND(대학정보!$C$4,E601)),ISNUMBER(FIND(대학정보!$C$5,F601))),확률표!$C$3,IF(AND(ISNUMBER(FIND(대학정보!$C$4,G601)),ISNUMBER(FIND(대학정보!$C$5,H601))),확률표!$C$4,IF(AND(ISNUMBER(FIND(대학정보!$C$4,I601)),ISNUMBER(FIND(대학정보!$C$5,J601))),확률표!$C$5, ""))), "대학정보"), "")</f>
        <v>20</v>
      </c>
      <c r="Q601" s="1">
        <f>IF(AND(대학정보!$C$8&lt;&gt;"",D601&lt;&gt;""),D601-대학정보!$C$8,"")</f>
        <v>-1.6299999999998818</v>
      </c>
    </row>
    <row r="602" spans="1:17">
      <c r="A602" s="1" t="str">
        <f t="shared" si="9"/>
        <v/>
      </c>
      <c r="B602" s="1" t="str">
        <f>IF(INDEX(로우데이터!$A:$A,4*ROW()-7)&lt;&gt;"",INDEX(로우데이터!A:A,4*ROW()-7),"")</f>
        <v>601등</v>
      </c>
      <c r="C602" s="1">
        <f>IF(B602&lt;&gt;"",VLOOKUP(CONCATENATE("j",L602, M602, N602),확률표!$B$8:$E$16,IF(P602=확률표!$C$3,2,IF(P602=확률표!$C$4, 3,4)),FALSE), "")</f>
        <v>20</v>
      </c>
      <c r="D602" s="1">
        <f>IF(B602&lt;&gt;"",INDEX(로우데이터!$B:$B,4*ROW()-7),"")</f>
        <v>657.8</v>
      </c>
      <c r="E602" s="4" t="str">
        <f>IF(B602&lt;&gt;"",IF(INDEX(로우데이터!$D:$D,4*ROW()-7)&lt;&gt;"",IF(ISNUMBER(FIND("(1)",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602" s="3" t="str">
        <f>IF(B602&lt;&gt;"",IF(INDEX(로우데이터!$D:$D,4*ROW()-7)&lt;&gt;"",IF(ISNUMBER(FIND("(1)",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602" s="3" t="str">
        <f>IF(B602&lt;&gt;"",IF(INDEX(로우데이터!$D:$D,4*ROW()-7)&lt;&gt;"",IF(ISNUMBER(FIND("(2)",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02" s="3" t="str">
        <f>IF(B602&lt;&gt;"",IF(INDEX(로우데이터!$D:$D,4*ROW()-7)&lt;&gt;"",IF(ISNUMBER(FIND("(2)",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02" s="3" t="str">
        <f>IF(B602&lt;&gt;"",IF(INDEX(로우데이터!$D:$D,4*ROW()-7)&lt;&gt;"",IF(ISNUMBER(FIND("(3)",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2" s="3" t="str">
        <f>IF(B602&lt;&gt;"",IF(INDEX(로우데이터!$D:$D,4*ROW()-7)&lt;&gt;"",IF(ISNUMBER(FIND("(3)",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2" s="1">
        <v>1</v>
      </c>
      <c r="M602" s="1">
        <v>1</v>
      </c>
      <c r="N602" s="1">
        <v>1</v>
      </c>
      <c r="P602" s="1">
        <f>IF(B602&lt;&gt;"",IF(AND(대학정보!$C$4&lt;&gt;"",대학정보!$C$5&lt;&gt;""),IF(AND(ISNUMBER(FIND(대학정보!$C$4,E602)),ISNUMBER(FIND(대학정보!$C$5,F602))),확률표!$C$3,IF(AND(ISNUMBER(FIND(대학정보!$C$4,G602)),ISNUMBER(FIND(대학정보!$C$5,H602))),확률표!$C$4,IF(AND(ISNUMBER(FIND(대학정보!$C$4,I602)),ISNUMBER(FIND(대학정보!$C$5,J602))),확률표!$C$5, ""))), "대학정보"), "")</f>
        <v>20</v>
      </c>
      <c r="Q602" s="1">
        <f>IF(AND(대학정보!$C$8&lt;&gt;"",D602&lt;&gt;""),D602-대학정보!$C$8,"")</f>
        <v>-1.6499999999999773</v>
      </c>
    </row>
    <row r="603" spans="1:17">
      <c r="A603" s="1" t="str">
        <f t="shared" si="9"/>
        <v/>
      </c>
      <c r="B603" s="1" t="str">
        <f>IF(INDEX(로우데이터!$A:$A,4*ROW()-7)&lt;&gt;"",INDEX(로우데이터!A:A,4*ROW()-7),"")</f>
        <v>602등</v>
      </c>
      <c r="C603" s="1">
        <f>IF(B603&lt;&gt;"",VLOOKUP(CONCATENATE("j",L603, M603, N603),확률표!$B$8:$E$16,IF(P603=확률표!$C$3,2,IF(P603=확률표!$C$4, 3,4)),FALSE), "")</f>
        <v>50</v>
      </c>
      <c r="D603" s="1">
        <f>IF(B603&lt;&gt;"",INDEX(로우데이터!$B:$B,4*ROW()-7),"")</f>
        <v>657.77</v>
      </c>
      <c r="E603" s="4" t="str">
        <f>IF(B603&lt;&gt;"",IF(INDEX(로우데이터!$D:$D,4*ROW()-7)&lt;&gt;"",IF(ISNUMBER(FIND("(1)",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603" s="3" t="str">
        <f>IF(B603&lt;&gt;"",IF(INDEX(로우데이터!$D:$D,4*ROW()-7)&lt;&gt;"",IF(ISNUMBER(FIND("(1)",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603" s="3" t="str">
        <f>IF(B603&lt;&gt;"",IF(INDEX(로우데이터!$D:$D,4*ROW()-7)&lt;&gt;"",IF(ISNUMBER(FIND("(2)",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03" s="3" t="str">
        <f>IF(B603&lt;&gt;"",IF(INDEX(로우데이터!$D:$D,4*ROW()-7)&lt;&gt;"",IF(ISNUMBER(FIND("(2)",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03" s="3" t="str">
        <f>IF(B603&lt;&gt;"",IF(INDEX(로우데이터!$D:$D,4*ROW()-7)&lt;&gt;"",IF(ISNUMBER(FIND("(3)",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603" s="3" t="str">
        <f>IF(B603&lt;&gt;"",IF(INDEX(로우데이터!$D:$D,4*ROW()-7)&lt;&gt;"",IF(ISNUMBER(FIND("(3)",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603" s="1">
        <v>1</v>
      </c>
      <c r="M603" s="1">
        <v>1</v>
      </c>
      <c r="N603" s="1">
        <v>1</v>
      </c>
      <c r="P603" s="1">
        <f>IF(B603&lt;&gt;"",IF(AND(대학정보!$C$4&lt;&gt;"",대학정보!$C$5&lt;&gt;""),IF(AND(ISNUMBER(FIND(대학정보!$C$4,E603)),ISNUMBER(FIND(대학정보!$C$5,F603))),확률표!$C$3,IF(AND(ISNUMBER(FIND(대학정보!$C$4,G603)),ISNUMBER(FIND(대학정보!$C$5,H603))),확률표!$C$4,IF(AND(ISNUMBER(FIND(대학정보!$C$4,I603)),ISNUMBER(FIND(대학정보!$C$5,J603))),확률표!$C$5, ""))), "대학정보"), "")</f>
        <v>50</v>
      </c>
      <c r="Q603" s="1">
        <f>IF(AND(대학정보!$C$8&lt;&gt;"",D603&lt;&gt;""),D603-대학정보!$C$8,"")</f>
        <v>-1.67999999999995</v>
      </c>
    </row>
    <row r="604" spans="1:17">
      <c r="A604" s="1" t="str">
        <f t="shared" si="9"/>
        <v/>
      </c>
      <c r="B604" s="1" t="str">
        <f>IF(INDEX(로우데이터!$A:$A,4*ROW()-7)&lt;&gt;"",INDEX(로우데이터!A:A,4*ROW()-7),"")</f>
        <v>603등</v>
      </c>
      <c r="C604" s="1">
        <f>IF(B604&lt;&gt;"",VLOOKUP(CONCATENATE("j",L604, M604, N604),확률표!$B$8:$E$16,IF(P604=확률표!$C$3,2,IF(P604=확률표!$C$4, 3,4)),FALSE), "")</f>
        <v>50</v>
      </c>
      <c r="D604" s="1">
        <f>IF(B604&lt;&gt;"",INDEX(로우데이터!$B:$B,4*ROW()-7),"")</f>
        <v>657.74</v>
      </c>
      <c r="E604" s="4" t="str">
        <f>IF(B604&lt;&gt;"",IF(INDEX(로우데이터!$D:$D,4*ROW()-7)&lt;&gt;"",IF(ISNUMBER(FIND("(1)",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04" s="3" t="str">
        <f>IF(B604&lt;&gt;"",IF(INDEX(로우데이터!$D:$D,4*ROW()-7)&lt;&gt;"",IF(ISNUMBER(FIND("(1)",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604" s="3" t="str">
        <f>IF(B604&lt;&gt;"",IF(INDEX(로우데이터!$D:$D,4*ROW()-7)&lt;&gt;"",IF(ISNUMBER(FIND("(2)",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04" s="3" t="str">
        <f>IF(B604&lt;&gt;"",IF(INDEX(로우데이터!$D:$D,4*ROW()-7)&lt;&gt;"",IF(ISNUMBER(FIND("(2)",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04" s="3" t="str">
        <f>IF(B604&lt;&gt;"",IF(INDEX(로우데이터!$D:$D,4*ROW()-7)&lt;&gt;"",IF(ISNUMBER(FIND("(3)",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04" s="3" t="str">
        <f>IF(B604&lt;&gt;"",IF(INDEX(로우데이터!$D:$D,4*ROW()-7)&lt;&gt;"",IF(ISNUMBER(FIND("(3)",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604" s="1">
        <v>1</v>
      </c>
      <c r="M604" s="1">
        <v>1</v>
      </c>
      <c r="N604" s="1">
        <v>1</v>
      </c>
      <c r="P604" s="1">
        <f>IF(B604&lt;&gt;"",IF(AND(대학정보!$C$4&lt;&gt;"",대학정보!$C$5&lt;&gt;""),IF(AND(ISNUMBER(FIND(대학정보!$C$4,E604)),ISNUMBER(FIND(대학정보!$C$5,F604))),확률표!$C$3,IF(AND(ISNUMBER(FIND(대학정보!$C$4,G604)),ISNUMBER(FIND(대학정보!$C$5,H604))),확률표!$C$4,IF(AND(ISNUMBER(FIND(대학정보!$C$4,I604)),ISNUMBER(FIND(대학정보!$C$5,J604))),확률표!$C$5, ""))), "대학정보"), "")</f>
        <v>50</v>
      </c>
      <c r="Q604" s="1">
        <f>IF(AND(대학정보!$C$8&lt;&gt;"",D604&lt;&gt;""),D604-대학정보!$C$8,"")</f>
        <v>-1.7099999999999227</v>
      </c>
    </row>
    <row r="605" spans="1:17">
      <c r="A605" s="1" t="str">
        <f t="shared" si="9"/>
        <v/>
      </c>
      <c r="B605" s="1" t="str">
        <f>IF(INDEX(로우데이터!$A:$A,4*ROW()-7)&lt;&gt;"",INDEX(로우데이터!A:A,4*ROW()-7),"")</f>
        <v>604등</v>
      </c>
      <c r="C605" s="1">
        <f>IF(B605&lt;&gt;"",VLOOKUP(CONCATENATE("j",L605, M605, N605),확률표!$B$8:$E$16,IF(P605=확률표!$C$3,2,IF(P605=확률표!$C$4, 3,4)),FALSE), "")</f>
        <v>50</v>
      </c>
      <c r="D605" s="1">
        <f>IF(B605&lt;&gt;"",INDEX(로우데이터!$B:$B,4*ROW()-7),"")</f>
        <v>657.73</v>
      </c>
      <c r="E605" s="4" t="str">
        <f>IF(B605&lt;&gt;"",IF(INDEX(로우데이터!$D:$D,4*ROW()-7)&lt;&gt;"",IF(ISNUMBER(FIND("(1)",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05" s="3" t="str">
        <f>IF(B605&lt;&gt;"",IF(INDEX(로우데이터!$D:$D,4*ROW()-7)&lt;&gt;"",IF(ISNUMBER(FIND("(1)",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05" s="3" t="str">
        <f>IF(B605&lt;&gt;"",IF(INDEX(로우데이터!$D:$D,4*ROW()-7)&lt;&gt;"",IF(ISNUMBER(FIND("(2)",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05" s="3" t="str">
        <f>IF(B605&lt;&gt;"",IF(INDEX(로우데이터!$D:$D,4*ROW()-7)&lt;&gt;"",IF(ISNUMBER(FIND("(2)",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05" s="3" t="str">
        <f>IF(B605&lt;&gt;"",IF(INDEX(로우데이터!$D:$D,4*ROW()-7)&lt;&gt;"",IF(ISNUMBER(FIND("(3)",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5" s="3" t="str">
        <f>IF(B605&lt;&gt;"",IF(INDEX(로우데이터!$D:$D,4*ROW()-7)&lt;&gt;"",IF(ISNUMBER(FIND("(3)",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05" s="1">
        <v>1</v>
      </c>
      <c r="M605" s="1">
        <v>1</v>
      </c>
      <c r="N605" s="1">
        <v>1</v>
      </c>
      <c r="P605" s="1">
        <f>IF(B605&lt;&gt;"",IF(AND(대학정보!$C$4&lt;&gt;"",대학정보!$C$5&lt;&gt;""),IF(AND(ISNUMBER(FIND(대학정보!$C$4,E605)),ISNUMBER(FIND(대학정보!$C$5,F605))),확률표!$C$3,IF(AND(ISNUMBER(FIND(대학정보!$C$4,G605)),ISNUMBER(FIND(대학정보!$C$5,H605))),확률표!$C$4,IF(AND(ISNUMBER(FIND(대학정보!$C$4,I605)),ISNUMBER(FIND(대학정보!$C$5,J605))),확률표!$C$5, ""))), "대학정보"), "")</f>
        <v>50</v>
      </c>
      <c r="Q605" s="1">
        <f>IF(AND(대학정보!$C$8&lt;&gt;"",D605&lt;&gt;""),D605-대학정보!$C$8,"")</f>
        <v>-1.7199999999999136</v>
      </c>
    </row>
    <row r="606" spans="1:17">
      <c r="A606" s="1" t="str">
        <f t="shared" si="9"/>
        <v/>
      </c>
      <c r="B606" s="1" t="str">
        <f>IF(INDEX(로우데이터!$A:$A,4*ROW()-7)&lt;&gt;"",INDEX(로우데이터!A:A,4*ROW()-7),"")</f>
        <v>605등</v>
      </c>
      <c r="C606" s="1">
        <f>IF(B606&lt;&gt;"",VLOOKUP(CONCATENATE("j",L606, M606, N606),확률표!$B$8:$E$16,IF(P606=확률표!$C$3,2,IF(P606=확률표!$C$4, 3,4)),FALSE), "")</f>
        <v>50</v>
      </c>
      <c r="D606" s="1">
        <f>IF(B606&lt;&gt;"",INDEX(로우데이터!$B:$B,4*ROW()-7),"")</f>
        <v>657.71</v>
      </c>
      <c r="E606" s="4" t="str">
        <f>IF(B606&lt;&gt;"",IF(INDEX(로우데이터!$D:$D,4*ROW()-7)&lt;&gt;"",IF(ISNUMBER(FIND("(1)",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06" s="3" t="str">
        <f>IF(B606&lt;&gt;"",IF(INDEX(로우데이터!$D:$D,4*ROW()-7)&lt;&gt;"",IF(ISNUMBER(FIND("(1)",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606" s="3" t="str">
        <f>IF(B606&lt;&gt;"",IF(INDEX(로우데이터!$D:$D,4*ROW()-7)&lt;&gt;"",IF(ISNUMBER(FIND("(2)",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06" s="3" t="str">
        <f>IF(B606&lt;&gt;"",IF(INDEX(로우데이터!$D:$D,4*ROW()-7)&lt;&gt;"",IF(ISNUMBER(FIND("(2)",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06" s="3" t="str">
        <f>IF(B606&lt;&gt;"",IF(INDEX(로우데이터!$D:$D,4*ROW()-7)&lt;&gt;"",IF(ISNUMBER(FIND("(3)",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606" s="3" t="str">
        <f>IF(B606&lt;&gt;"",IF(INDEX(로우데이터!$D:$D,4*ROW()-7)&lt;&gt;"",IF(ISNUMBER(FIND("(3)",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축산식품생명공</v>
      </c>
      <c r="L606" s="1">
        <v>1</v>
      </c>
      <c r="M606" s="1">
        <v>1</v>
      </c>
      <c r="N606" s="1">
        <v>1</v>
      </c>
      <c r="P606" s="1">
        <f>IF(B606&lt;&gt;"",IF(AND(대학정보!$C$4&lt;&gt;"",대학정보!$C$5&lt;&gt;""),IF(AND(ISNUMBER(FIND(대학정보!$C$4,E606)),ISNUMBER(FIND(대학정보!$C$5,F606))),확률표!$C$3,IF(AND(ISNUMBER(FIND(대학정보!$C$4,G606)),ISNUMBER(FIND(대학정보!$C$5,H606))),확률표!$C$4,IF(AND(ISNUMBER(FIND(대학정보!$C$4,I606)),ISNUMBER(FIND(대학정보!$C$5,J606))),확률표!$C$5, ""))), "대학정보"), "")</f>
        <v>50</v>
      </c>
      <c r="Q606" s="1">
        <f>IF(AND(대학정보!$C$8&lt;&gt;"",D606&lt;&gt;""),D606-대학정보!$C$8,"")</f>
        <v>-1.7399999999998954</v>
      </c>
    </row>
    <row r="607" spans="1:17">
      <c r="A607" s="1" t="str">
        <f t="shared" si="9"/>
        <v/>
      </c>
      <c r="B607" s="1" t="str">
        <f>IF(INDEX(로우데이터!$A:$A,4*ROW()-7)&lt;&gt;"",INDEX(로우데이터!A:A,4*ROW()-7),"")</f>
        <v>606등</v>
      </c>
      <c r="C607" s="1">
        <f>IF(B607&lt;&gt;"",VLOOKUP(CONCATENATE("j",L607, M607, N607),확률표!$B$8:$E$16,IF(P607=확률표!$C$3,2,IF(P607=확률표!$C$4, 3,4)),FALSE), "")</f>
        <v>20</v>
      </c>
      <c r="D607" s="1">
        <f>IF(B607&lt;&gt;"",INDEX(로우데이터!$B:$B,4*ROW()-7),"")</f>
        <v>657.7</v>
      </c>
      <c r="E607" s="4" t="str">
        <f>IF(B607&lt;&gt;"",IF(INDEX(로우데이터!$D:$D,4*ROW()-7)&lt;&gt;"",IF(ISNUMBER(FIND("(1)",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607" s="3" t="str">
        <f>IF(B607&lt;&gt;"",IF(INDEX(로우데이터!$D:$D,4*ROW()-7)&lt;&gt;"",IF(ISNUMBER(FIND("(1)",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607" s="3" t="str">
        <f>IF(B607&lt;&gt;"",IF(INDEX(로우데이터!$D:$D,4*ROW()-7)&lt;&gt;"",IF(ISNUMBER(FIND("(2)",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07" s="3" t="str">
        <f>IF(B607&lt;&gt;"",IF(INDEX(로우데이터!$D:$D,4*ROW()-7)&lt;&gt;"",IF(ISNUMBER(FIND("(2)",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607" s="3" t="str">
        <f>IF(B607&lt;&gt;"",IF(INDEX(로우데이터!$D:$D,4*ROW()-7)&lt;&gt;"",IF(ISNUMBER(FIND("(3)",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7" s="3" t="str">
        <f>IF(B607&lt;&gt;"",IF(INDEX(로우데이터!$D:$D,4*ROW()-7)&lt;&gt;"",IF(ISNUMBER(FIND("(3)",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7" s="1">
        <v>1</v>
      </c>
      <c r="M607" s="1">
        <v>1</v>
      </c>
      <c r="N607" s="1">
        <v>1</v>
      </c>
      <c r="P607" s="1">
        <f>IF(B607&lt;&gt;"",IF(AND(대학정보!$C$4&lt;&gt;"",대학정보!$C$5&lt;&gt;""),IF(AND(ISNUMBER(FIND(대학정보!$C$4,E607)),ISNUMBER(FIND(대학정보!$C$5,F607))),확률표!$C$3,IF(AND(ISNUMBER(FIND(대학정보!$C$4,G607)),ISNUMBER(FIND(대학정보!$C$5,H607))),확률표!$C$4,IF(AND(ISNUMBER(FIND(대학정보!$C$4,I607)),ISNUMBER(FIND(대학정보!$C$5,J607))),확률표!$C$5, ""))), "대학정보"), "")</f>
        <v>20</v>
      </c>
      <c r="Q607" s="1">
        <f>IF(AND(대학정보!$C$8&lt;&gt;"",D607&lt;&gt;""),D607-대학정보!$C$8,"")</f>
        <v>-1.7499999999998863</v>
      </c>
    </row>
    <row r="608" spans="1:17">
      <c r="A608" s="1" t="str">
        <f t="shared" si="9"/>
        <v/>
      </c>
      <c r="B608" s="1" t="str">
        <f>IF(INDEX(로우데이터!$A:$A,4*ROW()-7)&lt;&gt;"",INDEX(로우데이터!A:A,4*ROW()-7),"")</f>
        <v>607등</v>
      </c>
      <c r="C608" s="1">
        <f>IF(B608&lt;&gt;"",VLOOKUP(CONCATENATE("j",L608, M608, N608),확률표!$B$8:$E$16,IF(P608=확률표!$C$3,2,IF(P608=확률표!$C$4, 3,4)),FALSE), "")</f>
        <v>20</v>
      </c>
      <c r="D608" s="1">
        <f>IF(B608&lt;&gt;"",INDEX(로우데이터!$B:$B,4*ROW()-7),"")</f>
        <v>657.69</v>
      </c>
      <c r="E608" s="4" t="str">
        <f>IF(B608&lt;&gt;"",IF(INDEX(로우데이터!$D:$D,4*ROW()-7)&lt;&gt;"",IF(ISNUMBER(FIND("(1)",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08" s="3" t="str">
        <f>IF(B608&lt;&gt;"",IF(INDEX(로우데이터!$D:$D,4*ROW()-7)&lt;&gt;"",IF(ISNUMBER(FIND("(1)",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</v>
      </c>
      <c r="G608" s="3" t="str">
        <f>IF(B608&lt;&gt;"",IF(INDEX(로우데이터!$D:$D,4*ROW()-7)&lt;&gt;"",IF(ISNUMBER(FIND("(2)",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08" s="3" t="str">
        <f>IF(B608&lt;&gt;"",IF(INDEX(로우데이터!$D:$D,4*ROW()-7)&lt;&gt;"",IF(ISNUMBER(FIND("(2)",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건설환경공</v>
      </c>
      <c r="I608" s="3" t="str">
        <f>IF(B608&lt;&gt;"",IF(INDEX(로우데이터!$D:$D,4*ROW()-7)&lt;&gt;"",IF(ISNUMBER(FIND("(3)",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8" s="3" t="str">
        <f>IF(B608&lt;&gt;"",IF(INDEX(로우데이터!$D:$D,4*ROW()-7)&lt;&gt;"",IF(ISNUMBER(FIND("(3)",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8" s="1">
        <v>1</v>
      </c>
      <c r="M608" s="1">
        <v>1</v>
      </c>
      <c r="N608" s="1">
        <v>1</v>
      </c>
      <c r="P608" s="1">
        <f>IF(B608&lt;&gt;"",IF(AND(대학정보!$C$4&lt;&gt;"",대학정보!$C$5&lt;&gt;""),IF(AND(ISNUMBER(FIND(대학정보!$C$4,E608)),ISNUMBER(FIND(대학정보!$C$5,F608))),확률표!$C$3,IF(AND(ISNUMBER(FIND(대학정보!$C$4,G608)),ISNUMBER(FIND(대학정보!$C$5,H608))),확률표!$C$4,IF(AND(ISNUMBER(FIND(대학정보!$C$4,I608)),ISNUMBER(FIND(대학정보!$C$5,J608))),확률표!$C$5, ""))), "대학정보"), "")</f>
        <v>20</v>
      </c>
      <c r="Q608" s="1">
        <f>IF(AND(대학정보!$C$8&lt;&gt;"",D608&lt;&gt;""),D608-대학정보!$C$8,"")</f>
        <v>-1.7599999999998772</v>
      </c>
    </row>
    <row r="609" spans="1:17">
      <c r="A609" s="1" t="str">
        <f t="shared" si="9"/>
        <v/>
      </c>
      <c r="B609" s="1" t="str">
        <f>IF(INDEX(로우데이터!$A:$A,4*ROW()-7)&lt;&gt;"",INDEX(로우데이터!A:A,4*ROW()-7),"")</f>
        <v>608등</v>
      </c>
      <c r="C609" s="1">
        <f>IF(B609&lt;&gt;"",VLOOKUP(CONCATENATE("j",L609, M609, N609),확률표!$B$8:$E$16,IF(P609=확률표!$C$3,2,IF(P609=확률표!$C$4, 3,4)),FALSE), "")</f>
        <v>20</v>
      </c>
      <c r="D609" s="1">
        <f>IF(B609&lt;&gt;"",INDEX(로우데이터!$B:$B,4*ROW()-7),"")</f>
        <v>657.69</v>
      </c>
      <c r="E609" s="4" t="str">
        <f>IF(B609&lt;&gt;"",IF(INDEX(로우데이터!$D:$D,4*ROW()-7)&lt;&gt;"",IF(ISNUMBER(FIND("(1)",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09" s="3" t="str">
        <f>IF(B609&lt;&gt;"",IF(INDEX(로우데이터!$D:$D,4*ROW()-7)&lt;&gt;"",IF(ISNUMBER(FIND("(1)",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지구환경과학</v>
      </c>
      <c r="G609" s="3" t="str">
        <f>IF(B609&lt;&gt;"",IF(INDEX(로우데이터!$D:$D,4*ROW()-7)&lt;&gt;"",IF(ISNUMBER(FIND("(2)",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609" s="3" t="str">
        <f>IF(B609&lt;&gt;"",IF(INDEX(로우데이터!$D:$D,4*ROW()-7)&lt;&gt;"",IF(ISNUMBER(FIND("(2)",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609" s="3" t="str">
        <f>IF(B609&lt;&gt;"",IF(INDEX(로우데이터!$D:$D,4*ROW()-7)&lt;&gt;"",IF(ISNUMBER(FIND("(3)",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09" s="3" t="str">
        <f>IF(B609&lt;&gt;"",IF(INDEX(로우데이터!$D:$D,4*ROW()-7)&lt;&gt;"",IF(ISNUMBER(FIND("(3)",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09" s="1">
        <v>1</v>
      </c>
      <c r="M609" s="1">
        <v>1</v>
      </c>
      <c r="N609" s="1">
        <v>1</v>
      </c>
      <c r="P609" s="1">
        <f>IF(B609&lt;&gt;"",IF(AND(대학정보!$C$4&lt;&gt;"",대학정보!$C$5&lt;&gt;""),IF(AND(ISNUMBER(FIND(대학정보!$C$4,E609)),ISNUMBER(FIND(대학정보!$C$5,F609))),확률표!$C$3,IF(AND(ISNUMBER(FIND(대학정보!$C$4,G609)),ISNUMBER(FIND(대학정보!$C$5,H609))),확률표!$C$4,IF(AND(ISNUMBER(FIND(대학정보!$C$4,I609)),ISNUMBER(FIND(대학정보!$C$5,J609))),확률표!$C$5, ""))), "대학정보"), "")</f>
        <v>20</v>
      </c>
      <c r="Q609" s="1">
        <f>IF(AND(대학정보!$C$8&lt;&gt;"",D609&lt;&gt;""),D609-대학정보!$C$8,"")</f>
        <v>-1.7599999999998772</v>
      </c>
    </row>
    <row r="610" spans="1:17">
      <c r="A610" s="1" t="str">
        <f t="shared" si="9"/>
        <v/>
      </c>
      <c r="B610" s="1" t="str">
        <f>IF(INDEX(로우데이터!$A:$A,4*ROW()-7)&lt;&gt;"",INDEX(로우데이터!A:A,4*ROW()-7),"")</f>
        <v>609등</v>
      </c>
      <c r="C610" s="1">
        <f>IF(B610&lt;&gt;"",VLOOKUP(CONCATENATE("j",L610, M610, N610),확률표!$B$8:$E$16,IF(P610=확률표!$C$3,2,IF(P610=확률표!$C$4, 3,4)),FALSE), "")</f>
        <v>20</v>
      </c>
      <c r="D610" s="1">
        <f>IF(B610&lt;&gt;"",INDEX(로우데이터!$B:$B,4*ROW()-7),"")</f>
        <v>657.67</v>
      </c>
      <c r="E610" s="4" t="str">
        <f>IF(B610&lt;&gt;"",IF(INDEX(로우데이터!$D:$D,4*ROW()-7)&lt;&gt;"",IF(ISNUMBER(FIND("(1)",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경상대(1)</v>
      </c>
      <c r="F610" s="3" t="str">
        <f>IF(B610&lt;&gt;"",IF(INDEX(로우데이터!$D:$D,4*ROW()-7)&lt;&gt;"",IF(ISNUMBER(FIND("(1)",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[진주]수의예</v>
      </c>
      <c r="G610" s="3" t="str">
        <f>IF(B610&lt;&gt;"",IF(INDEX(로우데이터!$D:$D,4*ROW()-7)&lt;&gt;"",IF(ISNUMBER(FIND("(2)",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전남대(2)</v>
      </c>
      <c r="H610" s="3" t="str">
        <f>IF(B610&lt;&gt;"",IF(INDEX(로우데이터!$D:$D,4*ROW()-7)&lt;&gt;"",IF(ISNUMBER(FIND("(2)",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[광주]수의예</v>
      </c>
      <c r="I610" s="3" t="str">
        <f>IF(B610&lt;&gt;"",IF(INDEX(로우데이터!$D:$D,4*ROW()-7)&lt;&gt;"",IF(ISNUMBER(FIND("(3)",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0" s="3" t="str">
        <f>IF(B610&lt;&gt;"",IF(INDEX(로우데이터!$D:$D,4*ROW()-7)&lt;&gt;"",IF(ISNUMBER(FIND("(3)",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0" s="1">
        <v>1</v>
      </c>
      <c r="M610" s="1">
        <v>1</v>
      </c>
      <c r="N610" s="1">
        <v>1</v>
      </c>
      <c r="P610" s="1">
        <f>IF(B610&lt;&gt;"",IF(AND(대학정보!$C$4&lt;&gt;"",대학정보!$C$5&lt;&gt;""),IF(AND(ISNUMBER(FIND(대학정보!$C$4,E610)),ISNUMBER(FIND(대학정보!$C$5,F610))),확률표!$C$3,IF(AND(ISNUMBER(FIND(대학정보!$C$4,G610)),ISNUMBER(FIND(대학정보!$C$5,H610))),확률표!$C$4,IF(AND(ISNUMBER(FIND(대학정보!$C$4,I610)),ISNUMBER(FIND(대학정보!$C$5,J610))),확률표!$C$5, ""))), "대학정보"), "")</f>
        <v>20</v>
      </c>
      <c r="Q610" s="1">
        <f>IF(AND(대학정보!$C$8&lt;&gt;"",D610&lt;&gt;""),D610-대학정보!$C$8,"")</f>
        <v>-1.7799999999999727</v>
      </c>
    </row>
    <row r="611" spans="1:17">
      <c r="A611" s="1" t="str">
        <f t="shared" si="9"/>
        <v/>
      </c>
      <c r="B611" s="1" t="str">
        <f>IF(INDEX(로우데이터!$A:$A,4*ROW()-7)&lt;&gt;"",INDEX(로우데이터!A:A,4*ROW()-7),"")</f>
        <v>610등</v>
      </c>
      <c r="C611" s="1">
        <f>IF(B611&lt;&gt;"",VLOOKUP(CONCATENATE("j",L611, M611, N611),확률표!$B$8:$E$16,IF(P611=확률표!$C$3,2,IF(P611=확률표!$C$4, 3,4)),FALSE), "")</f>
        <v>20</v>
      </c>
      <c r="D611" s="1">
        <f>IF(B611&lt;&gt;"",INDEX(로우데이터!$B:$B,4*ROW()-7),"")</f>
        <v>657.62</v>
      </c>
      <c r="E611" s="4" t="str">
        <f>IF(B611&lt;&gt;"",IF(INDEX(로우데이터!$D:$D,4*ROW()-7)&lt;&gt;"",IF(ISNUMBER(FIND("(1)",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11" s="3" t="str">
        <f>IF(B611&lt;&gt;"",IF(INDEX(로우데이터!$D:$D,4*ROW()-7)&lt;&gt;"",IF(ISNUMBER(FIND("(1)",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611" s="3" t="str">
        <f>IF(B611&lt;&gt;"",IF(INDEX(로우데이터!$D:$D,4*ROW()-7)&lt;&gt;"",IF(ISNUMBER(FIND("(2)",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11" s="3" t="str">
        <f>IF(B611&lt;&gt;"",IF(INDEX(로우데이터!$D:$D,4*ROW()-7)&lt;&gt;"",IF(ISNUMBER(FIND("(2)",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611" s="3" t="str">
        <f>IF(B611&lt;&gt;"",IF(INDEX(로우데이터!$D:$D,4*ROW()-7)&lt;&gt;"",IF(ISNUMBER(FIND("(3)",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1" s="3" t="str">
        <f>IF(B611&lt;&gt;"",IF(INDEX(로우데이터!$D:$D,4*ROW()-7)&lt;&gt;"",IF(ISNUMBER(FIND("(3)",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1" s="1">
        <v>1</v>
      </c>
      <c r="M611" s="1">
        <v>1</v>
      </c>
      <c r="N611" s="1">
        <v>1</v>
      </c>
      <c r="P611" s="1">
        <f>IF(B611&lt;&gt;"",IF(AND(대학정보!$C$4&lt;&gt;"",대학정보!$C$5&lt;&gt;""),IF(AND(ISNUMBER(FIND(대학정보!$C$4,E611)),ISNUMBER(FIND(대학정보!$C$5,F611))),확률표!$C$3,IF(AND(ISNUMBER(FIND(대학정보!$C$4,G611)),ISNUMBER(FIND(대학정보!$C$5,H611))),확률표!$C$4,IF(AND(ISNUMBER(FIND(대학정보!$C$4,I611)),ISNUMBER(FIND(대학정보!$C$5,J611))),확률표!$C$5, ""))), "대학정보"), "")</f>
        <v>20</v>
      </c>
      <c r="Q611" s="1">
        <f>IF(AND(대학정보!$C$8&lt;&gt;"",D611&lt;&gt;""),D611-대학정보!$C$8,"")</f>
        <v>-1.8299999999999272</v>
      </c>
    </row>
    <row r="612" spans="1:17">
      <c r="A612" s="1" t="str">
        <f t="shared" si="9"/>
        <v/>
      </c>
      <c r="B612" s="1" t="str">
        <f>IF(INDEX(로우데이터!$A:$A,4*ROW()-7)&lt;&gt;"",INDEX(로우데이터!A:A,4*ROW()-7),"")</f>
        <v>611등</v>
      </c>
      <c r="C612" s="1">
        <f>IF(B612&lt;&gt;"",VLOOKUP(CONCATENATE("j",L612, M612, N612),확률표!$B$8:$E$16,IF(P612=확률표!$C$3,2,IF(P612=확률표!$C$4, 3,4)),FALSE), "")</f>
        <v>20</v>
      </c>
      <c r="D612" s="1">
        <f>IF(B612&lt;&gt;"",INDEX(로우데이터!$B:$B,4*ROW()-7),"")</f>
        <v>657.62</v>
      </c>
      <c r="E612" s="4" t="str">
        <f>IF(B612&lt;&gt;"",IF(INDEX(로우데이터!$D:$D,4*ROW()-7)&lt;&gt;"",IF(ISNUMBER(FIND("(1)",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12" s="3" t="str">
        <f>IF(B612&lt;&gt;"",IF(INDEX(로우데이터!$D:$D,4*ROW()-7)&lt;&gt;"",IF(ISNUMBER(FIND("(1)",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612" s="3" t="str">
        <f>IF(B612&lt;&gt;"",IF(INDEX(로우데이터!$D:$D,4*ROW()-7)&lt;&gt;"",IF(ISNUMBER(FIND("(2)",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12" s="3" t="str">
        <f>IF(B612&lt;&gt;"",IF(INDEX(로우데이터!$D:$D,4*ROW()-7)&lt;&gt;"",IF(ISNUMBER(FIND("(2)",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12" s="3" t="str">
        <f>IF(B612&lt;&gt;"",IF(INDEX(로우데이터!$D:$D,4*ROW()-7)&lt;&gt;"",IF(ISNUMBER(FIND("(3)",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2" s="3" t="str">
        <f>IF(B612&lt;&gt;"",IF(INDEX(로우데이터!$D:$D,4*ROW()-7)&lt;&gt;"",IF(ISNUMBER(FIND("(3)",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2" s="1">
        <v>1</v>
      </c>
      <c r="M612" s="1">
        <v>1</v>
      </c>
      <c r="N612" s="1">
        <v>1</v>
      </c>
      <c r="P612" s="1">
        <f>IF(B612&lt;&gt;"",IF(AND(대학정보!$C$4&lt;&gt;"",대학정보!$C$5&lt;&gt;""),IF(AND(ISNUMBER(FIND(대학정보!$C$4,E612)),ISNUMBER(FIND(대학정보!$C$5,F612))),확률표!$C$3,IF(AND(ISNUMBER(FIND(대학정보!$C$4,G612)),ISNUMBER(FIND(대학정보!$C$5,H612))),확률표!$C$4,IF(AND(ISNUMBER(FIND(대학정보!$C$4,I612)),ISNUMBER(FIND(대학정보!$C$5,J612))),확률표!$C$5, ""))), "대학정보"), "")</f>
        <v>20</v>
      </c>
      <c r="Q612" s="1">
        <f>IF(AND(대학정보!$C$8&lt;&gt;"",D612&lt;&gt;""),D612-대학정보!$C$8,"")</f>
        <v>-1.8299999999999272</v>
      </c>
    </row>
    <row r="613" spans="1:17">
      <c r="A613" s="1" t="str">
        <f t="shared" si="9"/>
        <v/>
      </c>
      <c r="B613" s="1" t="str">
        <f>IF(INDEX(로우데이터!$A:$A,4*ROW()-7)&lt;&gt;"",INDEX(로우데이터!A:A,4*ROW()-7),"")</f>
        <v>612등</v>
      </c>
      <c r="C613" s="1">
        <f>IF(B613&lt;&gt;"",VLOOKUP(CONCATENATE("j",L613, M613, N613),확률표!$B$8:$E$16,IF(P613=확률표!$C$3,2,IF(P613=확률표!$C$4, 3,4)),FALSE), "")</f>
        <v>20</v>
      </c>
      <c r="D613" s="1">
        <f>IF(B613&lt;&gt;"",INDEX(로우데이터!$B:$B,4*ROW()-7),"")</f>
        <v>657.58</v>
      </c>
      <c r="E613" s="4" t="str">
        <f>IF(B613&lt;&gt;"",IF(INDEX(로우데이터!$D:$D,4*ROW()-7)&lt;&gt;"",IF(ISNUMBER(FIND("(1)",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613" s="3" t="str">
        <f>IF(B613&lt;&gt;"",IF(INDEX(로우데이터!$D:$D,4*ROW()-7)&lt;&gt;"",IF(ISNUMBER(FIND("(1)",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613" s="3" t="str">
        <f>IF(B613&lt;&gt;"",IF(INDEX(로우데이터!$D:$D,4*ROW()-7)&lt;&gt;"",IF(ISNUMBER(FIND("(2)",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613" s="3" t="str">
        <f>IF(B613&lt;&gt;"",IF(INDEX(로우데이터!$D:$D,4*ROW()-7)&lt;&gt;"",IF(ISNUMBER(FIND("(2)",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613" s="3" t="str">
        <f>IF(B613&lt;&gt;"",IF(INDEX(로우데이터!$D:$D,4*ROW()-7)&lt;&gt;"",IF(ISNUMBER(FIND("(3)",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3" s="3" t="str">
        <f>IF(B613&lt;&gt;"",IF(INDEX(로우데이터!$D:$D,4*ROW()-7)&lt;&gt;"",IF(ISNUMBER(FIND("(3)",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3" s="1">
        <v>1</v>
      </c>
      <c r="M613" s="1">
        <v>1</v>
      </c>
      <c r="N613" s="1">
        <v>1</v>
      </c>
      <c r="P613" s="1">
        <f>IF(B613&lt;&gt;"",IF(AND(대학정보!$C$4&lt;&gt;"",대학정보!$C$5&lt;&gt;""),IF(AND(ISNUMBER(FIND(대학정보!$C$4,E613)),ISNUMBER(FIND(대학정보!$C$5,F613))),확률표!$C$3,IF(AND(ISNUMBER(FIND(대학정보!$C$4,G613)),ISNUMBER(FIND(대학정보!$C$5,H613))),확률표!$C$4,IF(AND(ISNUMBER(FIND(대학정보!$C$4,I613)),ISNUMBER(FIND(대학정보!$C$5,J613))),확률표!$C$5, ""))), "대학정보"), "")</f>
        <v>20</v>
      </c>
      <c r="Q613" s="1">
        <f>IF(AND(대학정보!$C$8&lt;&gt;"",D613&lt;&gt;""),D613-대학정보!$C$8,"")</f>
        <v>-1.8699999999998909</v>
      </c>
    </row>
    <row r="614" spans="1:17">
      <c r="A614" s="1" t="str">
        <f t="shared" ref="A614:A677" si="10">IF(ISNUMBER(FIND("(나)",B614)), "나", IF(B614&lt;&gt;"", "", "X"))</f>
        <v/>
      </c>
      <c r="B614" s="1" t="str">
        <f>IF(INDEX(로우데이터!$A:$A,4*ROW()-7)&lt;&gt;"",INDEX(로우데이터!A:A,4*ROW()-7),"")</f>
        <v>613등</v>
      </c>
      <c r="C614" s="1">
        <f>IF(B614&lt;&gt;"",VLOOKUP(CONCATENATE("j",L614, M614, N614),확률표!$B$8:$E$16,IF(P614=확률표!$C$3,2,IF(P614=확률표!$C$4, 3,4)),FALSE), "")</f>
        <v>20</v>
      </c>
      <c r="D614" s="1">
        <f>IF(B614&lt;&gt;"",INDEX(로우데이터!$B:$B,4*ROW()-7),"")</f>
        <v>657.55</v>
      </c>
      <c r="E614" s="4" t="str">
        <f>IF(B614&lt;&gt;"",IF(INDEX(로우데이터!$D:$D,4*ROW()-7)&lt;&gt;"",IF(ISNUMBER(FIND("(1)",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614" s="3" t="str">
        <f>IF(B614&lt;&gt;"",IF(INDEX(로우데이터!$D:$D,4*ROW()-7)&lt;&gt;"",IF(ISNUMBER(FIND("(1)",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614" s="3" t="str">
        <f>IF(B614&lt;&gt;"",IF(INDEX(로우데이터!$D:$D,4*ROW()-7)&lt;&gt;"",IF(ISNUMBER(FIND("(2)",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14" s="3" t="str">
        <f>IF(B614&lt;&gt;"",IF(INDEX(로우데이터!$D:$D,4*ROW()-7)&lt;&gt;"",IF(ISNUMBER(FIND("(2)",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614" s="3" t="str">
        <f>IF(B614&lt;&gt;"",IF(INDEX(로우데이터!$D:$D,4*ROW()-7)&lt;&gt;"",IF(ISNUMBER(FIND("(3)",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4" s="3" t="str">
        <f>IF(B614&lt;&gt;"",IF(INDEX(로우데이터!$D:$D,4*ROW()-7)&lt;&gt;"",IF(ISNUMBER(FIND("(3)",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4" s="1">
        <v>1</v>
      </c>
      <c r="M614" s="1">
        <v>1</v>
      </c>
      <c r="N614" s="1">
        <v>1</v>
      </c>
      <c r="P614" s="1">
        <f>IF(B614&lt;&gt;"",IF(AND(대학정보!$C$4&lt;&gt;"",대학정보!$C$5&lt;&gt;""),IF(AND(ISNUMBER(FIND(대학정보!$C$4,E614)),ISNUMBER(FIND(대학정보!$C$5,F614))),확률표!$C$3,IF(AND(ISNUMBER(FIND(대학정보!$C$4,G614)),ISNUMBER(FIND(대학정보!$C$5,H614))),확률표!$C$4,IF(AND(ISNUMBER(FIND(대학정보!$C$4,I614)),ISNUMBER(FIND(대학정보!$C$5,J614))),확률표!$C$5, ""))), "대학정보"), "")</f>
        <v>20</v>
      </c>
      <c r="Q614" s="1">
        <f>IF(AND(대학정보!$C$8&lt;&gt;"",D614&lt;&gt;""),D614-대학정보!$C$8,"")</f>
        <v>-1.8999999999999773</v>
      </c>
    </row>
    <row r="615" spans="1:17">
      <c r="A615" s="1" t="str">
        <f t="shared" si="10"/>
        <v/>
      </c>
      <c r="B615" s="1" t="str">
        <f>IF(INDEX(로우데이터!$A:$A,4*ROW()-7)&lt;&gt;"",INDEX(로우데이터!A:A,4*ROW()-7),"")</f>
        <v>613등</v>
      </c>
      <c r="C615" s="1">
        <f>IF(B615&lt;&gt;"",VLOOKUP(CONCATENATE("j",L615, M615, N615),확률표!$B$8:$E$16,IF(P615=확률표!$C$3,2,IF(P615=확률표!$C$4, 3,4)),FALSE), "")</f>
        <v>50</v>
      </c>
      <c r="D615" s="1">
        <f>IF(B615&lt;&gt;"",INDEX(로우데이터!$B:$B,4*ROW()-7),"")</f>
        <v>657.55</v>
      </c>
      <c r="E615" s="4" t="str">
        <f>IF(B615&lt;&gt;"",IF(INDEX(로우데이터!$D:$D,4*ROW()-7)&lt;&gt;"",IF(ISNUMBER(FIND("(1)",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15" s="3" t="str">
        <f>IF(B615&lt;&gt;"",IF(INDEX(로우데이터!$D:$D,4*ROW()-7)&lt;&gt;"",IF(ISNUMBER(FIND("(1)",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15" s="3" t="str">
        <f>IF(B615&lt;&gt;"",IF(INDEX(로우데이터!$D:$D,4*ROW()-7)&lt;&gt;"",IF(ISNUMBER(FIND("(2)",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15" s="3" t="str">
        <f>IF(B615&lt;&gt;"",IF(INDEX(로우데이터!$D:$D,4*ROW()-7)&lt;&gt;"",IF(ISNUMBER(FIND("(2)",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15" s="3" t="str">
        <f>IF(B615&lt;&gt;"",IF(INDEX(로우데이터!$D:$D,4*ROW()-7)&lt;&gt;"",IF(ISNUMBER(FIND("(3)",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5" s="3" t="str">
        <f>IF(B615&lt;&gt;"",IF(INDEX(로우데이터!$D:$D,4*ROW()-7)&lt;&gt;"",IF(ISNUMBER(FIND("(3)",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15" s="1">
        <v>1</v>
      </c>
      <c r="M615" s="1">
        <v>1</v>
      </c>
      <c r="N615" s="1">
        <v>1</v>
      </c>
      <c r="P615" s="1">
        <f>IF(B615&lt;&gt;"",IF(AND(대학정보!$C$4&lt;&gt;"",대학정보!$C$5&lt;&gt;""),IF(AND(ISNUMBER(FIND(대학정보!$C$4,E615)),ISNUMBER(FIND(대학정보!$C$5,F615))),확률표!$C$3,IF(AND(ISNUMBER(FIND(대학정보!$C$4,G615)),ISNUMBER(FIND(대학정보!$C$5,H615))),확률표!$C$4,IF(AND(ISNUMBER(FIND(대학정보!$C$4,I615)),ISNUMBER(FIND(대학정보!$C$5,J615))),확률표!$C$5, ""))), "대학정보"), "")</f>
        <v>50</v>
      </c>
      <c r="Q615" s="1">
        <f>IF(AND(대학정보!$C$8&lt;&gt;"",D615&lt;&gt;""),D615-대학정보!$C$8,"")</f>
        <v>-1.8999999999999773</v>
      </c>
    </row>
    <row r="616" spans="1:17">
      <c r="A616" s="1" t="str">
        <f t="shared" si="10"/>
        <v/>
      </c>
      <c r="B616" s="1" t="str">
        <f>IF(INDEX(로우데이터!$A:$A,4*ROW()-7)&lt;&gt;"",INDEX(로우데이터!A:A,4*ROW()-7),"")</f>
        <v>615등</v>
      </c>
      <c r="C616" s="1">
        <f>IF(B616&lt;&gt;"",VLOOKUP(CONCATENATE("j",L616, M616, N616),확률표!$B$8:$E$16,IF(P616=확률표!$C$3,2,IF(P616=확률표!$C$4, 3,4)),FALSE), "")</f>
        <v>20</v>
      </c>
      <c r="D616" s="1">
        <f>IF(B616&lt;&gt;"",INDEX(로우데이터!$B:$B,4*ROW()-7),"")</f>
        <v>657.53</v>
      </c>
      <c r="E616" s="4" t="str">
        <f>IF(B616&lt;&gt;"",IF(INDEX(로우데이터!$D:$D,4*ROW()-7)&lt;&gt;"",IF(ISNUMBER(FIND("(1)",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16" s="3" t="str">
        <f>IF(B616&lt;&gt;"",IF(INDEX(로우데이터!$D:$D,4*ROW()-7)&lt;&gt;"",IF(ISNUMBER(FIND("(1)",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16" s="3" t="str">
        <f>IF(B616&lt;&gt;"",IF(INDEX(로우데이터!$D:$D,4*ROW()-7)&lt;&gt;"",IF(ISNUMBER(FIND("(2)",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16" s="3" t="str">
        <f>IF(B616&lt;&gt;"",IF(INDEX(로우데이터!$D:$D,4*ROW()-7)&lt;&gt;"",IF(ISNUMBER(FIND("(2)",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616" s="3" t="str">
        <f>IF(B616&lt;&gt;"",IF(INDEX(로우데이터!$D:$D,4*ROW()-7)&lt;&gt;"",IF(ISNUMBER(FIND("(3)",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6" s="3" t="str">
        <f>IF(B616&lt;&gt;"",IF(INDEX(로우데이터!$D:$D,4*ROW()-7)&lt;&gt;"",IF(ISNUMBER(FIND("(3)",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6" s="1">
        <v>1</v>
      </c>
      <c r="M616" s="1">
        <v>1</v>
      </c>
      <c r="N616" s="1">
        <v>1</v>
      </c>
      <c r="P616" s="1">
        <f>IF(B616&lt;&gt;"",IF(AND(대학정보!$C$4&lt;&gt;"",대학정보!$C$5&lt;&gt;""),IF(AND(ISNUMBER(FIND(대학정보!$C$4,E616)),ISNUMBER(FIND(대학정보!$C$5,F616))),확률표!$C$3,IF(AND(ISNUMBER(FIND(대학정보!$C$4,G616)),ISNUMBER(FIND(대학정보!$C$5,H616))),확률표!$C$4,IF(AND(ISNUMBER(FIND(대학정보!$C$4,I616)),ISNUMBER(FIND(대학정보!$C$5,J616))),확률표!$C$5, ""))), "대학정보"), "")</f>
        <v>20</v>
      </c>
      <c r="Q616" s="1">
        <f>IF(AND(대학정보!$C$8&lt;&gt;"",D616&lt;&gt;""),D616-대학정보!$C$8,"")</f>
        <v>-1.9199999999999591</v>
      </c>
    </row>
    <row r="617" spans="1:17">
      <c r="A617" s="1" t="str">
        <f t="shared" si="10"/>
        <v/>
      </c>
      <c r="B617" s="1" t="str">
        <f>IF(INDEX(로우데이터!$A:$A,4*ROW()-7)&lt;&gt;"",INDEX(로우데이터!A:A,4*ROW()-7),"")</f>
        <v>616등</v>
      </c>
      <c r="C617" s="1">
        <f>IF(B617&lt;&gt;"",VLOOKUP(CONCATENATE("j",L617, M617, N617),확률표!$B$8:$E$16,IF(P617=확률표!$C$3,2,IF(P617=확률표!$C$4, 3,4)),FALSE), "")</f>
        <v>20</v>
      </c>
      <c r="D617" s="1">
        <f>IF(B617&lt;&gt;"",INDEX(로우데이터!$B:$B,4*ROW()-7),"")</f>
        <v>657.5</v>
      </c>
      <c r="E617" s="4" t="str">
        <f>IF(B617&lt;&gt;"",IF(INDEX(로우데이터!$D:$D,4*ROW()-7)&lt;&gt;"",IF(ISNUMBER(FIND("(1)",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17" s="3" t="str">
        <f>IF(B617&lt;&gt;"",IF(INDEX(로우데이터!$D:$D,4*ROW()-7)&lt;&gt;"",IF(ISNUMBER(FIND("(1)",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간호/자연</v>
      </c>
      <c r="G617" s="3" t="str">
        <f>IF(B617&lt;&gt;"",IF(INDEX(로우데이터!$D:$D,4*ROW()-7)&lt;&gt;"",IF(ISNUMBER(FIND("(2)",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617" s="3" t="str">
        <f>IF(B617&lt;&gt;"",IF(INDEX(로우데이터!$D:$D,4*ROW()-7)&lt;&gt;"",IF(ISNUMBER(FIND("(2)",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617" s="3" t="str">
        <f>IF(B617&lt;&gt;"",IF(INDEX(로우데이터!$D:$D,4*ROW()-7)&lt;&gt;"",IF(ISNUMBER(FIND("(3)",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7" s="3" t="str">
        <f>IF(B617&lt;&gt;"",IF(INDEX(로우데이터!$D:$D,4*ROW()-7)&lt;&gt;"",IF(ISNUMBER(FIND("(3)",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17" s="1">
        <v>1</v>
      </c>
      <c r="M617" s="1">
        <v>1</v>
      </c>
      <c r="N617" s="1">
        <v>1</v>
      </c>
      <c r="P617" s="1">
        <f>IF(B617&lt;&gt;"",IF(AND(대학정보!$C$4&lt;&gt;"",대학정보!$C$5&lt;&gt;""),IF(AND(ISNUMBER(FIND(대학정보!$C$4,E617)),ISNUMBER(FIND(대학정보!$C$5,F617))),확률표!$C$3,IF(AND(ISNUMBER(FIND(대학정보!$C$4,G617)),ISNUMBER(FIND(대학정보!$C$5,H617))),확률표!$C$4,IF(AND(ISNUMBER(FIND(대학정보!$C$4,I617)),ISNUMBER(FIND(대학정보!$C$5,J617))),확률표!$C$5, ""))), "대학정보"), "")</f>
        <v>20</v>
      </c>
      <c r="Q617" s="1">
        <f>IF(AND(대학정보!$C$8&lt;&gt;"",D617&lt;&gt;""),D617-대학정보!$C$8,"")</f>
        <v>-1.9499999999999318</v>
      </c>
    </row>
    <row r="618" spans="1:17">
      <c r="A618" s="1" t="str">
        <f t="shared" si="10"/>
        <v/>
      </c>
      <c r="B618" s="1" t="str">
        <f>IF(INDEX(로우데이터!$A:$A,4*ROW()-7)&lt;&gt;"",INDEX(로우데이터!A:A,4*ROW()-7),"")</f>
        <v>617등</v>
      </c>
      <c r="C618" s="1">
        <f>IF(B618&lt;&gt;"",VLOOKUP(CONCATENATE("j",L618, M618, N618),확률표!$B$8:$E$16,IF(P618=확률표!$C$3,2,IF(P618=확률표!$C$4, 3,4)),FALSE), "")</f>
        <v>80</v>
      </c>
      <c r="D618" s="1">
        <f>IF(B618&lt;&gt;"",INDEX(로우데이터!$B:$B,4*ROW()-7),"")</f>
        <v>657.5</v>
      </c>
      <c r="E618" s="4" t="str">
        <f>IF(B618&lt;&gt;"",IF(INDEX(로우데이터!$D:$D,4*ROW()-7)&lt;&gt;"",IF(ISNUMBER(FIND("(1)",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18" s="3" t="str">
        <f>IF(B618&lt;&gt;"",IF(INDEX(로우데이터!$D:$D,4*ROW()-7)&lt;&gt;"",IF(ISNUMBER(FIND("(1)",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18" s="3" t="str">
        <f>IF(B618&lt;&gt;"",IF(INDEX(로우데이터!$D:$D,4*ROW()-7)&lt;&gt;"",IF(ISNUMBER(FIND("(2)",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18" s="3" t="str">
        <f>IF(B618&lt;&gt;"",IF(INDEX(로우데이터!$D:$D,4*ROW()-7)&lt;&gt;"",IF(ISNUMBER(FIND("(2)",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18" s="3" t="str">
        <f>IF(B618&lt;&gt;"",IF(INDEX(로우데이터!$D:$D,4*ROW()-7)&lt;&gt;"",IF(ISNUMBER(FIND("(3)",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618" s="3" t="str">
        <f>IF(B618&lt;&gt;"",IF(INDEX(로우데이터!$D:$D,4*ROW()-7)&lt;&gt;"",IF(ISNUMBER(FIND("(3)",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618" s="1">
        <v>1</v>
      </c>
      <c r="M618" s="1">
        <v>1</v>
      </c>
      <c r="N618" s="1">
        <v>1</v>
      </c>
      <c r="P618" s="1">
        <f>IF(B618&lt;&gt;"",IF(AND(대학정보!$C$4&lt;&gt;"",대학정보!$C$5&lt;&gt;""),IF(AND(ISNUMBER(FIND(대학정보!$C$4,E618)),ISNUMBER(FIND(대학정보!$C$5,F618))),확률표!$C$3,IF(AND(ISNUMBER(FIND(대학정보!$C$4,G618)),ISNUMBER(FIND(대학정보!$C$5,H618))),확률표!$C$4,IF(AND(ISNUMBER(FIND(대학정보!$C$4,I618)),ISNUMBER(FIND(대학정보!$C$5,J618))),확률표!$C$5, ""))), "대학정보"), "")</f>
        <v>80</v>
      </c>
      <c r="Q618" s="1">
        <f>IF(AND(대학정보!$C$8&lt;&gt;"",D618&lt;&gt;""),D618-대학정보!$C$8,"")</f>
        <v>-1.9499999999999318</v>
      </c>
    </row>
    <row r="619" spans="1:17">
      <c r="A619" s="1" t="str">
        <f t="shared" si="10"/>
        <v/>
      </c>
      <c r="B619" s="1" t="str">
        <f>IF(INDEX(로우데이터!$A:$A,4*ROW()-7)&lt;&gt;"",INDEX(로우데이터!A:A,4*ROW()-7),"")</f>
        <v>617등</v>
      </c>
      <c r="C619" s="1">
        <f>IF(B619&lt;&gt;"",VLOOKUP(CONCATENATE("j",L619, M619, N619),확률표!$B$8:$E$16,IF(P619=확률표!$C$3,2,IF(P619=확률표!$C$4, 3,4)),FALSE), "")</f>
        <v>50</v>
      </c>
      <c r="D619" s="1">
        <f>IF(B619&lt;&gt;"",INDEX(로우데이터!$B:$B,4*ROW()-7),"")</f>
        <v>657.5</v>
      </c>
      <c r="E619" s="4" t="str">
        <f>IF(B619&lt;&gt;"",IF(INDEX(로우데이터!$D:$D,4*ROW()-7)&lt;&gt;"",IF(ISNUMBER(FIND("(1)",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19" s="3" t="str">
        <f>IF(B619&lt;&gt;"",IF(INDEX(로우데이터!$D:$D,4*ROW()-7)&lt;&gt;"",IF(ISNUMBER(FIND("(1)",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619" s="3" t="str">
        <f>IF(B619&lt;&gt;"",IF(INDEX(로우데이터!$D:$D,4*ROW()-7)&lt;&gt;"",IF(ISNUMBER(FIND("(2)",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19" s="3" t="str">
        <f>IF(B619&lt;&gt;"",IF(INDEX(로우데이터!$D:$D,4*ROW()-7)&lt;&gt;"",IF(ISNUMBER(FIND("(2)",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19" s="3" t="str">
        <f>IF(B619&lt;&gt;"",IF(INDEX(로우데이터!$D:$D,4*ROW()-7)&lt;&gt;"",IF(ISNUMBER(FIND("(3)",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19" s="3" t="str">
        <f>IF(B619&lt;&gt;"",IF(INDEX(로우데이터!$D:$D,4*ROW()-7)&lt;&gt;"",IF(ISNUMBER(FIND("(3)",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19" s="1">
        <v>1</v>
      </c>
      <c r="M619" s="1">
        <v>1</v>
      </c>
      <c r="N619" s="1">
        <v>1</v>
      </c>
      <c r="P619" s="1">
        <f>IF(B619&lt;&gt;"",IF(AND(대학정보!$C$4&lt;&gt;"",대학정보!$C$5&lt;&gt;""),IF(AND(ISNUMBER(FIND(대학정보!$C$4,E619)),ISNUMBER(FIND(대학정보!$C$5,F619))),확률표!$C$3,IF(AND(ISNUMBER(FIND(대학정보!$C$4,G619)),ISNUMBER(FIND(대학정보!$C$5,H619))),확률표!$C$4,IF(AND(ISNUMBER(FIND(대학정보!$C$4,I619)),ISNUMBER(FIND(대학정보!$C$5,J619))),확률표!$C$5, ""))), "대학정보"), "")</f>
        <v>50</v>
      </c>
      <c r="Q619" s="1">
        <f>IF(AND(대학정보!$C$8&lt;&gt;"",D619&lt;&gt;""),D619-대학정보!$C$8,"")</f>
        <v>-1.9499999999999318</v>
      </c>
    </row>
    <row r="620" spans="1:17">
      <c r="A620" s="1" t="str">
        <f t="shared" si="10"/>
        <v/>
      </c>
      <c r="B620" s="1" t="str">
        <f>IF(INDEX(로우데이터!$A:$A,4*ROW()-7)&lt;&gt;"",INDEX(로우데이터!A:A,4*ROW()-7),"")</f>
        <v>619등</v>
      </c>
      <c r="C620" s="1">
        <f>IF(B620&lt;&gt;"",VLOOKUP(CONCATENATE("j",L620, M620, N620),확률표!$B$8:$E$16,IF(P620=확률표!$C$3,2,IF(P620=확률표!$C$4, 3,4)),FALSE), "")</f>
        <v>20</v>
      </c>
      <c r="D620" s="1">
        <f>IF(B620&lt;&gt;"",INDEX(로우데이터!$B:$B,4*ROW()-7),"")</f>
        <v>657.47</v>
      </c>
      <c r="E620" s="4" t="str">
        <f>IF(B620&lt;&gt;"",IF(INDEX(로우데이터!$D:$D,4*ROW()-7)&lt;&gt;"",IF(ISNUMBER(FIND("(1)",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20" s="3" t="str">
        <f>IF(B620&lt;&gt;"",IF(INDEX(로우데이터!$D:$D,4*ROW()-7)&lt;&gt;"",IF(ISNUMBER(FIND("(1)",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산림과학부</v>
      </c>
      <c r="G620" s="3" t="str">
        <f>IF(B620&lt;&gt;"",IF(INDEX(로우데이터!$D:$D,4*ROW()-7)&lt;&gt;"",IF(ISNUMBER(FIND("(2)",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620" s="3" t="str">
        <f>IF(B620&lt;&gt;"",IF(INDEX(로우데이터!$D:$D,4*ROW()-7)&lt;&gt;"",IF(ISNUMBER(FIND("(2)",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지구환경과학</v>
      </c>
      <c r="I620" s="3" t="str">
        <f>IF(B620&lt;&gt;"",IF(INDEX(로우데이터!$D:$D,4*ROW()-7)&lt;&gt;"",IF(ISNUMBER(FIND("(3)",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0" s="3" t="str">
        <f>IF(B620&lt;&gt;"",IF(INDEX(로우데이터!$D:$D,4*ROW()-7)&lt;&gt;"",IF(ISNUMBER(FIND("(3)",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0" s="1">
        <v>1</v>
      </c>
      <c r="M620" s="1">
        <v>1</v>
      </c>
      <c r="N620" s="1">
        <v>1</v>
      </c>
      <c r="P620" s="1">
        <f>IF(B620&lt;&gt;"",IF(AND(대학정보!$C$4&lt;&gt;"",대학정보!$C$5&lt;&gt;""),IF(AND(ISNUMBER(FIND(대학정보!$C$4,E620)),ISNUMBER(FIND(대학정보!$C$5,F620))),확률표!$C$3,IF(AND(ISNUMBER(FIND(대학정보!$C$4,G620)),ISNUMBER(FIND(대학정보!$C$5,H620))),확률표!$C$4,IF(AND(ISNUMBER(FIND(대학정보!$C$4,I620)),ISNUMBER(FIND(대학정보!$C$5,J620))),확률표!$C$5, ""))), "대학정보"), "")</f>
        <v>20</v>
      </c>
      <c r="Q620" s="1">
        <f>IF(AND(대학정보!$C$8&lt;&gt;"",D620&lt;&gt;""),D620-대학정보!$C$8,"")</f>
        <v>-1.9799999999999045</v>
      </c>
    </row>
    <row r="621" spans="1:17">
      <c r="A621" s="1" t="str">
        <f t="shared" si="10"/>
        <v/>
      </c>
      <c r="B621" s="1" t="str">
        <f>IF(INDEX(로우데이터!$A:$A,4*ROW()-7)&lt;&gt;"",INDEX(로우데이터!A:A,4*ROW()-7),"")</f>
        <v>620등</v>
      </c>
      <c r="C621" s="1">
        <f>IF(B621&lt;&gt;"",VLOOKUP(CONCATENATE("j",L621, M621, N621),확률표!$B$8:$E$16,IF(P621=확률표!$C$3,2,IF(P621=확률표!$C$4, 3,4)),FALSE), "")</f>
        <v>20</v>
      </c>
      <c r="D621" s="1">
        <f>IF(B621&lt;&gt;"",INDEX(로우데이터!$B:$B,4*ROW()-7),"")</f>
        <v>657.46</v>
      </c>
      <c r="E621" s="4" t="str">
        <f>IF(B621&lt;&gt;"",IF(INDEX(로우데이터!$D:$D,4*ROW()-7)&lt;&gt;"",IF(ISNUMBER(FIND("(1)",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21" s="3" t="str">
        <f>IF(B621&lt;&gt;"",IF(INDEX(로우데이터!$D:$D,4*ROW()-7)&lt;&gt;"",IF(ISNUMBER(FIND("(1)",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621" s="3" t="str">
        <f>IF(B621&lt;&gt;"",IF(INDEX(로우데이터!$D:$D,4*ROW()-7)&lt;&gt;"",IF(ISNUMBER(FIND("(2)",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21" s="3" t="str">
        <f>IF(B621&lt;&gt;"",IF(INDEX(로우데이터!$D:$D,4*ROW()-7)&lt;&gt;"",IF(ISNUMBER(FIND("(2)",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컴퓨터과학부</v>
      </c>
      <c r="I621" s="3" t="str">
        <f>IF(B621&lt;&gt;"",IF(INDEX(로우데이터!$D:$D,4*ROW()-7)&lt;&gt;"",IF(ISNUMBER(FIND("(3)",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1" s="3" t="str">
        <f>IF(B621&lt;&gt;"",IF(INDEX(로우데이터!$D:$D,4*ROW()-7)&lt;&gt;"",IF(ISNUMBER(FIND("(3)",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1" s="1">
        <v>1</v>
      </c>
      <c r="M621" s="1">
        <v>1</v>
      </c>
      <c r="N621" s="1">
        <v>1</v>
      </c>
      <c r="P621" s="1">
        <f>IF(B621&lt;&gt;"",IF(AND(대학정보!$C$4&lt;&gt;"",대학정보!$C$5&lt;&gt;""),IF(AND(ISNUMBER(FIND(대학정보!$C$4,E621)),ISNUMBER(FIND(대학정보!$C$5,F621))),확률표!$C$3,IF(AND(ISNUMBER(FIND(대학정보!$C$4,G621)),ISNUMBER(FIND(대학정보!$C$5,H621))),확률표!$C$4,IF(AND(ISNUMBER(FIND(대학정보!$C$4,I621)),ISNUMBER(FIND(대학정보!$C$5,J621))),확률표!$C$5, ""))), "대학정보"), "")</f>
        <v>20</v>
      </c>
      <c r="Q621" s="1">
        <f>IF(AND(대학정보!$C$8&lt;&gt;"",D621&lt;&gt;""),D621-대학정보!$C$8,"")</f>
        <v>-1.9899999999998954</v>
      </c>
    </row>
    <row r="622" spans="1:17">
      <c r="A622" s="1" t="str">
        <f t="shared" si="10"/>
        <v/>
      </c>
      <c r="B622" s="1" t="str">
        <f>IF(INDEX(로우데이터!$A:$A,4*ROW()-7)&lt;&gt;"",INDEX(로우데이터!A:A,4*ROW()-7),"")</f>
        <v>621등</v>
      </c>
      <c r="C622" s="1">
        <f>IF(B622&lt;&gt;"",VLOOKUP(CONCATENATE("j",L622, M622, N622),확률표!$B$8:$E$16,IF(P622=확률표!$C$3,2,IF(P622=확률표!$C$4, 3,4)),FALSE), "")</f>
        <v>20</v>
      </c>
      <c r="D622" s="1">
        <f>IF(B622&lt;&gt;"",INDEX(로우데이터!$B:$B,4*ROW()-7),"")</f>
        <v>657.45</v>
      </c>
      <c r="E622" s="4" t="str">
        <f>IF(B622&lt;&gt;"",IF(INDEX(로우데이터!$D:$D,4*ROW()-7)&lt;&gt;"",IF(ISNUMBER(FIND("(1)",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22" s="3" t="str">
        <f>IF(B622&lt;&gt;"",IF(INDEX(로우데이터!$D:$D,4*ROW()-7)&lt;&gt;"",IF(ISNUMBER(FIND("(1)",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</v>
      </c>
      <c r="G622" s="3" t="str">
        <f>IF(B622&lt;&gt;"",IF(INDEX(로우데이터!$D:$D,4*ROW()-7)&lt;&gt;"",IF(ISNUMBER(FIND("(2)",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22" s="3" t="str">
        <f>IF(B622&lt;&gt;"",IF(INDEX(로우데이터!$D:$D,4*ROW()-7)&lt;&gt;"",IF(ISNUMBER(FIND("(2)",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622" s="3" t="str">
        <f>IF(B622&lt;&gt;"",IF(INDEX(로우데이터!$D:$D,4*ROW()-7)&lt;&gt;"",IF(ISNUMBER(FIND("(3)",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2" s="3" t="str">
        <f>IF(B622&lt;&gt;"",IF(INDEX(로우데이터!$D:$D,4*ROW()-7)&lt;&gt;"",IF(ISNUMBER(FIND("(3)",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2" s="1">
        <v>1</v>
      </c>
      <c r="M622" s="1">
        <v>1</v>
      </c>
      <c r="N622" s="1">
        <v>1</v>
      </c>
      <c r="P622" s="1">
        <f>IF(B622&lt;&gt;"",IF(AND(대학정보!$C$4&lt;&gt;"",대학정보!$C$5&lt;&gt;""),IF(AND(ISNUMBER(FIND(대학정보!$C$4,E622)),ISNUMBER(FIND(대학정보!$C$5,F622))),확률표!$C$3,IF(AND(ISNUMBER(FIND(대학정보!$C$4,G622)),ISNUMBER(FIND(대학정보!$C$5,H622))),확률표!$C$4,IF(AND(ISNUMBER(FIND(대학정보!$C$4,I622)),ISNUMBER(FIND(대학정보!$C$5,J622))),확률표!$C$5, ""))), "대학정보"), "")</f>
        <v>20</v>
      </c>
      <c r="Q622" s="1">
        <f>IF(AND(대학정보!$C$8&lt;&gt;"",D622&lt;&gt;""),D622-대학정보!$C$8,"")</f>
        <v>-1.9999999999998863</v>
      </c>
    </row>
    <row r="623" spans="1:17">
      <c r="A623" s="1" t="str">
        <f t="shared" si="10"/>
        <v/>
      </c>
      <c r="B623" s="1" t="str">
        <f>IF(INDEX(로우데이터!$A:$A,4*ROW()-7)&lt;&gt;"",INDEX(로우데이터!A:A,4*ROW()-7),"")</f>
        <v>622등</v>
      </c>
      <c r="C623" s="1">
        <f>IF(B623&lt;&gt;"",VLOOKUP(CONCATENATE("j",L623, M623, N623),확률표!$B$8:$E$16,IF(P623=확률표!$C$3,2,IF(P623=확률표!$C$4, 3,4)),FALSE), "")</f>
        <v>20</v>
      </c>
      <c r="D623" s="1">
        <f>IF(B623&lt;&gt;"",INDEX(로우데이터!$B:$B,4*ROW()-7),"")</f>
        <v>657.44</v>
      </c>
      <c r="E623" s="4" t="str">
        <f>IF(B623&lt;&gt;"",IF(INDEX(로우데이터!$D:$D,4*ROW()-7)&lt;&gt;"",IF(ISNUMBER(FIND("(1)",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23" s="3" t="str">
        <f>IF(B623&lt;&gt;"",IF(INDEX(로우데이터!$D:$D,4*ROW()-7)&lt;&gt;"",IF(ISNUMBER(FIND("(1)",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623" s="3" t="str">
        <f>IF(B623&lt;&gt;"",IF(INDEX(로우데이터!$D:$D,4*ROW()-7)&lt;&gt;"",IF(ISNUMBER(FIND("(2)",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23" s="3" t="str">
        <f>IF(B623&lt;&gt;"",IF(INDEX(로우데이터!$D:$D,4*ROW()-7)&lt;&gt;"",IF(ISNUMBER(FIND("(2)",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23" s="3" t="str">
        <f>IF(B623&lt;&gt;"",IF(INDEX(로우데이터!$D:$D,4*ROW()-7)&lt;&gt;"",IF(ISNUMBER(FIND("(3)",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3" s="3" t="str">
        <f>IF(B623&lt;&gt;"",IF(INDEX(로우데이터!$D:$D,4*ROW()-7)&lt;&gt;"",IF(ISNUMBER(FIND("(3)",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3" s="1">
        <v>1</v>
      </c>
      <c r="M623" s="1">
        <v>1</v>
      </c>
      <c r="N623" s="1">
        <v>1</v>
      </c>
      <c r="P623" s="1">
        <f>IF(B623&lt;&gt;"",IF(AND(대학정보!$C$4&lt;&gt;"",대학정보!$C$5&lt;&gt;""),IF(AND(ISNUMBER(FIND(대학정보!$C$4,E623)),ISNUMBER(FIND(대학정보!$C$5,F623))),확률표!$C$3,IF(AND(ISNUMBER(FIND(대학정보!$C$4,G623)),ISNUMBER(FIND(대학정보!$C$5,H623))),확률표!$C$4,IF(AND(ISNUMBER(FIND(대학정보!$C$4,I623)),ISNUMBER(FIND(대학정보!$C$5,J623))),확률표!$C$5, ""))), "대학정보"), "")</f>
        <v>20</v>
      </c>
      <c r="Q623" s="1">
        <f>IF(AND(대학정보!$C$8&lt;&gt;"",D623&lt;&gt;""),D623-대학정보!$C$8,"")</f>
        <v>-2.0099999999998772</v>
      </c>
    </row>
    <row r="624" spans="1:17">
      <c r="A624" s="1" t="str">
        <f t="shared" si="10"/>
        <v/>
      </c>
      <c r="B624" s="1" t="str">
        <f>IF(INDEX(로우데이터!$A:$A,4*ROW()-7)&lt;&gt;"",INDEX(로우데이터!A:A,4*ROW()-7),"")</f>
        <v>623등</v>
      </c>
      <c r="C624" s="1">
        <f>IF(B624&lt;&gt;"",VLOOKUP(CONCATENATE("j",L624, M624, N624),확률표!$B$8:$E$16,IF(P624=확률표!$C$3,2,IF(P624=확률표!$C$4, 3,4)),FALSE), "")</f>
        <v>20</v>
      </c>
      <c r="D624" s="1">
        <f>IF(B624&lt;&gt;"",INDEX(로우데이터!$B:$B,4*ROW()-7),"")</f>
        <v>657.42</v>
      </c>
      <c r="E624" s="4" t="str">
        <f>IF(B624&lt;&gt;"",IF(INDEX(로우데이터!$D:$D,4*ROW()-7)&lt;&gt;"",IF(ISNUMBER(FIND("(1)",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624" s="3" t="str">
        <f>IF(B624&lt;&gt;"",IF(INDEX(로우데이터!$D:$D,4*ROW()-7)&lt;&gt;"",IF(ISNUMBER(FIND("(1)",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624" s="3" t="str">
        <f>IF(B624&lt;&gt;"",IF(INDEX(로우데이터!$D:$D,4*ROW()-7)&lt;&gt;"",IF(ISNUMBER(FIND("(2)",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충남대(2)</v>
      </c>
      <c r="H624" s="3" t="str">
        <f>IF(B624&lt;&gt;"",IF(INDEX(로우데이터!$D:$D,4*ROW()-7)&lt;&gt;"",IF(ISNUMBER(FIND("(2)",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624" s="3" t="str">
        <f>IF(B624&lt;&gt;"",IF(INDEX(로우데이터!$D:$D,4*ROW()-7)&lt;&gt;"",IF(ISNUMBER(FIND("(3)",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4" s="3" t="str">
        <f>IF(B624&lt;&gt;"",IF(INDEX(로우데이터!$D:$D,4*ROW()-7)&lt;&gt;"",IF(ISNUMBER(FIND("(3)",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4" s="1">
        <v>1</v>
      </c>
      <c r="M624" s="1">
        <v>1</v>
      </c>
      <c r="N624" s="1">
        <v>1</v>
      </c>
      <c r="P624" s="1">
        <f>IF(B624&lt;&gt;"",IF(AND(대학정보!$C$4&lt;&gt;"",대학정보!$C$5&lt;&gt;""),IF(AND(ISNUMBER(FIND(대학정보!$C$4,E624)),ISNUMBER(FIND(대학정보!$C$5,F624))),확률표!$C$3,IF(AND(ISNUMBER(FIND(대학정보!$C$4,G624)),ISNUMBER(FIND(대학정보!$C$5,H624))),확률표!$C$4,IF(AND(ISNUMBER(FIND(대학정보!$C$4,I624)),ISNUMBER(FIND(대학정보!$C$5,J624))),확률표!$C$5, ""))), "대학정보"), "")</f>
        <v>20</v>
      </c>
      <c r="Q624" s="1">
        <f>IF(AND(대학정보!$C$8&lt;&gt;"",D624&lt;&gt;""),D624-대학정보!$C$8,"")</f>
        <v>-2.0299999999999727</v>
      </c>
    </row>
    <row r="625" spans="1:17">
      <c r="A625" s="1" t="str">
        <f t="shared" si="10"/>
        <v/>
      </c>
      <c r="B625" s="1" t="str">
        <f>IF(INDEX(로우데이터!$A:$A,4*ROW()-7)&lt;&gt;"",INDEX(로우데이터!A:A,4*ROW()-7),"")</f>
        <v>624등</v>
      </c>
      <c r="C625" s="1">
        <f>IF(B625&lt;&gt;"",VLOOKUP(CONCATENATE("j",L625, M625, N625),확률표!$B$8:$E$16,IF(P625=확률표!$C$3,2,IF(P625=확률표!$C$4, 3,4)),FALSE), "")</f>
        <v>20</v>
      </c>
      <c r="D625" s="1">
        <f>IF(B625&lt;&gt;"",INDEX(로우데이터!$B:$B,4*ROW()-7),"")</f>
        <v>657.42</v>
      </c>
      <c r="E625" s="4" t="str">
        <f>IF(B625&lt;&gt;"",IF(INDEX(로우데이터!$D:$D,4*ROW()-7)&lt;&gt;"",IF(ISNUMBER(FIND("(1)",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625" s="3" t="str">
        <f>IF(B625&lt;&gt;"",IF(INDEX(로우데이터!$D:$D,4*ROW()-7)&lt;&gt;"",IF(ISNUMBER(FIND("(1)",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625" s="3" t="str">
        <f>IF(B625&lt;&gt;"",IF(INDEX(로우데이터!$D:$D,4*ROW()-7)&lt;&gt;"",IF(ISNUMBER(FIND("(2)",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25" s="3" t="str">
        <f>IF(B625&lt;&gt;"",IF(INDEX(로우데이터!$D:$D,4*ROW()-7)&lt;&gt;"",IF(ISNUMBER(FIND("(2)",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건설환경공</v>
      </c>
      <c r="I625" s="3" t="str">
        <f>IF(B625&lt;&gt;"",IF(INDEX(로우데이터!$D:$D,4*ROW()-7)&lt;&gt;"",IF(ISNUMBER(FIND("(3)",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5" s="3" t="str">
        <f>IF(B625&lt;&gt;"",IF(INDEX(로우데이터!$D:$D,4*ROW()-7)&lt;&gt;"",IF(ISNUMBER(FIND("(3)",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5" s="1">
        <v>1</v>
      </c>
      <c r="M625" s="1">
        <v>1</v>
      </c>
      <c r="N625" s="1">
        <v>1</v>
      </c>
      <c r="P625" s="1">
        <f>IF(B625&lt;&gt;"",IF(AND(대학정보!$C$4&lt;&gt;"",대학정보!$C$5&lt;&gt;""),IF(AND(ISNUMBER(FIND(대학정보!$C$4,E625)),ISNUMBER(FIND(대학정보!$C$5,F625))),확률표!$C$3,IF(AND(ISNUMBER(FIND(대학정보!$C$4,G625)),ISNUMBER(FIND(대학정보!$C$5,H625))),확률표!$C$4,IF(AND(ISNUMBER(FIND(대학정보!$C$4,I625)),ISNUMBER(FIND(대학정보!$C$5,J625))),확률표!$C$5, ""))), "대학정보"), "")</f>
        <v>20</v>
      </c>
      <c r="Q625" s="1">
        <f>IF(AND(대학정보!$C$8&lt;&gt;"",D625&lt;&gt;""),D625-대학정보!$C$8,"")</f>
        <v>-2.0299999999999727</v>
      </c>
    </row>
    <row r="626" spans="1:17">
      <c r="A626" s="1" t="str">
        <f t="shared" si="10"/>
        <v/>
      </c>
      <c r="B626" s="1" t="str">
        <f>IF(INDEX(로우데이터!$A:$A,4*ROW()-7)&lt;&gt;"",INDEX(로우데이터!A:A,4*ROW()-7),"")</f>
        <v>625등</v>
      </c>
      <c r="C626" s="1">
        <f>IF(B626&lt;&gt;"",VLOOKUP(CONCATENATE("j",L626, M626, N626),확률표!$B$8:$E$16,IF(P626=확률표!$C$3,2,IF(P626=확률표!$C$4, 3,4)),FALSE), "")</f>
        <v>20</v>
      </c>
      <c r="D626" s="1">
        <f>IF(B626&lt;&gt;"",INDEX(로우데이터!$B:$B,4*ROW()-7),"")</f>
        <v>657.41</v>
      </c>
      <c r="E626" s="4" t="str">
        <f>IF(B626&lt;&gt;"",IF(INDEX(로우데이터!$D:$D,4*ROW()-7)&lt;&gt;"",IF(ISNUMBER(FIND("(1)",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26" s="3" t="str">
        <f>IF(B626&lt;&gt;"",IF(INDEX(로우데이터!$D:$D,4*ROW()-7)&lt;&gt;"",IF(ISNUMBER(FIND("(1)",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[서울]경영</v>
      </c>
      <c r="G626" s="3" t="str">
        <f>IF(B626&lt;&gt;"",IF(INDEX(로우데이터!$D:$D,4*ROW()-7)&lt;&gt;"",IF(ISNUMBER(FIND("(2)",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26" s="3" t="str">
        <f>IF(B626&lt;&gt;"",IF(INDEX(로우데이터!$D:$D,4*ROW()-7)&lt;&gt;"",IF(ISNUMBER(FIND("(2)",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626" s="3" t="str">
        <f>IF(B626&lt;&gt;"",IF(INDEX(로우데이터!$D:$D,4*ROW()-7)&lt;&gt;"",IF(ISNUMBER(FIND("(3)",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6" s="3" t="str">
        <f>IF(B626&lt;&gt;"",IF(INDEX(로우데이터!$D:$D,4*ROW()-7)&lt;&gt;"",IF(ISNUMBER(FIND("(3)",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6" s="1">
        <v>1</v>
      </c>
      <c r="M626" s="1">
        <v>1</v>
      </c>
      <c r="N626" s="1">
        <v>1</v>
      </c>
      <c r="P626" s="1">
        <f>IF(B626&lt;&gt;"",IF(AND(대학정보!$C$4&lt;&gt;"",대학정보!$C$5&lt;&gt;""),IF(AND(ISNUMBER(FIND(대학정보!$C$4,E626)),ISNUMBER(FIND(대학정보!$C$5,F626))),확률표!$C$3,IF(AND(ISNUMBER(FIND(대학정보!$C$4,G626)),ISNUMBER(FIND(대학정보!$C$5,H626))),확률표!$C$4,IF(AND(ISNUMBER(FIND(대학정보!$C$4,I626)),ISNUMBER(FIND(대학정보!$C$5,J626))),확률표!$C$5, ""))), "대학정보"), "")</f>
        <v>20</v>
      </c>
      <c r="Q626" s="1">
        <f>IF(AND(대학정보!$C$8&lt;&gt;"",D626&lt;&gt;""),D626-대학정보!$C$8,"")</f>
        <v>-2.0399999999999636</v>
      </c>
    </row>
    <row r="627" spans="1:17">
      <c r="A627" s="1" t="str">
        <f t="shared" si="10"/>
        <v/>
      </c>
      <c r="B627" s="1" t="str">
        <f>IF(INDEX(로우데이터!$A:$A,4*ROW()-7)&lt;&gt;"",INDEX(로우데이터!A:A,4*ROW()-7),"")</f>
        <v>626등</v>
      </c>
      <c r="C627" s="1">
        <f>IF(B627&lt;&gt;"",VLOOKUP(CONCATENATE("j",L627, M627, N627),확률표!$B$8:$E$16,IF(P627=확률표!$C$3,2,IF(P627=확률표!$C$4, 3,4)),FALSE), "")</f>
        <v>20</v>
      </c>
      <c r="D627" s="1">
        <f>IF(B627&lt;&gt;"",INDEX(로우데이터!$B:$B,4*ROW()-7),"")</f>
        <v>657.39</v>
      </c>
      <c r="E627" s="4" t="str">
        <f>IF(B627&lt;&gt;"",IF(INDEX(로우데이터!$D:$D,4*ROW()-7)&lt;&gt;"",IF(ISNUMBER(FIND("(1)",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27" s="3" t="str">
        <f>IF(B627&lt;&gt;"",IF(INDEX(로우데이터!$D:$D,4*ROW()-7)&lt;&gt;"",IF(ISNUMBER(FIND("(1)",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식물생산과학부</v>
      </c>
      <c r="G627" s="3" t="str">
        <f>IF(B627&lt;&gt;"",IF(INDEX(로우데이터!$D:$D,4*ROW()-7)&lt;&gt;"",IF(ISNUMBER(FIND("(2)",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627" s="3" t="str">
        <f>IF(B627&lt;&gt;"",IF(INDEX(로우데이터!$D:$D,4*ROW()-7)&lt;&gt;"",IF(ISNUMBER(FIND("(2)",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627" s="3" t="str">
        <f>IF(B627&lt;&gt;"",IF(INDEX(로우데이터!$D:$D,4*ROW()-7)&lt;&gt;"",IF(ISNUMBER(FIND("(3)",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7" s="3" t="str">
        <f>IF(B627&lt;&gt;"",IF(INDEX(로우데이터!$D:$D,4*ROW()-7)&lt;&gt;"",IF(ISNUMBER(FIND("(3)",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7" s="1">
        <v>1</v>
      </c>
      <c r="M627" s="1">
        <v>1</v>
      </c>
      <c r="N627" s="1">
        <v>1</v>
      </c>
      <c r="P627" s="1">
        <f>IF(B627&lt;&gt;"",IF(AND(대학정보!$C$4&lt;&gt;"",대학정보!$C$5&lt;&gt;""),IF(AND(ISNUMBER(FIND(대학정보!$C$4,E627)),ISNUMBER(FIND(대학정보!$C$5,F627))),확률표!$C$3,IF(AND(ISNUMBER(FIND(대학정보!$C$4,G627)),ISNUMBER(FIND(대학정보!$C$5,H627))),확률표!$C$4,IF(AND(ISNUMBER(FIND(대학정보!$C$4,I627)),ISNUMBER(FIND(대학정보!$C$5,J627))),확률표!$C$5, ""))), "대학정보"), "")</f>
        <v>20</v>
      </c>
      <c r="Q627" s="1">
        <f>IF(AND(대학정보!$C$8&lt;&gt;"",D627&lt;&gt;""),D627-대학정보!$C$8,"")</f>
        <v>-2.0599999999999454</v>
      </c>
    </row>
    <row r="628" spans="1:17">
      <c r="A628" s="1" t="str">
        <f t="shared" si="10"/>
        <v/>
      </c>
      <c r="B628" s="1" t="str">
        <f>IF(INDEX(로우데이터!$A:$A,4*ROW()-7)&lt;&gt;"",INDEX(로우데이터!A:A,4*ROW()-7),"")</f>
        <v>627등</v>
      </c>
      <c r="C628" s="1">
        <f>IF(B628&lt;&gt;"",VLOOKUP(CONCATENATE("j",L628, M628, N628),확률표!$B$8:$E$16,IF(P628=확률표!$C$3,2,IF(P628=확률표!$C$4, 3,4)),FALSE), "")</f>
        <v>20</v>
      </c>
      <c r="D628" s="1">
        <f>IF(B628&lt;&gt;"",INDEX(로우데이터!$B:$B,4*ROW()-7),"")</f>
        <v>657.3</v>
      </c>
      <c r="E628" s="4" t="str">
        <f>IF(B628&lt;&gt;"",IF(INDEX(로우데이터!$D:$D,4*ROW()-7)&lt;&gt;"",IF(ISNUMBER(FIND("(1)",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28" s="3" t="str">
        <f>IF(B628&lt;&gt;"",IF(INDEX(로우데이터!$D:$D,4*ROW()-7)&lt;&gt;"",IF(ISNUMBER(FIND("(1)",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628" s="3" t="str">
        <f>IF(B628&lt;&gt;"",IF(INDEX(로우데이터!$D:$D,4*ROW()-7)&lt;&gt;"",IF(ISNUMBER(FIND("(2)",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628" s="3" t="str">
        <f>IF(B628&lt;&gt;"",IF(INDEX(로우데이터!$D:$D,4*ROW()-7)&lt;&gt;"",IF(ISNUMBER(FIND("(2)",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628" s="3" t="str">
        <f>IF(B628&lt;&gt;"",IF(INDEX(로우데이터!$D:$D,4*ROW()-7)&lt;&gt;"",IF(ISNUMBER(FIND("(3)",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8" s="3" t="str">
        <f>IF(B628&lt;&gt;"",IF(INDEX(로우데이터!$D:$D,4*ROW()-7)&lt;&gt;"",IF(ISNUMBER(FIND("(3)",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28" s="1">
        <v>1</v>
      </c>
      <c r="M628" s="1">
        <v>1</v>
      </c>
      <c r="N628" s="1">
        <v>1</v>
      </c>
      <c r="P628" s="1">
        <f>IF(B628&lt;&gt;"",IF(AND(대학정보!$C$4&lt;&gt;"",대학정보!$C$5&lt;&gt;""),IF(AND(ISNUMBER(FIND(대학정보!$C$4,E628)),ISNUMBER(FIND(대학정보!$C$5,F628))),확률표!$C$3,IF(AND(ISNUMBER(FIND(대학정보!$C$4,G628)),ISNUMBER(FIND(대학정보!$C$5,H628))),확률표!$C$4,IF(AND(ISNUMBER(FIND(대학정보!$C$4,I628)),ISNUMBER(FIND(대학정보!$C$5,J628))),확률표!$C$5, ""))), "대학정보"), "")</f>
        <v>20</v>
      </c>
      <c r="Q628" s="1">
        <f>IF(AND(대학정보!$C$8&lt;&gt;"",D628&lt;&gt;""),D628-대학정보!$C$8,"")</f>
        <v>-2.1499999999999773</v>
      </c>
    </row>
    <row r="629" spans="1:17">
      <c r="A629" s="1" t="str">
        <f t="shared" si="10"/>
        <v/>
      </c>
      <c r="B629" s="1" t="str">
        <f>IF(INDEX(로우데이터!$A:$A,4*ROW()-7)&lt;&gt;"",INDEX(로우데이터!A:A,4*ROW()-7),"")</f>
        <v>628등</v>
      </c>
      <c r="C629" s="1">
        <f>IF(B629&lt;&gt;"",VLOOKUP(CONCATENATE("j",L629, M629, N629),확률표!$B$8:$E$16,IF(P629=확률표!$C$3,2,IF(P629=확률표!$C$4, 3,4)),FALSE), "")</f>
        <v>50</v>
      </c>
      <c r="D629" s="1">
        <f>IF(B629&lt;&gt;"",INDEX(로우데이터!$B:$B,4*ROW()-7),"")</f>
        <v>657.27</v>
      </c>
      <c r="E629" s="4" t="str">
        <f>IF(B629&lt;&gt;"",IF(INDEX(로우데이터!$D:$D,4*ROW()-7)&lt;&gt;"",IF(ISNUMBER(FIND("(1)",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29" s="3" t="str">
        <f>IF(B629&lt;&gt;"",IF(INDEX(로우데이터!$D:$D,4*ROW()-7)&lt;&gt;"",IF(ISNUMBER(FIND("(1)",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629" s="3" t="str">
        <f>IF(B629&lt;&gt;"",IF(INDEX(로우데이터!$D:$D,4*ROW()-7)&lt;&gt;"",IF(ISNUMBER(FIND("(2)",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29" s="3" t="str">
        <f>IF(B629&lt;&gt;"",IF(INDEX(로우데이터!$D:$D,4*ROW()-7)&lt;&gt;"",IF(ISNUMBER(FIND("(2)",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29" s="3" t="str">
        <f>IF(B629&lt;&gt;"",IF(INDEX(로우데이터!$D:$D,4*ROW()-7)&lt;&gt;"",IF(ISNUMBER(FIND("(3)",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29" s="3" t="str">
        <f>IF(B629&lt;&gt;"",IF(INDEX(로우데이터!$D:$D,4*ROW()-7)&lt;&gt;"",IF(ISNUMBER(FIND("(3)",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29" s="1">
        <v>1</v>
      </c>
      <c r="M629" s="1">
        <v>1</v>
      </c>
      <c r="N629" s="1">
        <v>1</v>
      </c>
      <c r="P629" s="1">
        <f>IF(B629&lt;&gt;"",IF(AND(대학정보!$C$4&lt;&gt;"",대학정보!$C$5&lt;&gt;""),IF(AND(ISNUMBER(FIND(대학정보!$C$4,E629)),ISNUMBER(FIND(대학정보!$C$5,F629))),확률표!$C$3,IF(AND(ISNUMBER(FIND(대학정보!$C$4,G629)),ISNUMBER(FIND(대학정보!$C$5,H629))),확률표!$C$4,IF(AND(ISNUMBER(FIND(대학정보!$C$4,I629)),ISNUMBER(FIND(대학정보!$C$5,J629))),확률표!$C$5, ""))), "대학정보"), "")</f>
        <v>50</v>
      </c>
      <c r="Q629" s="1">
        <f>IF(AND(대학정보!$C$8&lt;&gt;"",D629&lt;&gt;""),D629-대학정보!$C$8,"")</f>
        <v>-2.17999999999995</v>
      </c>
    </row>
    <row r="630" spans="1:17">
      <c r="A630" s="1" t="str">
        <f t="shared" si="10"/>
        <v/>
      </c>
      <c r="B630" s="1" t="str">
        <f>IF(INDEX(로우데이터!$A:$A,4*ROW()-7)&lt;&gt;"",INDEX(로우데이터!A:A,4*ROW()-7),"")</f>
        <v>629등</v>
      </c>
      <c r="C630" s="1">
        <f>IF(B630&lt;&gt;"",VLOOKUP(CONCATENATE("j",L630, M630, N630),확률표!$B$8:$E$16,IF(P630=확률표!$C$3,2,IF(P630=확률표!$C$4, 3,4)),FALSE), "")</f>
        <v>20</v>
      </c>
      <c r="D630" s="1">
        <f>IF(B630&lt;&gt;"",INDEX(로우데이터!$B:$B,4*ROW()-7),"")</f>
        <v>657.22</v>
      </c>
      <c r="E630" s="4" t="str">
        <f>IF(B630&lt;&gt;"",IF(INDEX(로우데이터!$D:$D,4*ROW()-7)&lt;&gt;"",IF(ISNUMBER(FIND("(1)",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630" s="3" t="str">
        <f>IF(B630&lt;&gt;"",IF(INDEX(로우데이터!$D:$D,4*ROW()-7)&lt;&gt;"",IF(ISNUMBER(FIND("(1)",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[부산]기계공학부</v>
      </c>
      <c r="G630" s="3" t="str">
        <f>IF(B630&lt;&gt;"",IF(INDEX(로우데이터!$D:$D,4*ROW()-7)&lt;&gt;"",IF(ISNUMBER(FIND("(2)",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30" s="3" t="str">
        <f>IF(B630&lt;&gt;"",IF(INDEX(로우데이터!$D:$D,4*ROW()-7)&lt;&gt;"",IF(ISNUMBER(FIND("(2)",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30" s="3" t="str">
        <f>IF(B630&lt;&gt;"",IF(INDEX(로우데이터!$D:$D,4*ROW()-7)&lt;&gt;"",IF(ISNUMBER(FIND("(3)",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0" s="3" t="str">
        <f>IF(B630&lt;&gt;"",IF(INDEX(로우데이터!$D:$D,4*ROW()-7)&lt;&gt;"",IF(ISNUMBER(FIND("(3)",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0" s="1">
        <v>1</v>
      </c>
      <c r="M630" s="1">
        <v>1</v>
      </c>
      <c r="N630" s="1">
        <v>1</v>
      </c>
      <c r="P630" s="1">
        <f>IF(B630&lt;&gt;"",IF(AND(대학정보!$C$4&lt;&gt;"",대학정보!$C$5&lt;&gt;""),IF(AND(ISNUMBER(FIND(대학정보!$C$4,E630)),ISNUMBER(FIND(대학정보!$C$5,F630))),확률표!$C$3,IF(AND(ISNUMBER(FIND(대학정보!$C$4,G630)),ISNUMBER(FIND(대학정보!$C$5,H630))),확률표!$C$4,IF(AND(ISNUMBER(FIND(대학정보!$C$4,I630)),ISNUMBER(FIND(대학정보!$C$5,J630))),확률표!$C$5, ""))), "대학정보"), "")</f>
        <v>20</v>
      </c>
      <c r="Q630" s="1">
        <f>IF(AND(대학정보!$C$8&lt;&gt;"",D630&lt;&gt;""),D630-대학정보!$C$8,"")</f>
        <v>-2.2299999999999045</v>
      </c>
    </row>
    <row r="631" spans="1:17">
      <c r="A631" s="1" t="str">
        <f t="shared" si="10"/>
        <v/>
      </c>
      <c r="B631" s="1" t="str">
        <f>IF(INDEX(로우데이터!$A:$A,4*ROW()-7)&lt;&gt;"",INDEX(로우데이터!A:A,4*ROW()-7),"")</f>
        <v>630등</v>
      </c>
      <c r="C631" s="1">
        <f>IF(B631&lt;&gt;"",VLOOKUP(CONCATENATE("j",L631, M631, N631),확률표!$B$8:$E$16,IF(P631=확률표!$C$3,2,IF(P631=확률표!$C$4, 3,4)),FALSE), "")</f>
        <v>80</v>
      </c>
      <c r="D631" s="1">
        <f>IF(B631&lt;&gt;"",INDEX(로우데이터!$B:$B,4*ROW()-7),"")</f>
        <v>657.22</v>
      </c>
      <c r="E631" s="4" t="str">
        <f>IF(B631&lt;&gt;"",IF(INDEX(로우데이터!$D:$D,4*ROW()-7)&lt;&gt;"",IF(ISNUMBER(FIND("(1)",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31" s="3" t="str">
        <f>IF(B631&lt;&gt;"",IF(INDEX(로우데이터!$D:$D,4*ROW()-7)&lt;&gt;"",IF(ISNUMBER(FIND("(1)",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31" s="3" t="str">
        <f>IF(B631&lt;&gt;"",IF(INDEX(로우데이터!$D:$D,4*ROW()-7)&lt;&gt;"",IF(ISNUMBER(FIND("(2)",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31" s="3" t="str">
        <f>IF(B631&lt;&gt;"",IF(INDEX(로우데이터!$D:$D,4*ROW()-7)&lt;&gt;"",IF(ISNUMBER(FIND("(2)",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31" s="3" t="str">
        <f>IF(B631&lt;&gt;"",IF(INDEX(로우데이터!$D:$D,4*ROW()-7)&lt;&gt;"",IF(ISNUMBER(FIND("(3)",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631" s="3" t="str">
        <f>IF(B631&lt;&gt;"",IF(INDEX(로우데이터!$D:$D,4*ROW()-7)&lt;&gt;"",IF(ISNUMBER(FIND("(3)",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[대구]전자공학부</v>
      </c>
      <c r="L631" s="1">
        <v>1</v>
      </c>
      <c r="M631" s="1">
        <v>1</v>
      </c>
      <c r="N631" s="1">
        <v>1</v>
      </c>
      <c r="P631" s="1">
        <f>IF(B631&lt;&gt;"",IF(AND(대학정보!$C$4&lt;&gt;"",대학정보!$C$5&lt;&gt;""),IF(AND(ISNUMBER(FIND(대학정보!$C$4,E631)),ISNUMBER(FIND(대학정보!$C$5,F631))),확률표!$C$3,IF(AND(ISNUMBER(FIND(대학정보!$C$4,G631)),ISNUMBER(FIND(대학정보!$C$5,H631))),확률표!$C$4,IF(AND(ISNUMBER(FIND(대학정보!$C$4,I631)),ISNUMBER(FIND(대학정보!$C$5,J631))),확률표!$C$5, ""))), "대학정보"), "")</f>
        <v>80</v>
      </c>
      <c r="Q631" s="1">
        <f>IF(AND(대학정보!$C$8&lt;&gt;"",D631&lt;&gt;""),D631-대학정보!$C$8,"")</f>
        <v>-2.2299999999999045</v>
      </c>
    </row>
    <row r="632" spans="1:17">
      <c r="A632" s="1" t="str">
        <f t="shared" si="10"/>
        <v/>
      </c>
      <c r="B632" s="1" t="str">
        <f>IF(INDEX(로우데이터!$A:$A,4*ROW()-7)&lt;&gt;"",INDEX(로우데이터!A:A,4*ROW()-7),"")</f>
        <v>631등</v>
      </c>
      <c r="C632" s="1">
        <f>IF(B632&lt;&gt;"",VLOOKUP(CONCATENATE("j",L632, M632, N632),확률표!$B$8:$E$16,IF(P632=확률표!$C$3,2,IF(P632=확률표!$C$4, 3,4)),FALSE), "")</f>
        <v>20</v>
      </c>
      <c r="D632" s="1">
        <f>IF(B632&lt;&gt;"",INDEX(로우데이터!$B:$B,4*ROW()-7),"")</f>
        <v>657.21</v>
      </c>
      <c r="E632" s="4" t="str">
        <f>IF(B632&lt;&gt;"",IF(INDEX(로우데이터!$D:$D,4*ROW()-7)&lt;&gt;"",IF(ISNUMBER(FIND("(1)",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632" s="3" t="str">
        <f>IF(B632&lt;&gt;"",IF(INDEX(로우데이터!$D:$D,4*ROW()-7)&lt;&gt;"",IF(ISNUMBER(FIND("(1)",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632" s="3" t="str">
        <f>IF(B632&lt;&gt;"",IF(INDEX(로우데이터!$D:$D,4*ROW()-7)&lt;&gt;"",IF(ISNUMBER(FIND("(2)",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632" s="3" t="str">
        <f>IF(B632&lt;&gt;"",IF(INDEX(로우데이터!$D:$D,4*ROW()-7)&lt;&gt;"",IF(ISNUMBER(FIND("(2)",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632" s="3" t="str">
        <f>IF(B632&lt;&gt;"",IF(INDEX(로우데이터!$D:$D,4*ROW()-7)&lt;&gt;"",IF(ISNUMBER(FIND("(3)",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2" s="3" t="str">
        <f>IF(B632&lt;&gt;"",IF(INDEX(로우데이터!$D:$D,4*ROW()-7)&lt;&gt;"",IF(ISNUMBER(FIND("(3)",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2" s="1">
        <v>1</v>
      </c>
      <c r="M632" s="1">
        <v>1</v>
      </c>
      <c r="N632" s="1">
        <v>1</v>
      </c>
      <c r="P632" s="1">
        <f>IF(B632&lt;&gt;"",IF(AND(대학정보!$C$4&lt;&gt;"",대학정보!$C$5&lt;&gt;""),IF(AND(ISNUMBER(FIND(대학정보!$C$4,E632)),ISNUMBER(FIND(대학정보!$C$5,F632))),확률표!$C$3,IF(AND(ISNUMBER(FIND(대학정보!$C$4,G632)),ISNUMBER(FIND(대학정보!$C$5,H632))),확률표!$C$4,IF(AND(ISNUMBER(FIND(대학정보!$C$4,I632)),ISNUMBER(FIND(대학정보!$C$5,J632))),확률표!$C$5, ""))), "대학정보"), "")</f>
        <v>20</v>
      </c>
      <c r="Q632" s="1">
        <f>IF(AND(대학정보!$C$8&lt;&gt;"",D632&lt;&gt;""),D632-대학정보!$C$8,"")</f>
        <v>-2.2399999999998954</v>
      </c>
    </row>
    <row r="633" spans="1:17">
      <c r="A633" s="1" t="str">
        <f t="shared" si="10"/>
        <v/>
      </c>
      <c r="B633" s="1" t="str">
        <f>IF(INDEX(로우데이터!$A:$A,4*ROW()-7)&lt;&gt;"",INDEX(로우데이터!A:A,4*ROW()-7),"")</f>
        <v>632등</v>
      </c>
      <c r="C633" s="1">
        <f>IF(B633&lt;&gt;"",VLOOKUP(CONCATENATE("j",L633, M633, N633),확률표!$B$8:$E$16,IF(P633=확률표!$C$3,2,IF(P633=확률표!$C$4, 3,4)),FALSE), "")</f>
        <v>20</v>
      </c>
      <c r="D633" s="1">
        <f>IF(B633&lt;&gt;"",INDEX(로우데이터!$B:$B,4*ROW()-7),"")</f>
        <v>657.19</v>
      </c>
      <c r="E633" s="4" t="str">
        <f>IF(B633&lt;&gt;"",IF(INDEX(로우데이터!$D:$D,4*ROW()-7)&lt;&gt;"",IF(ISNUMBER(FIND("(1)",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33" s="3" t="str">
        <f>IF(B633&lt;&gt;"",IF(INDEX(로우데이터!$D:$D,4*ROW()-7)&lt;&gt;"",IF(ISNUMBER(FIND("(1)",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633" s="3" t="str">
        <f>IF(B633&lt;&gt;"",IF(INDEX(로우데이터!$D:$D,4*ROW()-7)&lt;&gt;"",IF(ISNUMBER(FIND("(2)",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33" s="3" t="str">
        <f>IF(B633&lt;&gt;"",IF(INDEX(로우데이터!$D:$D,4*ROW()-7)&lt;&gt;"",IF(ISNUMBER(FIND("(2)",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건설환경공</v>
      </c>
      <c r="I633" s="3" t="str">
        <f>IF(B633&lt;&gt;"",IF(INDEX(로우데이터!$D:$D,4*ROW()-7)&lt;&gt;"",IF(ISNUMBER(FIND("(3)",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3" s="3" t="str">
        <f>IF(B633&lt;&gt;"",IF(INDEX(로우데이터!$D:$D,4*ROW()-7)&lt;&gt;"",IF(ISNUMBER(FIND("(3)",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3" s="1">
        <v>1</v>
      </c>
      <c r="M633" s="1">
        <v>1</v>
      </c>
      <c r="N633" s="1">
        <v>1</v>
      </c>
      <c r="P633" s="1">
        <f>IF(B633&lt;&gt;"",IF(AND(대학정보!$C$4&lt;&gt;"",대학정보!$C$5&lt;&gt;""),IF(AND(ISNUMBER(FIND(대학정보!$C$4,E633)),ISNUMBER(FIND(대학정보!$C$5,F633))),확률표!$C$3,IF(AND(ISNUMBER(FIND(대학정보!$C$4,G633)),ISNUMBER(FIND(대학정보!$C$5,H633))),확률표!$C$4,IF(AND(ISNUMBER(FIND(대학정보!$C$4,I633)),ISNUMBER(FIND(대학정보!$C$5,J633))),확률표!$C$5, ""))), "대학정보"), "")</f>
        <v>20</v>
      </c>
      <c r="Q633" s="1">
        <f>IF(AND(대학정보!$C$8&lt;&gt;"",D633&lt;&gt;""),D633-대학정보!$C$8,"")</f>
        <v>-2.2599999999998772</v>
      </c>
    </row>
    <row r="634" spans="1:17">
      <c r="A634" s="1" t="str">
        <f t="shared" si="10"/>
        <v/>
      </c>
      <c r="B634" s="1" t="str">
        <f>IF(INDEX(로우데이터!$A:$A,4*ROW()-7)&lt;&gt;"",INDEX(로우데이터!A:A,4*ROW()-7),"")</f>
        <v>633등</v>
      </c>
      <c r="C634" s="1">
        <f>IF(B634&lt;&gt;"",VLOOKUP(CONCATENATE("j",L634, M634, N634),확률표!$B$8:$E$16,IF(P634=확률표!$C$3,2,IF(P634=확률표!$C$4, 3,4)),FALSE), "")</f>
        <v>20</v>
      </c>
      <c r="D634" s="1">
        <f>IF(B634&lt;&gt;"",INDEX(로우데이터!$B:$B,4*ROW()-7),"")</f>
        <v>657.19</v>
      </c>
      <c r="E634" s="4" t="str">
        <f>IF(B634&lt;&gt;"",IF(INDEX(로우데이터!$D:$D,4*ROW()-7)&lt;&gt;"",IF(ISNUMBER(FIND("(1)",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34" s="3" t="str">
        <f>IF(B634&lt;&gt;"",IF(INDEX(로우데이터!$D:$D,4*ROW()-7)&lt;&gt;"",IF(ISNUMBER(FIND("(1)",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수학교육</v>
      </c>
      <c r="G634" s="3" t="str">
        <f>IF(B634&lt;&gt;"",IF(INDEX(로우데이터!$D:$D,4*ROW()-7)&lt;&gt;"",IF(ISNUMBER(FIND("(2)",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34" s="3" t="str">
        <f>IF(B634&lt;&gt;"",IF(INDEX(로우데이터!$D:$D,4*ROW()-7)&lt;&gt;"",IF(ISNUMBER(FIND("(2)",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수학교육</v>
      </c>
      <c r="I634" s="3" t="str">
        <f>IF(B634&lt;&gt;"",IF(INDEX(로우데이터!$D:$D,4*ROW()-7)&lt;&gt;"",IF(ISNUMBER(FIND("(3)",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4" s="3" t="str">
        <f>IF(B634&lt;&gt;"",IF(INDEX(로우데이터!$D:$D,4*ROW()-7)&lt;&gt;"",IF(ISNUMBER(FIND("(3)",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4" s="1">
        <v>1</v>
      </c>
      <c r="M634" s="1">
        <v>1</v>
      </c>
      <c r="N634" s="1">
        <v>1</v>
      </c>
      <c r="P634" s="1">
        <f>IF(B634&lt;&gt;"",IF(AND(대학정보!$C$4&lt;&gt;"",대학정보!$C$5&lt;&gt;""),IF(AND(ISNUMBER(FIND(대학정보!$C$4,E634)),ISNUMBER(FIND(대학정보!$C$5,F634))),확률표!$C$3,IF(AND(ISNUMBER(FIND(대학정보!$C$4,G634)),ISNUMBER(FIND(대학정보!$C$5,H634))),확률표!$C$4,IF(AND(ISNUMBER(FIND(대학정보!$C$4,I634)),ISNUMBER(FIND(대학정보!$C$5,J634))),확률표!$C$5, ""))), "대학정보"), "")</f>
        <v>20</v>
      </c>
      <c r="Q634" s="1">
        <f>IF(AND(대학정보!$C$8&lt;&gt;"",D634&lt;&gt;""),D634-대학정보!$C$8,"")</f>
        <v>-2.2599999999998772</v>
      </c>
    </row>
    <row r="635" spans="1:17">
      <c r="A635" s="1" t="str">
        <f t="shared" si="10"/>
        <v/>
      </c>
      <c r="B635" s="1" t="str">
        <f>IF(INDEX(로우데이터!$A:$A,4*ROW()-7)&lt;&gt;"",INDEX(로우데이터!A:A,4*ROW()-7),"")</f>
        <v>633등</v>
      </c>
      <c r="C635" s="1">
        <f>IF(B635&lt;&gt;"",VLOOKUP(CONCATENATE("j",L635, M635, N635),확률표!$B$8:$E$16,IF(P635=확률표!$C$3,2,IF(P635=확률표!$C$4, 3,4)),FALSE), "")</f>
        <v>50</v>
      </c>
      <c r="D635" s="1">
        <f>IF(B635&lt;&gt;"",INDEX(로우데이터!$B:$B,4*ROW()-7),"")</f>
        <v>657.19</v>
      </c>
      <c r="E635" s="4" t="str">
        <f>IF(B635&lt;&gt;"",IF(INDEX(로우데이터!$D:$D,4*ROW()-7)&lt;&gt;"",IF(ISNUMBER(FIND("(1)",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35" s="3" t="str">
        <f>IF(B635&lt;&gt;"",IF(INDEX(로우데이터!$D:$D,4*ROW()-7)&lt;&gt;"",IF(ISNUMBER(FIND("(1)",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건설환경공</v>
      </c>
      <c r="G635" s="3" t="str">
        <f>IF(B635&lt;&gt;"",IF(INDEX(로우데이터!$D:$D,4*ROW()-7)&lt;&gt;"",IF(ISNUMBER(FIND("(2)",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35" s="3" t="str">
        <f>IF(B635&lt;&gt;"",IF(INDEX(로우데이터!$D:$D,4*ROW()-7)&lt;&gt;"",IF(ISNUMBER(FIND("(2)",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35" s="3" t="str">
        <f>IF(B635&lt;&gt;"",IF(INDEX(로우데이터!$D:$D,4*ROW()-7)&lt;&gt;"",IF(ISNUMBER(FIND("(3)",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35" s="3" t="str">
        <f>IF(B635&lt;&gt;"",IF(INDEX(로우데이터!$D:$D,4*ROW()-7)&lt;&gt;"",IF(ISNUMBER(FIND("(3)",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기계정보공</v>
      </c>
      <c r="L635" s="1">
        <v>1</v>
      </c>
      <c r="M635" s="1">
        <v>1</v>
      </c>
      <c r="N635" s="1">
        <v>1</v>
      </c>
      <c r="P635" s="1">
        <f>IF(B635&lt;&gt;"",IF(AND(대학정보!$C$4&lt;&gt;"",대학정보!$C$5&lt;&gt;""),IF(AND(ISNUMBER(FIND(대학정보!$C$4,E635)),ISNUMBER(FIND(대학정보!$C$5,F635))),확률표!$C$3,IF(AND(ISNUMBER(FIND(대학정보!$C$4,G635)),ISNUMBER(FIND(대학정보!$C$5,H635))),확률표!$C$4,IF(AND(ISNUMBER(FIND(대학정보!$C$4,I635)),ISNUMBER(FIND(대학정보!$C$5,J635))),확률표!$C$5, ""))), "대학정보"), "")</f>
        <v>50</v>
      </c>
      <c r="Q635" s="1">
        <f>IF(AND(대학정보!$C$8&lt;&gt;"",D635&lt;&gt;""),D635-대학정보!$C$8,"")</f>
        <v>-2.2599999999998772</v>
      </c>
    </row>
    <row r="636" spans="1:17">
      <c r="A636" s="1" t="str">
        <f t="shared" si="10"/>
        <v/>
      </c>
      <c r="B636" s="1" t="str">
        <f>IF(INDEX(로우데이터!$A:$A,4*ROW()-7)&lt;&gt;"",INDEX(로우데이터!A:A,4*ROW()-7),"")</f>
        <v>635등</v>
      </c>
      <c r="C636" s="1">
        <f>IF(B636&lt;&gt;"",VLOOKUP(CONCATENATE("j",L636, M636, N636),확률표!$B$8:$E$16,IF(P636=확률표!$C$3,2,IF(P636=확률표!$C$4, 3,4)),FALSE), "")</f>
        <v>20</v>
      </c>
      <c r="D636" s="1">
        <f>IF(B636&lt;&gt;"",INDEX(로우데이터!$B:$B,4*ROW()-7),"")</f>
        <v>657.16</v>
      </c>
      <c r="E636" s="4" t="str">
        <f>IF(B636&lt;&gt;"",IF(INDEX(로우데이터!$D:$D,4*ROW()-7)&lt;&gt;"",IF(ISNUMBER(FIND("(1)",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36" s="3" t="str">
        <f>IF(B636&lt;&gt;"",IF(INDEX(로우데이터!$D:$D,4*ROW()-7)&lt;&gt;"",IF(ISNUMBER(FIND("(1)",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636" s="3" t="str">
        <f>IF(B636&lt;&gt;"",IF(INDEX(로우데이터!$D:$D,4*ROW()-7)&lt;&gt;"",IF(ISNUMBER(FIND("(2)",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36" s="3" t="str">
        <f>IF(B636&lt;&gt;"",IF(INDEX(로우데이터!$D:$D,4*ROW()-7)&lt;&gt;"",IF(ISNUMBER(FIND("(2)",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36" s="3" t="str">
        <f>IF(B636&lt;&gt;"",IF(INDEX(로우데이터!$D:$D,4*ROW()-7)&lt;&gt;"",IF(ISNUMBER(FIND("(3)",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6" s="3" t="str">
        <f>IF(B636&lt;&gt;"",IF(INDEX(로우데이터!$D:$D,4*ROW()-7)&lt;&gt;"",IF(ISNUMBER(FIND("(3)",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6" s="1">
        <v>1</v>
      </c>
      <c r="M636" s="1">
        <v>1</v>
      </c>
      <c r="N636" s="1">
        <v>1</v>
      </c>
      <c r="P636" s="1">
        <f>IF(B636&lt;&gt;"",IF(AND(대학정보!$C$4&lt;&gt;"",대학정보!$C$5&lt;&gt;""),IF(AND(ISNUMBER(FIND(대학정보!$C$4,E636)),ISNUMBER(FIND(대학정보!$C$5,F636))),확률표!$C$3,IF(AND(ISNUMBER(FIND(대학정보!$C$4,G636)),ISNUMBER(FIND(대학정보!$C$5,H636))),확률표!$C$4,IF(AND(ISNUMBER(FIND(대학정보!$C$4,I636)),ISNUMBER(FIND(대학정보!$C$5,J636))),확률표!$C$5, ""))), "대학정보"), "")</f>
        <v>20</v>
      </c>
      <c r="Q636" s="1">
        <f>IF(AND(대학정보!$C$8&lt;&gt;"",D636&lt;&gt;""),D636-대학정보!$C$8,"")</f>
        <v>-2.2899999999999636</v>
      </c>
    </row>
    <row r="637" spans="1:17">
      <c r="A637" s="1" t="str">
        <f t="shared" si="10"/>
        <v/>
      </c>
      <c r="B637" s="1" t="str">
        <f>IF(INDEX(로우데이터!$A:$A,4*ROW()-7)&lt;&gt;"",INDEX(로우데이터!A:A,4*ROW()-7),"")</f>
        <v>636등</v>
      </c>
      <c r="C637" s="1">
        <f>IF(B637&lt;&gt;"",VLOOKUP(CONCATENATE("j",L637, M637, N637),확률표!$B$8:$E$16,IF(P637=확률표!$C$3,2,IF(P637=확률표!$C$4, 3,4)),FALSE), "")</f>
        <v>50</v>
      </c>
      <c r="D637" s="1">
        <f>IF(B637&lt;&gt;"",INDEX(로우데이터!$B:$B,4*ROW()-7),"")</f>
        <v>657.15</v>
      </c>
      <c r="E637" s="4" t="str">
        <f>IF(B637&lt;&gt;"",IF(INDEX(로우데이터!$D:$D,4*ROW()-7)&lt;&gt;"",IF(ISNUMBER(FIND("(1)",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37" s="3" t="str">
        <f>IF(B637&lt;&gt;"",IF(INDEX(로우데이터!$D:$D,4*ROW()-7)&lt;&gt;"",IF(ISNUMBER(FIND("(1)",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637" s="3" t="str">
        <f>IF(B637&lt;&gt;"",IF(INDEX(로우데이터!$D:$D,4*ROW()-7)&lt;&gt;"",IF(ISNUMBER(FIND("(2)",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37" s="3" t="str">
        <f>IF(B637&lt;&gt;"",IF(INDEX(로우데이터!$D:$D,4*ROW()-7)&lt;&gt;"",IF(ISNUMBER(FIND("(2)",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37" s="3" t="str">
        <f>IF(B637&lt;&gt;"",IF(INDEX(로우데이터!$D:$D,4*ROW()-7)&lt;&gt;"",IF(ISNUMBER(FIND("(3)",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37" s="3" t="str">
        <f>IF(B637&lt;&gt;"",IF(INDEX(로우데이터!$D:$D,4*ROW()-7)&lt;&gt;"",IF(ISNUMBER(FIND("(3)",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637" s="1">
        <v>1</v>
      </c>
      <c r="M637" s="1">
        <v>1</v>
      </c>
      <c r="N637" s="1">
        <v>1</v>
      </c>
      <c r="P637" s="1">
        <f>IF(B637&lt;&gt;"",IF(AND(대학정보!$C$4&lt;&gt;"",대학정보!$C$5&lt;&gt;""),IF(AND(ISNUMBER(FIND(대학정보!$C$4,E637)),ISNUMBER(FIND(대학정보!$C$5,F637))),확률표!$C$3,IF(AND(ISNUMBER(FIND(대학정보!$C$4,G637)),ISNUMBER(FIND(대학정보!$C$5,H637))),확률표!$C$4,IF(AND(ISNUMBER(FIND(대학정보!$C$4,I637)),ISNUMBER(FIND(대학정보!$C$5,J637))),확률표!$C$5, ""))), "대학정보"), "")</f>
        <v>50</v>
      </c>
      <c r="Q637" s="1">
        <f>IF(AND(대학정보!$C$8&lt;&gt;"",D637&lt;&gt;""),D637-대학정보!$C$8,"")</f>
        <v>-2.2999999999999545</v>
      </c>
    </row>
    <row r="638" spans="1:17">
      <c r="A638" s="1" t="str">
        <f t="shared" si="10"/>
        <v/>
      </c>
      <c r="B638" s="1" t="str">
        <f>IF(INDEX(로우데이터!$A:$A,4*ROW()-7)&lt;&gt;"",INDEX(로우데이터!A:A,4*ROW()-7),"")</f>
        <v>637등</v>
      </c>
      <c r="C638" s="1">
        <f>IF(B638&lt;&gt;"",VLOOKUP(CONCATENATE("j",L638, M638, N638),확률표!$B$8:$E$16,IF(P638=확률표!$C$3,2,IF(P638=확률표!$C$4, 3,4)),FALSE), "")</f>
        <v>50</v>
      </c>
      <c r="D638" s="1">
        <f>IF(B638&lt;&gt;"",INDEX(로우데이터!$B:$B,4*ROW()-7),"")</f>
        <v>657.14</v>
      </c>
      <c r="E638" s="4" t="str">
        <f>IF(B638&lt;&gt;"",IF(INDEX(로우데이터!$D:$D,4*ROW()-7)&lt;&gt;"",IF(ISNUMBER(FIND("(1)",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38" s="3" t="str">
        <f>IF(B638&lt;&gt;"",IF(INDEX(로우데이터!$D:$D,4*ROW()-7)&lt;&gt;"",IF(ISNUMBER(FIND("(1)",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638" s="3" t="str">
        <f>IF(B638&lt;&gt;"",IF(INDEX(로우데이터!$D:$D,4*ROW()-7)&lt;&gt;"",IF(ISNUMBER(FIND("(2)",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38" s="3" t="str">
        <f>IF(B638&lt;&gt;"",IF(INDEX(로우데이터!$D:$D,4*ROW()-7)&lt;&gt;"",IF(ISNUMBER(FIND("(2)",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38" s="3" t="str">
        <f>IF(B638&lt;&gt;"",IF(INDEX(로우데이터!$D:$D,4*ROW()-7)&lt;&gt;"",IF(ISNUMBER(FIND("(3)",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638" s="3" t="str">
        <f>IF(B638&lt;&gt;"",IF(INDEX(로우데이터!$D:$D,4*ROW()-7)&lt;&gt;"",IF(ISNUMBER(FIND("(3)",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638" s="1">
        <v>1</v>
      </c>
      <c r="M638" s="1">
        <v>1</v>
      </c>
      <c r="N638" s="1">
        <v>1</v>
      </c>
      <c r="P638" s="1">
        <f>IF(B638&lt;&gt;"",IF(AND(대학정보!$C$4&lt;&gt;"",대학정보!$C$5&lt;&gt;""),IF(AND(ISNUMBER(FIND(대학정보!$C$4,E638)),ISNUMBER(FIND(대학정보!$C$5,F638))),확률표!$C$3,IF(AND(ISNUMBER(FIND(대학정보!$C$4,G638)),ISNUMBER(FIND(대학정보!$C$5,H638))),확률표!$C$4,IF(AND(ISNUMBER(FIND(대학정보!$C$4,I638)),ISNUMBER(FIND(대학정보!$C$5,J638))),확률표!$C$5, ""))), "대학정보"), "")</f>
        <v>50</v>
      </c>
      <c r="Q638" s="1">
        <f>IF(AND(대학정보!$C$8&lt;&gt;"",D638&lt;&gt;""),D638-대학정보!$C$8,"")</f>
        <v>-2.3099999999999454</v>
      </c>
    </row>
    <row r="639" spans="1:17">
      <c r="A639" s="1" t="str">
        <f t="shared" si="10"/>
        <v/>
      </c>
      <c r="B639" s="1" t="str">
        <f>IF(INDEX(로우데이터!$A:$A,4*ROW()-7)&lt;&gt;"",INDEX(로우데이터!A:A,4*ROW()-7),"")</f>
        <v>638등</v>
      </c>
      <c r="C639" s="1">
        <f>IF(B639&lt;&gt;"",VLOOKUP(CONCATENATE("j",L639, M639, N639),확률표!$B$8:$E$16,IF(P639=확률표!$C$3,2,IF(P639=확률표!$C$4, 3,4)),FALSE), "")</f>
        <v>20</v>
      </c>
      <c r="D639" s="1">
        <f>IF(B639&lt;&gt;"",INDEX(로우데이터!$B:$B,4*ROW()-7),"")</f>
        <v>657.14</v>
      </c>
      <c r="E639" s="4" t="str">
        <f>IF(B639&lt;&gt;"",IF(INDEX(로우데이터!$D:$D,4*ROW()-7)&lt;&gt;"",IF(ISNUMBER(FIND("(1)",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39" s="3" t="str">
        <f>IF(B639&lt;&gt;"",IF(INDEX(로우데이터!$D:$D,4*ROW()-7)&lt;&gt;"",IF(ISNUMBER(FIND("(1)",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639" s="3" t="str">
        <f>IF(B639&lt;&gt;"",IF(INDEX(로우데이터!$D:$D,4*ROW()-7)&lt;&gt;"",IF(ISNUMBER(FIND("(2)",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39" s="3" t="str">
        <f>IF(B639&lt;&gt;"",IF(INDEX(로우데이터!$D:$D,4*ROW()-7)&lt;&gt;"",IF(ISNUMBER(FIND("(2)",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39" s="3" t="str">
        <f>IF(B639&lt;&gt;"",IF(INDEX(로우데이터!$D:$D,4*ROW()-7)&lt;&gt;"",IF(ISNUMBER(FIND("(3)",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39" s="3" t="str">
        <f>IF(B639&lt;&gt;"",IF(INDEX(로우데이터!$D:$D,4*ROW()-7)&lt;&gt;"",IF(ISNUMBER(FIND("(3)",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39" s="1">
        <v>1</v>
      </c>
      <c r="M639" s="1">
        <v>1</v>
      </c>
      <c r="N639" s="1">
        <v>1</v>
      </c>
      <c r="P639" s="1">
        <f>IF(B639&lt;&gt;"",IF(AND(대학정보!$C$4&lt;&gt;"",대학정보!$C$5&lt;&gt;""),IF(AND(ISNUMBER(FIND(대학정보!$C$4,E639)),ISNUMBER(FIND(대학정보!$C$5,F639))),확률표!$C$3,IF(AND(ISNUMBER(FIND(대학정보!$C$4,G639)),ISNUMBER(FIND(대학정보!$C$5,H639))),확률표!$C$4,IF(AND(ISNUMBER(FIND(대학정보!$C$4,I639)),ISNUMBER(FIND(대학정보!$C$5,J639))),확률표!$C$5, ""))), "대학정보"), "")</f>
        <v>20</v>
      </c>
      <c r="Q639" s="1">
        <f>IF(AND(대학정보!$C$8&lt;&gt;"",D639&lt;&gt;""),D639-대학정보!$C$8,"")</f>
        <v>-2.3099999999999454</v>
      </c>
    </row>
    <row r="640" spans="1:17">
      <c r="A640" s="1" t="str">
        <f t="shared" si="10"/>
        <v/>
      </c>
      <c r="B640" s="1" t="str">
        <f>IF(INDEX(로우데이터!$A:$A,4*ROW()-7)&lt;&gt;"",INDEX(로우데이터!A:A,4*ROW()-7),"")</f>
        <v>639등</v>
      </c>
      <c r="C640" s="1">
        <f>IF(B640&lt;&gt;"",VLOOKUP(CONCATENATE("j",L640, M640, N640),확률표!$B$8:$E$16,IF(P640=확률표!$C$3,2,IF(P640=확률표!$C$4, 3,4)),FALSE), "")</f>
        <v>50</v>
      </c>
      <c r="D640" s="1">
        <f>IF(B640&lt;&gt;"",INDEX(로우데이터!$B:$B,4*ROW()-7),"")</f>
        <v>657.13</v>
      </c>
      <c r="E640" s="4" t="str">
        <f>IF(B640&lt;&gt;"",IF(INDEX(로우데이터!$D:$D,4*ROW()-7)&lt;&gt;"",IF(ISNUMBER(FIND("(1)",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40" s="3" t="str">
        <f>IF(B640&lt;&gt;"",IF(INDEX(로우데이터!$D:$D,4*ROW()-7)&lt;&gt;"",IF(ISNUMBER(FIND("(1)",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640" s="3" t="str">
        <f>IF(B640&lt;&gt;"",IF(INDEX(로우데이터!$D:$D,4*ROW()-7)&lt;&gt;"",IF(ISNUMBER(FIND("(2)",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0" s="3" t="str">
        <f>IF(B640&lt;&gt;"",IF(INDEX(로우데이터!$D:$D,4*ROW()-7)&lt;&gt;"",IF(ISNUMBER(FIND("(2)",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40" s="3" t="str">
        <f>IF(B640&lt;&gt;"",IF(INDEX(로우데이터!$D:$D,4*ROW()-7)&lt;&gt;"",IF(ISNUMBER(FIND("(3)",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0" s="3" t="str">
        <f>IF(B640&lt;&gt;"",IF(INDEX(로우데이터!$D:$D,4*ROW()-7)&lt;&gt;"",IF(ISNUMBER(FIND("(3)",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40" s="1">
        <v>1</v>
      </c>
      <c r="M640" s="1">
        <v>1</v>
      </c>
      <c r="N640" s="1">
        <v>1</v>
      </c>
      <c r="P640" s="1">
        <f>IF(B640&lt;&gt;"",IF(AND(대학정보!$C$4&lt;&gt;"",대학정보!$C$5&lt;&gt;""),IF(AND(ISNUMBER(FIND(대학정보!$C$4,E640)),ISNUMBER(FIND(대학정보!$C$5,F640))),확률표!$C$3,IF(AND(ISNUMBER(FIND(대학정보!$C$4,G640)),ISNUMBER(FIND(대학정보!$C$5,H640))),확률표!$C$4,IF(AND(ISNUMBER(FIND(대학정보!$C$4,I640)),ISNUMBER(FIND(대학정보!$C$5,J640))),확률표!$C$5, ""))), "대학정보"), "")</f>
        <v>50</v>
      </c>
      <c r="Q640" s="1">
        <f>IF(AND(대학정보!$C$8&lt;&gt;"",D640&lt;&gt;""),D640-대학정보!$C$8,"")</f>
        <v>-2.3199999999999363</v>
      </c>
    </row>
    <row r="641" spans="1:17">
      <c r="A641" s="1" t="str">
        <f t="shared" si="10"/>
        <v/>
      </c>
      <c r="B641" s="1" t="str">
        <f>IF(INDEX(로우데이터!$A:$A,4*ROW()-7)&lt;&gt;"",INDEX(로우데이터!A:A,4*ROW()-7),"")</f>
        <v>640등</v>
      </c>
      <c r="C641" s="1">
        <f>IF(B641&lt;&gt;"",VLOOKUP(CONCATENATE("j",L641, M641, N641),확률표!$B$8:$E$16,IF(P641=확률표!$C$3,2,IF(P641=확률표!$C$4, 3,4)),FALSE), "")</f>
        <v>50</v>
      </c>
      <c r="D641" s="1">
        <f>IF(B641&lt;&gt;"",INDEX(로우데이터!$B:$B,4*ROW()-7),"")</f>
        <v>657.11</v>
      </c>
      <c r="E641" s="4" t="str">
        <f>IF(B641&lt;&gt;"",IF(INDEX(로우데이터!$D:$D,4*ROW()-7)&lt;&gt;"",IF(ISNUMBER(FIND("(1)",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41" s="3" t="str">
        <f>IF(B641&lt;&gt;"",IF(INDEX(로우데이터!$D:$D,4*ROW()-7)&lt;&gt;"",IF(ISNUMBER(FIND("(1)",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641" s="3" t="str">
        <f>IF(B641&lt;&gt;"",IF(INDEX(로우데이터!$D:$D,4*ROW()-7)&lt;&gt;"",IF(ISNUMBER(FIND("(2)",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1" s="3" t="str">
        <f>IF(B641&lt;&gt;"",IF(INDEX(로우데이터!$D:$D,4*ROW()-7)&lt;&gt;"",IF(ISNUMBER(FIND("(2)",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41" s="3" t="str">
        <f>IF(B641&lt;&gt;"",IF(INDEX(로우데이터!$D:$D,4*ROW()-7)&lt;&gt;"",IF(ISNUMBER(FIND("(3)",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41" s="3" t="str">
        <f>IF(B641&lt;&gt;"",IF(INDEX(로우데이터!$D:$D,4*ROW()-7)&lt;&gt;"",IF(ISNUMBER(FIND("(3)",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생명과학</v>
      </c>
      <c r="L641" s="1">
        <v>1</v>
      </c>
      <c r="M641" s="1">
        <v>1</v>
      </c>
      <c r="N641" s="1">
        <v>1</v>
      </c>
      <c r="P641" s="1">
        <f>IF(B641&lt;&gt;"",IF(AND(대학정보!$C$4&lt;&gt;"",대학정보!$C$5&lt;&gt;""),IF(AND(ISNUMBER(FIND(대학정보!$C$4,E641)),ISNUMBER(FIND(대학정보!$C$5,F641))),확률표!$C$3,IF(AND(ISNUMBER(FIND(대학정보!$C$4,G641)),ISNUMBER(FIND(대학정보!$C$5,H641))),확률표!$C$4,IF(AND(ISNUMBER(FIND(대학정보!$C$4,I641)),ISNUMBER(FIND(대학정보!$C$5,J641))),확률표!$C$5, ""))), "대학정보"), "")</f>
        <v>50</v>
      </c>
      <c r="Q641" s="1">
        <f>IF(AND(대학정보!$C$8&lt;&gt;"",D641&lt;&gt;""),D641-대학정보!$C$8,"")</f>
        <v>-2.3399999999999181</v>
      </c>
    </row>
    <row r="642" spans="1:17">
      <c r="A642" s="1" t="str">
        <f t="shared" si="10"/>
        <v/>
      </c>
      <c r="B642" s="1" t="str">
        <f>IF(INDEX(로우데이터!$A:$A,4*ROW()-7)&lt;&gt;"",INDEX(로우데이터!A:A,4*ROW()-7),"")</f>
        <v>641등</v>
      </c>
      <c r="C642" s="1">
        <f>IF(B642&lt;&gt;"",VLOOKUP(CONCATENATE("j",L642, M642, N642),확률표!$B$8:$E$16,IF(P642=확률표!$C$3,2,IF(P642=확률표!$C$4, 3,4)),FALSE), "")</f>
        <v>50</v>
      </c>
      <c r="D642" s="1">
        <f>IF(B642&lt;&gt;"",INDEX(로우데이터!$B:$B,4*ROW()-7),"")</f>
        <v>657.07</v>
      </c>
      <c r="E642" s="4" t="str">
        <f>IF(B642&lt;&gt;"",IF(INDEX(로우데이터!$D:$D,4*ROW()-7)&lt;&gt;"",IF(ISNUMBER(FIND("(1)",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42" s="3" t="str">
        <f>IF(B642&lt;&gt;"",IF(INDEX(로우데이터!$D:$D,4*ROW()-7)&lt;&gt;"",IF(ISNUMBER(FIND("(1)",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642" s="3" t="str">
        <f>IF(B642&lt;&gt;"",IF(INDEX(로우데이터!$D:$D,4*ROW()-7)&lt;&gt;"",IF(ISNUMBER(FIND("(2)",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2" s="3" t="str">
        <f>IF(B642&lt;&gt;"",IF(INDEX(로우데이터!$D:$D,4*ROW()-7)&lt;&gt;"",IF(ISNUMBER(FIND("(2)",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42" s="3" t="str">
        <f>IF(B642&lt;&gt;"",IF(INDEX(로우데이터!$D:$D,4*ROW()-7)&lt;&gt;"",IF(ISNUMBER(FIND("(3)",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2" s="3" t="str">
        <f>IF(B642&lt;&gt;"",IF(INDEX(로우데이터!$D:$D,4*ROW()-7)&lt;&gt;"",IF(ISNUMBER(FIND("(3)",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42" s="1">
        <v>1</v>
      </c>
      <c r="M642" s="1">
        <v>1</v>
      </c>
      <c r="N642" s="1">
        <v>1</v>
      </c>
      <c r="P642" s="1">
        <f>IF(B642&lt;&gt;"",IF(AND(대학정보!$C$4&lt;&gt;"",대학정보!$C$5&lt;&gt;""),IF(AND(ISNUMBER(FIND(대학정보!$C$4,E642)),ISNUMBER(FIND(대학정보!$C$5,F642))),확률표!$C$3,IF(AND(ISNUMBER(FIND(대학정보!$C$4,G642)),ISNUMBER(FIND(대학정보!$C$5,H642))),확률표!$C$4,IF(AND(ISNUMBER(FIND(대학정보!$C$4,I642)),ISNUMBER(FIND(대학정보!$C$5,J642))),확률표!$C$5, ""))), "대학정보"), "")</f>
        <v>50</v>
      </c>
      <c r="Q642" s="1">
        <f>IF(AND(대학정보!$C$8&lt;&gt;"",D642&lt;&gt;""),D642-대학정보!$C$8,"")</f>
        <v>-2.3799999999998818</v>
      </c>
    </row>
    <row r="643" spans="1:17">
      <c r="A643" s="1" t="str">
        <f t="shared" si="10"/>
        <v/>
      </c>
      <c r="B643" s="1" t="str">
        <f>IF(INDEX(로우데이터!$A:$A,4*ROW()-7)&lt;&gt;"",INDEX(로우데이터!A:A,4*ROW()-7),"")</f>
        <v>642등</v>
      </c>
      <c r="C643" s="1">
        <f>IF(B643&lt;&gt;"",VLOOKUP(CONCATENATE("j",L643, M643, N643),확률표!$B$8:$E$16,IF(P643=확률표!$C$3,2,IF(P643=확률표!$C$4, 3,4)),FALSE), "")</f>
        <v>20</v>
      </c>
      <c r="D643" s="1">
        <f>IF(B643&lt;&gt;"",INDEX(로우데이터!$B:$B,4*ROW()-7),"")</f>
        <v>657.06</v>
      </c>
      <c r="E643" s="4" t="str">
        <f>IF(B643&lt;&gt;"",IF(INDEX(로우데이터!$D:$D,4*ROW()-7)&lt;&gt;"",IF(ISNUMBER(FIND("(1)",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43" s="3" t="str">
        <f>IF(B643&lt;&gt;"",IF(INDEX(로우데이터!$D:$D,4*ROW()-7)&lt;&gt;"",IF(ISNUMBER(FIND("(1)",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643" s="3" t="str">
        <f>IF(B643&lt;&gt;"",IF(INDEX(로우데이터!$D:$D,4*ROW()-7)&lt;&gt;"",IF(ISNUMBER(FIND("(2)",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대구한의대(2)</v>
      </c>
      <c r="H643" s="3" t="str">
        <f>IF(B643&lt;&gt;"",IF(INDEX(로우데이터!$D:$D,4*ROW()-7)&lt;&gt;"",IF(ISNUMBER(FIND("(2)",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[경산]한의예/자연</v>
      </c>
      <c r="I643" s="3" t="str">
        <f>IF(B643&lt;&gt;"",IF(INDEX(로우데이터!$D:$D,4*ROW()-7)&lt;&gt;"",IF(ISNUMBER(FIND("(3)",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3" s="3" t="str">
        <f>IF(B643&lt;&gt;"",IF(INDEX(로우데이터!$D:$D,4*ROW()-7)&lt;&gt;"",IF(ISNUMBER(FIND("(3)",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43" s="1">
        <v>1</v>
      </c>
      <c r="M643" s="1">
        <v>1</v>
      </c>
      <c r="N643" s="1">
        <v>1</v>
      </c>
      <c r="P643" s="1">
        <f>IF(B643&lt;&gt;"",IF(AND(대학정보!$C$4&lt;&gt;"",대학정보!$C$5&lt;&gt;""),IF(AND(ISNUMBER(FIND(대학정보!$C$4,E643)),ISNUMBER(FIND(대학정보!$C$5,F643))),확률표!$C$3,IF(AND(ISNUMBER(FIND(대학정보!$C$4,G643)),ISNUMBER(FIND(대학정보!$C$5,H643))),확률표!$C$4,IF(AND(ISNUMBER(FIND(대학정보!$C$4,I643)),ISNUMBER(FIND(대학정보!$C$5,J643))),확률표!$C$5, ""))), "대학정보"), "")</f>
        <v>20</v>
      </c>
      <c r="Q643" s="1">
        <f>IF(AND(대학정보!$C$8&lt;&gt;"",D643&lt;&gt;""),D643-대학정보!$C$8,"")</f>
        <v>-2.3899999999999864</v>
      </c>
    </row>
    <row r="644" spans="1:17">
      <c r="A644" s="1" t="str">
        <f t="shared" si="10"/>
        <v/>
      </c>
      <c r="B644" s="1" t="str">
        <f>IF(INDEX(로우데이터!$A:$A,4*ROW()-7)&lt;&gt;"",INDEX(로우데이터!A:A,4*ROW()-7),"")</f>
        <v>643등</v>
      </c>
      <c r="C644" s="1">
        <f>IF(B644&lt;&gt;"",VLOOKUP(CONCATENATE("j",L644, M644, N644),확률표!$B$8:$E$16,IF(P644=확률표!$C$3,2,IF(P644=확률표!$C$4, 3,4)),FALSE), "")</f>
        <v>80</v>
      </c>
      <c r="D644" s="1">
        <f>IF(B644&lt;&gt;"",INDEX(로우데이터!$B:$B,4*ROW()-7),"")</f>
        <v>657.04</v>
      </c>
      <c r="E644" s="4" t="str">
        <f>IF(B644&lt;&gt;"",IF(INDEX(로우데이터!$D:$D,4*ROW()-7)&lt;&gt;"",IF(ISNUMBER(FIND("(1)",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44" s="3" t="str">
        <f>IF(B644&lt;&gt;"",IF(INDEX(로우데이터!$D:$D,4*ROW()-7)&lt;&gt;"",IF(ISNUMBER(FIND("(1)",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44" s="3" t="str">
        <f>IF(B644&lt;&gt;"",IF(INDEX(로우데이터!$D:$D,4*ROW()-7)&lt;&gt;"",IF(ISNUMBER(FIND("(2)",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44" s="3" t="str">
        <f>IF(B644&lt;&gt;"",IF(INDEX(로우데이터!$D:$D,4*ROW()-7)&lt;&gt;"",IF(ISNUMBER(FIND("(2)",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644" s="3" t="str">
        <f>IF(B644&lt;&gt;"",IF(INDEX(로우데이터!$D:$D,4*ROW()-7)&lt;&gt;"",IF(ISNUMBER(FIND("(3)",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644" s="3" t="str">
        <f>IF(B644&lt;&gt;"",IF(INDEX(로우데이터!$D:$D,4*ROW()-7)&lt;&gt;"",IF(ISNUMBER(FIND("(3)",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</v>
      </c>
      <c r="L644" s="1">
        <v>1</v>
      </c>
      <c r="M644" s="1">
        <v>1</v>
      </c>
      <c r="N644" s="1">
        <v>1</v>
      </c>
      <c r="P644" s="1">
        <f>IF(B644&lt;&gt;"",IF(AND(대학정보!$C$4&lt;&gt;"",대학정보!$C$5&lt;&gt;""),IF(AND(ISNUMBER(FIND(대학정보!$C$4,E644)),ISNUMBER(FIND(대학정보!$C$5,F644))),확률표!$C$3,IF(AND(ISNUMBER(FIND(대학정보!$C$4,G644)),ISNUMBER(FIND(대학정보!$C$5,H644))),확률표!$C$4,IF(AND(ISNUMBER(FIND(대학정보!$C$4,I644)),ISNUMBER(FIND(대학정보!$C$5,J644))),확률표!$C$5, ""))), "대학정보"), "")</f>
        <v>80</v>
      </c>
      <c r="Q644" s="1">
        <f>IF(AND(대학정보!$C$8&lt;&gt;"",D644&lt;&gt;""),D644-대학정보!$C$8,"")</f>
        <v>-2.4099999999999682</v>
      </c>
    </row>
    <row r="645" spans="1:17">
      <c r="A645" s="1" t="str">
        <f t="shared" si="10"/>
        <v/>
      </c>
      <c r="B645" s="1" t="str">
        <f>IF(INDEX(로우데이터!$A:$A,4*ROW()-7)&lt;&gt;"",INDEX(로우데이터!A:A,4*ROW()-7),"")</f>
        <v>643등</v>
      </c>
      <c r="C645" s="1">
        <f>IF(B645&lt;&gt;"",VLOOKUP(CONCATENATE("j",L645, M645, N645),확률표!$B$8:$E$16,IF(P645=확률표!$C$3,2,IF(P645=확률표!$C$4, 3,4)),FALSE), "")</f>
        <v>20</v>
      </c>
      <c r="D645" s="1">
        <f>IF(B645&lt;&gt;"",INDEX(로우데이터!$B:$B,4*ROW()-7),"")</f>
        <v>657.04</v>
      </c>
      <c r="E645" s="4" t="str">
        <f>IF(B645&lt;&gt;"",IF(INDEX(로우데이터!$D:$D,4*ROW()-7)&lt;&gt;"",IF(ISNUMBER(FIND("(1)",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45" s="3" t="str">
        <f>IF(B645&lt;&gt;"",IF(INDEX(로우데이터!$D:$D,4*ROW()-7)&lt;&gt;"",IF(ISNUMBER(FIND("(1)",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화공생명공학부</v>
      </c>
      <c r="G645" s="3" t="str">
        <f>IF(B645&lt;&gt;"",IF(INDEX(로우데이터!$D:$D,4*ROW()-7)&lt;&gt;"",IF(ISNUMBER(FIND("(2)",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45" s="3" t="str">
        <f>IF(B645&lt;&gt;"",IF(INDEX(로우데이터!$D:$D,4*ROW()-7)&lt;&gt;"",IF(ISNUMBER(FIND("(2)",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645" s="3" t="str">
        <f>IF(B645&lt;&gt;"",IF(INDEX(로우데이터!$D:$D,4*ROW()-7)&lt;&gt;"",IF(ISNUMBER(FIND("(3)",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5" s="3" t="str">
        <f>IF(B645&lt;&gt;"",IF(INDEX(로우데이터!$D:$D,4*ROW()-7)&lt;&gt;"",IF(ISNUMBER(FIND("(3)",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45" s="1">
        <v>1</v>
      </c>
      <c r="M645" s="1">
        <v>1</v>
      </c>
      <c r="N645" s="1">
        <v>1</v>
      </c>
      <c r="P645" s="1">
        <f>IF(B645&lt;&gt;"",IF(AND(대학정보!$C$4&lt;&gt;"",대학정보!$C$5&lt;&gt;""),IF(AND(ISNUMBER(FIND(대학정보!$C$4,E645)),ISNUMBER(FIND(대학정보!$C$5,F645))),확률표!$C$3,IF(AND(ISNUMBER(FIND(대학정보!$C$4,G645)),ISNUMBER(FIND(대학정보!$C$5,H645))),확률표!$C$4,IF(AND(ISNUMBER(FIND(대학정보!$C$4,I645)),ISNUMBER(FIND(대학정보!$C$5,J645))),확률표!$C$5, ""))), "대학정보"), "")</f>
        <v>20</v>
      </c>
      <c r="Q645" s="1">
        <f>IF(AND(대학정보!$C$8&lt;&gt;"",D645&lt;&gt;""),D645-대학정보!$C$8,"")</f>
        <v>-2.4099999999999682</v>
      </c>
    </row>
    <row r="646" spans="1:17">
      <c r="A646" s="1" t="str">
        <f t="shared" si="10"/>
        <v/>
      </c>
      <c r="B646" s="1" t="str">
        <f>IF(INDEX(로우데이터!$A:$A,4*ROW()-7)&lt;&gt;"",INDEX(로우데이터!A:A,4*ROW()-7),"")</f>
        <v>645등</v>
      </c>
      <c r="C646" s="1">
        <f>IF(B646&lt;&gt;"",VLOOKUP(CONCATENATE("j",L646, M646, N646),확률표!$B$8:$E$16,IF(P646=확률표!$C$3,2,IF(P646=확률표!$C$4, 3,4)),FALSE), "")</f>
        <v>50</v>
      </c>
      <c r="D646" s="1">
        <f>IF(B646&lt;&gt;"",INDEX(로우데이터!$B:$B,4*ROW()-7),"")</f>
        <v>657</v>
      </c>
      <c r="E646" s="4" t="str">
        <f>IF(B646&lt;&gt;"",IF(INDEX(로우데이터!$D:$D,4*ROW()-7)&lt;&gt;"",IF(ISNUMBER(FIND("(1)",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46" s="3" t="str">
        <f>IF(B646&lt;&gt;"",IF(INDEX(로우데이터!$D:$D,4*ROW()-7)&lt;&gt;"",IF(ISNUMBER(FIND("(1)",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646" s="3" t="str">
        <f>IF(B646&lt;&gt;"",IF(INDEX(로우데이터!$D:$D,4*ROW()-7)&lt;&gt;"",IF(ISNUMBER(FIND("(2)",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6" s="3" t="str">
        <f>IF(B646&lt;&gt;"",IF(INDEX(로우데이터!$D:$D,4*ROW()-7)&lt;&gt;"",IF(ISNUMBER(FIND("(2)",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46" s="3" t="str">
        <f>IF(B646&lt;&gt;"",IF(INDEX(로우데이터!$D:$D,4*ROW()-7)&lt;&gt;"",IF(ISNUMBER(FIND("(3)",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6" s="3" t="str">
        <f>IF(B646&lt;&gt;"",IF(INDEX(로우데이터!$D:$D,4*ROW()-7)&lt;&gt;"",IF(ISNUMBER(FIND("(3)",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46" s="1">
        <v>1</v>
      </c>
      <c r="M646" s="1">
        <v>1</v>
      </c>
      <c r="N646" s="1">
        <v>1</v>
      </c>
      <c r="P646" s="1">
        <f>IF(B646&lt;&gt;"",IF(AND(대학정보!$C$4&lt;&gt;"",대학정보!$C$5&lt;&gt;""),IF(AND(ISNUMBER(FIND(대학정보!$C$4,E646)),ISNUMBER(FIND(대학정보!$C$5,F646))),확률표!$C$3,IF(AND(ISNUMBER(FIND(대학정보!$C$4,G646)),ISNUMBER(FIND(대학정보!$C$5,H646))),확률표!$C$4,IF(AND(ISNUMBER(FIND(대학정보!$C$4,I646)),ISNUMBER(FIND(대학정보!$C$5,J646))),확률표!$C$5, ""))), "대학정보"), "")</f>
        <v>50</v>
      </c>
      <c r="Q646" s="1">
        <f>IF(AND(대학정보!$C$8&lt;&gt;"",D646&lt;&gt;""),D646-대학정보!$C$8,"")</f>
        <v>-2.4499999999999318</v>
      </c>
    </row>
    <row r="647" spans="1:17">
      <c r="A647" s="1" t="str">
        <f t="shared" si="10"/>
        <v/>
      </c>
      <c r="B647" s="1" t="str">
        <f>IF(INDEX(로우데이터!$A:$A,4*ROW()-7)&lt;&gt;"",INDEX(로우데이터!A:A,4*ROW()-7),"")</f>
        <v>646등</v>
      </c>
      <c r="C647" s="1">
        <f>IF(B647&lt;&gt;"",VLOOKUP(CONCATENATE("j",L647, M647, N647),확률표!$B$8:$E$16,IF(P647=확률표!$C$3,2,IF(P647=확률표!$C$4, 3,4)),FALSE), "")</f>
        <v>20</v>
      </c>
      <c r="D647" s="1">
        <f>IF(B647&lt;&gt;"",INDEX(로우데이터!$B:$B,4*ROW()-7),"")</f>
        <v>657</v>
      </c>
      <c r="E647" s="4" t="str">
        <f>IF(B647&lt;&gt;"",IF(INDEX(로우데이터!$D:$D,4*ROW()-7)&lt;&gt;"",IF(ISNUMBER(FIND("(1)",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전남대(1)</v>
      </c>
      <c r="F647" s="3" t="str">
        <f>IF(B647&lt;&gt;"",IF(INDEX(로우데이터!$D:$D,4*ROW()-7)&lt;&gt;"",IF(ISNUMBER(FIND("(1)",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[광주]전기공</v>
      </c>
      <c r="G647" s="3" t="str">
        <f>IF(B647&lt;&gt;"",IF(INDEX(로우데이터!$D:$D,4*ROW()-7)&lt;&gt;"",IF(ISNUMBER(FIND("(2)",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원광대(2)</v>
      </c>
      <c r="H647" s="3" t="str">
        <f>IF(B647&lt;&gt;"",IF(INDEX(로우데이터!$D:$D,4*ROW()-7)&lt;&gt;"",IF(ISNUMBER(FIND("(2)",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치의예/자연</v>
      </c>
      <c r="I647" s="3" t="str">
        <f>IF(B647&lt;&gt;"",IF(INDEX(로우데이터!$D:$D,4*ROW()-7)&lt;&gt;"",IF(ISNUMBER(FIND("(3)",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47" s="3" t="str">
        <f>IF(B647&lt;&gt;"",IF(INDEX(로우데이터!$D:$D,4*ROW()-7)&lt;&gt;"",IF(ISNUMBER(FIND("(3)",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47" s="1">
        <v>1</v>
      </c>
      <c r="M647" s="1">
        <v>1</v>
      </c>
      <c r="N647" s="1">
        <v>1</v>
      </c>
      <c r="P647" s="1">
        <f>IF(B647&lt;&gt;"",IF(AND(대학정보!$C$4&lt;&gt;"",대학정보!$C$5&lt;&gt;""),IF(AND(ISNUMBER(FIND(대학정보!$C$4,E647)),ISNUMBER(FIND(대학정보!$C$5,F647))),확률표!$C$3,IF(AND(ISNUMBER(FIND(대학정보!$C$4,G647)),ISNUMBER(FIND(대학정보!$C$5,H647))),확률표!$C$4,IF(AND(ISNUMBER(FIND(대학정보!$C$4,I647)),ISNUMBER(FIND(대학정보!$C$5,J647))),확률표!$C$5, ""))), "대학정보"), "")</f>
        <v>20</v>
      </c>
      <c r="Q647" s="1">
        <f>IF(AND(대학정보!$C$8&lt;&gt;"",D647&lt;&gt;""),D647-대학정보!$C$8,"")</f>
        <v>-2.4499999999999318</v>
      </c>
    </row>
    <row r="648" spans="1:17">
      <c r="A648" s="1" t="str">
        <f t="shared" si="10"/>
        <v/>
      </c>
      <c r="B648" s="1" t="str">
        <f>IF(INDEX(로우데이터!$A:$A,4*ROW()-7)&lt;&gt;"",INDEX(로우데이터!A:A,4*ROW()-7),"")</f>
        <v>647등</v>
      </c>
      <c r="C648" s="1">
        <f>IF(B648&lt;&gt;"",VLOOKUP(CONCATENATE("j",L648, M648, N648),확률표!$B$8:$E$16,IF(P648=확률표!$C$3,2,IF(P648=확률표!$C$4, 3,4)),FALSE), "")</f>
        <v>50</v>
      </c>
      <c r="D648" s="1">
        <f>IF(B648&lt;&gt;"",INDEX(로우데이터!$B:$B,4*ROW()-7),"")</f>
        <v>656.99</v>
      </c>
      <c r="E648" s="4" t="str">
        <f>IF(B648&lt;&gt;"",IF(INDEX(로우데이터!$D:$D,4*ROW()-7)&lt;&gt;"",IF(ISNUMBER(FIND("(1)",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48" s="3" t="str">
        <f>IF(B648&lt;&gt;"",IF(INDEX(로우데이터!$D:$D,4*ROW()-7)&lt;&gt;"",IF(ISNUMBER(FIND("(1)",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648" s="3" t="str">
        <f>IF(B648&lt;&gt;"",IF(INDEX(로우데이터!$D:$D,4*ROW()-7)&lt;&gt;"",IF(ISNUMBER(FIND("(2)",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8" s="3" t="str">
        <f>IF(B648&lt;&gt;"",IF(INDEX(로우데이터!$D:$D,4*ROW()-7)&lt;&gt;"",IF(ISNUMBER(FIND("(2)",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48" s="3" t="str">
        <f>IF(B648&lt;&gt;"",IF(INDEX(로우데이터!$D:$D,4*ROW()-7)&lt;&gt;"",IF(ISNUMBER(FIND("(3)",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48" s="3" t="str">
        <f>IF(B648&lt;&gt;"",IF(INDEX(로우데이터!$D:$D,4*ROW()-7)&lt;&gt;"",IF(ISNUMBER(FIND("(3)",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컴퓨터과학부</v>
      </c>
      <c r="L648" s="1">
        <v>1</v>
      </c>
      <c r="M648" s="1">
        <v>1</v>
      </c>
      <c r="N648" s="1">
        <v>1</v>
      </c>
      <c r="P648" s="1">
        <f>IF(B648&lt;&gt;"",IF(AND(대학정보!$C$4&lt;&gt;"",대학정보!$C$5&lt;&gt;""),IF(AND(ISNUMBER(FIND(대학정보!$C$4,E648)),ISNUMBER(FIND(대학정보!$C$5,F648))),확률표!$C$3,IF(AND(ISNUMBER(FIND(대학정보!$C$4,G648)),ISNUMBER(FIND(대학정보!$C$5,H648))),확률표!$C$4,IF(AND(ISNUMBER(FIND(대학정보!$C$4,I648)),ISNUMBER(FIND(대학정보!$C$5,J648))),확률표!$C$5, ""))), "대학정보"), "")</f>
        <v>50</v>
      </c>
      <c r="Q648" s="1">
        <f>IF(AND(대학정보!$C$8&lt;&gt;"",D648&lt;&gt;""),D648-대학정보!$C$8,"")</f>
        <v>-2.4599999999999227</v>
      </c>
    </row>
    <row r="649" spans="1:17">
      <c r="A649" s="1" t="str">
        <f t="shared" si="10"/>
        <v/>
      </c>
      <c r="B649" s="1" t="str">
        <f>IF(INDEX(로우데이터!$A:$A,4*ROW()-7)&lt;&gt;"",INDEX(로우데이터!A:A,4*ROW()-7),"")</f>
        <v>648등</v>
      </c>
      <c r="C649" s="1">
        <f>IF(B649&lt;&gt;"",VLOOKUP(CONCATENATE("j",L649, M649, N649),확률표!$B$8:$E$16,IF(P649=확률표!$C$3,2,IF(P649=확률표!$C$4, 3,4)),FALSE), "")</f>
        <v>80</v>
      </c>
      <c r="D649" s="1">
        <f>IF(B649&lt;&gt;"",INDEX(로우데이터!$B:$B,4*ROW()-7),"")</f>
        <v>656.96</v>
      </c>
      <c r="E649" s="4" t="str">
        <f>IF(B649&lt;&gt;"",IF(INDEX(로우데이터!$D:$D,4*ROW()-7)&lt;&gt;"",IF(ISNUMBER(FIND("(1)",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49" s="3" t="str">
        <f>IF(B649&lt;&gt;"",IF(INDEX(로우데이터!$D:$D,4*ROW()-7)&lt;&gt;"",IF(ISNUMBER(FIND("(1)",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49" s="3" t="str">
        <f>IF(B649&lt;&gt;"",IF(INDEX(로우데이터!$D:$D,4*ROW()-7)&lt;&gt;"",IF(ISNUMBER(FIND("(2)",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49" s="3" t="str">
        <f>IF(B649&lt;&gt;"",IF(INDEX(로우데이터!$D:$D,4*ROW()-7)&lt;&gt;"",IF(ISNUMBER(FIND("(2)",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49" s="3" t="str">
        <f>IF(B649&lt;&gt;"",IF(INDEX(로우데이터!$D:$D,4*ROW()-7)&lt;&gt;"",IF(ISNUMBER(FIND("(3)",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한국교원대(3)</v>
      </c>
      <c r="J649" s="3" t="str">
        <f>IF(B649&lt;&gt;"",IF(INDEX(로우데이터!$D:$D,4*ROW()-7)&lt;&gt;"",IF(ISNUMBER(FIND("(3)",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지구과학교육</v>
      </c>
      <c r="L649" s="1">
        <v>1</v>
      </c>
      <c r="M649" s="1">
        <v>1</v>
      </c>
      <c r="N649" s="1">
        <v>1</v>
      </c>
      <c r="P649" s="1">
        <f>IF(B649&lt;&gt;"",IF(AND(대학정보!$C$4&lt;&gt;"",대학정보!$C$5&lt;&gt;""),IF(AND(ISNUMBER(FIND(대학정보!$C$4,E649)),ISNUMBER(FIND(대학정보!$C$5,F649))),확률표!$C$3,IF(AND(ISNUMBER(FIND(대학정보!$C$4,G649)),ISNUMBER(FIND(대학정보!$C$5,H649))),확률표!$C$4,IF(AND(ISNUMBER(FIND(대학정보!$C$4,I649)),ISNUMBER(FIND(대학정보!$C$5,J649))),확률표!$C$5, ""))), "대학정보"), "")</f>
        <v>80</v>
      </c>
      <c r="Q649" s="1">
        <f>IF(AND(대학정보!$C$8&lt;&gt;"",D649&lt;&gt;""),D649-대학정보!$C$8,"")</f>
        <v>-2.4899999999998954</v>
      </c>
    </row>
    <row r="650" spans="1:17">
      <c r="A650" s="1" t="str">
        <f t="shared" si="10"/>
        <v/>
      </c>
      <c r="B650" s="1" t="str">
        <f>IF(INDEX(로우데이터!$A:$A,4*ROW()-7)&lt;&gt;"",INDEX(로우데이터!A:A,4*ROW()-7),"")</f>
        <v>649등</v>
      </c>
      <c r="C650" s="1">
        <f>IF(B650&lt;&gt;"",VLOOKUP(CONCATENATE("j",L650, M650, N650),확률표!$B$8:$E$16,IF(P650=확률표!$C$3,2,IF(P650=확률표!$C$4, 3,4)),FALSE), "")</f>
        <v>50</v>
      </c>
      <c r="D650" s="1">
        <f>IF(B650&lt;&gt;"",INDEX(로우데이터!$B:$B,4*ROW()-7),"")</f>
        <v>656.95</v>
      </c>
      <c r="E650" s="4" t="str">
        <f>IF(B650&lt;&gt;"",IF(INDEX(로우데이터!$D:$D,4*ROW()-7)&lt;&gt;"",IF(ISNUMBER(FIND("(1)",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650" s="3" t="str">
        <f>IF(B650&lt;&gt;"",IF(INDEX(로우데이터!$D:$D,4*ROW()-7)&lt;&gt;"",IF(ISNUMBER(FIND("(1)",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650" s="3" t="str">
        <f>IF(B650&lt;&gt;"",IF(INDEX(로우데이터!$D:$D,4*ROW()-7)&lt;&gt;"",IF(ISNUMBER(FIND("(2)",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50" s="3" t="str">
        <f>IF(B650&lt;&gt;"",IF(INDEX(로우데이터!$D:$D,4*ROW()-7)&lt;&gt;"",IF(ISNUMBER(FIND("(2)",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50" s="3" t="str">
        <f>IF(B650&lt;&gt;"",IF(INDEX(로우데이터!$D:$D,4*ROW()-7)&lt;&gt;"",IF(ISNUMBER(FIND("(3)",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대구교대(3)</v>
      </c>
      <c r="J650" s="3" t="str">
        <f>IF(B650&lt;&gt;"",IF(INDEX(로우데이터!$D:$D,4*ROW()-7)&lt;&gt;"",IF(ISNUMBER(FIND("(3)",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초등교육/여</v>
      </c>
      <c r="L650" s="1">
        <v>1</v>
      </c>
      <c r="M650" s="1">
        <v>1</v>
      </c>
      <c r="N650" s="1">
        <v>1</v>
      </c>
      <c r="P650" s="1">
        <f>IF(B650&lt;&gt;"",IF(AND(대학정보!$C$4&lt;&gt;"",대학정보!$C$5&lt;&gt;""),IF(AND(ISNUMBER(FIND(대학정보!$C$4,E650)),ISNUMBER(FIND(대학정보!$C$5,F650))),확률표!$C$3,IF(AND(ISNUMBER(FIND(대학정보!$C$4,G650)),ISNUMBER(FIND(대학정보!$C$5,H650))),확률표!$C$4,IF(AND(ISNUMBER(FIND(대학정보!$C$4,I650)),ISNUMBER(FIND(대학정보!$C$5,J650))),확률표!$C$5, ""))), "대학정보"), "")</f>
        <v>50</v>
      </c>
      <c r="Q650" s="1">
        <f>IF(AND(대학정보!$C$8&lt;&gt;"",D650&lt;&gt;""),D650-대학정보!$C$8,"")</f>
        <v>-2.4999999999998863</v>
      </c>
    </row>
    <row r="651" spans="1:17">
      <c r="A651" s="1" t="str">
        <f t="shared" si="10"/>
        <v/>
      </c>
      <c r="B651" s="1" t="str">
        <f>IF(INDEX(로우데이터!$A:$A,4*ROW()-7)&lt;&gt;"",INDEX(로우데이터!A:A,4*ROW()-7),"")</f>
        <v>650등</v>
      </c>
      <c r="C651" s="1">
        <f>IF(B651&lt;&gt;"",VLOOKUP(CONCATENATE("j",L651, M651, N651),확률표!$B$8:$E$16,IF(P651=확률표!$C$3,2,IF(P651=확률표!$C$4, 3,4)),FALSE), "")</f>
        <v>20</v>
      </c>
      <c r="D651" s="1">
        <f>IF(B651&lt;&gt;"",INDEX(로우데이터!$B:$B,4*ROW()-7),"")</f>
        <v>656.95</v>
      </c>
      <c r="E651" s="4" t="str">
        <f>IF(B651&lt;&gt;"",IF(INDEX(로우데이터!$D:$D,4*ROW()-7)&lt;&gt;"",IF(ISNUMBER(FIND("(1)",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51" s="3" t="str">
        <f>IF(B651&lt;&gt;"",IF(INDEX(로우데이터!$D:$D,4*ROW()-7)&lt;&gt;"",IF(ISNUMBER(FIND("(1)",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651" s="3" t="str">
        <f>IF(B651&lt;&gt;"",IF(INDEX(로우데이터!$D:$D,4*ROW()-7)&lt;&gt;"",IF(ISNUMBER(FIND("(2)",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51" s="3" t="str">
        <f>IF(B651&lt;&gt;"",IF(INDEX(로우데이터!$D:$D,4*ROW()-7)&lt;&gt;"",IF(ISNUMBER(FIND("(2)",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651" s="3" t="str">
        <f>IF(B651&lt;&gt;"",IF(INDEX(로우데이터!$D:$D,4*ROW()-7)&lt;&gt;"",IF(ISNUMBER(FIND("(3)",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1" s="3" t="str">
        <f>IF(B651&lt;&gt;"",IF(INDEX(로우데이터!$D:$D,4*ROW()-7)&lt;&gt;"",IF(ISNUMBER(FIND("(3)",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1" s="1">
        <v>1</v>
      </c>
      <c r="M651" s="1">
        <v>1</v>
      </c>
      <c r="N651" s="1">
        <v>1</v>
      </c>
      <c r="P651" s="1">
        <f>IF(B651&lt;&gt;"",IF(AND(대학정보!$C$4&lt;&gt;"",대학정보!$C$5&lt;&gt;""),IF(AND(ISNUMBER(FIND(대학정보!$C$4,E651)),ISNUMBER(FIND(대학정보!$C$5,F651))),확률표!$C$3,IF(AND(ISNUMBER(FIND(대학정보!$C$4,G651)),ISNUMBER(FIND(대학정보!$C$5,H651))),확률표!$C$4,IF(AND(ISNUMBER(FIND(대학정보!$C$4,I651)),ISNUMBER(FIND(대학정보!$C$5,J651))),확률표!$C$5, ""))), "대학정보"), "")</f>
        <v>20</v>
      </c>
      <c r="Q651" s="1">
        <f>IF(AND(대학정보!$C$8&lt;&gt;"",D651&lt;&gt;""),D651-대학정보!$C$8,"")</f>
        <v>-2.4999999999998863</v>
      </c>
    </row>
    <row r="652" spans="1:17">
      <c r="A652" s="1" t="str">
        <f t="shared" si="10"/>
        <v/>
      </c>
      <c r="B652" s="1" t="str">
        <f>IF(INDEX(로우데이터!$A:$A,4*ROW()-7)&lt;&gt;"",INDEX(로우데이터!A:A,4*ROW()-7),"")</f>
        <v>651등</v>
      </c>
      <c r="C652" s="1">
        <f>IF(B652&lt;&gt;"",VLOOKUP(CONCATENATE("j",L652, M652, N652),확률표!$B$8:$E$16,IF(P652=확률표!$C$3,2,IF(P652=확률표!$C$4, 3,4)),FALSE), "")</f>
        <v>80</v>
      </c>
      <c r="D652" s="1">
        <f>IF(B652&lt;&gt;"",INDEX(로우데이터!$B:$B,4*ROW()-7),"")</f>
        <v>656.94</v>
      </c>
      <c r="E652" s="4" t="str">
        <f>IF(B652&lt;&gt;"",IF(INDEX(로우데이터!$D:$D,4*ROW()-7)&lt;&gt;"",IF(ISNUMBER(FIND("(1)",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52" s="3" t="str">
        <f>IF(B652&lt;&gt;"",IF(INDEX(로우데이터!$D:$D,4*ROW()-7)&lt;&gt;"",IF(ISNUMBER(FIND("(1)",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52" s="3" t="str">
        <f>IF(B652&lt;&gt;"",IF(INDEX(로우데이터!$D:$D,4*ROW()-7)&lt;&gt;"",IF(ISNUMBER(FIND("(2)",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52" s="3" t="str">
        <f>IF(B652&lt;&gt;"",IF(INDEX(로우데이터!$D:$D,4*ROW()-7)&lt;&gt;"",IF(ISNUMBER(FIND("(2)",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52" s="3" t="str">
        <f>IF(B652&lt;&gt;"",IF(INDEX(로우데이터!$D:$D,4*ROW()-7)&lt;&gt;"",IF(ISNUMBER(FIND("(3)",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652" s="3" t="str">
        <f>IF(B652&lt;&gt;"",IF(INDEX(로우데이터!$D:$D,4*ROW()-7)&lt;&gt;"",IF(ISNUMBER(FIND("(3)",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652" s="1">
        <v>1</v>
      </c>
      <c r="M652" s="1">
        <v>1</v>
      </c>
      <c r="N652" s="1">
        <v>1</v>
      </c>
      <c r="P652" s="1">
        <f>IF(B652&lt;&gt;"",IF(AND(대학정보!$C$4&lt;&gt;"",대학정보!$C$5&lt;&gt;""),IF(AND(ISNUMBER(FIND(대학정보!$C$4,E652)),ISNUMBER(FIND(대학정보!$C$5,F652))),확률표!$C$3,IF(AND(ISNUMBER(FIND(대학정보!$C$4,G652)),ISNUMBER(FIND(대학정보!$C$5,H652))),확률표!$C$4,IF(AND(ISNUMBER(FIND(대학정보!$C$4,I652)),ISNUMBER(FIND(대학정보!$C$5,J652))),확률표!$C$5, ""))), "대학정보"), "")</f>
        <v>80</v>
      </c>
      <c r="Q652" s="1">
        <f>IF(AND(대학정보!$C$8&lt;&gt;"",D652&lt;&gt;""),D652-대학정보!$C$8,"")</f>
        <v>-2.5099999999998772</v>
      </c>
    </row>
    <row r="653" spans="1:17">
      <c r="A653" s="1" t="str">
        <f t="shared" si="10"/>
        <v/>
      </c>
      <c r="B653" s="1" t="str">
        <f>IF(INDEX(로우데이터!$A:$A,4*ROW()-7)&lt;&gt;"",INDEX(로우데이터!A:A,4*ROW()-7),"")</f>
        <v>652등</v>
      </c>
      <c r="C653" s="1">
        <f>IF(B653&lt;&gt;"",VLOOKUP(CONCATENATE("j",L653, M653, N653),확률표!$B$8:$E$16,IF(P653=확률표!$C$3,2,IF(P653=확률표!$C$4, 3,4)),FALSE), "")</f>
        <v>20</v>
      </c>
      <c r="D653" s="1">
        <f>IF(B653&lt;&gt;"",INDEX(로우데이터!$B:$B,4*ROW()-7),"")</f>
        <v>656.91</v>
      </c>
      <c r="E653" s="4" t="str">
        <f>IF(B653&lt;&gt;"",IF(INDEX(로우데이터!$D:$D,4*ROW()-7)&lt;&gt;"",IF(ISNUMBER(FIND("(1)",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53" s="3" t="str">
        <f>IF(B653&lt;&gt;"",IF(INDEX(로우데이터!$D:$D,4*ROW()-7)&lt;&gt;"",IF(ISNUMBER(FIND("(1)",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원자력공</v>
      </c>
      <c r="G653" s="3" t="str">
        <f>IF(B653&lt;&gt;"",IF(INDEX(로우데이터!$D:$D,4*ROW()-7)&lt;&gt;"",IF(ISNUMBER(FIND("(2)",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53" s="3" t="str">
        <f>IF(B653&lt;&gt;"",IF(INDEX(로우데이터!$D:$D,4*ROW()-7)&lt;&gt;"",IF(ISNUMBER(FIND("(2)",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653" s="3" t="str">
        <f>IF(B653&lt;&gt;"",IF(INDEX(로우데이터!$D:$D,4*ROW()-7)&lt;&gt;"",IF(ISNUMBER(FIND("(3)",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3" s="3" t="str">
        <f>IF(B653&lt;&gt;"",IF(INDEX(로우데이터!$D:$D,4*ROW()-7)&lt;&gt;"",IF(ISNUMBER(FIND("(3)",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3" s="1">
        <v>1</v>
      </c>
      <c r="M653" s="1">
        <v>1</v>
      </c>
      <c r="N653" s="1">
        <v>1</v>
      </c>
      <c r="P653" s="1">
        <f>IF(B653&lt;&gt;"",IF(AND(대학정보!$C$4&lt;&gt;"",대학정보!$C$5&lt;&gt;""),IF(AND(ISNUMBER(FIND(대학정보!$C$4,E653)),ISNUMBER(FIND(대학정보!$C$5,F653))),확률표!$C$3,IF(AND(ISNUMBER(FIND(대학정보!$C$4,G653)),ISNUMBER(FIND(대학정보!$C$5,H653))),확률표!$C$4,IF(AND(ISNUMBER(FIND(대학정보!$C$4,I653)),ISNUMBER(FIND(대학정보!$C$5,J653))),확률표!$C$5, ""))), "대학정보"), "")</f>
        <v>20</v>
      </c>
      <c r="Q653" s="1">
        <f>IF(AND(대학정보!$C$8&lt;&gt;"",D653&lt;&gt;""),D653-대학정보!$C$8,"")</f>
        <v>-2.5399999999999636</v>
      </c>
    </row>
    <row r="654" spans="1:17">
      <c r="A654" s="1" t="str">
        <f t="shared" si="10"/>
        <v/>
      </c>
      <c r="B654" s="1" t="str">
        <f>IF(INDEX(로우데이터!$A:$A,4*ROW()-7)&lt;&gt;"",INDEX(로우데이터!A:A,4*ROW()-7),"")</f>
        <v>653등</v>
      </c>
      <c r="C654" s="1">
        <f>IF(B654&lt;&gt;"",VLOOKUP(CONCATENATE("j",L654, M654, N654),확률표!$B$8:$E$16,IF(P654=확률표!$C$3,2,IF(P654=확률표!$C$4, 3,4)),FALSE), "")</f>
        <v>20</v>
      </c>
      <c r="D654" s="1">
        <f>IF(B654&lt;&gt;"",INDEX(로우데이터!$B:$B,4*ROW()-7),"")</f>
        <v>656.91</v>
      </c>
      <c r="E654" s="4" t="str">
        <f>IF(B654&lt;&gt;"",IF(INDEX(로우데이터!$D:$D,4*ROW()-7)&lt;&gt;"",IF(ISNUMBER(FIND("(1)",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54" s="3" t="str">
        <f>IF(B654&lt;&gt;"",IF(INDEX(로우데이터!$D:$D,4*ROW()-7)&lt;&gt;"",IF(ISNUMBER(FIND("(1)",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54" s="3" t="str">
        <f>IF(B654&lt;&gt;"",IF(INDEX(로우데이터!$D:$D,4*ROW()-7)&lt;&gt;"",IF(ISNUMBER(FIND("(2)",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54" s="3" t="str">
        <f>IF(B654&lt;&gt;"",IF(INDEX(로우데이터!$D:$D,4*ROW()-7)&lt;&gt;"",IF(ISNUMBER(FIND("(2)",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654" s="3" t="str">
        <f>IF(B654&lt;&gt;"",IF(INDEX(로우데이터!$D:$D,4*ROW()-7)&lt;&gt;"",IF(ISNUMBER(FIND("(3)",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4" s="3" t="str">
        <f>IF(B654&lt;&gt;"",IF(INDEX(로우데이터!$D:$D,4*ROW()-7)&lt;&gt;"",IF(ISNUMBER(FIND("(3)",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4" s="1">
        <v>1</v>
      </c>
      <c r="M654" s="1">
        <v>1</v>
      </c>
      <c r="N654" s="1">
        <v>1</v>
      </c>
      <c r="P654" s="1">
        <f>IF(B654&lt;&gt;"",IF(AND(대학정보!$C$4&lt;&gt;"",대학정보!$C$5&lt;&gt;""),IF(AND(ISNUMBER(FIND(대학정보!$C$4,E654)),ISNUMBER(FIND(대학정보!$C$5,F654))),확률표!$C$3,IF(AND(ISNUMBER(FIND(대학정보!$C$4,G654)),ISNUMBER(FIND(대학정보!$C$5,H654))),확률표!$C$4,IF(AND(ISNUMBER(FIND(대학정보!$C$4,I654)),ISNUMBER(FIND(대학정보!$C$5,J654))),확률표!$C$5, ""))), "대학정보"), "")</f>
        <v>20</v>
      </c>
      <c r="Q654" s="1">
        <f>IF(AND(대학정보!$C$8&lt;&gt;"",D654&lt;&gt;""),D654-대학정보!$C$8,"")</f>
        <v>-2.5399999999999636</v>
      </c>
    </row>
    <row r="655" spans="1:17">
      <c r="A655" s="1" t="str">
        <f t="shared" si="10"/>
        <v/>
      </c>
      <c r="B655" s="1" t="str">
        <f>IF(INDEX(로우데이터!$A:$A,4*ROW()-7)&lt;&gt;"",INDEX(로우데이터!A:A,4*ROW()-7),"")</f>
        <v>654등</v>
      </c>
      <c r="C655" s="1">
        <f>IF(B655&lt;&gt;"",VLOOKUP(CONCATENATE("j",L655, M655, N655),확률표!$B$8:$E$16,IF(P655=확률표!$C$3,2,IF(P655=확률표!$C$4, 3,4)),FALSE), "")</f>
        <v>50</v>
      </c>
      <c r="D655" s="1">
        <f>IF(B655&lt;&gt;"",INDEX(로우데이터!$B:$B,4*ROW()-7),"")</f>
        <v>656.89</v>
      </c>
      <c r="E655" s="4" t="str">
        <f>IF(B655&lt;&gt;"",IF(INDEX(로우데이터!$D:$D,4*ROW()-7)&lt;&gt;"",IF(ISNUMBER(FIND("(1)",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55" s="3" t="str">
        <f>IF(B655&lt;&gt;"",IF(INDEX(로우데이터!$D:$D,4*ROW()-7)&lt;&gt;"",IF(ISNUMBER(FIND("(1)",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[서울]산업보안/자연</v>
      </c>
      <c r="G655" s="3" t="str">
        <f>IF(B655&lt;&gt;"",IF(INDEX(로우데이터!$D:$D,4*ROW()-7)&lt;&gt;"",IF(ISNUMBER(FIND("(2)",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55" s="3" t="str">
        <f>IF(B655&lt;&gt;"",IF(INDEX(로우데이터!$D:$D,4*ROW()-7)&lt;&gt;"",IF(ISNUMBER(FIND("(2)",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55" s="3" t="str">
        <f>IF(B655&lt;&gt;"",IF(INDEX(로우데이터!$D:$D,4*ROW()-7)&lt;&gt;"",IF(ISNUMBER(FIND("(3)",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55" s="3" t="str">
        <f>IF(B655&lt;&gt;"",IF(INDEX(로우데이터!$D:$D,4*ROW()-7)&lt;&gt;"",IF(ISNUMBER(FIND("(3)",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공간정보공</v>
      </c>
      <c r="L655" s="1">
        <v>1</v>
      </c>
      <c r="M655" s="1">
        <v>1</v>
      </c>
      <c r="N655" s="1">
        <v>1</v>
      </c>
      <c r="P655" s="1">
        <f>IF(B655&lt;&gt;"",IF(AND(대학정보!$C$4&lt;&gt;"",대학정보!$C$5&lt;&gt;""),IF(AND(ISNUMBER(FIND(대학정보!$C$4,E655)),ISNUMBER(FIND(대학정보!$C$5,F655))),확률표!$C$3,IF(AND(ISNUMBER(FIND(대학정보!$C$4,G655)),ISNUMBER(FIND(대학정보!$C$5,H655))),확률표!$C$4,IF(AND(ISNUMBER(FIND(대학정보!$C$4,I655)),ISNUMBER(FIND(대학정보!$C$5,J655))),확률표!$C$5, ""))), "대학정보"), "")</f>
        <v>50</v>
      </c>
      <c r="Q655" s="1">
        <f>IF(AND(대학정보!$C$8&lt;&gt;"",D655&lt;&gt;""),D655-대학정보!$C$8,"")</f>
        <v>-2.5599999999999454</v>
      </c>
    </row>
    <row r="656" spans="1:17">
      <c r="A656" s="1" t="str">
        <f t="shared" si="10"/>
        <v/>
      </c>
      <c r="B656" s="1" t="str">
        <f>IF(INDEX(로우데이터!$A:$A,4*ROW()-7)&lt;&gt;"",INDEX(로우데이터!A:A,4*ROW()-7),"")</f>
        <v>655등</v>
      </c>
      <c r="C656" s="1">
        <f>IF(B656&lt;&gt;"",VLOOKUP(CONCATENATE("j",L656, M656, N656),확률표!$B$8:$E$16,IF(P656=확률표!$C$3,2,IF(P656=확률표!$C$4, 3,4)),FALSE), "")</f>
        <v>20</v>
      </c>
      <c r="D656" s="1">
        <f>IF(B656&lt;&gt;"",INDEX(로우데이터!$B:$B,4*ROW()-7),"")</f>
        <v>656.83</v>
      </c>
      <c r="E656" s="4" t="str">
        <f>IF(B656&lt;&gt;"",IF(INDEX(로우데이터!$D:$D,4*ROW()-7)&lt;&gt;"",IF(ISNUMBER(FIND("(1)",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56" s="3" t="str">
        <f>IF(B656&lt;&gt;"",IF(INDEX(로우데이터!$D:$D,4*ROW()-7)&lt;&gt;"",IF(ISNUMBER(FIND("(1)",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656" s="3" t="str">
        <f>IF(B656&lt;&gt;"",IF(INDEX(로우데이터!$D:$D,4*ROW()-7)&lt;&gt;"",IF(ISNUMBER(FIND("(2)",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656" s="3" t="str">
        <f>IF(B656&lt;&gt;"",IF(INDEX(로우데이터!$D:$D,4*ROW()-7)&lt;&gt;"",IF(ISNUMBER(FIND("(2)",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656" s="3" t="str">
        <f>IF(B656&lt;&gt;"",IF(INDEX(로우데이터!$D:$D,4*ROW()-7)&lt;&gt;"",IF(ISNUMBER(FIND("(3)",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6" s="3" t="str">
        <f>IF(B656&lt;&gt;"",IF(INDEX(로우데이터!$D:$D,4*ROW()-7)&lt;&gt;"",IF(ISNUMBER(FIND("(3)",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6" s="1">
        <v>1</v>
      </c>
      <c r="M656" s="1">
        <v>1</v>
      </c>
      <c r="N656" s="1">
        <v>1</v>
      </c>
      <c r="P656" s="1">
        <f>IF(B656&lt;&gt;"",IF(AND(대학정보!$C$4&lt;&gt;"",대학정보!$C$5&lt;&gt;""),IF(AND(ISNUMBER(FIND(대학정보!$C$4,E656)),ISNUMBER(FIND(대학정보!$C$5,F656))),확률표!$C$3,IF(AND(ISNUMBER(FIND(대학정보!$C$4,G656)),ISNUMBER(FIND(대학정보!$C$5,H656))),확률표!$C$4,IF(AND(ISNUMBER(FIND(대학정보!$C$4,I656)),ISNUMBER(FIND(대학정보!$C$5,J656))),확률표!$C$5, ""))), "대학정보"), "")</f>
        <v>20</v>
      </c>
      <c r="Q656" s="1">
        <f>IF(AND(대학정보!$C$8&lt;&gt;"",D656&lt;&gt;""),D656-대학정보!$C$8,"")</f>
        <v>-2.6199999999998909</v>
      </c>
    </row>
    <row r="657" spans="1:17">
      <c r="A657" s="1" t="str">
        <f t="shared" si="10"/>
        <v/>
      </c>
      <c r="B657" s="1" t="str">
        <f>IF(INDEX(로우데이터!$A:$A,4*ROW()-7)&lt;&gt;"",INDEX(로우데이터!A:A,4*ROW()-7),"")</f>
        <v>656등</v>
      </c>
      <c r="C657" s="1">
        <f>IF(B657&lt;&gt;"",VLOOKUP(CONCATENATE("j",L657, M657, N657),확률표!$B$8:$E$16,IF(P657=확률표!$C$3,2,IF(P657=확률표!$C$4, 3,4)),FALSE), "")</f>
        <v>20</v>
      </c>
      <c r="D657" s="1">
        <f>IF(B657&lt;&gt;"",INDEX(로우데이터!$B:$B,4*ROW()-7),"")</f>
        <v>656.81</v>
      </c>
      <c r="E657" s="4" t="str">
        <f>IF(B657&lt;&gt;"",IF(INDEX(로우데이터!$D:$D,4*ROW()-7)&lt;&gt;"",IF(ISNUMBER(FIND("(1)",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57" s="3" t="str">
        <f>IF(B657&lt;&gt;"",IF(INDEX(로우데이터!$D:$D,4*ROW()-7)&lt;&gt;"",IF(ISNUMBER(FIND("(1)",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자원환경공</v>
      </c>
      <c r="G657" s="3" t="str">
        <f>IF(B657&lt;&gt;"",IF(INDEX(로우데이터!$D:$D,4*ROW()-7)&lt;&gt;"",IF(ISNUMBER(FIND("(2)",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57" s="3" t="str">
        <f>IF(B657&lt;&gt;"",IF(INDEX(로우데이터!$D:$D,4*ROW()-7)&lt;&gt;"",IF(ISNUMBER(FIND("(2)",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기계정보공</v>
      </c>
      <c r="I657" s="3" t="str">
        <f>IF(B657&lt;&gt;"",IF(INDEX(로우데이터!$D:$D,4*ROW()-7)&lt;&gt;"",IF(ISNUMBER(FIND("(3)",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7" s="3" t="str">
        <f>IF(B657&lt;&gt;"",IF(INDEX(로우데이터!$D:$D,4*ROW()-7)&lt;&gt;"",IF(ISNUMBER(FIND("(3)",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7" s="1">
        <v>1</v>
      </c>
      <c r="M657" s="1">
        <v>1</v>
      </c>
      <c r="N657" s="1">
        <v>1</v>
      </c>
      <c r="P657" s="1">
        <f>IF(B657&lt;&gt;"",IF(AND(대학정보!$C$4&lt;&gt;"",대학정보!$C$5&lt;&gt;""),IF(AND(ISNUMBER(FIND(대학정보!$C$4,E657)),ISNUMBER(FIND(대학정보!$C$5,F657))),확률표!$C$3,IF(AND(ISNUMBER(FIND(대학정보!$C$4,G657)),ISNUMBER(FIND(대학정보!$C$5,H657))),확률표!$C$4,IF(AND(ISNUMBER(FIND(대학정보!$C$4,I657)),ISNUMBER(FIND(대학정보!$C$5,J657))),확률표!$C$5, ""))), "대학정보"), "")</f>
        <v>20</v>
      </c>
      <c r="Q657" s="1">
        <f>IF(AND(대학정보!$C$8&lt;&gt;"",D657&lt;&gt;""),D657-대학정보!$C$8,"")</f>
        <v>-2.6399999999999864</v>
      </c>
    </row>
    <row r="658" spans="1:17">
      <c r="A658" s="1" t="str">
        <f t="shared" si="10"/>
        <v/>
      </c>
      <c r="B658" s="1" t="str">
        <f>IF(INDEX(로우데이터!$A:$A,4*ROW()-7)&lt;&gt;"",INDEX(로우데이터!A:A,4*ROW()-7),"")</f>
        <v>657등</v>
      </c>
      <c r="C658" s="1">
        <f>IF(B658&lt;&gt;"",VLOOKUP(CONCATENATE("j",L658, M658, N658),확률표!$B$8:$E$16,IF(P658=확률표!$C$3,2,IF(P658=확률표!$C$4, 3,4)),FALSE), "")</f>
        <v>20</v>
      </c>
      <c r="D658" s="1">
        <f>IF(B658&lt;&gt;"",INDEX(로우데이터!$B:$B,4*ROW()-7),"")</f>
        <v>656.79</v>
      </c>
      <c r="E658" s="4" t="str">
        <f>IF(B658&lt;&gt;"",IF(INDEX(로우데이터!$D:$D,4*ROW()-7)&lt;&gt;"",IF(ISNUMBER(FIND("(1)",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58" s="3" t="str">
        <f>IF(B658&lt;&gt;"",IF(INDEX(로우데이터!$D:$D,4*ROW()-7)&lt;&gt;"",IF(ISNUMBER(FIND("(1)",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658" s="3" t="str">
        <f>IF(B658&lt;&gt;"",IF(INDEX(로우데이터!$D:$D,4*ROW()-7)&lt;&gt;"",IF(ISNUMBER(FIND("(2)",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58" s="3" t="str">
        <f>IF(B658&lt;&gt;"",IF(INDEX(로우데이터!$D:$D,4*ROW()-7)&lt;&gt;"",IF(ISNUMBER(FIND("(2)",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658" s="3" t="str">
        <f>IF(B658&lt;&gt;"",IF(INDEX(로우데이터!$D:$D,4*ROW()-7)&lt;&gt;"",IF(ISNUMBER(FIND("(3)",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8" s="3" t="str">
        <f>IF(B658&lt;&gt;"",IF(INDEX(로우데이터!$D:$D,4*ROW()-7)&lt;&gt;"",IF(ISNUMBER(FIND("(3)",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8" s="1">
        <v>1</v>
      </c>
      <c r="M658" s="1">
        <v>1</v>
      </c>
      <c r="N658" s="1">
        <v>1</v>
      </c>
      <c r="P658" s="1">
        <f>IF(B658&lt;&gt;"",IF(AND(대학정보!$C$4&lt;&gt;"",대학정보!$C$5&lt;&gt;""),IF(AND(ISNUMBER(FIND(대학정보!$C$4,E658)),ISNUMBER(FIND(대학정보!$C$5,F658))),확률표!$C$3,IF(AND(ISNUMBER(FIND(대학정보!$C$4,G658)),ISNUMBER(FIND(대학정보!$C$5,H658))),확률표!$C$4,IF(AND(ISNUMBER(FIND(대학정보!$C$4,I658)),ISNUMBER(FIND(대학정보!$C$5,J658))),확률표!$C$5, ""))), "대학정보"), "")</f>
        <v>20</v>
      </c>
      <c r="Q658" s="1">
        <f>IF(AND(대학정보!$C$8&lt;&gt;"",D658&lt;&gt;""),D658-대학정보!$C$8,"")</f>
        <v>-2.6599999999999682</v>
      </c>
    </row>
    <row r="659" spans="1:17">
      <c r="A659" s="1" t="str">
        <f t="shared" si="10"/>
        <v/>
      </c>
      <c r="B659" s="1" t="str">
        <f>IF(INDEX(로우데이터!$A:$A,4*ROW()-7)&lt;&gt;"",INDEX(로우데이터!A:A,4*ROW()-7),"")</f>
        <v>658등</v>
      </c>
      <c r="C659" s="1">
        <f>IF(B659&lt;&gt;"",VLOOKUP(CONCATENATE("j",L659, M659, N659),확률표!$B$8:$E$16,IF(P659=확률표!$C$3,2,IF(P659=확률표!$C$4, 3,4)),FALSE), "")</f>
        <v>20</v>
      </c>
      <c r="D659" s="1">
        <f>IF(B659&lt;&gt;"",INDEX(로우데이터!$B:$B,4*ROW()-7),"")</f>
        <v>656.79</v>
      </c>
      <c r="E659" s="4" t="str">
        <f>IF(B659&lt;&gt;"",IF(INDEX(로우데이터!$D:$D,4*ROW()-7)&lt;&gt;"",IF(ISNUMBER(FIND("(1)",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59" s="3" t="str">
        <f>IF(B659&lt;&gt;"",IF(INDEX(로우데이터!$D:$D,4*ROW()-7)&lt;&gt;"",IF(ISNUMBER(FIND("(1)",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화학교육</v>
      </c>
      <c r="G659" s="3" t="str">
        <f>IF(B659&lt;&gt;"",IF(INDEX(로우데이터!$D:$D,4*ROW()-7)&lt;&gt;"",IF(ISNUMBER(FIND("(2)",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59" s="3" t="str">
        <f>IF(B659&lt;&gt;"",IF(INDEX(로우데이터!$D:$D,4*ROW()-7)&lt;&gt;"",IF(ISNUMBER(FIND("(2)",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</v>
      </c>
      <c r="I659" s="3" t="str">
        <f>IF(B659&lt;&gt;"",IF(INDEX(로우데이터!$D:$D,4*ROW()-7)&lt;&gt;"",IF(ISNUMBER(FIND("(3)",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59" s="3" t="str">
        <f>IF(B659&lt;&gt;"",IF(INDEX(로우데이터!$D:$D,4*ROW()-7)&lt;&gt;"",IF(ISNUMBER(FIND("(3)",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59" s="1">
        <v>1</v>
      </c>
      <c r="M659" s="1">
        <v>1</v>
      </c>
      <c r="N659" s="1">
        <v>1</v>
      </c>
      <c r="P659" s="1">
        <f>IF(B659&lt;&gt;"",IF(AND(대학정보!$C$4&lt;&gt;"",대학정보!$C$5&lt;&gt;""),IF(AND(ISNUMBER(FIND(대학정보!$C$4,E659)),ISNUMBER(FIND(대학정보!$C$5,F659))),확률표!$C$3,IF(AND(ISNUMBER(FIND(대학정보!$C$4,G659)),ISNUMBER(FIND(대학정보!$C$5,H659))),확률표!$C$4,IF(AND(ISNUMBER(FIND(대학정보!$C$4,I659)),ISNUMBER(FIND(대학정보!$C$5,J659))),확률표!$C$5, ""))), "대학정보"), "")</f>
        <v>20</v>
      </c>
      <c r="Q659" s="1">
        <f>IF(AND(대학정보!$C$8&lt;&gt;"",D659&lt;&gt;""),D659-대학정보!$C$8,"")</f>
        <v>-2.6599999999999682</v>
      </c>
    </row>
    <row r="660" spans="1:17">
      <c r="A660" s="1" t="str">
        <f t="shared" si="10"/>
        <v/>
      </c>
      <c r="B660" s="1" t="str">
        <f>IF(INDEX(로우데이터!$A:$A,4*ROW()-7)&lt;&gt;"",INDEX(로우데이터!A:A,4*ROW()-7),"")</f>
        <v>659등</v>
      </c>
      <c r="C660" s="1">
        <f>IF(B660&lt;&gt;"",VLOOKUP(CONCATENATE("j",L660, M660, N660),확률표!$B$8:$E$16,IF(P660=확률표!$C$3,2,IF(P660=확률표!$C$4, 3,4)),FALSE), "")</f>
        <v>80</v>
      </c>
      <c r="D660" s="1">
        <f>IF(B660&lt;&gt;"",INDEX(로우데이터!$B:$B,4*ROW()-7),"")</f>
        <v>656.78</v>
      </c>
      <c r="E660" s="4" t="str">
        <f>IF(B660&lt;&gt;"",IF(INDEX(로우데이터!$D:$D,4*ROW()-7)&lt;&gt;"",IF(ISNUMBER(FIND("(1)",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60" s="3" t="str">
        <f>IF(B660&lt;&gt;"",IF(INDEX(로우데이터!$D:$D,4*ROW()-7)&lt;&gt;"",IF(ISNUMBER(FIND("(1)",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60" s="3" t="str">
        <f>IF(B660&lt;&gt;"",IF(INDEX(로우데이터!$D:$D,4*ROW()-7)&lt;&gt;"",IF(ISNUMBER(FIND("(2)",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60" s="3" t="str">
        <f>IF(B660&lt;&gt;"",IF(INDEX(로우데이터!$D:$D,4*ROW()-7)&lt;&gt;"",IF(ISNUMBER(FIND("(2)",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60" s="3" t="str">
        <f>IF(B660&lt;&gt;"",IF(INDEX(로우데이터!$D:$D,4*ROW()-7)&lt;&gt;"",IF(ISNUMBER(FIND("(3)",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660" s="3" t="str">
        <f>IF(B660&lt;&gt;"",IF(INDEX(로우데이터!$D:$D,4*ROW()-7)&lt;&gt;"",IF(ISNUMBER(FIND("(3)",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660" s="1">
        <v>1</v>
      </c>
      <c r="M660" s="1">
        <v>1</v>
      </c>
      <c r="N660" s="1">
        <v>1</v>
      </c>
      <c r="P660" s="1">
        <f>IF(B660&lt;&gt;"",IF(AND(대학정보!$C$4&lt;&gt;"",대학정보!$C$5&lt;&gt;""),IF(AND(ISNUMBER(FIND(대학정보!$C$4,E660)),ISNUMBER(FIND(대학정보!$C$5,F660))),확률표!$C$3,IF(AND(ISNUMBER(FIND(대학정보!$C$4,G660)),ISNUMBER(FIND(대학정보!$C$5,H660))),확률표!$C$4,IF(AND(ISNUMBER(FIND(대학정보!$C$4,I660)),ISNUMBER(FIND(대학정보!$C$5,J660))),확률표!$C$5, ""))), "대학정보"), "")</f>
        <v>80</v>
      </c>
      <c r="Q660" s="1">
        <f>IF(AND(대학정보!$C$8&lt;&gt;"",D660&lt;&gt;""),D660-대학정보!$C$8,"")</f>
        <v>-2.6699999999999591</v>
      </c>
    </row>
    <row r="661" spans="1:17">
      <c r="A661" s="1" t="str">
        <f t="shared" si="10"/>
        <v/>
      </c>
      <c r="B661" s="1" t="str">
        <f>IF(INDEX(로우데이터!$A:$A,4*ROW()-7)&lt;&gt;"",INDEX(로우데이터!A:A,4*ROW()-7),"")</f>
        <v>660등</v>
      </c>
      <c r="C661" s="1">
        <f>IF(B661&lt;&gt;"",VLOOKUP(CONCATENATE("j",L661, M661, N661),확률표!$B$8:$E$16,IF(P661=확률표!$C$3,2,IF(P661=확률표!$C$4, 3,4)),FALSE), "")</f>
        <v>50</v>
      </c>
      <c r="D661" s="1">
        <f>IF(B661&lt;&gt;"",INDEX(로우데이터!$B:$B,4*ROW()-7),"")</f>
        <v>656.78</v>
      </c>
      <c r="E661" s="4" t="str">
        <f>IF(B661&lt;&gt;"",IF(INDEX(로우데이터!$D:$D,4*ROW()-7)&lt;&gt;"",IF(ISNUMBER(FIND("(1)",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61" s="3" t="str">
        <f>IF(B661&lt;&gt;"",IF(INDEX(로우데이터!$D:$D,4*ROW()-7)&lt;&gt;"",IF(ISNUMBER(FIND("(1)",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661" s="3" t="str">
        <f>IF(B661&lt;&gt;"",IF(INDEX(로우데이터!$D:$D,4*ROW()-7)&lt;&gt;"",IF(ISNUMBER(FIND("(2)",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61" s="3" t="str">
        <f>IF(B661&lt;&gt;"",IF(INDEX(로우데이터!$D:$D,4*ROW()-7)&lt;&gt;"",IF(ISNUMBER(FIND("(2)",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61" s="3" t="str">
        <f>IF(B661&lt;&gt;"",IF(INDEX(로우데이터!$D:$D,4*ROW()-7)&lt;&gt;"",IF(ISNUMBER(FIND("(3)",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1" s="3" t="str">
        <f>IF(B661&lt;&gt;"",IF(INDEX(로우데이터!$D:$D,4*ROW()-7)&lt;&gt;"",IF(ISNUMBER(FIND("(3)",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61" s="1">
        <v>1</v>
      </c>
      <c r="M661" s="1">
        <v>1</v>
      </c>
      <c r="N661" s="1">
        <v>1</v>
      </c>
      <c r="P661" s="1">
        <f>IF(B661&lt;&gt;"",IF(AND(대학정보!$C$4&lt;&gt;"",대학정보!$C$5&lt;&gt;""),IF(AND(ISNUMBER(FIND(대학정보!$C$4,E661)),ISNUMBER(FIND(대학정보!$C$5,F661))),확률표!$C$3,IF(AND(ISNUMBER(FIND(대학정보!$C$4,G661)),ISNUMBER(FIND(대학정보!$C$5,H661))),확률표!$C$4,IF(AND(ISNUMBER(FIND(대학정보!$C$4,I661)),ISNUMBER(FIND(대학정보!$C$5,J661))),확률표!$C$5, ""))), "대학정보"), "")</f>
        <v>50</v>
      </c>
      <c r="Q661" s="1">
        <f>IF(AND(대학정보!$C$8&lt;&gt;"",D661&lt;&gt;""),D661-대학정보!$C$8,"")</f>
        <v>-2.6699999999999591</v>
      </c>
    </row>
    <row r="662" spans="1:17">
      <c r="A662" s="1" t="str">
        <f t="shared" si="10"/>
        <v/>
      </c>
      <c r="B662" s="1" t="str">
        <f>IF(INDEX(로우데이터!$A:$A,4*ROW()-7)&lt;&gt;"",INDEX(로우데이터!A:A,4*ROW()-7),"")</f>
        <v>661등</v>
      </c>
      <c r="C662" s="1">
        <f>IF(B662&lt;&gt;"",VLOOKUP(CONCATENATE("j",L662, M662, N662),확률표!$B$8:$E$16,IF(P662=확률표!$C$3,2,IF(P662=확률표!$C$4, 3,4)),FALSE), "")</f>
        <v>50</v>
      </c>
      <c r="D662" s="1">
        <f>IF(B662&lt;&gt;"",INDEX(로우데이터!$B:$B,4*ROW()-7),"")</f>
        <v>656.76</v>
      </c>
      <c r="E662" s="4" t="str">
        <f>IF(B662&lt;&gt;"",IF(INDEX(로우데이터!$D:$D,4*ROW()-7)&lt;&gt;"",IF(ISNUMBER(FIND("(1)",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62" s="3" t="str">
        <f>IF(B662&lt;&gt;"",IF(INDEX(로우데이터!$D:$D,4*ROW()-7)&lt;&gt;"",IF(ISNUMBER(FIND("(1)",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662" s="3" t="str">
        <f>IF(B662&lt;&gt;"",IF(INDEX(로우데이터!$D:$D,4*ROW()-7)&lt;&gt;"",IF(ISNUMBER(FIND("(2)",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62" s="3" t="str">
        <f>IF(B662&lt;&gt;"",IF(INDEX(로우데이터!$D:$D,4*ROW()-7)&lt;&gt;"",IF(ISNUMBER(FIND("(2)",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62" s="3" t="str">
        <f>IF(B662&lt;&gt;"",IF(INDEX(로우데이터!$D:$D,4*ROW()-7)&lt;&gt;"",IF(ISNUMBER(FIND("(3)",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2" s="3" t="str">
        <f>IF(B662&lt;&gt;"",IF(INDEX(로우데이터!$D:$D,4*ROW()-7)&lt;&gt;"",IF(ISNUMBER(FIND("(3)",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62" s="1">
        <v>1</v>
      </c>
      <c r="M662" s="1">
        <v>1</v>
      </c>
      <c r="N662" s="1">
        <v>1</v>
      </c>
      <c r="P662" s="1">
        <f>IF(B662&lt;&gt;"",IF(AND(대학정보!$C$4&lt;&gt;"",대학정보!$C$5&lt;&gt;""),IF(AND(ISNUMBER(FIND(대학정보!$C$4,E662)),ISNUMBER(FIND(대학정보!$C$5,F662))),확률표!$C$3,IF(AND(ISNUMBER(FIND(대학정보!$C$4,G662)),ISNUMBER(FIND(대학정보!$C$5,H662))),확률표!$C$4,IF(AND(ISNUMBER(FIND(대학정보!$C$4,I662)),ISNUMBER(FIND(대학정보!$C$5,J662))),확률표!$C$5, ""))), "대학정보"), "")</f>
        <v>50</v>
      </c>
      <c r="Q662" s="1">
        <f>IF(AND(대학정보!$C$8&lt;&gt;"",D662&lt;&gt;""),D662-대학정보!$C$8,"")</f>
        <v>-2.6899999999999409</v>
      </c>
    </row>
    <row r="663" spans="1:17">
      <c r="A663" s="1" t="str">
        <f t="shared" si="10"/>
        <v/>
      </c>
      <c r="B663" s="1" t="str">
        <f>IF(INDEX(로우데이터!$A:$A,4*ROW()-7)&lt;&gt;"",INDEX(로우데이터!A:A,4*ROW()-7),"")</f>
        <v>662등</v>
      </c>
      <c r="C663" s="1">
        <f>IF(B663&lt;&gt;"",VLOOKUP(CONCATENATE("j",L663, M663, N663),확률표!$B$8:$E$16,IF(P663=확률표!$C$3,2,IF(P663=확률표!$C$4, 3,4)),FALSE), "")</f>
        <v>20</v>
      </c>
      <c r="D663" s="1">
        <f>IF(B663&lt;&gt;"",INDEX(로우데이터!$B:$B,4*ROW()-7),"")</f>
        <v>656.74</v>
      </c>
      <c r="E663" s="4" t="str">
        <f>IF(B663&lt;&gt;"",IF(INDEX(로우데이터!$D:$D,4*ROW()-7)&lt;&gt;"",IF(ISNUMBER(FIND("(1)",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63" s="3" t="str">
        <f>IF(B663&lt;&gt;"",IF(INDEX(로우데이터!$D:$D,4*ROW()-7)&lt;&gt;"",IF(ISNUMBER(FIND("(1)",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지구과학교육</v>
      </c>
      <c r="G663" s="3" t="str">
        <f>IF(B663&lt;&gt;"",IF(INDEX(로우데이터!$D:$D,4*ROW()-7)&lt;&gt;"",IF(ISNUMBER(FIND("(2)",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63" s="3" t="str">
        <f>IF(B663&lt;&gt;"",IF(INDEX(로우데이터!$D:$D,4*ROW()-7)&lt;&gt;"",IF(ISNUMBER(FIND("(2)",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663" s="3" t="str">
        <f>IF(B663&lt;&gt;"",IF(INDEX(로우데이터!$D:$D,4*ROW()-7)&lt;&gt;"",IF(ISNUMBER(FIND("(3)",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3" s="3" t="str">
        <f>IF(B663&lt;&gt;"",IF(INDEX(로우데이터!$D:$D,4*ROW()-7)&lt;&gt;"",IF(ISNUMBER(FIND("(3)",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3" s="1">
        <v>1</v>
      </c>
      <c r="M663" s="1">
        <v>1</v>
      </c>
      <c r="N663" s="1">
        <v>1</v>
      </c>
      <c r="P663" s="1">
        <f>IF(B663&lt;&gt;"",IF(AND(대학정보!$C$4&lt;&gt;"",대학정보!$C$5&lt;&gt;""),IF(AND(ISNUMBER(FIND(대학정보!$C$4,E663)),ISNUMBER(FIND(대학정보!$C$5,F663))),확률표!$C$3,IF(AND(ISNUMBER(FIND(대학정보!$C$4,G663)),ISNUMBER(FIND(대학정보!$C$5,H663))),확률표!$C$4,IF(AND(ISNUMBER(FIND(대학정보!$C$4,I663)),ISNUMBER(FIND(대학정보!$C$5,J663))),확률표!$C$5, ""))), "대학정보"), "")</f>
        <v>20</v>
      </c>
      <c r="Q663" s="1">
        <f>IF(AND(대학정보!$C$8&lt;&gt;"",D663&lt;&gt;""),D663-대학정보!$C$8,"")</f>
        <v>-2.7099999999999227</v>
      </c>
    </row>
    <row r="664" spans="1:17">
      <c r="A664" s="1" t="str">
        <f t="shared" si="10"/>
        <v/>
      </c>
      <c r="B664" s="1" t="str">
        <f>IF(INDEX(로우데이터!$A:$A,4*ROW()-7)&lt;&gt;"",INDEX(로우데이터!A:A,4*ROW()-7),"")</f>
        <v>663등</v>
      </c>
      <c r="C664" s="1">
        <f>IF(B664&lt;&gt;"",VLOOKUP(CONCATENATE("j",L664, M664, N664),확률표!$B$8:$E$16,IF(P664=확률표!$C$3,2,IF(P664=확률표!$C$4, 3,4)),FALSE), "")</f>
        <v>20</v>
      </c>
      <c r="D664" s="1">
        <f>IF(B664&lt;&gt;"",INDEX(로우데이터!$B:$B,4*ROW()-7),"")</f>
        <v>656.71</v>
      </c>
      <c r="E664" s="4" t="str">
        <f>IF(B664&lt;&gt;"",IF(INDEX(로우데이터!$D:$D,4*ROW()-7)&lt;&gt;"",IF(ISNUMBER(FIND("(1)",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대구한의대(1)</v>
      </c>
      <c r="F664" s="3" t="str">
        <f>IF(B664&lt;&gt;"",IF(INDEX(로우데이터!$D:$D,4*ROW()-7)&lt;&gt;"",IF(ISNUMBER(FIND("(1)",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[경산]한의예/자연</v>
      </c>
      <c r="G664" s="3" t="str">
        <f>IF(B664&lt;&gt;"",IF(INDEX(로우데이터!$D:$D,4*ROW()-7)&lt;&gt;"",IF(ISNUMBER(FIND("(2)",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664" s="3" t="str">
        <f>IF(B664&lt;&gt;"",IF(INDEX(로우데이터!$D:$D,4*ROW()-7)&lt;&gt;"",IF(ISNUMBER(FIND("(2)",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664" s="3" t="str">
        <f>IF(B664&lt;&gt;"",IF(INDEX(로우데이터!$D:$D,4*ROW()-7)&lt;&gt;"",IF(ISNUMBER(FIND("(3)",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4" s="3" t="str">
        <f>IF(B664&lt;&gt;"",IF(INDEX(로우데이터!$D:$D,4*ROW()-7)&lt;&gt;"",IF(ISNUMBER(FIND("(3)",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4" s="1">
        <v>1</v>
      </c>
      <c r="M664" s="1">
        <v>1</v>
      </c>
      <c r="N664" s="1">
        <v>1</v>
      </c>
      <c r="P664" s="1">
        <f>IF(B664&lt;&gt;"",IF(AND(대학정보!$C$4&lt;&gt;"",대학정보!$C$5&lt;&gt;""),IF(AND(ISNUMBER(FIND(대학정보!$C$4,E664)),ISNUMBER(FIND(대학정보!$C$5,F664))),확률표!$C$3,IF(AND(ISNUMBER(FIND(대학정보!$C$4,G664)),ISNUMBER(FIND(대학정보!$C$5,H664))),확률표!$C$4,IF(AND(ISNUMBER(FIND(대학정보!$C$4,I664)),ISNUMBER(FIND(대학정보!$C$5,J664))),확률표!$C$5, ""))), "대학정보"), "")</f>
        <v>20</v>
      </c>
      <c r="Q664" s="1">
        <f>IF(AND(대학정보!$C$8&lt;&gt;"",D664&lt;&gt;""),D664-대학정보!$C$8,"")</f>
        <v>-2.7399999999998954</v>
      </c>
    </row>
    <row r="665" spans="1:17">
      <c r="A665" s="1" t="str">
        <f t="shared" si="10"/>
        <v/>
      </c>
      <c r="B665" s="1" t="str">
        <f>IF(INDEX(로우데이터!$A:$A,4*ROW()-7)&lt;&gt;"",INDEX(로우데이터!A:A,4*ROW()-7),"")</f>
        <v>664등</v>
      </c>
      <c r="C665" s="1">
        <f>IF(B665&lt;&gt;"",VLOOKUP(CONCATENATE("j",L665, M665, N665),확률표!$B$8:$E$16,IF(P665=확률표!$C$3,2,IF(P665=확률표!$C$4, 3,4)),FALSE), "")</f>
        <v>50</v>
      </c>
      <c r="D665" s="1">
        <f>IF(B665&lt;&gt;"",INDEX(로우데이터!$B:$B,4*ROW()-7),"")</f>
        <v>656.67</v>
      </c>
      <c r="E665" s="4" t="str">
        <f>IF(B665&lt;&gt;"",IF(INDEX(로우데이터!$D:$D,4*ROW()-7)&lt;&gt;"",IF(ISNUMBER(FIND("(1)",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65" s="3" t="str">
        <f>IF(B665&lt;&gt;"",IF(INDEX(로우데이터!$D:$D,4*ROW()-7)&lt;&gt;"",IF(ISNUMBER(FIND("(1)",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665" s="3" t="str">
        <f>IF(B665&lt;&gt;"",IF(INDEX(로우데이터!$D:$D,4*ROW()-7)&lt;&gt;"",IF(ISNUMBER(FIND("(2)",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65" s="3" t="str">
        <f>IF(B665&lt;&gt;"",IF(INDEX(로우데이터!$D:$D,4*ROW()-7)&lt;&gt;"",IF(ISNUMBER(FIND("(2)",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65" s="3" t="str">
        <f>IF(B665&lt;&gt;"",IF(INDEX(로우데이터!$D:$D,4*ROW()-7)&lt;&gt;"",IF(ISNUMBER(FIND("(3)",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665" s="3" t="str">
        <f>IF(B665&lt;&gt;"",IF(INDEX(로우데이터!$D:$D,4*ROW()-7)&lt;&gt;"",IF(ISNUMBER(FIND("(3)",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화학공학부</v>
      </c>
      <c r="L665" s="1">
        <v>1</v>
      </c>
      <c r="M665" s="1">
        <v>1</v>
      </c>
      <c r="N665" s="1">
        <v>1</v>
      </c>
      <c r="P665" s="1">
        <f>IF(B665&lt;&gt;"",IF(AND(대학정보!$C$4&lt;&gt;"",대학정보!$C$5&lt;&gt;""),IF(AND(ISNUMBER(FIND(대학정보!$C$4,E665)),ISNUMBER(FIND(대학정보!$C$5,F665))),확률표!$C$3,IF(AND(ISNUMBER(FIND(대학정보!$C$4,G665)),ISNUMBER(FIND(대학정보!$C$5,H665))),확률표!$C$4,IF(AND(ISNUMBER(FIND(대학정보!$C$4,I665)),ISNUMBER(FIND(대학정보!$C$5,J665))),확률표!$C$5, ""))), "대학정보"), "")</f>
        <v>50</v>
      </c>
      <c r="Q665" s="1">
        <f>IF(AND(대학정보!$C$8&lt;&gt;"",D665&lt;&gt;""),D665-대학정보!$C$8,"")</f>
        <v>-2.7799999999999727</v>
      </c>
    </row>
    <row r="666" spans="1:17">
      <c r="A666" s="1" t="str">
        <f t="shared" si="10"/>
        <v/>
      </c>
      <c r="B666" s="1" t="str">
        <f>IF(INDEX(로우데이터!$A:$A,4*ROW()-7)&lt;&gt;"",INDEX(로우데이터!A:A,4*ROW()-7),"")</f>
        <v>665등</v>
      </c>
      <c r="C666" s="1">
        <f>IF(B666&lt;&gt;"",VLOOKUP(CONCATENATE("j",L666, M666, N666),확률표!$B$8:$E$16,IF(P666=확률표!$C$3,2,IF(P666=확률표!$C$4, 3,4)),FALSE), "")</f>
        <v>50</v>
      </c>
      <c r="D666" s="1">
        <f>IF(B666&lt;&gt;"",INDEX(로우데이터!$B:$B,4*ROW()-7),"")</f>
        <v>656.66</v>
      </c>
      <c r="E666" s="4" t="str">
        <f>IF(B666&lt;&gt;"",IF(INDEX(로우데이터!$D:$D,4*ROW()-7)&lt;&gt;"",IF(ISNUMBER(FIND("(1)",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66" s="3" t="str">
        <f>IF(B666&lt;&gt;"",IF(INDEX(로우데이터!$D:$D,4*ROW()-7)&lt;&gt;"",IF(ISNUMBER(FIND("(1)",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파이낸스경영/자연</v>
      </c>
      <c r="G666" s="3" t="str">
        <f>IF(B666&lt;&gt;"",IF(INDEX(로우데이터!$D:$D,4*ROW()-7)&lt;&gt;"",IF(ISNUMBER(FIND("(2)",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66" s="3" t="str">
        <f>IF(B666&lt;&gt;"",IF(INDEX(로우데이터!$D:$D,4*ROW()-7)&lt;&gt;"",IF(ISNUMBER(FIND("(2)",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66" s="3" t="str">
        <f>IF(B666&lt;&gt;"",IF(INDEX(로우데이터!$D:$D,4*ROW()-7)&lt;&gt;"",IF(ISNUMBER(FIND("(3)",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6" s="3" t="str">
        <f>IF(B666&lt;&gt;"",IF(INDEX(로우데이터!$D:$D,4*ROW()-7)&lt;&gt;"",IF(ISNUMBER(FIND("(3)",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66" s="1">
        <v>1</v>
      </c>
      <c r="M666" s="1">
        <v>1</v>
      </c>
      <c r="N666" s="1">
        <v>1</v>
      </c>
      <c r="P666" s="1">
        <f>IF(B666&lt;&gt;"",IF(AND(대학정보!$C$4&lt;&gt;"",대학정보!$C$5&lt;&gt;""),IF(AND(ISNUMBER(FIND(대학정보!$C$4,E666)),ISNUMBER(FIND(대학정보!$C$5,F666))),확률표!$C$3,IF(AND(ISNUMBER(FIND(대학정보!$C$4,G666)),ISNUMBER(FIND(대학정보!$C$5,H666))),확률표!$C$4,IF(AND(ISNUMBER(FIND(대학정보!$C$4,I666)),ISNUMBER(FIND(대학정보!$C$5,J666))),확률표!$C$5, ""))), "대학정보"), "")</f>
        <v>50</v>
      </c>
      <c r="Q666" s="1">
        <f>IF(AND(대학정보!$C$8&lt;&gt;"",D666&lt;&gt;""),D666-대학정보!$C$8,"")</f>
        <v>-2.7899999999999636</v>
      </c>
    </row>
    <row r="667" spans="1:17">
      <c r="A667" s="1" t="str">
        <f t="shared" si="10"/>
        <v/>
      </c>
      <c r="B667" s="1" t="str">
        <f>IF(INDEX(로우데이터!$A:$A,4*ROW()-7)&lt;&gt;"",INDEX(로우데이터!A:A,4*ROW()-7),"")</f>
        <v>665등</v>
      </c>
      <c r="C667" s="1">
        <f>IF(B667&lt;&gt;"",VLOOKUP(CONCATENATE("j",L667, M667, N667),확률표!$B$8:$E$16,IF(P667=확률표!$C$3,2,IF(P667=확률표!$C$4, 3,4)),FALSE), "")</f>
        <v>20</v>
      </c>
      <c r="D667" s="1">
        <f>IF(B667&lt;&gt;"",INDEX(로우데이터!$B:$B,4*ROW()-7),"")</f>
        <v>656.66</v>
      </c>
      <c r="E667" s="4" t="str">
        <f>IF(B667&lt;&gt;"",IF(INDEX(로우데이터!$D:$D,4*ROW()-7)&lt;&gt;"",IF(ISNUMBER(FIND("(1)",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67" s="3" t="str">
        <f>IF(B667&lt;&gt;"",IF(INDEX(로우데이터!$D:$D,4*ROW()-7)&lt;&gt;"",IF(ISNUMBER(FIND("(1)",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667" s="3" t="str">
        <f>IF(B667&lt;&gt;"",IF(INDEX(로우데이터!$D:$D,4*ROW()-7)&lt;&gt;"",IF(ISNUMBER(FIND("(2)",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67" s="3" t="str">
        <f>IF(B667&lt;&gt;"",IF(INDEX(로우데이터!$D:$D,4*ROW()-7)&lt;&gt;"",IF(ISNUMBER(FIND("(2)",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667" s="3" t="str">
        <f>IF(B667&lt;&gt;"",IF(INDEX(로우데이터!$D:$D,4*ROW()-7)&lt;&gt;"",IF(ISNUMBER(FIND("(3)",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7" s="3" t="str">
        <f>IF(B667&lt;&gt;"",IF(INDEX(로우데이터!$D:$D,4*ROW()-7)&lt;&gt;"",IF(ISNUMBER(FIND("(3)",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7" s="1">
        <v>1</v>
      </c>
      <c r="M667" s="1">
        <v>1</v>
      </c>
      <c r="N667" s="1">
        <v>1</v>
      </c>
      <c r="P667" s="1">
        <f>IF(B667&lt;&gt;"",IF(AND(대학정보!$C$4&lt;&gt;"",대학정보!$C$5&lt;&gt;""),IF(AND(ISNUMBER(FIND(대학정보!$C$4,E667)),ISNUMBER(FIND(대학정보!$C$5,F667))),확률표!$C$3,IF(AND(ISNUMBER(FIND(대학정보!$C$4,G667)),ISNUMBER(FIND(대학정보!$C$5,H667))),확률표!$C$4,IF(AND(ISNUMBER(FIND(대학정보!$C$4,I667)),ISNUMBER(FIND(대학정보!$C$5,J667))),확률표!$C$5, ""))), "대학정보"), "")</f>
        <v>20</v>
      </c>
      <c r="Q667" s="1">
        <f>IF(AND(대학정보!$C$8&lt;&gt;"",D667&lt;&gt;""),D667-대학정보!$C$8,"")</f>
        <v>-2.7899999999999636</v>
      </c>
    </row>
    <row r="668" spans="1:17">
      <c r="A668" s="1" t="str">
        <f t="shared" si="10"/>
        <v/>
      </c>
      <c r="B668" s="1" t="str">
        <f>IF(INDEX(로우데이터!$A:$A,4*ROW()-7)&lt;&gt;"",INDEX(로우데이터!A:A,4*ROW()-7),"")</f>
        <v>667등</v>
      </c>
      <c r="C668" s="1">
        <f>IF(B668&lt;&gt;"",VLOOKUP(CONCATENATE("j",L668, M668, N668),확률표!$B$8:$E$16,IF(P668=확률표!$C$3,2,IF(P668=확률표!$C$4, 3,4)),FALSE), "")</f>
        <v>20</v>
      </c>
      <c r="D668" s="1">
        <f>IF(B668&lt;&gt;"",INDEX(로우데이터!$B:$B,4*ROW()-7),"")</f>
        <v>656.66</v>
      </c>
      <c r="E668" s="4" t="str">
        <f>IF(B668&lt;&gt;"",IF(INDEX(로우데이터!$D:$D,4*ROW()-7)&lt;&gt;"",IF(ISNUMBER(FIND("(1)",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68" s="3" t="str">
        <f>IF(B668&lt;&gt;"",IF(INDEX(로우데이터!$D:$D,4*ROW()-7)&lt;&gt;"",IF(ISNUMBER(FIND("(1)",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668" s="3" t="str">
        <f>IF(B668&lt;&gt;"",IF(INDEX(로우데이터!$D:$D,4*ROW()-7)&lt;&gt;"",IF(ISNUMBER(FIND("(2)",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668" s="3" t="str">
        <f>IF(B668&lt;&gt;"",IF(INDEX(로우데이터!$D:$D,4*ROW()-7)&lt;&gt;"",IF(ISNUMBER(FIND("(2)",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668" s="3" t="str">
        <f>IF(B668&lt;&gt;"",IF(INDEX(로우데이터!$D:$D,4*ROW()-7)&lt;&gt;"",IF(ISNUMBER(FIND("(3)",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8" s="3" t="str">
        <f>IF(B668&lt;&gt;"",IF(INDEX(로우데이터!$D:$D,4*ROW()-7)&lt;&gt;"",IF(ISNUMBER(FIND("(3)",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8" s="1">
        <v>1</v>
      </c>
      <c r="M668" s="1">
        <v>1</v>
      </c>
      <c r="N668" s="1">
        <v>1</v>
      </c>
      <c r="P668" s="1">
        <f>IF(B668&lt;&gt;"",IF(AND(대학정보!$C$4&lt;&gt;"",대학정보!$C$5&lt;&gt;""),IF(AND(ISNUMBER(FIND(대학정보!$C$4,E668)),ISNUMBER(FIND(대학정보!$C$5,F668))),확률표!$C$3,IF(AND(ISNUMBER(FIND(대학정보!$C$4,G668)),ISNUMBER(FIND(대학정보!$C$5,H668))),확률표!$C$4,IF(AND(ISNUMBER(FIND(대학정보!$C$4,I668)),ISNUMBER(FIND(대학정보!$C$5,J668))),확률표!$C$5, ""))), "대학정보"), "")</f>
        <v>20</v>
      </c>
      <c r="Q668" s="1">
        <f>IF(AND(대학정보!$C$8&lt;&gt;"",D668&lt;&gt;""),D668-대학정보!$C$8,"")</f>
        <v>-2.7899999999999636</v>
      </c>
    </row>
    <row r="669" spans="1:17">
      <c r="A669" s="1" t="str">
        <f t="shared" si="10"/>
        <v/>
      </c>
      <c r="B669" s="1" t="str">
        <f>IF(INDEX(로우데이터!$A:$A,4*ROW()-7)&lt;&gt;"",INDEX(로우데이터!A:A,4*ROW()-7),"")</f>
        <v>668등</v>
      </c>
      <c r="C669" s="1">
        <f>IF(B669&lt;&gt;"",VLOOKUP(CONCATENATE("j",L669, M669, N669),확률표!$B$8:$E$16,IF(P669=확률표!$C$3,2,IF(P669=확률표!$C$4, 3,4)),FALSE), "")</f>
        <v>20</v>
      </c>
      <c r="D669" s="1">
        <f>IF(B669&lt;&gt;"",INDEX(로우데이터!$B:$B,4*ROW()-7),"")</f>
        <v>656.65</v>
      </c>
      <c r="E669" s="4" t="str">
        <f>IF(B669&lt;&gt;"",IF(INDEX(로우데이터!$D:$D,4*ROW()-7)&lt;&gt;"",IF(ISNUMBER(FIND("(1)",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69" s="3" t="str">
        <f>IF(B669&lt;&gt;"",IF(INDEX(로우데이터!$D:$D,4*ROW()-7)&lt;&gt;"",IF(ISNUMBER(FIND("(1)",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669" s="3" t="str">
        <f>IF(B669&lt;&gt;"",IF(INDEX(로우데이터!$D:$D,4*ROW()-7)&lt;&gt;"",IF(ISNUMBER(FIND("(2)",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69" s="3" t="str">
        <f>IF(B669&lt;&gt;"",IF(INDEX(로우데이터!$D:$D,4*ROW()-7)&lt;&gt;"",IF(ISNUMBER(FIND("(2)",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69" s="3" t="str">
        <f>IF(B669&lt;&gt;"",IF(INDEX(로우데이터!$D:$D,4*ROW()-7)&lt;&gt;"",IF(ISNUMBER(FIND("(3)",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69" s="3" t="str">
        <f>IF(B669&lt;&gt;"",IF(INDEX(로우데이터!$D:$D,4*ROW()-7)&lt;&gt;"",IF(ISNUMBER(FIND("(3)",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69" s="1">
        <v>1</v>
      </c>
      <c r="M669" s="1">
        <v>1</v>
      </c>
      <c r="N669" s="1">
        <v>1</v>
      </c>
      <c r="P669" s="1">
        <f>IF(B669&lt;&gt;"",IF(AND(대학정보!$C$4&lt;&gt;"",대학정보!$C$5&lt;&gt;""),IF(AND(ISNUMBER(FIND(대학정보!$C$4,E669)),ISNUMBER(FIND(대학정보!$C$5,F669))),확률표!$C$3,IF(AND(ISNUMBER(FIND(대학정보!$C$4,G669)),ISNUMBER(FIND(대학정보!$C$5,H669))),확률표!$C$4,IF(AND(ISNUMBER(FIND(대학정보!$C$4,I669)),ISNUMBER(FIND(대학정보!$C$5,J669))),확률표!$C$5, ""))), "대학정보"), "")</f>
        <v>20</v>
      </c>
      <c r="Q669" s="1">
        <f>IF(AND(대학정보!$C$8&lt;&gt;"",D669&lt;&gt;""),D669-대학정보!$C$8,"")</f>
        <v>-2.7999999999999545</v>
      </c>
    </row>
    <row r="670" spans="1:17">
      <c r="A670" s="1" t="str">
        <f t="shared" si="10"/>
        <v/>
      </c>
      <c r="B670" s="1" t="str">
        <f>IF(INDEX(로우데이터!$A:$A,4*ROW()-7)&lt;&gt;"",INDEX(로우데이터!A:A,4*ROW()-7),"")</f>
        <v>669등</v>
      </c>
      <c r="C670" s="1">
        <f>IF(B670&lt;&gt;"",VLOOKUP(CONCATENATE("j",L670, M670, N670),확률표!$B$8:$E$16,IF(P670=확률표!$C$3,2,IF(P670=확률표!$C$4, 3,4)),FALSE), "")</f>
        <v>50</v>
      </c>
      <c r="D670" s="1">
        <f>IF(B670&lt;&gt;"",INDEX(로우데이터!$B:$B,4*ROW()-7),"")</f>
        <v>656.64</v>
      </c>
      <c r="E670" s="4" t="str">
        <f>IF(B670&lt;&gt;"",IF(INDEX(로우데이터!$D:$D,4*ROW()-7)&lt;&gt;"",IF(ISNUMBER(FIND("(1)",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경상대(1)</v>
      </c>
      <c r="F670" s="3" t="str">
        <f>IF(B670&lt;&gt;"",IF(INDEX(로우데이터!$D:$D,4*ROW()-7)&lt;&gt;"",IF(ISNUMBER(FIND("(1)",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[진주]수의예</v>
      </c>
      <c r="G670" s="3" t="str">
        <f>IF(B670&lt;&gt;"",IF(INDEX(로우데이터!$D:$D,4*ROW()-7)&lt;&gt;"",IF(ISNUMBER(FIND("(2)",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70" s="3" t="str">
        <f>IF(B670&lt;&gt;"",IF(INDEX(로우데이터!$D:$D,4*ROW()-7)&lt;&gt;"",IF(ISNUMBER(FIND("(2)",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70" s="3" t="str">
        <f>IF(B670&lt;&gt;"",IF(INDEX(로우데이터!$D:$D,4*ROW()-7)&lt;&gt;"",IF(ISNUMBER(FIND("(3)",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0" s="3" t="str">
        <f>IF(B670&lt;&gt;"",IF(INDEX(로우데이터!$D:$D,4*ROW()-7)&lt;&gt;"",IF(ISNUMBER(FIND("(3)",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70" s="1">
        <v>1</v>
      </c>
      <c r="M670" s="1">
        <v>1</v>
      </c>
      <c r="N670" s="1">
        <v>1</v>
      </c>
      <c r="P670" s="1">
        <f>IF(B670&lt;&gt;"",IF(AND(대학정보!$C$4&lt;&gt;"",대학정보!$C$5&lt;&gt;""),IF(AND(ISNUMBER(FIND(대학정보!$C$4,E670)),ISNUMBER(FIND(대학정보!$C$5,F670))),확률표!$C$3,IF(AND(ISNUMBER(FIND(대학정보!$C$4,G670)),ISNUMBER(FIND(대학정보!$C$5,H670))),확률표!$C$4,IF(AND(ISNUMBER(FIND(대학정보!$C$4,I670)),ISNUMBER(FIND(대학정보!$C$5,J670))),확률표!$C$5, ""))), "대학정보"), "")</f>
        <v>50</v>
      </c>
      <c r="Q670" s="1">
        <f>IF(AND(대학정보!$C$8&lt;&gt;"",D670&lt;&gt;""),D670-대학정보!$C$8,"")</f>
        <v>-2.8099999999999454</v>
      </c>
    </row>
    <row r="671" spans="1:17">
      <c r="A671" s="1" t="str">
        <f t="shared" si="10"/>
        <v/>
      </c>
      <c r="B671" s="1" t="str">
        <f>IF(INDEX(로우데이터!$A:$A,4*ROW()-7)&lt;&gt;"",INDEX(로우데이터!A:A,4*ROW()-7),"")</f>
        <v>670등</v>
      </c>
      <c r="C671" s="1">
        <f>IF(B671&lt;&gt;"",VLOOKUP(CONCATENATE("j",L671, M671, N671),확률표!$B$8:$E$16,IF(P671=확률표!$C$3,2,IF(P671=확률표!$C$4, 3,4)),FALSE), "")</f>
        <v>20</v>
      </c>
      <c r="D671" s="1">
        <f>IF(B671&lt;&gt;"",INDEX(로우데이터!$B:$B,4*ROW()-7),"")</f>
        <v>656.62</v>
      </c>
      <c r="E671" s="4" t="str">
        <f>IF(B671&lt;&gt;"",IF(INDEX(로우데이터!$D:$D,4*ROW()-7)&lt;&gt;"",IF(ISNUMBER(FIND("(1)",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71" s="3" t="str">
        <f>IF(B671&lt;&gt;"",IF(INDEX(로우데이터!$D:$D,4*ROW()-7)&lt;&gt;"",IF(ISNUMBER(FIND("(1)",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71" s="3" t="str">
        <f>IF(B671&lt;&gt;"",IF(INDEX(로우데이터!$D:$D,4*ROW()-7)&lt;&gt;"",IF(ISNUMBER(FIND("(2)",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71" s="3" t="str">
        <f>IF(B671&lt;&gt;"",IF(INDEX(로우데이터!$D:$D,4*ROW()-7)&lt;&gt;"",IF(ISNUMBER(FIND("(2)",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671" s="3" t="str">
        <f>IF(B671&lt;&gt;"",IF(INDEX(로우데이터!$D:$D,4*ROW()-7)&lt;&gt;"",IF(ISNUMBER(FIND("(3)",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1" s="3" t="str">
        <f>IF(B671&lt;&gt;"",IF(INDEX(로우데이터!$D:$D,4*ROW()-7)&lt;&gt;"",IF(ISNUMBER(FIND("(3)",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1" s="1">
        <v>1</v>
      </c>
      <c r="M671" s="1">
        <v>1</v>
      </c>
      <c r="N671" s="1">
        <v>1</v>
      </c>
      <c r="P671" s="1">
        <f>IF(B671&lt;&gt;"",IF(AND(대학정보!$C$4&lt;&gt;"",대학정보!$C$5&lt;&gt;""),IF(AND(ISNUMBER(FIND(대학정보!$C$4,E671)),ISNUMBER(FIND(대학정보!$C$5,F671))),확률표!$C$3,IF(AND(ISNUMBER(FIND(대학정보!$C$4,G671)),ISNUMBER(FIND(대학정보!$C$5,H671))),확률표!$C$4,IF(AND(ISNUMBER(FIND(대학정보!$C$4,I671)),ISNUMBER(FIND(대학정보!$C$5,J671))),확률표!$C$5, ""))), "대학정보"), "")</f>
        <v>20</v>
      </c>
      <c r="Q671" s="1">
        <f>IF(AND(대학정보!$C$8&lt;&gt;"",D671&lt;&gt;""),D671-대학정보!$C$8,"")</f>
        <v>-2.8299999999999272</v>
      </c>
    </row>
    <row r="672" spans="1:17">
      <c r="A672" s="1" t="str">
        <f t="shared" si="10"/>
        <v/>
      </c>
      <c r="B672" s="1" t="str">
        <f>IF(INDEX(로우데이터!$A:$A,4*ROW()-7)&lt;&gt;"",INDEX(로우데이터!A:A,4*ROW()-7),"")</f>
        <v>671등</v>
      </c>
      <c r="C672" s="1">
        <f>IF(B672&lt;&gt;"",VLOOKUP(CONCATENATE("j",L672, M672, N672),확률표!$B$8:$E$16,IF(P672=확률표!$C$3,2,IF(P672=확률표!$C$4, 3,4)),FALSE), "")</f>
        <v>20</v>
      </c>
      <c r="D672" s="1">
        <f>IF(B672&lt;&gt;"",INDEX(로우데이터!$B:$B,4*ROW()-7),"")</f>
        <v>656.61</v>
      </c>
      <c r="E672" s="4" t="str">
        <f>IF(B672&lt;&gt;"",IF(INDEX(로우데이터!$D:$D,4*ROW()-7)&lt;&gt;"",IF(ISNUMBER(FIND("(1)",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672" s="3" t="str">
        <f>IF(B672&lt;&gt;"",IF(INDEX(로우데이터!$D:$D,4*ROW()-7)&lt;&gt;"",IF(ISNUMBER(FIND("(1)",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간호대학/자연</v>
      </c>
      <c r="G672" s="3" t="str">
        <f>IF(B672&lt;&gt;"",IF(INDEX(로우데이터!$D:$D,4*ROW()-7)&lt;&gt;"",IF(ISNUMBER(FIND("(2)",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672" s="3" t="str">
        <f>IF(B672&lt;&gt;"",IF(INDEX(로우데이터!$D:$D,4*ROW()-7)&lt;&gt;"",IF(ISNUMBER(FIND("(2)",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672" s="3" t="str">
        <f>IF(B672&lt;&gt;"",IF(INDEX(로우데이터!$D:$D,4*ROW()-7)&lt;&gt;"",IF(ISNUMBER(FIND("(3)",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2" s="3" t="str">
        <f>IF(B672&lt;&gt;"",IF(INDEX(로우데이터!$D:$D,4*ROW()-7)&lt;&gt;"",IF(ISNUMBER(FIND("(3)",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2" s="1">
        <v>1</v>
      </c>
      <c r="M672" s="1">
        <v>1</v>
      </c>
      <c r="N672" s="1">
        <v>1</v>
      </c>
      <c r="P672" s="1">
        <f>IF(B672&lt;&gt;"",IF(AND(대학정보!$C$4&lt;&gt;"",대학정보!$C$5&lt;&gt;""),IF(AND(ISNUMBER(FIND(대학정보!$C$4,E672)),ISNUMBER(FIND(대학정보!$C$5,F672))),확률표!$C$3,IF(AND(ISNUMBER(FIND(대학정보!$C$4,G672)),ISNUMBER(FIND(대학정보!$C$5,H672))),확률표!$C$4,IF(AND(ISNUMBER(FIND(대학정보!$C$4,I672)),ISNUMBER(FIND(대학정보!$C$5,J672))),확률표!$C$5, ""))), "대학정보"), "")</f>
        <v>20</v>
      </c>
      <c r="Q672" s="1">
        <f>IF(AND(대학정보!$C$8&lt;&gt;"",D672&lt;&gt;""),D672-대학정보!$C$8,"")</f>
        <v>-2.8399999999999181</v>
      </c>
    </row>
    <row r="673" spans="1:17">
      <c r="A673" s="1" t="str">
        <f t="shared" si="10"/>
        <v/>
      </c>
      <c r="B673" s="1" t="str">
        <f>IF(INDEX(로우데이터!$A:$A,4*ROW()-7)&lt;&gt;"",INDEX(로우데이터!A:A,4*ROW()-7),"")</f>
        <v>672등</v>
      </c>
      <c r="C673" s="1">
        <f>IF(B673&lt;&gt;"",VLOOKUP(CONCATENATE("j",L673, M673, N673),확률표!$B$8:$E$16,IF(P673=확률표!$C$3,2,IF(P673=확률표!$C$4, 3,4)),FALSE), "")</f>
        <v>20</v>
      </c>
      <c r="D673" s="1">
        <f>IF(B673&lt;&gt;"",INDEX(로우데이터!$B:$B,4*ROW()-7),"")</f>
        <v>656.58</v>
      </c>
      <c r="E673" s="4" t="str">
        <f>IF(B673&lt;&gt;"",IF(INDEX(로우데이터!$D:$D,4*ROW()-7)&lt;&gt;"",IF(ISNUMBER(FIND("(1)",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73" s="3" t="str">
        <f>IF(B673&lt;&gt;"",IF(INDEX(로우데이터!$D:$D,4*ROW()-7)&lt;&gt;"",IF(ISNUMBER(FIND("(1)",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</v>
      </c>
      <c r="G673" s="3" t="str">
        <f>IF(B673&lt;&gt;"",IF(INDEX(로우데이터!$D:$D,4*ROW()-7)&lt;&gt;"",IF(ISNUMBER(FIND("(2)",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73" s="3" t="str">
        <f>IF(B673&lt;&gt;"",IF(INDEX(로우데이터!$D:$D,4*ROW()-7)&lt;&gt;"",IF(ISNUMBER(FIND("(2)",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673" s="3" t="str">
        <f>IF(B673&lt;&gt;"",IF(INDEX(로우데이터!$D:$D,4*ROW()-7)&lt;&gt;"",IF(ISNUMBER(FIND("(3)",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3" s="3" t="str">
        <f>IF(B673&lt;&gt;"",IF(INDEX(로우데이터!$D:$D,4*ROW()-7)&lt;&gt;"",IF(ISNUMBER(FIND("(3)",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3" s="1">
        <v>1</v>
      </c>
      <c r="M673" s="1">
        <v>1</v>
      </c>
      <c r="N673" s="1">
        <v>1</v>
      </c>
      <c r="P673" s="1">
        <f>IF(B673&lt;&gt;"",IF(AND(대학정보!$C$4&lt;&gt;"",대학정보!$C$5&lt;&gt;""),IF(AND(ISNUMBER(FIND(대학정보!$C$4,E673)),ISNUMBER(FIND(대학정보!$C$5,F673))),확률표!$C$3,IF(AND(ISNUMBER(FIND(대학정보!$C$4,G673)),ISNUMBER(FIND(대학정보!$C$5,H673))),확률표!$C$4,IF(AND(ISNUMBER(FIND(대학정보!$C$4,I673)),ISNUMBER(FIND(대학정보!$C$5,J673))),확률표!$C$5, ""))), "대학정보"), "")</f>
        <v>20</v>
      </c>
      <c r="Q673" s="1">
        <f>IF(AND(대학정보!$C$8&lt;&gt;"",D673&lt;&gt;""),D673-대학정보!$C$8,"")</f>
        <v>-2.8699999999998909</v>
      </c>
    </row>
    <row r="674" spans="1:17">
      <c r="A674" s="1" t="str">
        <f t="shared" si="10"/>
        <v/>
      </c>
      <c r="B674" s="1" t="str">
        <f>IF(INDEX(로우데이터!$A:$A,4*ROW()-7)&lt;&gt;"",INDEX(로우데이터!A:A,4*ROW()-7),"")</f>
        <v>673등</v>
      </c>
      <c r="C674" s="1">
        <f>IF(B674&lt;&gt;"",VLOOKUP(CONCATENATE("j",L674, M674, N674),확률표!$B$8:$E$16,IF(P674=확률표!$C$3,2,IF(P674=확률표!$C$4, 3,4)),FALSE), "")</f>
        <v>20</v>
      </c>
      <c r="D674" s="1">
        <f>IF(B674&lt;&gt;"",INDEX(로우데이터!$B:$B,4*ROW()-7),"")</f>
        <v>656.52</v>
      </c>
      <c r="E674" s="4" t="str">
        <f>IF(B674&lt;&gt;"",IF(INDEX(로우데이터!$D:$D,4*ROW()-7)&lt;&gt;"",IF(ISNUMBER(FIND("(1)",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74" s="3" t="str">
        <f>IF(B674&lt;&gt;"",IF(INDEX(로우데이터!$D:$D,4*ROW()-7)&lt;&gt;"",IF(ISNUMBER(FIND("(1)",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74" s="3" t="str">
        <f>IF(B674&lt;&gt;"",IF(INDEX(로우데이터!$D:$D,4*ROW()-7)&lt;&gt;"",IF(ISNUMBER(FIND("(2)",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74" s="3" t="str">
        <f>IF(B674&lt;&gt;"",IF(INDEX(로우데이터!$D:$D,4*ROW()-7)&lt;&gt;"",IF(ISNUMBER(FIND("(2)",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674" s="3" t="str">
        <f>IF(B674&lt;&gt;"",IF(INDEX(로우데이터!$D:$D,4*ROW()-7)&lt;&gt;"",IF(ISNUMBER(FIND("(3)",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4" s="3" t="str">
        <f>IF(B674&lt;&gt;"",IF(INDEX(로우데이터!$D:$D,4*ROW()-7)&lt;&gt;"",IF(ISNUMBER(FIND("(3)",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4" s="1">
        <v>1</v>
      </c>
      <c r="M674" s="1">
        <v>1</v>
      </c>
      <c r="N674" s="1">
        <v>1</v>
      </c>
      <c r="P674" s="1">
        <f>IF(B674&lt;&gt;"",IF(AND(대학정보!$C$4&lt;&gt;"",대학정보!$C$5&lt;&gt;""),IF(AND(ISNUMBER(FIND(대학정보!$C$4,E674)),ISNUMBER(FIND(대학정보!$C$5,F674))),확률표!$C$3,IF(AND(ISNUMBER(FIND(대학정보!$C$4,G674)),ISNUMBER(FIND(대학정보!$C$5,H674))),확률표!$C$4,IF(AND(ISNUMBER(FIND(대학정보!$C$4,I674)),ISNUMBER(FIND(대학정보!$C$5,J674))),확률표!$C$5, ""))), "대학정보"), "")</f>
        <v>20</v>
      </c>
      <c r="Q674" s="1">
        <f>IF(AND(대학정보!$C$8&lt;&gt;"",D674&lt;&gt;""),D674-대학정보!$C$8,"")</f>
        <v>-2.92999999999995</v>
      </c>
    </row>
    <row r="675" spans="1:17">
      <c r="A675" s="1" t="str">
        <f t="shared" si="10"/>
        <v/>
      </c>
      <c r="B675" s="1" t="str">
        <f>IF(INDEX(로우데이터!$A:$A,4*ROW()-7)&lt;&gt;"",INDEX(로우데이터!A:A,4*ROW()-7),"")</f>
        <v>674등</v>
      </c>
      <c r="C675" s="1">
        <f>IF(B675&lt;&gt;"",VLOOKUP(CONCATENATE("j",L675, M675, N675),확률표!$B$8:$E$16,IF(P675=확률표!$C$3,2,IF(P675=확률표!$C$4, 3,4)),FALSE), "")</f>
        <v>50</v>
      </c>
      <c r="D675" s="1">
        <f>IF(B675&lt;&gt;"",INDEX(로우데이터!$B:$B,4*ROW()-7),"")</f>
        <v>656.51</v>
      </c>
      <c r="E675" s="4" t="str">
        <f>IF(B675&lt;&gt;"",IF(INDEX(로우데이터!$D:$D,4*ROW()-7)&lt;&gt;"",IF(ISNUMBER(FIND("(1)",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75" s="3" t="str">
        <f>IF(B675&lt;&gt;"",IF(INDEX(로우데이터!$D:$D,4*ROW()-7)&lt;&gt;"",IF(ISNUMBER(FIND("(1)",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75" s="3" t="str">
        <f>IF(B675&lt;&gt;"",IF(INDEX(로우데이터!$D:$D,4*ROW()-7)&lt;&gt;"",IF(ISNUMBER(FIND("(2)",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75" s="3" t="str">
        <f>IF(B675&lt;&gt;"",IF(INDEX(로우데이터!$D:$D,4*ROW()-7)&lt;&gt;"",IF(ISNUMBER(FIND("(2)",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75" s="3" t="str">
        <f>IF(B675&lt;&gt;"",IF(INDEX(로우데이터!$D:$D,4*ROW()-7)&lt;&gt;"",IF(ISNUMBER(FIND("(3)",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5" s="3" t="str">
        <f>IF(B675&lt;&gt;"",IF(INDEX(로우데이터!$D:$D,4*ROW()-7)&lt;&gt;"",IF(ISNUMBER(FIND("(3)",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75" s="1">
        <v>1</v>
      </c>
      <c r="M675" s="1">
        <v>1</v>
      </c>
      <c r="N675" s="1">
        <v>1</v>
      </c>
      <c r="P675" s="1">
        <f>IF(B675&lt;&gt;"",IF(AND(대학정보!$C$4&lt;&gt;"",대학정보!$C$5&lt;&gt;""),IF(AND(ISNUMBER(FIND(대학정보!$C$4,E675)),ISNUMBER(FIND(대학정보!$C$5,F675))),확률표!$C$3,IF(AND(ISNUMBER(FIND(대학정보!$C$4,G675)),ISNUMBER(FIND(대학정보!$C$5,H675))),확률표!$C$4,IF(AND(ISNUMBER(FIND(대학정보!$C$4,I675)),ISNUMBER(FIND(대학정보!$C$5,J675))),확률표!$C$5, ""))), "대학정보"), "")</f>
        <v>50</v>
      </c>
      <c r="Q675" s="1">
        <f>IF(AND(대학정보!$C$8&lt;&gt;"",D675&lt;&gt;""),D675-대학정보!$C$8,"")</f>
        <v>-2.9399999999999409</v>
      </c>
    </row>
    <row r="676" spans="1:17">
      <c r="A676" s="1" t="str">
        <f t="shared" si="10"/>
        <v/>
      </c>
      <c r="B676" s="1" t="str">
        <f>IF(INDEX(로우데이터!$A:$A,4*ROW()-7)&lt;&gt;"",INDEX(로우데이터!A:A,4*ROW()-7),"")</f>
        <v>675등</v>
      </c>
      <c r="C676" s="1">
        <f>IF(B676&lt;&gt;"",VLOOKUP(CONCATENATE("j",L676, M676, N676),확률표!$B$8:$E$16,IF(P676=확률표!$C$3,2,IF(P676=확률표!$C$4, 3,4)),FALSE), "")</f>
        <v>50</v>
      </c>
      <c r="D676" s="1">
        <f>IF(B676&lt;&gt;"",INDEX(로우데이터!$B:$B,4*ROW()-7),"")</f>
        <v>656.49</v>
      </c>
      <c r="E676" s="4" t="str">
        <f>IF(B676&lt;&gt;"",IF(INDEX(로우데이터!$D:$D,4*ROW()-7)&lt;&gt;"",IF(ISNUMBER(FIND("(1)",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76" s="3" t="str">
        <f>IF(B676&lt;&gt;"",IF(INDEX(로우데이터!$D:$D,4*ROW()-7)&lt;&gt;"",IF(ISNUMBER(FIND("(1)",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76" s="3" t="str">
        <f>IF(B676&lt;&gt;"",IF(INDEX(로우데이터!$D:$D,4*ROW()-7)&lt;&gt;"",IF(ISNUMBER(FIND("(2)",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76" s="3" t="str">
        <f>IF(B676&lt;&gt;"",IF(INDEX(로우데이터!$D:$D,4*ROW()-7)&lt;&gt;"",IF(ISNUMBER(FIND("(2)",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76" s="3" t="str">
        <f>IF(B676&lt;&gt;"",IF(INDEX(로우데이터!$D:$D,4*ROW()-7)&lt;&gt;"",IF(ISNUMBER(FIND("(3)",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공주교대(3)</v>
      </c>
      <c r="J676" s="3" t="str">
        <f>IF(B676&lt;&gt;"",IF(INDEX(로우데이터!$D:$D,4*ROW()-7)&lt;&gt;"",IF(ISNUMBER(FIND("(3)",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초등교육/여</v>
      </c>
      <c r="L676" s="1">
        <v>1</v>
      </c>
      <c r="M676" s="1">
        <v>1</v>
      </c>
      <c r="N676" s="1">
        <v>1</v>
      </c>
      <c r="P676" s="1">
        <f>IF(B676&lt;&gt;"",IF(AND(대학정보!$C$4&lt;&gt;"",대학정보!$C$5&lt;&gt;""),IF(AND(ISNUMBER(FIND(대학정보!$C$4,E676)),ISNUMBER(FIND(대학정보!$C$5,F676))),확률표!$C$3,IF(AND(ISNUMBER(FIND(대학정보!$C$4,G676)),ISNUMBER(FIND(대학정보!$C$5,H676))),확률표!$C$4,IF(AND(ISNUMBER(FIND(대학정보!$C$4,I676)),ISNUMBER(FIND(대학정보!$C$5,J676))),확률표!$C$5, ""))), "대학정보"), "")</f>
        <v>50</v>
      </c>
      <c r="Q676" s="1">
        <f>IF(AND(대학정보!$C$8&lt;&gt;"",D676&lt;&gt;""),D676-대학정보!$C$8,"")</f>
        <v>-2.9599999999999227</v>
      </c>
    </row>
    <row r="677" spans="1:17">
      <c r="A677" s="1" t="str">
        <f t="shared" si="10"/>
        <v/>
      </c>
      <c r="B677" s="1" t="str">
        <f>IF(INDEX(로우데이터!$A:$A,4*ROW()-7)&lt;&gt;"",INDEX(로우데이터!A:A,4*ROW()-7),"")</f>
        <v>676등</v>
      </c>
      <c r="C677" s="1">
        <f>IF(B677&lt;&gt;"",VLOOKUP(CONCATENATE("j",L677, M677, N677),확률표!$B$8:$E$16,IF(P677=확률표!$C$3,2,IF(P677=확률표!$C$4, 3,4)),FALSE), "")</f>
        <v>50</v>
      </c>
      <c r="D677" s="1">
        <f>IF(B677&lt;&gt;"",INDEX(로우데이터!$B:$B,4*ROW()-7),"")</f>
        <v>656.48</v>
      </c>
      <c r="E677" s="4" t="str">
        <f>IF(B677&lt;&gt;"",IF(INDEX(로우데이터!$D:$D,4*ROW()-7)&lt;&gt;"",IF(ISNUMBER(FIND("(1)",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77" s="3" t="str">
        <f>IF(B677&lt;&gt;"",IF(INDEX(로우데이터!$D:$D,4*ROW()-7)&lt;&gt;"",IF(ISNUMBER(FIND("(1)",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지구시스템과학</v>
      </c>
      <c r="G677" s="3" t="str">
        <f>IF(B677&lt;&gt;"",IF(INDEX(로우데이터!$D:$D,4*ROW()-7)&lt;&gt;"",IF(ISNUMBER(FIND("(2)",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77" s="3" t="str">
        <f>IF(B677&lt;&gt;"",IF(INDEX(로우데이터!$D:$D,4*ROW()-7)&lt;&gt;"",IF(ISNUMBER(FIND("(2)",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77" s="3" t="str">
        <f>IF(B677&lt;&gt;"",IF(INDEX(로우데이터!$D:$D,4*ROW()-7)&lt;&gt;"",IF(ISNUMBER(FIND("(3)",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77" s="3" t="str">
        <f>IF(B677&lt;&gt;"",IF(INDEX(로우데이터!$D:$D,4*ROW()-7)&lt;&gt;"",IF(ISNUMBER(FIND("(3)",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통계</v>
      </c>
      <c r="L677" s="1">
        <v>1</v>
      </c>
      <c r="M677" s="1">
        <v>1</v>
      </c>
      <c r="N677" s="1">
        <v>1</v>
      </c>
      <c r="P677" s="1">
        <f>IF(B677&lt;&gt;"",IF(AND(대학정보!$C$4&lt;&gt;"",대학정보!$C$5&lt;&gt;""),IF(AND(ISNUMBER(FIND(대학정보!$C$4,E677)),ISNUMBER(FIND(대학정보!$C$5,F677))),확률표!$C$3,IF(AND(ISNUMBER(FIND(대학정보!$C$4,G677)),ISNUMBER(FIND(대학정보!$C$5,H677))),확률표!$C$4,IF(AND(ISNUMBER(FIND(대학정보!$C$4,I677)),ISNUMBER(FIND(대학정보!$C$5,J677))),확률표!$C$5, ""))), "대학정보"), "")</f>
        <v>50</v>
      </c>
      <c r="Q677" s="1">
        <f>IF(AND(대학정보!$C$8&lt;&gt;"",D677&lt;&gt;""),D677-대학정보!$C$8,"")</f>
        <v>-2.9699999999999136</v>
      </c>
    </row>
    <row r="678" spans="1:17">
      <c r="A678" s="1" t="str">
        <f t="shared" ref="A678:A741" si="11">IF(ISNUMBER(FIND("(나)",B678)), "나", IF(B678&lt;&gt;"", "", "X"))</f>
        <v/>
      </c>
      <c r="B678" s="1" t="str">
        <f>IF(INDEX(로우데이터!$A:$A,4*ROW()-7)&lt;&gt;"",INDEX(로우데이터!A:A,4*ROW()-7),"")</f>
        <v>677등</v>
      </c>
      <c r="C678" s="1">
        <f>IF(B678&lt;&gt;"",VLOOKUP(CONCATENATE("j",L678, M678, N678),확률표!$B$8:$E$16,IF(P678=확률표!$C$3,2,IF(P678=확률표!$C$4, 3,4)),FALSE), "")</f>
        <v>20</v>
      </c>
      <c r="D678" s="1">
        <f>IF(B678&lt;&gt;"",INDEX(로우데이터!$B:$B,4*ROW()-7),"")</f>
        <v>656.43</v>
      </c>
      <c r="E678" s="4" t="str">
        <f>IF(B678&lt;&gt;"",IF(INDEX(로우데이터!$D:$D,4*ROW()-7)&lt;&gt;"",IF(ISNUMBER(FIND("(1)",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78" s="3" t="str">
        <f>IF(B678&lt;&gt;"",IF(INDEX(로우데이터!$D:$D,4*ROW()-7)&lt;&gt;"",IF(ISNUMBER(FIND("(1)",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678" s="3" t="str">
        <f>IF(B678&lt;&gt;"",IF(INDEX(로우데이터!$D:$D,4*ROW()-7)&lt;&gt;"",IF(ISNUMBER(FIND("(2)",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78" s="3" t="str">
        <f>IF(B678&lt;&gt;"",IF(INDEX(로우데이터!$D:$D,4*ROW()-7)&lt;&gt;"",IF(ISNUMBER(FIND("(2)",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678" s="3" t="str">
        <f>IF(B678&lt;&gt;"",IF(INDEX(로우데이터!$D:$D,4*ROW()-7)&lt;&gt;"",IF(ISNUMBER(FIND("(3)",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8" s="3" t="str">
        <f>IF(B678&lt;&gt;"",IF(INDEX(로우데이터!$D:$D,4*ROW()-7)&lt;&gt;"",IF(ISNUMBER(FIND("(3)",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8" s="1">
        <v>1</v>
      </c>
      <c r="M678" s="1">
        <v>1</v>
      </c>
      <c r="N678" s="1">
        <v>1</v>
      </c>
      <c r="P678" s="1">
        <f>IF(B678&lt;&gt;"",IF(AND(대학정보!$C$4&lt;&gt;"",대학정보!$C$5&lt;&gt;""),IF(AND(ISNUMBER(FIND(대학정보!$C$4,E678)),ISNUMBER(FIND(대학정보!$C$5,F678))),확률표!$C$3,IF(AND(ISNUMBER(FIND(대학정보!$C$4,G678)),ISNUMBER(FIND(대학정보!$C$5,H678))),확률표!$C$4,IF(AND(ISNUMBER(FIND(대학정보!$C$4,I678)),ISNUMBER(FIND(대학정보!$C$5,J678))),확률표!$C$5, ""))), "대학정보"), "")</f>
        <v>20</v>
      </c>
      <c r="Q678" s="1">
        <f>IF(AND(대학정보!$C$8&lt;&gt;"",D678&lt;&gt;""),D678-대학정보!$C$8,"")</f>
        <v>-3.0199999999999818</v>
      </c>
    </row>
    <row r="679" spans="1:17">
      <c r="A679" s="1" t="str">
        <f t="shared" si="11"/>
        <v/>
      </c>
      <c r="B679" s="1" t="str">
        <f>IF(INDEX(로우데이터!$A:$A,4*ROW()-7)&lt;&gt;"",INDEX(로우데이터!A:A,4*ROW()-7),"")</f>
        <v>678등</v>
      </c>
      <c r="C679" s="1">
        <f>IF(B679&lt;&gt;"",VLOOKUP(CONCATENATE("j",L679, M679, N679),확률표!$B$8:$E$16,IF(P679=확률표!$C$3,2,IF(P679=확률표!$C$4, 3,4)),FALSE), "")</f>
        <v>20</v>
      </c>
      <c r="D679" s="1">
        <f>IF(B679&lt;&gt;"",INDEX(로우데이터!$B:$B,4*ROW()-7),"")</f>
        <v>656.41</v>
      </c>
      <c r="E679" s="4" t="str">
        <f>IF(B679&lt;&gt;"",IF(INDEX(로우데이터!$D:$D,4*ROW()-7)&lt;&gt;"",IF(ISNUMBER(FIND("(1)",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79" s="3" t="str">
        <f>IF(B679&lt;&gt;"",IF(INDEX(로우데이터!$D:$D,4*ROW()-7)&lt;&gt;"",IF(ISNUMBER(FIND("(1)",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679" s="3" t="str">
        <f>IF(B679&lt;&gt;"",IF(INDEX(로우데이터!$D:$D,4*ROW()-7)&lt;&gt;"",IF(ISNUMBER(FIND("(2)",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79" s="3" t="str">
        <f>IF(B679&lt;&gt;"",IF(INDEX(로우데이터!$D:$D,4*ROW()-7)&lt;&gt;"",IF(ISNUMBER(FIND("(2)",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79" s="3" t="str">
        <f>IF(B679&lt;&gt;"",IF(INDEX(로우데이터!$D:$D,4*ROW()-7)&lt;&gt;"",IF(ISNUMBER(FIND("(3)",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79" s="3" t="str">
        <f>IF(B679&lt;&gt;"",IF(INDEX(로우데이터!$D:$D,4*ROW()-7)&lt;&gt;"",IF(ISNUMBER(FIND("(3)",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79" s="1">
        <v>1</v>
      </c>
      <c r="M679" s="1">
        <v>1</v>
      </c>
      <c r="N679" s="1">
        <v>1</v>
      </c>
      <c r="P679" s="1">
        <f>IF(B679&lt;&gt;"",IF(AND(대학정보!$C$4&lt;&gt;"",대학정보!$C$5&lt;&gt;""),IF(AND(ISNUMBER(FIND(대학정보!$C$4,E679)),ISNUMBER(FIND(대학정보!$C$5,F679))),확률표!$C$3,IF(AND(ISNUMBER(FIND(대학정보!$C$4,G679)),ISNUMBER(FIND(대학정보!$C$5,H679))),확률표!$C$4,IF(AND(ISNUMBER(FIND(대학정보!$C$4,I679)),ISNUMBER(FIND(대학정보!$C$5,J679))),확률표!$C$5, ""))), "대학정보"), "")</f>
        <v>20</v>
      </c>
      <c r="Q679" s="1">
        <f>IF(AND(대학정보!$C$8&lt;&gt;"",D679&lt;&gt;""),D679-대학정보!$C$8,"")</f>
        <v>-3.0399999999999636</v>
      </c>
    </row>
    <row r="680" spans="1:17">
      <c r="A680" s="1" t="str">
        <f t="shared" si="11"/>
        <v/>
      </c>
      <c r="B680" s="1" t="str">
        <f>IF(INDEX(로우데이터!$A:$A,4*ROW()-7)&lt;&gt;"",INDEX(로우데이터!A:A,4*ROW()-7),"")</f>
        <v>679등</v>
      </c>
      <c r="C680" s="1">
        <f>IF(B680&lt;&gt;"",VLOOKUP(CONCATENATE("j",L680, M680, N680),확률표!$B$8:$E$16,IF(P680=확률표!$C$3,2,IF(P680=확률표!$C$4, 3,4)),FALSE), "")</f>
        <v>50</v>
      </c>
      <c r="D680" s="1">
        <f>IF(B680&lt;&gt;"",INDEX(로우데이터!$B:$B,4*ROW()-7),"")</f>
        <v>656.39</v>
      </c>
      <c r="E680" s="4" t="str">
        <f>IF(B680&lt;&gt;"",IF(INDEX(로우데이터!$D:$D,4*ROW()-7)&lt;&gt;"",IF(ISNUMBER(FIND("(1)",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80" s="3" t="str">
        <f>IF(B680&lt;&gt;"",IF(INDEX(로우데이터!$D:$D,4*ROW()-7)&lt;&gt;"",IF(ISNUMBER(FIND("(1)",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680" s="3" t="str">
        <f>IF(B680&lt;&gt;"",IF(INDEX(로우데이터!$D:$D,4*ROW()-7)&lt;&gt;"",IF(ISNUMBER(FIND("(2)",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80" s="3" t="str">
        <f>IF(B680&lt;&gt;"",IF(INDEX(로우데이터!$D:$D,4*ROW()-7)&lt;&gt;"",IF(ISNUMBER(FIND("(2)",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80" s="3" t="str">
        <f>IF(B680&lt;&gt;"",IF(INDEX(로우데이터!$D:$D,4*ROW()-7)&lt;&gt;"",IF(ISNUMBER(FIND("(3)",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80" s="3" t="str">
        <f>IF(B680&lt;&gt;"",IF(INDEX(로우데이터!$D:$D,4*ROW()-7)&lt;&gt;"",IF(ISNUMBER(FIND("(3)",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680" s="1">
        <v>1</v>
      </c>
      <c r="M680" s="1">
        <v>1</v>
      </c>
      <c r="N680" s="1">
        <v>1</v>
      </c>
      <c r="P680" s="1">
        <f>IF(B680&lt;&gt;"",IF(AND(대학정보!$C$4&lt;&gt;"",대학정보!$C$5&lt;&gt;""),IF(AND(ISNUMBER(FIND(대학정보!$C$4,E680)),ISNUMBER(FIND(대학정보!$C$5,F680))),확률표!$C$3,IF(AND(ISNUMBER(FIND(대학정보!$C$4,G680)),ISNUMBER(FIND(대학정보!$C$5,H680))),확률표!$C$4,IF(AND(ISNUMBER(FIND(대학정보!$C$4,I680)),ISNUMBER(FIND(대학정보!$C$5,J680))),확률표!$C$5, ""))), "대학정보"), "")</f>
        <v>50</v>
      </c>
      <c r="Q680" s="1">
        <f>IF(AND(대학정보!$C$8&lt;&gt;"",D680&lt;&gt;""),D680-대학정보!$C$8,"")</f>
        <v>-3.0599999999999454</v>
      </c>
    </row>
    <row r="681" spans="1:17">
      <c r="A681" s="1" t="str">
        <f t="shared" si="11"/>
        <v/>
      </c>
      <c r="B681" s="1" t="str">
        <f>IF(INDEX(로우데이터!$A:$A,4*ROW()-7)&lt;&gt;"",INDEX(로우데이터!A:A,4*ROW()-7),"")</f>
        <v>680등</v>
      </c>
      <c r="C681" s="1">
        <f>IF(B681&lt;&gt;"",VLOOKUP(CONCATENATE("j",L681, M681, N681),확률표!$B$8:$E$16,IF(P681=확률표!$C$3,2,IF(P681=확률표!$C$4, 3,4)),FALSE), "")</f>
        <v>50</v>
      </c>
      <c r="D681" s="1">
        <f>IF(B681&lt;&gt;"",INDEX(로우데이터!$B:$B,4*ROW()-7),"")</f>
        <v>656.35</v>
      </c>
      <c r="E681" s="4" t="str">
        <f>IF(B681&lt;&gt;"",IF(INDEX(로우데이터!$D:$D,4*ROW()-7)&lt;&gt;"",IF(ISNUMBER(FIND("(1)",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81" s="3" t="str">
        <f>IF(B681&lt;&gt;"",IF(INDEX(로우데이터!$D:$D,4*ROW()-7)&lt;&gt;"",IF(ISNUMBER(FIND("(1)",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81" s="3" t="str">
        <f>IF(B681&lt;&gt;"",IF(INDEX(로우데이터!$D:$D,4*ROW()-7)&lt;&gt;"",IF(ISNUMBER(FIND("(2)",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81" s="3" t="str">
        <f>IF(B681&lt;&gt;"",IF(INDEX(로우데이터!$D:$D,4*ROW()-7)&lt;&gt;"",IF(ISNUMBER(FIND("(2)",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81" s="3" t="str">
        <f>IF(B681&lt;&gt;"",IF(INDEX(로우데이터!$D:$D,4*ROW()-7)&lt;&gt;"",IF(ISNUMBER(FIND("(3)",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1" s="3" t="str">
        <f>IF(B681&lt;&gt;"",IF(INDEX(로우데이터!$D:$D,4*ROW()-7)&lt;&gt;"",IF(ISNUMBER(FIND("(3)",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81" s="1">
        <v>1</v>
      </c>
      <c r="M681" s="1">
        <v>1</v>
      </c>
      <c r="N681" s="1">
        <v>1</v>
      </c>
      <c r="P681" s="1">
        <f>IF(B681&lt;&gt;"",IF(AND(대학정보!$C$4&lt;&gt;"",대학정보!$C$5&lt;&gt;""),IF(AND(ISNUMBER(FIND(대학정보!$C$4,E681)),ISNUMBER(FIND(대학정보!$C$5,F681))),확률표!$C$3,IF(AND(ISNUMBER(FIND(대학정보!$C$4,G681)),ISNUMBER(FIND(대학정보!$C$5,H681))),확률표!$C$4,IF(AND(ISNUMBER(FIND(대학정보!$C$4,I681)),ISNUMBER(FIND(대학정보!$C$5,J681))),확률표!$C$5, ""))), "대학정보"), "")</f>
        <v>50</v>
      </c>
      <c r="Q681" s="1">
        <f>IF(AND(대학정보!$C$8&lt;&gt;"",D681&lt;&gt;""),D681-대학정보!$C$8,"")</f>
        <v>-3.0999999999999091</v>
      </c>
    </row>
    <row r="682" spans="1:17">
      <c r="A682" s="1" t="str">
        <f t="shared" si="11"/>
        <v/>
      </c>
      <c r="B682" s="1" t="str">
        <f>IF(INDEX(로우데이터!$A:$A,4*ROW()-7)&lt;&gt;"",INDEX(로우데이터!A:A,4*ROW()-7),"")</f>
        <v>681등</v>
      </c>
      <c r="C682" s="1">
        <f>IF(B682&lt;&gt;"",VLOOKUP(CONCATENATE("j",L682, M682, N682),확률표!$B$8:$E$16,IF(P682=확률표!$C$3,2,IF(P682=확률표!$C$4, 3,4)),FALSE), "")</f>
        <v>20</v>
      </c>
      <c r="D682" s="1">
        <f>IF(B682&lt;&gt;"",INDEX(로우데이터!$B:$B,4*ROW()-7),"")</f>
        <v>656.33</v>
      </c>
      <c r="E682" s="4" t="str">
        <f>IF(B682&lt;&gt;"",IF(INDEX(로우데이터!$D:$D,4*ROW()-7)&lt;&gt;"",IF(ISNUMBER(FIND("(1)",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82" s="3" t="str">
        <f>IF(B682&lt;&gt;"",IF(INDEX(로우데이터!$D:$D,4*ROW()-7)&lt;&gt;"",IF(ISNUMBER(FIND("(1)",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682" s="3" t="str">
        <f>IF(B682&lt;&gt;"",IF(INDEX(로우데이터!$D:$D,4*ROW()-7)&lt;&gt;"",IF(ISNUMBER(FIND("(2)",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82" s="3" t="str">
        <f>IF(B682&lt;&gt;"",IF(INDEX(로우데이터!$D:$D,4*ROW()-7)&lt;&gt;"",IF(ISNUMBER(FIND("(2)",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82" s="3" t="str">
        <f>IF(B682&lt;&gt;"",IF(INDEX(로우데이터!$D:$D,4*ROW()-7)&lt;&gt;"",IF(ISNUMBER(FIND("(3)",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2" s="3" t="str">
        <f>IF(B682&lt;&gt;"",IF(INDEX(로우데이터!$D:$D,4*ROW()-7)&lt;&gt;"",IF(ISNUMBER(FIND("(3)",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2" s="1">
        <v>1</v>
      </c>
      <c r="M682" s="1">
        <v>1</v>
      </c>
      <c r="N682" s="1">
        <v>1</v>
      </c>
      <c r="P682" s="1">
        <f>IF(B682&lt;&gt;"",IF(AND(대학정보!$C$4&lt;&gt;"",대학정보!$C$5&lt;&gt;""),IF(AND(ISNUMBER(FIND(대학정보!$C$4,E682)),ISNUMBER(FIND(대학정보!$C$5,F682))),확률표!$C$3,IF(AND(ISNUMBER(FIND(대학정보!$C$4,G682)),ISNUMBER(FIND(대학정보!$C$5,H682))),확률표!$C$4,IF(AND(ISNUMBER(FIND(대학정보!$C$4,I682)),ISNUMBER(FIND(대학정보!$C$5,J682))),확률표!$C$5, ""))), "대학정보"), "")</f>
        <v>20</v>
      </c>
      <c r="Q682" s="1">
        <f>IF(AND(대학정보!$C$8&lt;&gt;"",D682&lt;&gt;""),D682-대학정보!$C$8,"")</f>
        <v>-3.1199999999998909</v>
      </c>
    </row>
    <row r="683" spans="1:17">
      <c r="A683" s="1" t="str">
        <f t="shared" si="11"/>
        <v/>
      </c>
      <c r="B683" s="1" t="str">
        <f>IF(INDEX(로우데이터!$A:$A,4*ROW()-7)&lt;&gt;"",INDEX(로우데이터!A:A,4*ROW()-7),"")</f>
        <v>682등</v>
      </c>
      <c r="C683" s="1">
        <f>IF(B683&lt;&gt;"",VLOOKUP(CONCATENATE("j",L683, M683, N683),확률표!$B$8:$E$16,IF(P683=확률표!$C$3,2,IF(P683=확률표!$C$4, 3,4)),FALSE), "")</f>
        <v>20</v>
      </c>
      <c r="D683" s="1">
        <f>IF(B683&lt;&gt;"",INDEX(로우데이터!$B:$B,4*ROW()-7),"")</f>
        <v>656.29</v>
      </c>
      <c r="E683" s="4" t="str">
        <f>IF(B683&lt;&gt;"",IF(INDEX(로우데이터!$D:$D,4*ROW()-7)&lt;&gt;"",IF(ISNUMBER(FIND("(1)",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83" s="3" t="str">
        <f>IF(B683&lt;&gt;"",IF(INDEX(로우데이터!$D:$D,4*ROW()-7)&lt;&gt;"",IF(ISNUMBER(FIND("(1)",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683" s="3" t="str">
        <f>IF(B683&lt;&gt;"",IF(INDEX(로우데이터!$D:$D,4*ROW()-7)&lt;&gt;"",IF(ISNUMBER(FIND("(2)",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683" s="3" t="str">
        <f>IF(B683&lt;&gt;"",IF(INDEX(로우데이터!$D:$D,4*ROW()-7)&lt;&gt;"",IF(ISNUMBER(FIND("(2)",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683" s="3" t="str">
        <f>IF(B683&lt;&gt;"",IF(INDEX(로우데이터!$D:$D,4*ROW()-7)&lt;&gt;"",IF(ISNUMBER(FIND("(3)",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3" s="3" t="str">
        <f>IF(B683&lt;&gt;"",IF(INDEX(로우데이터!$D:$D,4*ROW()-7)&lt;&gt;"",IF(ISNUMBER(FIND("(3)",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3" s="1">
        <v>1</v>
      </c>
      <c r="M683" s="1">
        <v>1</v>
      </c>
      <c r="N683" s="1">
        <v>1</v>
      </c>
      <c r="P683" s="1">
        <f>IF(B683&lt;&gt;"",IF(AND(대학정보!$C$4&lt;&gt;"",대학정보!$C$5&lt;&gt;""),IF(AND(ISNUMBER(FIND(대학정보!$C$4,E683)),ISNUMBER(FIND(대학정보!$C$5,F683))),확률표!$C$3,IF(AND(ISNUMBER(FIND(대학정보!$C$4,G683)),ISNUMBER(FIND(대학정보!$C$5,H683))),확률표!$C$4,IF(AND(ISNUMBER(FIND(대학정보!$C$4,I683)),ISNUMBER(FIND(대학정보!$C$5,J683))),확률표!$C$5, ""))), "대학정보"), "")</f>
        <v>20</v>
      </c>
      <c r="Q683" s="1">
        <f>IF(AND(대학정보!$C$8&lt;&gt;"",D683&lt;&gt;""),D683-대학정보!$C$8,"")</f>
        <v>-3.1599999999999682</v>
      </c>
    </row>
    <row r="684" spans="1:17">
      <c r="A684" s="1" t="str">
        <f t="shared" si="11"/>
        <v/>
      </c>
      <c r="B684" s="1" t="str">
        <f>IF(INDEX(로우데이터!$A:$A,4*ROW()-7)&lt;&gt;"",INDEX(로우데이터!A:A,4*ROW()-7),"")</f>
        <v>683등</v>
      </c>
      <c r="C684" s="1">
        <f>IF(B684&lt;&gt;"",VLOOKUP(CONCATENATE("j",L684, M684, N684),확률표!$B$8:$E$16,IF(P684=확률표!$C$3,2,IF(P684=확률표!$C$4, 3,4)),FALSE), "")</f>
        <v>50</v>
      </c>
      <c r="D684" s="1">
        <f>IF(B684&lt;&gt;"",INDEX(로우데이터!$B:$B,4*ROW()-7),"")</f>
        <v>656.28</v>
      </c>
      <c r="E684" s="4" t="str">
        <f>IF(B684&lt;&gt;"",IF(INDEX(로우데이터!$D:$D,4*ROW()-7)&lt;&gt;"",IF(ISNUMBER(FIND("(1)",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84" s="3" t="str">
        <f>IF(B684&lt;&gt;"",IF(INDEX(로우데이터!$D:$D,4*ROW()-7)&lt;&gt;"",IF(ISNUMBER(FIND("(1)",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684" s="3" t="str">
        <f>IF(B684&lt;&gt;"",IF(INDEX(로우데이터!$D:$D,4*ROW()-7)&lt;&gt;"",IF(ISNUMBER(FIND("(2)",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84" s="3" t="str">
        <f>IF(B684&lt;&gt;"",IF(INDEX(로우데이터!$D:$D,4*ROW()-7)&lt;&gt;"",IF(ISNUMBER(FIND("(2)",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84" s="3" t="str">
        <f>IF(B684&lt;&gt;"",IF(INDEX(로우데이터!$D:$D,4*ROW()-7)&lt;&gt;"",IF(ISNUMBER(FIND("(3)",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684" s="3" t="str">
        <f>IF(B684&lt;&gt;"",IF(INDEX(로우데이터!$D:$D,4*ROW()-7)&lt;&gt;"",IF(ISNUMBER(FIND("(3)",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화학공학부</v>
      </c>
      <c r="L684" s="1">
        <v>1</v>
      </c>
      <c r="M684" s="1">
        <v>1</v>
      </c>
      <c r="N684" s="1">
        <v>1</v>
      </c>
      <c r="P684" s="1">
        <f>IF(B684&lt;&gt;"",IF(AND(대학정보!$C$4&lt;&gt;"",대학정보!$C$5&lt;&gt;""),IF(AND(ISNUMBER(FIND(대학정보!$C$4,E684)),ISNUMBER(FIND(대학정보!$C$5,F684))),확률표!$C$3,IF(AND(ISNUMBER(FIND(대학정보!$C$4,G684)),ISNUMBER(FIND(대학정보!$C$5,H684))),확률표!$C$4,IF(AND(ISNUMBER(FIND(대학정보!$C$4,I684)),ISNUMBER(FIND(대학정보!$C$5,J684))),확률표!$C$5, ""))), "대학정보"), "")</f>
        <v>50</v>
      </c>
      <c r="Q684" s="1">
        <f>IF(AND(대학정보!$C$8&lt;&gt;"",D684&lt;&gt;""),D684-대학정보!$C$8,"")</f>
        <v>-3.1699999999999591</v>
      </c>
    </row>
    <row r="685" spans="1:17">
      <c r="A685" s="1" t="str">
        <f t="shared" si="11"/>
        <v/>
      </c>
      <c r="B685" s="1" t="str">
        <f>IF(INDEX(로우데이터!$A:$A,4*ROW()-7)&lt;&gt;"",INDEX(로우데이터!A:A,4*ROW()-7),"")</f>
        <v>684등</v>
      </c>
      <c r="C685" s="1">
        <f>IF(B685&lt;&gt;"",VLOOKUP(CONCATENATE("j",L685, M685, N685),확률표!$B$8:$E$16,IF(P685=확률표!$C$3,2,IF(P685=확률표!$C$4, 3,4)),FALSE), "")</f>
        <v>20</v>
      </c>
      <c r="D685" s="1">
        <f>IF(B685&lt;&gt;"",INDEX(로우데이터!$B:$B,4*ROW()-7),"")</f>
        <v>656.25</v>
      </c>
      <c r="E685" s="4" t="str">
        <f>IF(B685&lt;&gt;"",IF(INDEX(로우데이터!$D:$D,4*ROW()-7)&lt;&gt;"",IF(ISNUMBER(FIND("(1)",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85" s="3" t="str">
        <f>IF(B685&lt;&gt;"",IF(INDEX(로우데이터!$D:$D,4*ROW()-7)&lt;&gt;"",IF(ISNUMBER(FIND("(1)",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생물교육</v>
      </c>
      <c r="G685" s="3" t="str">
        <f>IF(B685&lt;&gt;"",IF(INDEX(로우데이터!$D:$D,4*ROW()-7)&lt;&gt;"",IF(ISNUMBER(FIND("(2)",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685" s="3" t="str">
        <f>IF(B685&lt;&gt;"",IF(INDEX(로우데이터!$D:$D,4*ROW()-7)&lt;&gt;"",IF(ISNUMBER(FIND("(2)",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685" s="3" t="str">
        <f>IF(B685&lt;&gt;"",IF(INDEX(로우데이터!$D:$D,4*ROW()-7)&lt;&gt;"",IF(ISNUMBER(FIND("(3)",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5" s="3" t="str">
        <f>IF(B685&lt;&gt;"",IF(INDEX(로우데이터!$D:$D,4*ROW()-7)&lt;&gt;"",IF(ISNUMBER(FIND("(3)",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5" s="1">
        <v>1</v>
      </c>
      <c r="M685" s="1">
        <v>1</v>
      </c>
      <c r="N685" s="1">
        <v>1</v>
      </c>
      <c r="P685" s="1">
        <f>IF(B685&lt;&gt;"",IF(AND(대학정보!$C$4&lt;&gt;"",대학정보!$C$5&lt;&gt;""),IF(AND(ISNUMBER(FIND(대학정보!$C$4,E685)),ISNUMBER(FIND(대학정보!$C$5,F685))),확률표!$C$3,IF(AND(ISNUMBER(FIND(대학정보!$C$4,G685)),ISNUMBER(FIND(대학정보!$C$5,H685))),확률표!$C$4,IF(AND(ISNUMBER(FIND(대학정보!$C$4,I685)),ISNUMBER(FIND(대학정보!$C$5,J685))),확률표!$C$5, ""))), "대학정보"), "")</f>
        <v>20</v>
      </c>
      <c r="Q685" s="1">
        <f>IF(AND(대학정보!$C$8&lt;&gt;"",D685&lt;&gt;""),D685-대학정보!$C$8,"")</f>
        <v>-3.1999999999999318</v>
      </c>
    </row>
    <row r="686" spans="1:17">
      <c r="A686" s="1" t="str">
        <f t="shared" si="11"/>
        <v/>
      </c>
      <c r="B686" s="1" t="str">
        <f>IF(INDEX(로우데이터!$A:$A,4*ROW()-7)&lt;&gt;"",INDEX(로우데이터!A:A,4*ROW()-7),"")</f>
        <v>685등</v>
      </c>
      <c r="C686" s="1">
        <f>IF(B686&lt;&gt;"",VLOOKUP(CONCATENATE("j",L686, M686, N686),확률표!$B$8:$E$16,IF(P686=확률표!$C$3,2,IF(P686=확률표!$C$4, 3,4)),FALSE), "")</f>
        <v>50</v>
      </c>
      <c r="D686" s="1">
        <f>IF(B686&lt;&gt;"",INDEX(로우데이터!$B:$B,4*ROW()-7),"")</f>
        <v>656.22</v>
      </c>
      <c r="E686" s="4" t="str">
        <f>IF(B686&lt;&gt;"",IF(INDEX(로우데이터!$D:$D,4*ROW()-7)&lt;&gt;"",IF(ISNUMBER(FIND("(1)",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86" s="3" t="str">
        <f>IF(B686&lt;&gt;"",IF(INDEX(로우데이터!$D:$D,4*ROW()-7)&lt;&gt;"",IF(ISNUMBER(FIND("(1)",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686" s="3" t="str">
        <f>IF(B686&lt;&gt;"",IF(INDEX(로우데이터!$D:$D,4*ROW()-7)&lt;&gt;"",IF(ISNUMBER(FIND("(2)",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86" s="3" t="str">
        <f>IF(B686&lt;&gt;"",IF(INDEX(로우데이터!$D:$D,4*ROW()-7)&lt;&gt;"",IF(ISNUMBER(FIND("(2)",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86" s="3" t="str">
        <f>IF(B686&lt;&gt;"",IF(INDEX(로우데이터!$D:$D,4*ROW()-7)&lt;&gt;"",IF(ISNUMBER(FIND("(3)",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6" s="3" t="str">
        <f>IF(B686&lt;&gt;"",IF(INDEX(로우데이터!$D:$D,4*ROW()-7)&lt;&gt;"",IF(ISNUMBER(FIND("(3)",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86" s="1">
        <v>1</v>
      </c>
      <c r="M686" s="1">
        <v>1</v>
      </c>
      <c r="N686" s="1">
        <v>1</v>
      </c>
      <c r="P686" s="1">
        <f>IF(B686&lt;&gt;"",IF(AND(대학정보!$C$4&lt;&gt;"",대학정보!$C$5&lt;&gt;""),IF(AND(ISNUMBER(FIND(대학정보!$C$4,E686)),ISNUMBER(FIND(대학정보!$C$5,F686))),확률표!$C$3,IF(AND(ISNUMBER(FIND(대학정보!$C$4,G686)),ISNUMBER(FIND(대학정보!$C$5,H686))),확률표!$C$4,IF(AND(ISNUMBER(FIND(대학정보!$C$4,I686)),ISNUMBER(FIND(대학정보!$C$5,J686))),확률표!$C$5, ""))), "대학정보"), "")</f>
        <v>50</v>
      </c>
      <c r="Q686" s="1">
        <f>IF(AND(대학정보!$C$8&lt;&gt;"",D686&lt;&gt;""),D686-대학정보!$C$8,"")</f>
        <v>-3.2299999999999045</v>
      </c>
    </row>
    <row r="687" spans="1:17">
      <c r="A687" s="1" t="str">
        <f t="shared" si="11"/>
        <v/>
      </c>
      <c r="B687" s="1" t="str">
        <f>IF(INDEX(로우데이터!$A:$A,4*ROW()-7)&lt;&gt;"",INDEX(로우데이터!A:A,4*ROW()-7),"")</f>
        <v>686등</v>
      </c>
      <c r="C687" s="1">
        <f>IF(B687&lt;&gt;"",VLOOKUP(CONCATENATE("j",L687, M687, N687),확률표!$B$8:$E$16,IF(P687=확률표!$C$3,2,IF(P687=확률표!$C$4, 3,4)),FALSE), "")</f>
        <v>20</v>
      </c>
      <c r="D687" s="1">
        <f>IF(B687&lt;&gt;"",INDEX(로우데이터!$B:$B,4*ROW()-7),"")</f>
        <v>656.2</v>
      </c>
      <c r="E687" s="4" t="str">
        <f>IF(B687&lt;&gt;"",IF(INDEX(로우데이터!$D:$D,4*ROW()-7)&lt;&gt;"",IF(ISNUMBER(FIND("(1)",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87" s="3" t="str">
        <f>IF(B687&lt;&gt;"",IF(INDEX(로우데이터!$D:$D,4*ROW()-7)&lt;&gt;"",IF(ISNUMBER(FIND("(1)",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[서울]컴퓨터교육</v>
      </c>
      <c r="G687" s="3" t="str">
        <f>IF(B687&lt;&gt;"",IF(INDEX(로우데이터!$D:$D,4*ROW()-7)&lt;&gt;"",IF(ISNUMBER(FIND("(2)",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687" s="3" t="str">
        <f>IF(B687&lt;&gt;"",IF(INDEX(로우데이터!$D:$D,4*ROW()-7)&lt;&gt;"",IF(ISNUMBER(FIND("(2)",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687" s="3" t="str">
        <f>IF(B687&lt;&gt;"",IF(INDEX(로우데이터!$D:$D,4*ROW()-7)&lt;&gt;"",IF(ISNUMBER(FIND("(3)",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7" s="3" t="str">
        <f>IF(B687&lt;&gt;"",IF(INDEX(로우데이터!$D:$D,4*ROW()-7)&lt;&gt;"",IF(ISNUMBER(FIND("(3)",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7" s="1">
        <v>1</v>
      </c>
      <c r="M687" s="1">
        <v>1</v>
      </c>
      <c r="N687" s="1">
        <v>1</v>
      </c>
      <c r="P687" s="1">
        <f>IF(B687&lt;&gt;"",IF(AND(대학정보!$C$4&lt;&gt;"",대학정보!$C$5&lt;&gt;""),IF(AND(ISNUMBER(FIND(대학정보!$C$4,E687)),ISNUMBER(FIND(대학정보!$C$5,F687))),확률표!$C$3,IF(AND(ISNUMBER(FIND(대학정보!$C$4,G687)),ISNUMBER(FIND(대학정보!$C$5,H687))),확률표!$C$4,IF(AND(ISNUMBER(FIND(대학정보!$C$4,I687)),ISNUMBER(FIND(대학정보!$C$5,J687))),확률표!$C$5, ""))), "대학정보"), "")</f>
        <v>20</v>
      </c>
      <c r="Q687" s="1">
        <f>IF(AND(대학정보!$C$8&lt;&gt;"",D687&lt;&gt;""),D687-대학정보!$C$8,"")</f>
        <v>-3.2499999999998863</v>
      </c>
    </row>
    <row r="688" spans="1:17">
      <c r="A688" s="1" t="str">
        <f t="shared" si="11"/>
        <v/>
      </c>
      <c r="B688" s="1" t="str">
        <f>IF(INDEX(로우데이터!$A:$A,4*ROW()-7)&lt;&gt;"",INDEX(로우데이터!A:A,4*ROW()-7),"")</f>
        <v>687등</v>
      </c>
      <c r="C688" s="1">
        <f>IF(B688&lt;&gt;"",VLOOKUP(CONCATENATE("j",L688, M688, N688),확률표!$B$8:$E$16,IF(P688=확률표!$C$3,2,IF(P688=확률표!$C$4, 3,4)),FALSE), "")</f>
        <v>20</v>
      </c>
      <c r="D688" s="1">
        <f>IF(B688&lt;&gt;"",INDEX(로우데이터!$B:$B,4*ROW()-7),"")</f>
        <v>656.18</v>
      </c>
      <c r="E688" s="4" t="str">
        <f>IF(B688&lt;&gt;"",IF(INDEX(로우데이터!$D:$D,4*ROW()-7)&lt;&gt;"",IF(ISNUMBER(FIND("(1)",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88" s="3" t="str">
        <f>IF(B688&lt;&gt;"",IF(INDEX(로우데이터!$D:$D,4*ROW()-7)&lt;&gt;"",IF(ISNUMBER(FIND("(1)",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화공생명공학부</v>
      </c>
      <c r="G688" s="3" t="str">
        <f>IF(B688&lt;&gt;"",IF(INDEX(로우데이터!$D:$D,4*ROW()-7)&lt;&gt;"",IF(ISNUMBER(FIND("(2)",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88" s="3" t="str">
        <f>IF(B688&lt;&gt;"",IF(INDEX(로우데이터!$D:$D,4*ROW()-7)&lt;&gt;"",IF(ISNUMBER(FIND("(2)",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88" s="3" t="str">
        <f>IF(B688&lt;&gt;"",IF(INDEX(로우데이터!$D:$D,4*ROW()-7)&lt;&gt;"",IF(ISNUMBER(FIND("(3)",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8" s="3" t="str">
        <f>IF(B688&lt;&gt;"",IF(INDEX(로우데이터!$D:$D,4*ROW()-7)&lt;&gt;"",IF(ISNUMBER(FIND("(3)",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8" s="1">
        <v>1</v>
      </c>
      <c r="M688" s="1">
        <v>1</v>
      </c>
      <c r="N688" s="1">
        <v>1</v>
      </c>
      <c r="P688" s="1">
        <f>IF(B688&lt;&gt;"",IF(AND(대학정보!$C$4&lt;&gt;"",대학정보!$C$5&lt;&gt;""),IF(AND(ISNUMBER(FIND(대학정보!$C$4,E688)),ISNUMBER(FIND(대학정보!$C$5,F688))),확률표!$C$3,IF(AND(ISNUMBER(FIND(대학정보!$C$4,G688)),ISNUMBER(FIND(대학정보!$C$5,H688))),확률표!$C$4,IF(AND(ISNUMBER(FIND(대학정보!$C$4,I688)),ISNUMBER(FIND(대학정보!$C$5,J688))),확률표!$C$5, ""))), "대학정보"), "")</f>
        <v>20</v>
      </c>
      <c r="Q688" s="1">
        <f>IF(AND(대학정보!$C$8&lt;&gt;"",D688&lt;&gt;""),D688-대학정보!$C$8,"")</f>
        <v>-3.2699999999999818</v>
      </c>
    </row>
    <row r="689" spans="1:17">
      <c r="A689" s="1" t="str">
        <f t="shared" si="11"/>
        <v/>
      </c>
      <c r="B689" s="1" t="str">
        <f>IF(INDEX(로우데이터!$A:$A,4*ROW()-7)&lt;&gt;"",INDEX(로우데이터!A:A,4*ROW()-7),"")</f>
        <v>688등</v>
      </c>
      <c r="C689" s="1">
        <f>IF(B689&lt;&gt;"",VLOOKUP(CONCATENATE("j",L689, M689, N689),확률표!$B$8:$E$16,IF(P689=확률표!$C$3,2,IF(P689=확률표!$C$4, 3,4)),FALSE), "")</f>
        <v>20</v>
      </c>
      <c r="D689" s="1">
        <f>IF(B689&lt;&gt;"",INDEX(로우데이터!$B:$B,4*ROW()-7),"")</f>
        <v>656.11</v>
      </c>
      <c r="E689" s="4" t="str">
        <f>IF(B689&lt;&gt;"",IF(INDEX(로우데이터!$D:$D,4*ROW()-7)&lt;&gt;"",IF(ISNUMBER(FIND("(1)",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689" s="3" t="str">
        <f>IF(B689&lt;&gt;"",IF(INDEX(로우데이터!$D:$D,4*ROW()-7)&lt;&gt;"",IF(ISNUMBER(FIND("(1)",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689" s="3" t="str">
        <f>IF(B689&lt;&gt;"",IF(INDEX(로우데이터!$D:$D,4*ROW()-7)&lt;&gt;"",IF(ISNUMBER(FIND("(2)",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89" s="3" t="str">
        <f>IF(B689&lt;&gt;"",IF(INDEX(로우데이터!$D:$D,4*ROW()-7)&lt;&gt;"",IF(ISNUMBER(FIND("(2)",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689" s="3" t="str">
        <f>IF(B689&lt;&gt;"",IF(INDEX(로우데이터!$D:$D,4*ROW()-7)&lt;&gt;"",IF(ISNUMBER(FIND("(3)",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89" s="3" t="str">
        <f>IF(B689&lt;&gt;"",IF(INDEX(로우데이터!$D:$D,4*ROW()-7)&lt;&gt;"",IF(ISNUMBER(FIND("(3)",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89" s="1">
        <v>1</v>
      </c>
      <c r="M689" s="1">
        <v>1</v>
      </c>
      <c r="N689" s="1">
        <v>1</v>
      </c>
      <c r="P689" s="1">
        <f>IF(B689&lt;&gt;"",IF(AND(대학정보!$C$4&lt;&gt;"",대학정보!$C$5&lt;&gt;""),IF(AND(ISNUMBER(FIND(대학정보!$C$4,E689)),ISNUMBER(FIND(대학정보!$C$5,F689))),확률표!$C$3,IF(AND(ISNUMBER(FIND(대학정보!$C$4,G689)),ISNUMBER(FIND(대학정보!$C$5,H689))),확률표!$C$4,IF(AND(ISNUMBER(FIND(대학정보!$C$4,I689)),ISNUMBER(FIND(대학정보!$C$5,J689))),확률표!$C$5, ""))), "대학정보"), "")</f>
        <v>20</v>
      </c>
      <c r="Q689" s="1">
        <f>IF(AND(대학정보!$C$8&lt;&gt;"",D689&lt;&gt;""),D689-대학정보!$C$8,"")</f>
        <v>-3.3399999999999181</v>
      </c>
    </row>
    <row r="690" spans="1:17">
      <c r="A690" s="1" t="str">
        <f t="shared" si="11"/>
        <v/>
      </c>
      <c r="B690" s="1" t="str">
        <f>IF(INDEX(로우데이터!$A:$A,4*ROW()-7)&lt;&gt;"",INDEX(로우데이터!A:A,4*ROW()-7),"")</f>
        <v>689등</v>
      </c>
      <c r="C690" s="1">
        <f>IF(B690&lt;&gt;"",VLOOKUP(CONCATENATE("j",L690, M690, N690),확률표!$B$8:$E$16,IF(P690=확률표!$C$3,2,IF(P690=확률표!$C$4, 3,4)),FALSE), "")</f>
        <v>20</v>
      </c>
      <c r="D690" s="1">
        <f>IF(B690&lt;&gt;"",INDEX(로우데이터!$B:$B,4*ROW()-7),"")</f>
        <v>656.08</v>
      </c>
      <c r="E690" s="4" t="str">
        <f>IF(B690&lt;&gt;"",IF(INDEX(로우데이터!$D:$D,4*ROW()-7)&lt;&gt;"",IF(ISNUMBER(FIND("(1)",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90" s="3" t="str">
        <f>IF(B690&lt;&gt;"",IF(INDEX(로우데이터!$D:$D,4*ROW()-7)&lt;&gt;"",IF(ISNUMBER(FIND("(1)",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690" s="3" t="str">
        <f>IF(B690&lt;&gt;"",IF(INDEX(로우데이터!$D:$D,4*ROW()-7)&lt;&gt;"",IF(ISNUMBER(FIND("(2)",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690" s="3" t="str">
        <f>IF(B690&lt;&gt;"",IF(INDEX(로우데이터!$D:$D,4*ROW()-7)&lt;&gt;"",IF(ISNUMBER(FIND("(2)",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690" s="3" t="str">
        <f>IF(B690&lt;&gt;"",IF(INDEX(로우데이터!$D:$D,4*ROW()-7)&lt;&gt;"",IF(ISNUMBER(FIND("(3)",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0" s="3" t="str">
        <f>IF(B690&lt;&gt;"",IF(INDEX(로우데이터!$D:$D,4*ROW()-7)&lt;&gt;"",IF(ISNUMBER(FIND("(3)",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0" s="1">
        <v>1</v>
      </c>
      <c r="M690" s="1">
        <v>1</v>
      </c>
      <c r="N690" s="1">
        <v>1</v>
      </c>
      <c r="P690" s="1">
        <f>IF(B690&lt;&gt;"",IF(AND(대학정보!$C$4&lt;&gt;"",대학정보!$C$5&lt;&gt;""),IF(AND(ISNUMBER(FIND(대학정보!$C$4,E690)),ISNUMBER(FIND(대학정보!$C$5,F690))),확률표!$C$3,IF(AND(ISNUMBER(FIND(대학정보!$C$4,G690)),ISNUMBER(FIND(대학정보!$C$5,H690))),확률표!$C$4,IF(AND(ISNUMBER(FIND(대학정보!$C$4,I690)),ISNUMBER(FIND(대학정보!$C$5,J690))),확률표!$C$5, ""))), "대학정보"), "")</f>
        <v>20</v>
      </c>
      <c r="Q690" s="1">
        <f>IF(AND(대학정보!$C$8&lt;&gt;"",D690&lt;&gt;""),D690-대학정보!$C$8,"")</f>
        <v>-3.3699999999998909</v>
      </c>
    </row>
    <row r="691" spans="1:17">
      <c r="A691" s="1" t="str">
        <f t="shared" si="11"/>
        <v/>
      </c>
      <c r="B691" s="1" t="str">
        <f>IF(INDEX(로우데이터!$A:$A,4*ROW()-7)&lt;&gt;"",INDEX(로우데이터!A:A,4*ROW()-7),"")</f>
        <v>690등</v>
      </c>
      <c r="C691" s="1">
        <f>IF(B691&lt;&gt;"",VLOOKUP(CONCATENATE("j",L691, M691, N691),확률표!$B$8:$E$16,IF(P691=확률표!$C$3,2,IF(P691=확률표!$C$4, 3,4)),FALSE), "")</f>
        <v>80</v>
      </c>
      <c r="D691" s="1">
        <f>IF(B691&lt;&gt;"",INDEX(로우데이터!$B:$B,4*ROW()-7),"")</f>
        <v>655.99</v>
      </c>
      <c r="E691" s="4" t="str">
        <f>IF(B691&lt;&gt;"",IF(INDEX(로우데이터!$D:$D,4*ROW()-7)&lt;&gt;"",IF(ISNUMBER(FIND("(1)",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91" s="3" t="str">
        <f>IF(B691&lt;&gt;"",IF(INDEX(로우데이터!$D:$D,4*ROW()-7)&lt;&gt;"",IF(ISNUMBER(FIND("(1)",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91" s="3" t="str">
        <f>IF(B691&lt;&gt;"",IF(INDEX(로우데이터!$D:$D,4*ROW()-7)&lt;&gt;"",IF(ISNUMBER(FIND("(2)",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91" s="3" t="str">
        <f>IF(B691&lt;&gt;"",IF(INDEX(로우데이터!$D:$D,4*ROW()-7)&lt;&gt;"",IF(ISNUMBER(FIND("(2)",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91" s="3" t="str">
        <f>IF(B691&lt;&gt;"",IF(INDEX(로우데이터!$D:$D,4*ROW()-7)&lt;&gt;"",IF(ISNUMBER(FIND("(3)",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691" s="3" t="str">
        <f>IF(B691&lt;&gt;"",IF(INDEX(로우데이터!$D:$D,4*ROW()-7)&lt;&gt;"",IF(ISNUMBER(FIND("(3)",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건축공</v>
      </c>
      <c r="L691" s="1">
        <v>1</v>
      </c>
      <c r="M691" s="1">
        <v>1</v>
      </c>
      <c r="N691" s="1">
        <v>1</v>
      </c>
      <c r="P691" s="1">
        <f>IF(B691&lt;&gt;"",IF(AND(대학정보!$C$4&lt;&gt;"",대학정보!$C$5&lt;&gt;""),IF(AND(ISNUMBER(FIND(대학정보!$C$4,E691)),ISNUMBER(FIND(대학정보!$C$5,F691))),확률표!$C$3,IF(AND(ISNUMBER(FIND(대학정보!$C$4,G691)),ISNUMBER(FIND(대학정보!$C$5,H691))),확률표!$C$4,IF(AND(ISNUMBER(FIND(대학정보!$C$4,I691)),ISNUMBER(FIND(대학정보!$C$5,J691))),확률표!$C$5, ""))), "대학정보"), "")</f>
        <v>80</v>
      </c>
      <c r="Q691" s="1">
        <f>IF(AND(대학정보!$C$8&lt;&gt;"",D691&lt;&gt;""),D691-대학정보!$C$8,"")</f>
        <v>-3.4599999999999227</v>
      </c>
    </row>
    <row r="692" spans="1:17">
      <c r="A692" s="1" t="str">
        <f t="shared" si="11"/>
        <v/>
      </c>
      <c r="B692" s="1" t="str">
        <f>IF(INDEX(로우데이터!$A:$A,4*ROW()-7)&lt;&gt;"",INDEX(로우데이터!A:A,4*ROW()-7),"")</f>
        <v>691등</v>
      </c>
      <c r="C692" s="1">
        <f>IF(B692&lt;&gt;"",VLOOKUP(CONCATENATE("j",L692, M692, N692),확률표!$B$8:$E$16,IF(P692=확률표!$C$3,2,IF(P692=확률표!$C$4, 3,4)),FALSE), "")</f>
        <v>80</v>
      </c>
      <c r="D692" s="1">
        <f>IF(B692&lt;&gt;"",INDEX(로우데이터!$B:$B,4*ROW()-7),"")</f>
        <v>655.99</v>
      </c>
      <c r="E692" s="4" t="str">
        <f>IF(B692&lt;&gt;"",IF(INDEX(로우데이터!$D:$D,4*ROW()-7)&lt;&gt;"",IF(ISNUMBER(FIND("(1)",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92" s="3" t="str">
        <f>IF(B692&lt;&gt;"",IF(INDEX(로우데이터!$D:$D,4*ROW()-7)&lt;&gt;"",IF(ISNUMBER(FIND("(1)",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92" s="3" t="str">
        <f>IF(B692&lt;&gt;"",IF(INDEX(로우데이터!$D:$D,4*ROW()-7)&lt;&gt;"",IF(ISNUMBER(FIND("(2)",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92" s="3" t="str">
        <f>IF(B692&lt;&gt;"",IF(INDEX(로우데이터!$D:$D,4*ROW()-7)&lt;&gt;"",IF(ISNUMBER(FIND("(2)",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692" s="3" t="str">
        <f>IF(B692&lt;&gt;"",IF(INDEX(로우데이터!$D:$D,4*ROW()-7)&lt;&gt;"",IF(ISNUMBER(FIND("(3)",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692" s="3" t="str">
        <f>IF(B692&lt;&gt;"",IF(INDEX(로우데이터!$D:$D,4*ROW()-7)&lt;&gt;"",IF(ISNUMBER(FIND("(3)",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692" s="1">
        <v>1</v>
      </c>
      <c r="M692" s="1">
        <v>1</v>
      </c>
      <c r="N692" s="1">
        <v>1</v>
      </c>
      <c r="P692" s="1">
        <f>IF(B692&lt;&gt;"",IF(AND(대학정보!$C$4&lt;&gt;"",대학정보!$C$5&lt;&gt;""),IF(AND(ISNUMBER(FIND(대학정보!$C$4,E692)),ISNUMBER(FIND(대학정보!$C$5,F692))),확률표!$C$3,IF(AND(ISNUMBER(FIND(대학정보!$C$4,G692)),ISNUMBER(FIND(대학정보!$C$5,H692))),확률표!$C$4,IF(AND(ISNUMBER(FIND(대학정보!$C$4,I692)),ISNUMBER(FIND(대학정보!$C$5,J692))),확률표!$C$5, ""))), "대학정보"), "")</f>
        <v>80</v>
      </c>
      <c r="Q692" s="1">
        <f>IF(AND(대학정보!$C$8&lt;&gt;"",D692&lt;&gt;""),D692-대학정보!$C$8,"")</f>
        <v>-3.4599999999999227</v>
      </c>
    </row>
    <row r="693" spans="1:17">
      <c r="A693" s="1" t="str">
        <f t="shared" si="11"/>
        <v/>
      </c>
      <c r="B693" s="1" t="str">
        <f>IF(INDEX(로우데이터!$A:$A,4*ROW()-7)&lt;&gt;"",INDEX(로우데이터!A:A,4*ROW()-7),"")</f>
        <v>691등</v>
      </c>
      <c r="C693" s="1">
        <f>IF(B693&lt;&gt;"",VLOOKUP(CONCATENATE("j",L693, M693, N693),확률표!$B$8:$E$16,IF(P693=확률표!$C$3,2,IF(P693=확률표!$C$4, 3,4)),FALSE), "")</f>
        <v>80</v>
      </c>
      <c r="D693" s="1">
        <f>IF(B693&lt;&gt;"",INDEX(로우데이터!$B:$B,4*ROW()-7),"")</f>
        <v>655.99</v>
      </c>
      <c r="E693" s="4" t="str">
        <f>IF(B693&lt;&gt;"",IF(INDEX(로우데이터!$D:$D,4*ROW()-7)&lt;&gt;"",IF(ISNUMBER(FIND("(1)",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693" s="3" t="str">
        <f>IF(B693&lt;&gt;"",IF(INDEX(로우데이터!$D:$D,4*ROW()-7)&lt;&gt;"",IF(ISNUMBER(FIND("(1)",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693" s="3" t="str">
        <f>IF(B693&lt;&gt;"",IF(INDEX(로우데이터!$D:$D,4*ROW()-7)&lt;&gt;"",IF(ISNUMBER(FIND("(2)",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693" s="3" t="str">
        <f>IF(B693&lt;&gt;"",IF(INDEX(로우데이터!$D:$D,4*ROW()-7)&lt;&gt;"",IF(ISNUMBER(FIND("(2)",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693" s="3" t="str">
        <f>IF(B693&lt;&gt;"",IF(INDEX(로우데이터!$D:$D,4*ROW()-7)&lt;&gt;"",IF(ISNUMBER(FIND("(3)",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3" s="3" t="str">
        <f>IF(B693&lt;&gt;"",IF(INDEX(로우데이터!$D:$D,4*ROW()-7)&lt;&gt;"",IF(ISNUMBER(FIND("(3)",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93" s="1">
        <v>1</v>
      </c>
      <c r="M693" s="1">
        <v>1</v>
      </c>
      <c r="N693" s="1">
        <v>1</v>
      </c>
      <c r="P693" s="1">
        <f>IF(B693&lt;&gt;"",IF(AND(대학정보!$C$4&lt;&gt;"",대학정보!$C$5&lt;&gt;""),IF(AND(ISNUMBER(FIND(대학정보!$C$4,E693)),ISNUMBER(FIND(대학정보!$C$5,F693))),확률표!$C$3,IF(AND(ISNUMBER(FIND(대학정보!$C$4,G693)),ISNUMBER(FIND(대학정보!$C$5,H693))),확률표!$C$4,IF(AND(ISNUMBER(FIND(대학정보!$C$4,I693)),ISNUMBER(FIND(대학정보!$C$5,J693))),확률표!$C$5, ""))), "대학정보"), "")</f>
        <v>80</v>
      </c>
      <c r="Q693" s="1">
        <f>IF(AND(대학정보!$C$8&lt;&gt;"",D693&lt;&gt;""),D693-대학정보!$C$8,"")</f>
        <v>-3.4599999999999227</v>
      </c>
    </row>
    <row r="694" spans="1:17">
      <c r="A694" s="1" t="str">
        <f t="shared" si="11"/>
        <v/>
      </c>
      <c r="B694" s="1" t="str">
        <f>IF(INDEX(로우데이터!$A:$A,4*ROW()-7)&lt;&gt;"",INDEX(로우데이터!A:A,4*ROW()-7),"")</f>
        <v>691등</v>
      </c>
      <c r="C694" s="1">
        <f>IF(B694&lt;&gt;"",VLOOKUP(CONCATENATE("j",L694, M694, N694),확률표!$B$8:$E$16,IF(P694=확률표!$C$3,2,IF(P694=확률표!$C$4, 3,4)),FALSE), "")</f>
        <v>50</v>
      </c>
      <c r="D694" s="1">
        <f>IF(B694&lt;&gt;"",INDEX(로우데이터!$B:$B,4*ROW()-7),"")</f>
        <v>655.99</v>
      </c>
      <c r="E694" s="4" t="str">
        <f>IF(B694&lt;&gt;"",IF(INDEX(로우데이터!$D:$D,4*ROW()-7)&lt;&gt;"",IF(ISNUMBER(FIND("(1)",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694" s="3" t="str">
        <f>IF(B694&lt;&gt;"",IF(INDEX(로우데이터!$D:$D,4*ROW()-7)&lt;&gt;"",IF(ISNUMBER(FIND("(1)",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694" s="3" t="str">
        <f>IF(B694&lt;&gt;"",IF(INDEX(로우데이터!$D:$D,4*ROW()-7)&lt;&gt;"",IF(ISNUMBER(FIND("(2)",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94" s="3" t="str">
        <f>IF(B694&lt;&gt;"",IF(INDEX(로우데이터!$D:$D,4*ROW()-7)&lt;&gt;"",IF(ISNUMBER(FIND("(2)",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94" s="3" t="str">
        <f>IF(B694&lt;&gt;"",IF(INDEX(로우데이터!$D:$D,4*ROW()-7)&lt;&gt;"",IF(ISNUMBER(FIND("(3)",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694" s="3" t="str">
        <f>IF(B694&lt;&gt;"",IF(INDEX(로우데이터!$D:$D,4*ROW()-7)&lt;&gt;"",IF(ISNUMBER(FIND("(3)",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694" s="1">
        <v>1</v>
      </c>
      <c r="M694" s="1">
        <v>1</v>
      </c>
      <c r="N694" s="1">
        <v>1</v>
      </c>
      <c r="P694" s="1">
        <f>IF(B694&lt;&gt;"",IF(AND(대학정보!$C$4&lt;&gt;"",대학정보!$C$5&lt;&gt;""),IF(AND(ISNUMBER(FIND(대학정보!$C$4,E694)),ISNUMBER(FIND(대학정보!$C$5,F694))),확률표!$C$3,IF(AND(ISNUMBER(FIND(대학정보!$C$4,G694)),ISNUMBER(FIND(대학정보!$C$5,H694))),확률표!$C$4,IF(AND(ISNUMBER(FIND(대학정보!$C$4,I694)),ISNUMBER(FIND(대학정보!$C$5,J694))),확률표!$C$5, ""))), "대학정보"), "")</f>
        <v>50</v>
      </c>
      <c r="Q694" s="1">
        <f>IF(AND(대학정보!$C$8&lt;&gt;"",D694&lt;&gt;""),D694-대학정보!$C$8,"")</f>
        <v>-3.4599999999999227</v>
      </c>
    </row>
    <row r="695" spans="1:17">
      <c r="A695" s="1" t="str">
        <f t="shared" si="11"/>
        <v/>
      </c>
      <c r="B695" s="1" t="str">
        <f>IF(INDEX(로우데이터!$A:$A,4*ROW()-7)&lt;&gt;"",INDEX(로우데이터!A:A,4*ROW()-7),"")</f>
        <v>691등</v>
      </c>
      <c r="C695" s="1">
        <f>IF(B695&lt;&gt;"",VLOOKUP(CONCATENATE("j",L695, M695, N695),확률표!$B$8:$E$16,IF(P695=확률표!$C$3,2,IF(P695=확률표!$C$4, 3,4)),FALSE), "")</f>
        <v>20</v>
      </c>
      <c r="D695" s="1">
        <f>IF(B695&lt;&gt;"",INDEX(로우데이터!$B:$B,4*ROW()-7),"")</f>
        <v>655.99</v>
      </c>
      <c r="E695" s="4" t="str">
        <f>IF(B695&lt;&gt;"",IF(INDEX(로우데이터!$D:$D,4*ROW()-7)&lt;&gt;"",IF(ISNUMBER(FIND("(1)",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695" s="3" t="str">
        <f>IF(B695&lt;&gt;"",IF(INDEX(로우데이터!$D:$D,4*ROW()-7)&lt;&gt;"",IF(ISNUMBER(FIND("(1)",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695" s="3" t="str">
        <f>IF(B695&lt;&gt;"",IF(INDEX(로우데이터!$D:$D,4*ROW()-7)&lt;&gt;"",IF(ISNUMBER(FIND("(2)",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95" s="3" t="str">
        <f>IF(B695&lt;&gt;"",IF(INDEX(로우데이터!$D:$D,4*ROW()-7)&lt;&gt;"",IF(ISNUMBER(FIND("(2)",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95" s="3" t="str">
        <f>IF(B695&lt;&gt;"",IF(INDEX(로우데이터!$D:$D,4*ROW()-7)&lt;&gt;"",IF(ISNUMBER(FIND("(3)",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5" s="3" t="str">
        <f>IF(B695&lt;&gt;"",IF(INDEX(로우데이터!$D:$D,4*ROW()-7)&lt;&gt;"",IF(ISNUMBER(FIND("(3)",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5" s="1">
        <v>1</v>
      </c>
      <c r="M695" s="1">
        <v>1</v>
      </c>
      <c r="N695" s="1">
        <v>1</v>
      </c>
      <c r="P695" s="1">
        <f>IF(B695&lt;&gt;"",IF(AND(대학정보!$C$4&lt;&gt;"",대학정보!$C$5&lt;&gt;""),IF(AND(ISNUMBER(FIND(대학정보!$C$4,E695)),ISNUMBER(FIND(대학정보!$C$5,F695))),확률표!$C$3,IF(AND(ISNUMBER(FIND(대학정보!$C$4,G695)),ISNUMBER(FIND(대학정보!$C$5,H695))),확률표!$C$4,IF(AND(ISNUMBER(FIND(대학정보!$C$4,I695)),ISNUMBER(FIND(대학정보!$C$5,J695))),확률표!$C$5, ""))), "대학정보"), "")</f>
        <v>20</v>
      </c>
      <c r="Q695" s="1">
        <f>IF(AND(대학정보!$C$8&lt;&gt;"",D695&lt;&gt;""),D695-대학정보!$C$8,"")</f>
        <v>-3.4599999999999227</v>
      </c>
    </row>
    <row r="696" spans="1:17">
      <c r="A696" s="1" t="str">
        <f t="shared" si="11"/>
        <v/>
      </c>
      <c r="B696" s="1" t="str">
        <f>IF(INDEX(로우데이터!$A:$A,4*ROW()-7)&lt;&gt;"",INDEX(로우데이터!A:A,4*ROW()-7),"")</f>
        <v>695등</v>
      </c>
      <c r="C696" s="1">
        <f>IF(B696&lt;&gt;"",VLOOKUP(CONCATENATE("j",L696, M696, N696),확률표!$B$8:$E$16,IF(P696=확률표!$C$3,2,IF(P696=확률표!$C$4, 3,4)),FALSE), "")</f>
        <v>50</v>
      </c>
      <c r="D696" s="1">
        <f>IF(B696&lt;&gt;"",INDEX(로우데이터!$B:$B,4*ROW()-7),"")</f>
        <v>655.96</v>
      </c>
      <c r="E696" s="4" t="str">
        <f>IF(B696&lt;&gt;"",IF(INDEX(로우데이터!$D:$D,4*ROW()-7)&lt;&gt;"",IF(ISNUMBER(FIND("(1)",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696" s="3" t="str">
        <f>IF(B696&lt;&gt;"",IF(INDEX(로우데이터!$D:$D,4*ROW()-7)&lt;&gt;"",IF(ISNUMBER(FIND("(1)",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[서울]정보디스플레이</v>
      </c>
      <c r="G696" s="3" t="str">
        <f>IF(B696&lt;&gt;"",IF(INDEX(로우데이터!$D:$D,4*ROW()-7)&lt;&gt;"",IF(ISNUMBER(FIND("(2)",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696" s="3" t="str">
        <f>IF(B696&lt;&gt;"",IF(INDEX(로우데이터!$D:$D,4*ROW()-7)&lt;&gt;"",IF(ISNUMBER(FIND("(2)",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696" s="3" t="str">
        <f>IF(B696&lt;&gt;"",IF(INDEX(로우데이터!$D:$D,4*ROW()-7)&lt;&gt;"",IF(ISNUMBER(FIND("(3)",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6" s="3" t="str">
        <f>IF(B696&lt;&gt;"",IF(INDEX(로우데이터!$D:$D,4*ROW()-7)&lt;&gt;"",IF(ISNUMBER(FIND("(3)",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696" s="1">
        <v>1</v>
      </c>
      <c r="M696" s="1">
        <v>1</v>
      </c>
      <c r="N696" s="1">
        <v>1</v>
      </c>
      <c r="P696" s="1">
        <f>IF(B696&lt;&gt;"",IF(AND(대학정보!$C$4&lt;&gt;"",대학정보!$C$5&lt;&gt;""),IF(AND(ISNUMBER(FIND(대학정보!$C$4,E696)),ISNUMBER(FIND(대학정보!$C$5,F696))),확률표!$C$3,IF(AND(ISNUMBER(FIND(대학정보!$C$4,G696)),ISNUMBER(FIND(대학정보!$C$5,H696))),확률표!$C$4,IF(AND(ISNUMBER(FIND(대학정보!$C$4,I696)),ISNUMBER(FIND(대학정보!$C$5,J696))),확률표!$C$5, ""))), "대학정보"), "")</f>
        <v>50</v>
      </c>
      <c r="Q696" s="1">
        <f>IF(AND(대학정보!$C$8&lt;&gt;"",D696&lt;&gt;""),D696-대학정보!$C$8,"")</f>
        <v>-3.4899999999998954</v>
      </c>
    </row>
    <row r="697" spans="1:17">
      <c r="A697" s="1" t="str">
        <f t="shared" si="11"/>
        <v/>
      </c>
      <c r="B697" s="1" t="str">
        <f>IF(INDEX(로우데이터!$A:$A,4*ROW()-7)&lt;&gt;"",INDEX(로우데이터!A:A,4*ROW()-7),"")</f>
        <v>696등</v>
      </c>
      <c r="C697" s="1">
        <f>IF(B697&lt;&gt;"",VLOOKUP(CONCATENATE("j",L697, M697, N697),확률표!$B$8:$E$16,IF(P697=확률표!$C$3,2,IF(P697=확률표!$C$4, 3,4)),FALSE), "")</f>
        <v>20</v>
      </c>
      <c r="D697" s="1">
        <f>IF(B697&lt;&gt;"",INDEX(로우데이터!$B:$B,4*ROW()-7),"")</f>
        <v>655.95</v>
      </c>
      <c r="E697" s="4" t="str">
        <f>IF(B697&lt;&gt;"",IF(INDEX(로우데이터!$D:$D,4*ROW()-7)&lt;&gt;"",IF(ISNUMBER(FIND("(1)",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697" s="3" t="str">
        <f>IF(B697&lt;&gt;"",IF(INDEX(로우데이터!$D:$D,4*ROW()-7)&lt;&gt;"",IF(ISNUMBER(FIND("(1)",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697" s="3" t="str">
        <f>IF(B697&lt;&gt;"",IF(INDEX(로우데이터!$D:$D,4*ROW()-7)&lt;&gt;"",IF(ISNUMBER(FIND("(2)",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697" s="3" t="str">
        <f>IF(B697&lt;&gt;"",IF(INDEX(로우데이터!$D:$D,4*ROW()-7)&lt;&gt;"",IF(ISNUMBER(FIND("(2)",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697" s="3" t="str">
        <f>IF(B697&lt;&gt;"",IF(INDEX(로우데이터!$D:$D,4*ROW()-7)&lt;&gt;"",IF(ISNUMBER(FIND("(3)",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7" s="3" t="str">
        <f>IF(B697&lt;&gt;"",IF(INDEX(로우데이터!$D:$D,4*ROW()-7)&lt;&gt;"",IF(ISNUMBER(FIND("(3)",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7" s="1">
        <v>1</v>
      </c>
      <c r="M697" s="1">
        <v>1</v>
      </c>
      <c r="N697" s="1">
        <v>1</v>
      </c>
      <c r="P697" s="1">
        <f>IF(B697&lt;&gt;"",IF(AND(대학정보!$C$4&lt;&gt;"",대학정보!$C$5&lt;&gt;""),IF(AND(ISNUMBER(FIND(대학정보!$C$4,E697)),ISNUMBER(FIND(대학정보!$C$5,F697))),확률표!$C$3,IF(AND(ISNUMBER(FIND(대학정보!$C$4,G697)),ISNUMBER(FIND(대학정보!$C$5,H697))),확률표!$C$4,IF(AND(ISNUMBER(FIND(대학정보!$C$4,I697)),ISNUMBER(FIND(대학정보!$C$5,J697))),확률표!$C$5, ""))), "대학정보"), "")</f>
        <v>20</v>
      </c>
      <c r="Q697" s="1">
        <f>IF(AND(대학정보!$C$8&lt;&gt;"",D697&lt;&gt;""),D697-대학정보!$C$8,"")</f>
        <v>-3.4999999999998863</v>
      </c>
    </row>
    <row r="698" spans="1:17">
      <c r="A698" s="1" t="str">
        <f t="shared" si="11"/>
        <v/>
      </c>
      <c r="B698" s="1" t="str">
        <f>IF(INDEX(로우데이터!$A:$A,4*ROW()-7)&lt;&gt;"",INDEX(로우데이터!A:A,4*ROW()-7),"")</f>
        <v>696등</v>
      </c>
      <c r="C698" s="1">
        <f>IF(B698&lt;&gt;"",VLOOKUP(CONCATENATE("j",L698, M698, N698),확률표!$B$8:$E$16,IF(P698=확률표!$C$3,2,IF(P698=확률표!$C$4, 3,4)),FALSE), "")</f>
        <v>20</v>
      </c>
      <c r="D698" s="1">
        <f>IF(B698&lt;&gt;"",INDEX(로우데이터!$B:$B,4*ROW()-7),"")</f>
        <v>655.95</v>
      </c>
      <c r="E698" s="4" t="str">
        <f>IF(B698&lt;&gt;"",IF(INDEX(로우데이터!$D:$D,4*ROW()-7)&lt;&gt;"",IF(ISNUMBER(FIND("(1)",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98" s="3" t="str">
        <f>IF(B698&lt;&gt;"",IF(INDEX(로우데이터!$D:$D,4*ROW()-7)&lt;&gt;"",IF(ISNUMBER(FIND("(1)",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698" s="3" t="str">
        <f>IF(B698&lt;&gt;"",IF(INDEX(로우데이터!$D:$D,4*ROW()-7)&lt;&gt;"",IF(ISNUMBER(FIND("(2)",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698" s="3" t="str">
        <f>IF(B698&lt;&gt;"",IF(INDEX(로우데이터!$D:$D,4*ROW()-7)&lt;&gt;"",IF(ISNUMBER(FIND("(2)",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698" s="3" t="str">
        <f>IF(B698&lt;&gt;"",IF(INDEX(로우데이터!$D:$D,4*ROW()-7)&lt;&gt;"",IF(ISNUMBER(FIND("(3)",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8" s="3" t="str">
        <f>IF(B698&lt;&gt;"",IF(INDEX(로우데이터!$D:$D,4*ROW()-7)&lt;&gt;"",IF(ISNUMBER(FIND("(3)",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8" s="1">
        <v>1</v>
      </c>
      <c r="M698" s="1">
        <v>1</v>
      </c>
      <c r="N698" s="1">
        <v>1</v>
      </c>
      <c r="P698" s="1">
        <f>IF(B698&lt;&gt;"",IF(AND(대학정보!$C$4&lt;&gt;"",대학정보!$C$5&lt;&gt;""),IF(AND(ISNUMBER(FIND(대학정보!$C$4,E698)),ISNUMBER(FIND(대학정보!$C$5,F698))),확률표!$C$3,IF(AND(ISNUMBER(FIND(대학정보!$C$4,G698)),ISNUMBER(FIND(대학정보!$C$5,H698))),확률표!$C$4,IF(AND(ISNUMBER(FIND(대학정보!$C$4,I698)),ISNUMBER(FIND(대학정보!$C$5,J698))),확률표!$C$5, ""))), "대학정보"), "")</f>
        <v>20</v>
      </c>
      <c r="Q698" s="1">
        <f>IF(AND(대학정보!$C$8&lt;&gt;"",D698&lt;&gt;""),D698-대학정보!$C$8,"")</f>
        <v>-3.4999999999998863</v>
      </c>
    </row>
    <row r="699" spans="1:17">
      <c r="A699" s="1" t="str">
        <f t="shared" si="11"/>
        <v/>
      </c>
      <c r="B699" s="1" t="str">
        <f>IF(INDEX(로우데이터!$A:$A,4*ROW()-7)&lt;&gt;"",INDEX(로우데이터!A:A,4*ROW()-7),"")</f>
        <v>698등</v>
      </c>
      <c r="C699" s="1">
        <f>IF(B699&lt;&gt;"",VLOOKUP(CONCATENATE("j",L699, M699, N699),확률표!$B$8:$E$16,IF(P699=확률표!$C$3,2,IF(P699=확률표!$C$4, 3,4)),FALSE), "")</f>
        <v>20</v>
      </c>
      <c r="D699" s="1">
        <f>IF(B699&lt;&gt;"",INDEX(로우데이터!$B:$B,4*ROW()-7),"")</f>
        <v>655.94</v>
      </c>
      <c r="E699" s="4" t="str">
        <f>IF(B699&lt;&gt;"",IF(INDEX(로우데이터!$D:$D,4*ROW()-7)&lt;&gt;"",IF(ISNUMBER(FIND("(1)",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699" s="3" t="str">
        <f>IF(B699&lt;&gt;"",IF(INDEX(로우데이터!$D:$D,4*ROW()-7)&lt;&gt;"",IF(ISNUMBER(FIND("(1)",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699" s="3" t="str">
        <f>IF(B699&lt;&gt;"",IF(INDEX(로우데이터!$D:$D,4*ROW()-7)&lt;&gt;"",IF(ISNUMBER(FIND("(2)",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699" s="3" t="str">
        <f>IF(B699&lt;&gt;"",IF(INDEX(로우데이터!$D:$D,4*ROW()-7)&lt;&gt;"",IF(ISNUMBER(FIND("(2)",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699" s="3" t="str">
        <f>IF(B699&lt;&gt;"",IF(INDEX(로우데이터!$D:$D,4*ROW()-7)&lt;&gt;"",IF(ISNUMBER(FIND("(3)",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699" s="3" t="str">
        <f>IF(B699&lt;&gt;"",IF(INDEX(로우데이터!$D:$D,4*ROW()-7)&lt;&gt;"",IF(ISNUMBER(FIND("(3)",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699" s="1">
        <v>1</v>
      </c>
      <c r="M699" s="1">
        <v>1</v>
      </c>
      <c r="N699" s="1">
        <v>1</v>
      </c>
      <c r="P699" s="1">
        <f>IF(B699&lt;&gt;"",IF(AND(대학정보!$C$4&lt;&gt;"",대학정보!$C$5&lt;&gt;""),IF(AND(ISNUMBER(FIND(대학정보!$C$4,E699)),ISNUMBER(FIND(대학정보!$C$5,F699))),확률표!$C$3,IF(AND(ISNUMBER(FIND(대학정보!$C$4,G699)),ISNUMBER(FIND(대학정보!$C$5,H699))),확률표!$C$4,IF(AND(ISNUMBER(FIND(대학정보!$C$4,I699)),ISNUMBER(FIND(대학정보!$C$5,J699))),확률표!$C$5, ""))), "대학정보"), "")</f>
        <v>20</v>
      </c>
      <c r="Q699" s="1">
        <f>IF(AND(대학정보!$C$8&lt;&gt;"",D699&lt;&gt;""),D699-대학정보!$C$8,"")</f>
        <v>-3.5099999999998772</v>
      </c>
    </row>
    <row r="700" spans="1:17">
      <c r="A700" s="1" t="str">
        <f t="shared" si="11"/>
        <v/>
      </c>
      <c r="B700" s="1" t="str">
        <f>IF(INDEX(로우데이터!$A:$A,4*ROW()-7)&lt;&gt;"",INDEX(로우데이터!A:A,4*ROW()-7),"")</f>
        <v>699등</v>
      </c>
      <c r="C700" s="1">
        <f>IF(B700&lt;&gt;"",VLOOKUP(CONCATENATE("j",L700, M700, N700),확률표!$B$8:$E$16,IF(P700=확률표!$C$3,2,IF(P700=확률표!$C$4, 3,4)),FALSE), "")</f>
        <v>20</v>
      </c>
      <c r="D700" s="1">
        <f>IF(B700&lt;&gt;"",INDEX(로우데이터!$B:$B,4*ROW()-7),"")</f>
        <v>655.93</v>
      </c>
      <c r="E700" s="4" t="str">
        <f>IF(B700&lt;&gt;"",IF(INDEX(로우데이터!$D:$D,4*ROW()-7)&lt;&gt;"",IF(ISNUMBER(FIND("(1)",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00" s="3" t="str">
        <f>IF(B700&lt;&gt;"",IF(INDEX(로우데이터!$D:$D,4*ROW()-7)&lt;&gt;"",IF(ISNUMBER(FIND("(1)",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700" s="3" t="str">
        <f>IF(B700&lt;&gt;"",IF(INDEX(로우데이터!$D:$D,4*ROW()-7)&lt;&gt;"",IF(ISNUMBER(FIND("(2)",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00" s="3" t="str">
        <f>IF(B700&lt;&gt;"",IF(INDEX(로우데이터!$D:$D,4*ROW()-7)&lt;&gt;"",IF(ISNUMBER(FIND("(2)",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700" s="3" t="str">
        <f>IF(B700&lt;&gt;"",IF(INDEX(로우데이터!$D:$D,4*ROW()-7)&lt;&gt;"",IF(ISNUMBER(FIND("(3)",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0" s="3" t="str">
        <f>IF(B700&lt;&gt;"",IF(INDEX(로우데이터!$D:$D,4*ROW()-7)&lt;&gt;"",IF(ISNUMBER(FIND("(3)",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0" s="1">
        <v>1</v>
      </c>
      <c r="M700" s="1">
        <v>1</v>
      </c>
      <c r="N700" s="1">
        <v>1</v>
      </c>
      <c r="P700" s="1">
        <f>IF(B700&lt;&gt;"",IF(AND(대학정보!$C$4&lt;&gt;"",대학정보!$C$5&lt;&gt;""),IF(AND(ISNUMBER(FIND(대학정보!$C$4,E700)),ISNUMBER(FIND(대학정보!$C$5,F700))),확률표!$C$3,IF(AND(ISNUMBER(FIND(대학정보!$C$4,G700)),ISNUMBER(FIND(대학정보!$C$5,H700))),확률표!$C$4,IF(AND(ISNUMBER(FIND(대학정보!$C$4,I700)),ISNUMBER(FIND(대학정보!$C$5,J700))),확률표!$C$5, ""))), "대학정보"), "")</f>
        <v>20</v>
      </c>
      <c r="Q700" s="1">
        <f>IF(AND(대학정보!$C$8&lt;&gt;"",D700&lt;&gt;""),D700-대학정보!$C$8,"")</f>
        <v>-3.5199999999999818</v>
      </c>
    </row>
    <row r="701" spans="1:17">
      <c r="A701" s="1" t="str">
        <f t="shared" si="11"/>
        <v/>
      </c>
      <c r="B701" s="1" t="str">
        <f>IF(INDEX(로우데이터!$A:$A,4*ROW()-7)&lt;&gt;"",INDEX(로우데이터!A:A,4*ROW()-7),"")</f>
        <v>700등</v>
      </c>
      <c r="C701" s="1">
        <f>IF(B701&lt;&gt;"",VLOOKUP(CONCATENATE("j",L701, M701, N701),확률표!$B$8:$E$16,IF(P701=확률표!$C$3,2,IF(P701=확률표!$C$4, 3,4)),FALSE), "")</f>
        <v>20</v>
      </c>
      <c r="D701" s="1">
        <f>IF(B701&lt;&gt;"",INDEX(로우데이터!$B:$B,4*ROW()-7),"")</f>
        <v>655.92</v>
      </c>
      <c r="E701" s="4" t="str">
        <f>IF(B701&lt;&gt;"",IF(INDEX(로우데이터!$D:$D,4*ROW()-7)&lt;&gt;"",IF(ISNUMBER(FIND("(1)",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01" s="3" t="str">
        <f>IF(B701&lt;&gt;"",IF(INDEX(로우데이터!$D:$D,4*ROW()-7)&lt;&gt;"",IF(ISNUMBER(FIND("(1)",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701" s="3" t="str">
        <f>IF(B701&lt;&gt;"",IF(INDEX(로우데이터!$D:$D,4*ROW()-7)&lt;&gt;"",IF(ISNUMBER(FIND("(2)",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01" s="3" t="str">
        <f>IF(B701&lt;&gt;"",IF(INDEX(로우데이터!$D:$D,4*ROW()-7)&lt;&gt;"",IF(ISNUMBER(FIND("(2)",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701" s="3" t="str">
        <f>IF(B701&lt;&gt;"",IF(INDEX(로우데이터!$D:$D,4*ROW()-7)&lt;&gt;"",IF(ISNUMBER(FIND("(3)",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1" s="3" t="str">
        <f>IF(B701&lt;&gt;"",IF(INDEX(로우데이터!$D:$D,4*ROW()-7)&lt;&gt;"",IF(ISNUMBER(FIND("(3)",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1" s="1">
        <v>1</v>
      </c>
      <c r="M701" s="1">
        <v>1</v>
      </c>
      <c r="N701" s="1">
        <v>1</v>
      </c>
      <c r="P701" s="1">
        <f>IF(B701&lt;&gt;"",IF(AND(대학정보!$C$4&lt;&gt;"",대학정보!$C$5&lt;&gt;""),IF(AND(ISNUMBER(FIND(대학정보!$C$4,E701)),ISNUMBER(FIND(대학정보!$C$5,F701))),확률표!$C$3,IF(AND(ISNUMBER(FIND(대학정보!$C$4,G701)),ISNUMBER(FIND(대학정보!$C$5,H701))),확률표!$C$4,IF(AND(ISNUMBER(FIND(대학정보!$C$4,I701)),ISNUMBER(FIND(대학정보!$C$5,J701))),확률표!$C$5, ""))), "대학정보"), "")</f>
        <v>20</v>
      </c>
      <c r="Q701" s="1">
        <f>IF(AND(대학정보!$C$8&lt;&gt;"",D701&lt;&gt;""),D701-대학정보!$C$8,"")</f>
        <v>-3.5299999999999727</v>
      </c>
    </row>
    <row r="702" spans="1:17">
      <c r="A702" s="1" t="str">
        <f t="shared" si="11"/>
        <v/>
      </c>
      <c r="B702" s="1" t="str">
        <f>IF(INDEX(로우데이터!$A:$A,4*ROW()-7)&lt;&gt;"",INDEX(로우데이터!A:A,4*ROW()-7),"")</f>
        <v>701등</v>
      </c>
      <c r="C702" s="1">
        <f>IF(B702&lt;&gt;"",VLOOKUP(CONCATENATE("j",L702, M702, N702),확률표!$B$8:$E$16,IF(P702=확률표!$C$3,2,IF(P702=확률표!$C$4, 3,4)),FALSE), "")</f>
        <v>50</v>
      </c>
      <c r="D702" s="1">
        <f>IF(B702&lt;&gt;"",INDEX(로우데이터!$B:$B,4*ROW()-7),"")</f>
        <v>655.91</v>
      </c>
      <c r="E702" s="4" t="str">
        <f>IF(B702&lt;&gt;"",IF(INDEX(로우데이터!$D:$D,4*ROW()-7)&lt;&gt;"",IF(ISNUMBER(FIND("(1)",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02" s="3" t="str">
        <f>IF(B702&lt;&gt;"",IF(INDEX(로우데이터!$D:$D,4*ROW()-7)&lt;&gt;"",IF(ISNUMBER(FIND("(1)",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702" s="3" t="str">
        <f>IF(B702&lt;&gt;"",IF(INDEX(로우데이터!$D:$D,4*ROW()-7)&lt;&gt;"",IF(ISNUMBER(FIND("(2)",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02" s="3" t="str">
        <f>IF(B702&lt;&gt;"",IF(INDEX(로우데이터!$D:$D,4*ROW()-7)&lt;&gt;"",IF(ISNUMBER(FIND("(2)",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02" s="3" t="str">
        <f>IF(B702&lt;&gt;"",IF(INDEX(로우데이터!$D:$D,4*ROW()-7)&lt;&gt;"",IF(ISNUMBER(FIND("(3)",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02" s="3" t="str">
        <f>IF(B702&lt;&gt;"",IF(INDEX(로우데이터!$D:$D,4*ROW()-7)&lt;&gt;"",IF(ISNUMBER(FIND("(3)",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702" s="1">
        <v>1</v>
      </c>
      <c r="M702" s="1">
        <v>1</v>
      </c>
      <c r="N702" s="1">
        <v>1</v>
      </c>
      <c r="P702" s="1">
        <f>IF(B702&lt;&gt;"",IF(AND(대학정보!$C$4&lt;&gt;"",대학정보!$C$5&lt;&gt;""),IF(AND(ISNUMBER(FIND(대학정보!$C$4,E702)),ISNUMBER(FIND(대학정보!$C$5,F702))),확률표!$C$3,IF(AND(ISNUMBER(FIND(대학정보!$C$4,G702)),ISNUMBER(FIND(대학정보!$C$5,H702))),확률표!$C$4,IF(AND(ISNUMBER(FIND(대학정보!$C$4,I702)),ISNUMBER(FIND(대학정보!$C$5,J702))),확률표!$C$5, ""))), "대학정보"), "")</f>
        <v>50</v>
      </c>
      <c r="Q702" s="1">
        <f>IF(AND(대학정보!$C$8&lt;&gt;"",D702&lt;&gt;""),D702-대학정보!$C$8,"")</f>
        <v>-3.5399999999999636</v>
      </c>
    </row>
    <row r="703" spans="1:17">
      <c r="A703" s="1" t="str">
        <f t="shared" si="11"/>
        <v/>
      </c>
      <c r="B703" s="1" t="str">
        <f>IF(INDEX(로우데이터!$A:$A,4*ROW()-7)&lt;&gt;"",INDEX(로우데이터!A:A,4*ROW()-7),"")</f>
        <v>702등</v>
      </c>
      <c r="C703" s="1">
        <f>IF(B703&lt;&gt;"",VLOOKUP(CONCATENATE("j",L703, M703, N703),확률표!$B$8:$E$16,IF(P703=확률표!$C$3,2,IF(P703=확률표!$C$4, 3,4)),FALSE), "")</f>
        <v>50</v>
      </c>
      <c r="D703" s="1">
        <f>IF(B703&lt;&gt;"",INDEX(로우데이터!$B:$B,4*ROW()-7),"")</f>
        <v>655.91</v>
      </c>
      <c r="E703" s="4" t="str">
        <f>IF(B703&lt;&gt;"",IF(INDEX(로우데이터!$D:$D,4*ROW()-7)&lt;&gt;"",IF(ISNUMBER(FIND("(1)",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703" s="3" t="str">
        <f>IF(B703&lt;&gt;"",IF(INDEX(로우데이터!$D:$D,4*ROW()-7)&lt;&gt;"",IF(ISNUMBER(FIND("(1)",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[대구]모바일공</v>
      </c>
      <c r="G703" s="3" t="str">
        <f>IF(B703&lt;&gt;"",IF(INDEX(로우데이터!$D:$D,4*ROW()-7)&lt;&gt;"",IF(ISNUMBER(FIND("(2)",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03" s="3" t="str">
        <f>IF(B703&lt;&gt;"",IF(INDEX(로우데이터!$D:$D,4*ROW()-7)&lt;&gt;"",IF(ISNUMBER(FIND("(2)",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03" s="3" t="str">
        <f>IF(B703&lt;&gt;"",IF(INDEX(로우데이터!$D:$D,4*ROW()-7)&lt;&gt;"",IF(ISNUMBER(FIND("(3)",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703" s="3" t="str">
        <f>IF(B703&lt;&gt;"",IF(INDEX(로우데이터!$D:$D,4*ROW()-7)&lt;&gt;"",IF(ISNUMBER(FIND("(3)",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[대구]응용화학공학부</v>
      </c>
      <c r="L703" s="1">
        <v>1</v>
      </c>
      <c r="M703" s="1">
        <v>1</v>
      </c>
      <c r="N703" s="1">
        <v>1</v>
      </c>
      <c r="P703" s="1">
        <f>IF(B703&lt;&gt;"",IF(AND(대학정보!$C$4&lt;&gt;"",대학정보!$C$5&lt;&gt;""),IF(AND(ISNUMBER(FIND(대학정보!$C$4,E703)),ISNUMBER(FIND(대학정보!$C$5,F703))),확률표!$C$3,IF(AND(ISNUMBER(FIND(대학정보!$C$4,G703)),ISNUMBER(FIND(대학정보!$C$5,H703))),확률표!$C$4,IF(AND(ISNUMBER(FIND(대학정보!$C$4,I703)),ISNUMBER(FIND(대학정보!$C$5,J703))),확률표!$C$5, ""))), "대학정보"), "")</f>
        <v>50</v>
      </c>
      <c r="Q703" s="1">
        <f>IF(AND(대학정보!$C$8&lt;&gt;"",D703&lt;&gt;""),D703-대학정보!$C$8,"")</f>
        <v>-3.5399999999999636</v>
      </c>
    </row>
    <row r="704" spans="1:17">
      <c r="A704" s="1" t="str">
        <f t="shared" si="11"/>
        <v/>
      </c>
      <c r="B704" s="1" t="str">
        <f>IF(INDEX(로우데이터!$A:$A,4*ROW()-7)&lt;&gt;"",INDEX(로우데이터!A:A,4*ROW()-7),"")</f>
        <v>703등</v>
      </c>
      <c r="C704" s="1">
        <f>IF(B704&lt;&gt;"",VLOOKUP(CONCATENATE("j",L704, M704, N704),확률표!$B$8:$E$16,IF(P704=확률표!$C$3,2,IF(P704=확률표!$C$4, 3,4)),FALSE), "")</f>
        <v>20</v>
      </c>
      <c r="D704" s="1">
        <f>IF(B704&lt;&gt;"",INDEX(로우데이터!$B:$B,4*ROW()-7),"")</f>
        <v>655.9</v>
      </c>
      <c r="E704" s="4" t="str">
        <f>IF(B704&lt;&gt;"",IF(INDEX(로우데이터!$D:$D,4*ROW()-7)&lt;&gt;"",IF(ISNUMBER(FIND("(1)",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04" s="3" t="str">
        <f>IF(B704&lt;&gt;"",IF(INDEX(로우데이터!$D:$D,4*ROW()-7)&lt;&gt;"",IF(ISNUMBER(FIND("(1)",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간호/자연</v>
      </c>
      <c r="G704" s="3" t="str">
        <f>IF(B704&lt;&gt;"",IF(INDEX(로우데이터!$D:$D,4*ROW()-7)&lt;&gt;"",IF(ISNUMBER(FIND("(2)",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04" s="3" t="str">
        <f>IF(B704&lt;&gt;"",IF(INDEX(로우데이터!$D:$D,4*ROW()-7)&lt;&gt;"",IF(ISNUMBER(FIND("(2)",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704" s="3" t="str">
        <f>IF(B704&lt;&gt;"",IF(INDEX(로우데이터!$D:$D,4*ROW()-7)&lt;&gt;"",IF(ISNUMBER(FIND("(3)",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4" s="3" t="str">
        <f>IF(B704&lt;&gt;"",IF(INDEX(로우데이터!$D:$D,4*ROW()-7)&lt;&gt;"",IF(ISNUMBER(FIND("(3)",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4" s="1">
        <v>1</v>
      </c>
      <c r="M704" s="1">
        <v>1</v>
      </c>
      <c r="N704" s="1">
        <v>1</v>
      </c>
      <c r="P704" s="1">
        <f>IF(B704&lt;&gt;"",IF(AND(대학정보!$C$4&lt;&gt;"",대학정보!$C$5&lt;&gt;""),IF(AND(ISNUMBER(FIND(대학정보!$C$4,E704)),ISNUMBER(FIND(대학정보!$C$5,F704))),확률표!$C$3,IF(AND(ISNUMBER(FIND(대학정보!$C$4,G704)),ISNUMBER(FIND(대학정보!$C$5,H704))),확률표!$C$4,IF(AND(ISNUMBER(FIND(대학정보!$C$4,I704)),ISNUMBER(FIND(대학정보!$C$5,J704))),확률표!$C$5, ""))), "대학정보"), "")</f>
        <v>20</v>
      </c>
      <c r="Q704" s="1">
        <f>IF(AND(대학정보!$C$8&lt;&gt;"",D704&lt;&gt;""),D704-대학정보!$C$8,"")</f>
        <v>-3.5499999999999545</v>
      </c>
    </row>
    <row r="705" spans="1:17">
      <c r="A705" s="1" t="str">
        <f t="shared" si="11"/>
        <v/>
      </c>
      <c r="B705" s="1" t="str">
        <f>IF(INDEX(로우데이터!$A:$A,4*ROW()-7)&lt;&gt;"",INDEX(로우데이터!A:A,4*ROW()-7),"")</f>
        <v>704등</v>
      </c>
      <c r="C705" s="1">
        <f>IF(B705&lt;&gt;"",VLOOKUP(CONCATENATE("j",L705, M705, N705),확률표!$B$8:$E$16,IF(P705=확률표!$C$3,2,IF(P705=확률표!$C$4, 3,4)),FALSE), "")</f>
        <v>80</v>
      </c>
      <c r="D705" s="1">
        <f>IF(B705&lt;&gt;"",INDEX(로우데이터!$B:$B,4*ROW()-7),"")</f>
        <v>655.9</v>
      </c>
      <c r="E705" s="4" t="str">
        <f>IF(B705&lt;&gt;"",IF(INDEX(로우데이터!$D:$D,4*ROW()-7)&lt;&gt;"",IF(ISNUMBER(FIND("(1)",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05" s="3" t="str">
        <f>IF(B705&lt;&gt;"",IF(INDEX(로우데이터!$D:$D,4*ROW()-7)&lt;&gt;"",IF(ISNUMBER(FIND("(1)",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05" s="3" t="str">
        <f>IF(B705&lt;&gt;"",IF(INDEX(로우데이터!$D:$D,4*ROW()-7)&lt;&gt;"",IF(ISNUMBER(FIND("(2)",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05" s="3" t="str">
        <f>IF(B705&lt;&gt;"",IF(INDEX(로우데이터!$D:$D,4*ROW()-7)&lt;&gt;"",IF(ISNUMBER(FIND("(2)",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05" s="3" t="str">
        <f>IF(B705&lt;&gt;"",IF(INDEX(로우데이터!$D:$D,4*ROW()-7)&lt;&gt;"",IF(ISNUMBER(FIND("(3)",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05" s="3" t="str">
        <f>IF(B705&lt;&gt;"",IF(INDEX(로우데이터!$D:$D,4*ROW()-7)&lt;&gt;"",IF(ISNUMBER(FIND("(3)",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건축</v>
      </c>
      <c r="L705" s="1">
        <v>1</v>
      </c>
      <c r="M705" s="1">
        <v>1</v>
      </c>
      <c r="N705" s="1">
        <v>1</v>
      </c>
      <c r="P705" s="1">
        <f>IF(B705&lt;&gt;"",IF(AND(대학정보!$C$4&lt;&gt;"",대학정보!$C$5&lt;&gt;""),IF(AND(ISNUMBER(FIND(대학정보!$C$4,E705)),ISNUMBER(FIND(대학정보!$C$5,F705))),확률표!$C$3,IF(AND(ISNUMBER(FIND(대학정보!$C$4,G705)),ISNUMBER(FIND(대학정보!$C$5,H705))),확률표!$C$4,IF(AND(ISNUMBER(FIND(대학정보!$C$4,I705)),ISNUMBER(FIND(대학정보!$C$5,J705))),확률표!$C$5, ""))), "대학정보"), "")</f>
        <v>80</v>
      </c>
      <c r="Q705" s="1">
        <f>IF(AND(대학정보!$C$8&lt;&gt;"",D705&lt;&gt;""),D705-대학정보!$C$8,"")</f>
        <v>-3.5499999999999545</v>
      </c>
    </row>
    <row r="706" spans="1:17">
      <c r="A706" s="1" t="str">
        <f t="shared" si="11"/>
        <v/>
      </c>
      <c r="B706" s="1" t="str">
        <f>IF(INDEX(로우데이터!$A:$A,4*ROW()-7)&lt;&gt;"",INDEX(로우데이터!A:A,4*ROW()-7),"")</f>
        <v>705등</v>
      </c>
      <c r="C706" s="1">
        <f>IF(B706&lt;&gt;"",VLOOKUP(CONCATENATE("j",L706, M706, N706),확률표!$B$8:$E$16,IF(P706=확률표!$C$3,2,IF(P706=확률표!$C$4, 3,4)),FALSE), "")</f>
        <v>20</v>
      </c>
      <c r="D706" s="1">
        <f>IF(B706&lt;&gt;"",INDEX(로우데이터!$B:$B,4*ROW()-7),"")</f>
        <v>655.9</v>
      </c>
      <c r="E706" s="4" t="str">
        <f>IF(B706&lt;&gt;"",IF(INDEX(로우데이터!$D:$D,4*ROW()-7)&lt;&gt;"",IF(ISNUMBER(FIND("(1)",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06" s="3" t="str">
        <f>IF(B706&lt;&gt;"",IF(INDEX(로우데이터!$D:$D,4*ROW()-7)&lt;&gt;"",IF(ISNUMBER(FIND("(1)",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706" s="3" t="str">
        <f>IF(B706&lt;&gt;"",IF(INDEX(로우데이터!$D:$D,4*ROW()-7)&lt;&gt;"",IF(ISNUMBER(FIND("(2)",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06" s="3" t="str">
        <f>IF(B706&lt;&gt;"",IF(INDEX(로우데이터!$D:$D,4*ROW()-7)&lt;&gt;"",IF(ISNUMBER(FIND("(2)",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706" s="3" t="str">
        <f>IF(B706&lt;&gt;"",IF(INDEX(로우데이터!$D:$D,4*ROW()-7)&lt;&gt;"",IF(ISNUMBER(FIND("(3)",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6" s="3" t="str">
        <f>IF(B706&lt;&gt;"",IF(INDEX(로우데이터!$D:$D,4*ROW()-7)&lt;&gt;"",IF(ISNUMBER(FIND("(3)",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6" s="1">
        <v>1</v>
      </c>
      <c r="M706" s="1">
        <v>1</v>
      </c>
      <c r="N706" s="1">
        <v>1</v>
      </c>
      <c r="P706" s="1">
        <f>IF(B706&lt;&gt;"",IF(AND(대학정보!$C$4&lt;&gt;"",대학정보!$C$5&lt;&gt;""),IF(AND(ISNUMBER(FIND(대학정보!$C$4,E706)),ISNUMBER(FIND(대학정보!$C$5,F706))),확률표!$C$3,IF(AND(ISNUMBER(FIND(대학정보!$C$4,G706)),ISNUMBER(FIND(대학정보!$C$5,H706))),확률표!$C$4,IF(AND(ISNUMBER(FIND(대학정보!$C$4,I706)),ISNUMBER(FIND(대학정보!$C$5,J706))),확률표!$C$5, ""))), "대학정보"), "")</f>
        <v>20</v>
      </c>
      <c r="Q706" s="1">
        <f>IF(AND(대학정보!$C$8&lt;&gt;"",D706&lt;&gt;""),D706-대학정보!$C$8,"")</f>
        <v>-3.5499999999999545</v>
      </c>
    </row>
    <row r="707" spans="1:17">
      <c r="A707" s="1" t="str">
        <f t="shared" si="11"/>
        <v/>
      </c>
      <c r="B707" s="1" t="str">
        <f>IF(INDEX(로우데이터!$A:$A,4*ROW()-7)&lt;&gt;"",INDEX(로우데이터!A:A,4*ROW()-7),"")</f>
        <v>706등</v>
      </c>
      <c r="C707" s="1">
        <f>IF(B707&lt;&gt;"",VLOOKUP(CONCATENATE("j",L707, M707, N707),확률표!$B$8:$E$16,IF(P707=확률표!$C$3,2,IF(P707=확률표!$C$4, 3,4)),FALSE), "")</f>
        <v>50</v>
      </c>
      <c r="D707" s="1">
        <f>IF(B707&lt;&gt;"",INDEX(로우데이터!$B:$B,4*ROW()-7),"")</f>
        <v>655.87</v>
      </c>
      <c r="E707" s="4" t="str">
        <f>IF(B707&lt;&gt;"",IF(INDEX(로우데이터!$D:$D,4*ROW()-7)&lt;&gt;"",IF(ISNUMBER(FIND("(1)",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07" s="3" t="str">
        <f>IF(B707&lt;&gt;"",IF(INDEX(로우데이터!$D:$D,4*ROW()-7)&lt;&gt;"",IF(ISNUMBER(FIND("(1)",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707" s="3" t="str">
        <f>IF(B707&lt;&gt;"",IF(INDEX(로우데이터!$D:$D,4*ROW()-7)&lt;&gt;"",IF(ISNUMBER(FIND("(2)",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07" s="3" t="str">
        <f>IF(B707&lt;&gt;"",IF(INDEX(로우데이터!$D:$D,4*ROW()-7)&lt;&gt;"",IF(ISNUMBER(FIND("(2)",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07" s="3" t="str">
        <f>IF(B707&lt;&gt;"",IF(INDEX(로우데이터!$D:$D,4*ROW()-7)&lt;&gt;"",IF(ISNUMBER(FIND("(3)",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07" s="3" t="str">
        <f>IF(B707&lt;&gt;"",IF(INDEX(로우데이터!$D:$D,4*ROW()-7)&lt;&gt;"",IF(ISNUMBER(FIND("(3)",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기계정보공</v>
      </c>
      <c r="L707" s="1">
        <v>1</v>
      </c>
      <c r="M707" s="1">
        <v>1</v>
      </c>
      <c r="N707" s="1">
        <v>1</v>
      </c>
      <c r="P707" s="1">
        <f>IF(B707&lt;&gt;"",IF(AND(대학정보!$C$4&lt;&gt;"",대학정보!$C$5&lt;&gt;""),IF(AND(ISNUMBER(FIND(대학정보!$C$4,E707)),ISNUMBER(FIND(대학정보!$C$5,F707))),확률표!$C$3,IF(AND(ISNUMBER(FIND(대학정보!$C$4,G707)),ISNUMBER(FIND(대학정보!$C$5,H707))),확률표!$C$4,IF(AND(ISNUMBER(FIND(대학정보!$C$4,I707)),ISNUMBER(FIND(대학정보!$C$5,J707))),확률표!$C$5, ""))), "대학정보"), "")</f>
        <v>50</v>
      </c>
      <c r="Q707" s="1">
        <f>IF(AND(대학정보!$C$8&lt;&gt;"",D707&lt;&gt;""),D707-대학정보!$C$8,"")</f>
        <v>-3.5799999999999272</v>
      </c>
    </row>
    <row r="708" spans="1:17">
      <c r="A708" s="1" t="str">
        <f t="shared" si="11"/>
        <v/>
      </c>
      <c r="B708" s="1" t="str">
        <f>IF(INDEX(로우데이터!$A:$A,4*ROW()-7)&lt;&gt;"",INDEX(로우데이터!A:A,4*ROW()-7),"")</f>
        <v>707등</v>
      </c>
      <c r="C708" s="1">
        <f>IF(B708&lt;&gt;"",VLOOKUP(CONCATENATE("j",L708, M708, N708),확률표!$B$8:$E$16,IF(P708=확률표!$C$3,2,IF(P708=확률표!$C$4, 3,4)),FALSE), "")</f>
        <v>20</v>
      </c>
      <c r="D708" s="1">
        <f>IF(B708&lt;&gt;"",INDEX(로우데이터!$B:$B,4*ROW()-7),"")</f>
        <v>655.8</v>
      </c>
      <c r="E708" s="4" t="str">
        <f>IF(B708&lt;&gt;"",IF(INDEX(로우데이터!$D:$D,4*ROW()-7)&lt;&gt;"",IF(ISNUMBER(FIND("(1)",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08" s="3" t="str">
        <f>IF(B708&lt;&gt;"",IF(INDEX(로우데이터!$D:$D,4*ROW()-7)&lt;&gt;"",IF(ISNUMBER(FIND("(1)",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컴퓨터과학부</v>
      </c>
      <c r="G708" s="3" t="str">
        <f>IF(B708&lt;&gt;"",IF(INDEX(로우데이터!$D:$D,4*ROW()-7)&lt;&gt;"",IF(ISNUMBER(FIND("(2)",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708" s="3" t="str">
        <f>IF(B708&lt;&gt;"",IF(INDEX(로우데이터!$D:$D,4*ROW()-7)&lt;&gt;"",IF(ISNUMBER(FIND("(2)",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708" s="3" t="str">
        <f>IF(B708&lt;&gt;"",IF(INDEX(로우데이터!$D:$D,4*ROW()-7)&lt;&gt;"",IF(ISNUMBER(FIND("(3)",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8" s="3" t="str">
        <f>IF(B708&lt;&gt;"",IF(INDEX(로우데이터!$D:$D,4*ROW()-7)&lt;&gt;"",IF(ISNUMBER(FIND("(3)",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8" s="1">
        <v>1</v>
      </c>
      <c r="M708" s="1">
        <v>1</v>
      </c>
      <c r="N708" s="1">
        <v>1</v>
      </c>
      <c r="P708" s="1">
        <f>IF(B708&lt;&gt;"",IF(AND(대학정보!$C$4&lt;&gt;"",대학정보!$C$5&lt;&gt;""),IF(AND(ISNUMBER(FIND(대학정보!$C$4,E708)),ISNUMBER(FIND(대학정보!$C$5,F708))),확률표!$C$3,IF(AND(ISNUMBER(FIND(대학정보!$C$4,G708)),ISNUMBER(FIND(대학정보!$C$5,H708))),확률표!$C$4,IF(AND(ISNUMBER(FIND(대학정보!$C$4,I708)),ISNUMBER(FIND(대학정보!$C$5,J708))),확률표!$C$5, ""))), "대학정보"), "")</f>
        <v>20</v>
      </c>
      <c r="Q708" s="1">
        <f>IF(AND(대학정보!$C$8&lt;&gt;"",D708&lt;&gt;""),D708-대학정보!$C$8,"")</f>
        <v>-3.6499999999999773</v>
      </c>
    </row>
    <row r="709" spans="1:17">
      <c r="A709" s="1" t="str">
        <f t="shared" si="11"/>
        <v/>
      </c>
      <c r="B709" s="1" t="str">
        <f>IF(INDEX(로우데이터!$A:$A,4*ROW()-7)&lt;&gt;"",INDEX(로우데이터!A:A,4*ROW()-7),"")</f>
        <v>708등</v>
      </c>
      <c r="C709" s="1">
        <f>IF(B709&lt;&gt;"",VLOOKUP(CONCATENATE("j",L709, M709, N709),확률표!$B$8:$E$16,IF(P709=확률표!$C$3,2,IF(P709=확률표!$C$4, 3,4)),FALSE), "")</f>
        <v>20</v>
      </c>
      <c r="D709" s="1">
        <f>IF(B709&lt;&gt;"",INDEX(로우데이터!$B:$B,4*ROW()-7),"")</f>
        <v>655.79</v>
      </c>
      <c r="E709" s="4" t="str">
        <f>IF(B709&lt;&gt;"",IF(INDEX(로우데이터!$D:$D,4*ROW()-7)&lt;&gt;"",IF(ISNUMBER(FIND("(1)",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09" s="3" t="str">
        <f>IF(B709&lt;&gt;"",IF(INDEX(로우데이터!$D:$D,4*ROW()-7)&lt;&gt;"",IF(ISNUMBER(FIND("(1)",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유기나노공</v>
      </c>
      <c r="G709" s="3" t="str">
        <f>IF(B709&lt;&gt;"",IF(INDEX(로우데이터!$D:$D,4*ROW()-7)&lt;&gt;"",IF(ISNUMBER(FIND("(2)",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한국교원대(2)</v>
      </c>
      <c r="H709" s="3" t="str">
        <f>IF(B709&lt;&gt;"",IF(INDEX(로우데이터!$D:$D,4*ROW()-7)&lt;&gt;"",IF(ISNUMBER(FIND("(2)",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</v>
      </c>
      <c r="I709" s="3" t="str">
        <f>IF(B709&lt;&gt;"",IF(INDEX(로우데이터!$D:$D,4*ROW()-7)&lt;&gt;"",IF(ISNUMBER(FIND("(3)",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09" s="3" t="str">
        <f>IF(B709&lt;&gt;"",IF(INDEX(로우데이터!$D:$D,4*ROW()-7)&lt;&gt;"",IF(ISNUMBER(FIND("(3)",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09" s="1">
        <v>1</v>
      </c>
      <c r="M709" s="1">
        <v>1</v>
      </c>
      <c r="N709" s="1">
        <v>1</v>
      </c>
      <c r="P709" s="1">
        <f>IF(B709&lt;&gt;"",IF(AND(대학정보!$C$4&lt;&gt;"",대학정보!$C$5&lt;&gt;""),IF(AND(ISNUMBER(FIND(대학정보!$C$4,E709)),ISNUMBER(FIND(대학정보!$C$5,F709))),확률표!$C$3,IF(AND(ISNUMBER(FIND(대학정보!$C$4,G709)),ISNUMBER(FIND(대학정보!$C$5,H709))),확률표!$C$4,IF(AND(ISNUMBER(FIND(대학정보!$C$4,I709)),ISNUMBER(FIND(대학정보!$C$5,J709))),확률표!$C$5, ""))), "대학정보"), "")</f>
        <v>20</v>
      </c>
      <c r="Q709" s="1">
        <f>IF(AND(대학정보!$C$8&lt;&gt;"",D709&lt;&gt;""),D709-대학정보!$C$8,"")</f>
        <v>-3.6599999999999682</v>
      </c>
    </row>
    <row r="710" spans="1:17">
      <c r="A710" s="1" t="str">
        <f t="shared" si="11"/>
        <v/>
      </c>
      <c r="B710" s="1" t="str">
        <f>IF(INDEX(로우데이터!$A:$A,4*ROW()-7)&lt;&gt;"",INDEX(로우데이터!A:A,4*ROW()-7),"")</f>
        <v>709등</v>
      </c>
      <c r="C710" s="1">
        <f>IF(B710&lt;&gt;"",VLOOKUP(CONCATENATE("j",L710, M710, N710),확률표!$B$8:$E$16,IF(P710=확률표!$C$3,2,IF(P710=확률표!$C$4, 3,4)),FALSE), "")</f>
        <v>50</v>
      </c>
      <c r="D710" s="1">
        <f>IF(B710&lt;&gt;"",INDEX(로우데이터!$B:$B,4*ROW()-7),"")</f>
        <v>655.79</v>
      </c>
      <c r="E710" s="4" t="str">
        <f>IF(B710&lt;&gt;"",IF(INDEX(로우데이터!$D:$D,4*ROW()-7)&lt;&gt;"",IF(ISNUMBER(FIND("(1)",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10" s="3" t="str">
        <f>IF(B710&lt;&gt;"",IF(INDEX(로우데이터!$D:$D,4*ROW()-7)&lt;&gt;"",IF(ISNUMBER(FIND("(1)",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710" s="3" t="str">
        <f>IF(B710&lt;&gt;"",IF(INDEX(로우데이터!$D:$D,4*ROW()-7)&lt;&gt;"",IF(ISNUMBER(FIND("(2)",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0" s="3" t="str">
        <f>IF(B710&lt;&gt;"",IF(INDEX(로우데이터!$D:$D,4*ROW()-7)&lt;&gt;"",IF(ISNUMBER(FIND("(2)",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0" s="3" t="str">
        <f>IF(B710&lt;&gt;"",IF(INDEX(로우데이터!$D:$D,4*ROW()-7)&lt;&gt;"",IF(ISNUMBER(FIND("(3)",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10" s="3" t="str">
        <f>IF(B710&lt;&gt;"",IF(INDEX(로우데이터!$D:$D,4*ROW()-7)&lt;&gt;"",IF(ISNUMBER(FIND("(3)",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10" s="1">
        <v>1</v>
      </c>
      <c r="M710" s="1">
        <v>1</v>
      </c>
      <c r="N710" s="1">
        <v>1</v>
      </c>
      <c r="P710" s="1">
        <f>IF(B710&lt;&gt;"",IF(AND(대학정보!$C$4&lt;&gt;"",대학정보!$C$5&lt;&gt;""),IF(AND(ISNUMBER(FIND(대학정보!$C$4,E710)),ISNUMBER(FIND(대학정보!$C$5,F710))),확률표!$C$3,IF(AND(ISNUMBER(FIND(대학정보!$C$4,G710)),ISNUMBER(FIND(대학정보!$C$5,H710))),확률표!$C$4,IF(AND(ISNUMBER(FIND(대학정보!$C$4,I710)),ISNUMBER(FIND(대학정보!$C$5,J710))),확률표!$C$5, ""))), "대학정보"), "")</f>
        <v>50</v>
      </c>
      <c r="Q710" s="1">
        <f>IF(AND(대학정보!$C$8&lt;&gt;"",D710&lt;&gt;""),D710-대학정보!$C$8,"")</f>
        <v>-3.6599999999999682</v>
      </c>
    </row>
    <row r="711" spans="1:17">
      <c r="A711" s="1" t="str">
        <f t="shared" si="11"/>
        <v/>
      </c>
      <c r="B711" s="1" t="str">
        <f>IF(INDEX(로우데이터!$A:$A,4*ROW()-7)&lt;&gt;"",INDEX(로우데이터!A:A,4*ROW()-7),"")</f>
        <v>710등</v>
      </c>
      <c r="C711" s="1">
        <f>IF(B711&lt;&gt;"",VLOOKUP(CONCATENATE("j",L711, M711, N711),확률표!$B$8:$E$16,IF(P711=확률표!$C$3,2,IF(P711=확률표!$C$4, 3,4)),FALSE), "")</f>
        <v>20</v>
      </c>
      <c r="D711" s="1">
        <f>IF(B711&lt;&gt;"",INDEX(로우데이터!$B:$B,4*ROW()-7),"")</f>
        <v>655.75</v>
      </c>
      <c r="E711" s="4" t="str">
        <f>IF(B711&lt;&gt;"",IF(INDEX(로우데이터!$D:$D,4*ROW()-7)&lt;&gt;"",IF(ISNUMBER(FIND("(1)",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11" s="3" t="str">
        <f>IF(B711&lt;&gt;"",IF(INDEX(로우데이터!$D:$D,4*ROW()-7)&lt;&gt;"",IF(ISNUMBER(FIND("(1)",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711" s="3" t="str">
        <f>IF(B711&lt;&gt;"",IF(INDEX(로우데이터!$D:$D,4*ROW()-7)&lt;&gt;"",IF(ISNUMBER(FIND("(2)",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711" s="3" t="str">
        <f>IF(B711&lt;&gt;"",IF(INDEX(로우데이터!$D:$D,4*ROW()-7)&lt;&gt;"",IF(ISNUMBER(FIND("(2)",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보건환경융합과학부</v>
      </c>
      <c r="I711" s="3" t="str">
        <f>IF(B711&lt;&gt;"",IF(INDEX(로우데이터!$D:$D,4*ROW()-7)&lt;&gt;"",IF(ISNUMBER(FIND("(3)",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11" s="3" t="str">
        <f>IF(B711&lt;&gt;"",IF(INDEX(로우데이터!$D:$D,4*ROW()-7)&lt;&gt;"",IF(ISNUMBER(FIND("(3)",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11" s="1">
        <v>1</v>
      </c>
      <c r="M711" s="1">
        <v>1</v>
      </c>
      <c r="N711" s="1">
        <v>1</v>
      </c>
      <c r="P711" s="1">
        <f>IF(B711&lt;&gt;"",IF(AND(대학정보!$C$4&lt;&gt;"",대학정보!$C$5&lt;&gt;""),IF(AND(ISNUMBER(FIND(대학정보!$C$4,E711)),ISNUMBER(FIND(대학정보!$C$5,F711))),확률표!$C$3,IF(AND(ISNUMBER(FIND(대학정보!$C$4,G711)),ISNUMBER(FIND(대학정보!$C$5,H711))),확률표!$C$4,IF(AND(ISNUMBER(FIND(대학정보!$C$4,I711)),ISNUMBER(FIND(대학정보!$C$5,J711))),확률표!$C$5, ""))), "대학정보"), "")</f>
        <v>20</v>
      </c>
      <c r="Q711" s="1">
        <f>IF(AND(대학정보!$C$8&lt;&gt;"",D711&lt;&gt;""),D711-대학정보!$C$8,"")</f>
        <v>-3.6999999999999318</v>
      </c>
    </row>
    <row r="712" spans="1:17">
      <c r="A712" s="1" t="str">
        <f t="shared" si="11"/>
        <v/>
      </c>
      <c r="B712" s="1" t="str">
        <f>IF(INDEX(로우데이터!$A:$A,4*ROW()-7)&lt;&gt;"",INDEX(로우데이터!A:A,4*ROW()-7),"")</f>
        <v>711등</v>
      </c>
      <c r="C712" s="1">
        <f>IF(B712&lt;&gt;"",VLOOKUP(CONCATENATE("j",L712, M712, N712),확률표!$B$8:$E$16,IF(P712=확률표!$C$3,2,IF(P712=확률표!$C$4, 3,4)),FALSE), "")</f>
        <v>20</v>
      </c>
      <c r="D712" s="1">
        <f>IF(B712&lt;&gt;"",INDEX(로우데이터!$B:$B,4*ROW()-7),"")</f>
        <v>655.72</v>
      </c>
      <c r="E712" s="4" t="str">
        <f>IF(B712&lt;&gt;"",IF(INDEX(로우데이터!$D:$D,4*ROW()-7)&lt;&gt;"",IF(ISNUMBER(FIND("(1)",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대구한의대(1)</v>
      </c>
      <c r="F712" s="3" t="str">
        <f>IF(B712&lt;&gt;"",IF(INDEX(로우데이터!$D:$D,4*ROW()-7)&lt;&gt;"",IF(ISNUMBER(FIND("(1)",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[경산]한의예/자연</v>
      </c>
      <c r="G712" s="3" t="str">
        <f>IF(B712&lt;&gt;"",IF(INDEX(로우데이터!$D:$D,4*ROW()-7)&lt;&gt;"",IF(ISNUMBER(FIND("(2)",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12" s="3" t="str">
        <f>IF(B712&lt;&gt;"",IF(INDEX(로우데이터!$D:$D,4*ROW()-7)&lt;&gt;"",IF(ISNUMBER(FIND("(2)",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12" s="3" t="str">
        <f>IF(B712&lt;&gt;"",IF(INDEX(로우데이터!$D:$D,4*ROW()-7)&lt;&gt;"",IF(ISNUMBER(FIND("(3)",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12" s="3" t="str">
        <f>IF(B712&lt;&gt;"",IF(INDEX(로우데이터!$D:$D,4*ROW()-7)&lt;&gt;"",IF(ISNUMBER(FIND("(3)",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12" s="1">
        <v>1</v>
      </c>
      <c r="M712" s="1">
        <v>1</v>
      </c>
      <c r="N712" s="1">
        <v>1</v>
      </c>
      <c r="P712" s="1">
        <f>IF(B712&lt;&gt;"",IF(AND(대학정보!$C$4&lt;&gt;"",대학정보!$C$5&lt;&gt;""),IF(AND(ISNUMBER(FIND(대학정보!$C$4,E712)),ISNUMBER(FIND(대학정보!$C$5,F712))),확률표!$C$3,IF(AND(ISNUMBER(FIND(대학정보!$C$4,G712)),ISNUMBER(FIND(대학정보!$C$5,H712))),확률표!$C$4,IF(AND(ISNUMBER(FIND(대학정보!$C$4,I712)),ISNUMBER(FIND(대학정보!$C$5,J712))),확률표!$C$5, ""))), "대학정보"), "")</f>
        <v>20</v>
      </c>
      <c r="Q712" s="1">
        <f>IF(AND(대학정보!$C$8&lt;&gt;"",D712&lt;&gt;""),D712-대학정보!$C$8,"")</f>
        <v>-3.7299999999999045</v>
      </c>
    </row>
    <row r="713" spans="1:17">
      <c r="A713" s="1" t="str">
        <f t="shared" si="11"/>
        <v/>
      </c>
      <c r="B713" s="1" t="str">
        <f>IF(INDEX(로우데이터!$A:$A,4*ROW()-7)&lt;&gt;"",INDEX(로우데이터!A:A,4*ROW()-7),"")</f>
        <v>712등</v>
      </c>
      <c r="C713" s="1">
        <f>IF(B713&lt;&gt;"",VLOOKUP(CONCATENATE("j",L713, M713, N713),확률표!$B$8:$E$16,IF(P713=확률표!$C$3,2,IF(P713=확률표!$C$4, 3,4)),FALSE), "")</f>
        <v>50</v>
      </c>
      <c r="D713" s="1">
        <f>IF(B713&lt;&gt;"",INDEX(로우데이터!$B:$B,4*ROW()-7),"")</f>
        <v>655.71</v>
      </c>
      <c r="E713" s="4" t="str">
        <f>IF(B713&lt;&gt;"",IF(INDEX(로우데이터!$D:$D,4*ROW()-7)&lt;&gt;"",IF(ISNUMBER(FIND("(1)",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13" s="3" t="str">
        <f>IF(B713&lt;&gt;"",IF(INDEX(로우데이터!$D:$D,4*ROW()-7)&lt;&gt;"",IF(ISNUMBER(FIND("(1)",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[서울]컴퓨터교육</v>
      </c>
      <c r="G713" s="3" t="str">
        <f>IF(B713&lt;&gt;"",IF(INDEX(로우데이터!$D:$D,4*ROW()-7)&lt;&gt;"",IF(ISNUMBER(FIND("(2)",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3" s="3" t="str">
        <f>IF(B713&lt;&gt;"",IF(INDEX(로우데이터!$D:$D,4*ROW()-7)&lt;&gt;"",IF(ISNUMBER(FIND("(2)",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3" s="3" t="str">
        <f>IF(B713&lt;&gt;"",IF(INDEX(로우데이터!$D:$D,4*ROW()-7)&lt;&gt;"",IF(ISNUMBER(FIND("(3)",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13" s="3" t="str">
        <f>IF(B713&lt;&gt;"",IF(INDEX(로우데이터!$D:$D,4*ROW()-7)&lt;&gt;"",IF(ISNUMBER(FIND("(3)",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13" s="1">
        <v>1</v>
      </c>
      <c r="M713" s="1">
        <v>1</v>
      </c>
      <c r="N713" s="1">
        <v>1</v>
      </c>
      <c r="P713" s="1">
        <f>IF(B713&lt;&gt;"",IF(AND(대학정보!$C$4&lt;&gt;"",대학정보!$C$5&lt;&gt;""),IF(AND(ISNUMBER(FIND(대학정보!$C$4,E713)),ISNUMBER(FIND(대학정보!$C$5,F713))),확률표!$C$3,IF(AND(ISNUMBER(FIND(대학정보!$C$4,G713)),ISNUMBER(FIND(대학정보!$C$5,H713))),확률표!$C$4,IF(AND(ISNUMBER(FIND(대학정보!$C$4,I713)),ISNUMBER(FIND(대학정보!$C$5,J713))),확률표!$C$5, ""))), "대학정보"), "")</f>
        <v>50</v>
      </c>
      <c r="Q713" s="1">
        <f>IF(AND(대학정보!$C$8&lt;&gt;"",D713&lt;&gt;""),D713-대학정보!$C$8,"")</f>
        <v>-3.7399999999998954</v>
      </c>
    </row>
    <row r="714" spans="1:17">
      <c r="A714" s="1" t="str">
        <f t="shared" si="11"/>
        <v/>
      </c>
      <c r="B714" s="1" t="str">
        <f>IF(INDEX(로우데이터!$A:$A,4*ROW()-7)&lt;&gt;"",INDEX(로우데이터!A:A,4*ROW()-7),"")</f>
        <v>713등</v>
      </c>
      <c r="C714" s="1">
        <f>IF(B714&lt;&gt;"",VLOOKUP(CONCATENATE("j",L714, M714, N714),확률표!$B$8:$E$16,IF(P714=확률표!$C$3,2,IF(P714=확률표!$C$4, 3,4)),FALSE), "")</f>
        <v>50</v>
      </c>
      <c r="D714" s="1">
        <f>IF(B714&lt;&gt;"",INDEX(로우데이터!$B:$B,4*ROW()-7),"")</f>
        <v>655.7</v>
      </c>
      <c r="E714" s="4" t="str">
        <f>IF(B714&lt;&gt;"",IF(INDEX(로우데이터!$D:$D,4*ROW()-7)&lt;&gt;"",IF(ISNUMBER(FIND("(1)",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14" s="3" t="str">
        <f>IF(B714&lt;&gt;"",IF(INDEX(로우데이터!$D:$D,4*ROW()-7)&lt;&gt;"",IF(ISNUMBER(FIND("(1)",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714" s="3" t="str">
        <f>IF(B714&lt;&gt;"",IF(INDEX(로우데이터!$D:$D,4*ROW()-7)&lt;&gt;"",IF(ISNUMBER(FIND("(2)",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4" s="3" t="str">
        <f>IF(B714&lt;&gt;"",IF(INDEX(로우데이터!$D:$D,4*ROW()-7)&lt;&gt;"",IF(ISNUMBER(FIND("(2)",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4" s="3" t="str">
        <f>IF(B714&lt;&gt;"",IF(INDEX(로우데이터!$D:$D,4*ROW()-7)&lt;&gt;"",IF(ISNUMBER(FIND("(3)",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714" s="3" t="str">
        <f>IF(B714&lt;&gt;"",IF(INDEX(로우데이터!$D:$D,4*ROW()-7)&lt;&gt;"",IF(ISNUMBER(FIND("(3)",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[수원]자연과학계열</v>
      </c>
      <c r="L714" s="1">
        <v>1</v>
      </c>
      <c r="M714" s="1">
        <v>1</v>
      </c>
      <c r="N714" s="1">
        <v>1</v>
      </c>
      <c r="P714" s="1">
        <f>IF(B714&lt;&gt;"",IF(AND(대학정보!$C$4&lt;&gt;"",대학정보!$C$5&lt;&gt;""),IF(AND(ISNUMBER(FIND(대학정보!$C$4,E714)),ISNUMBER(FIND(대학정보!$C$5,F714))),확률표!$C$3,IF(AND(ISNUMBER(FIND(대학정보!$C$4,G714)),ISNUMBER(FIND(대학정보!$C$5,H714))),확률표!$C$4,IF(AND(ISNUMBER(FIND(대학정보!$C$4,I714)),ISNUMBER(FIND(대학정보!$C$5,J714))),확률표!$C$5, ""))), "대학정보"), "")</f>
        <v>50</v>
      </c>
      <c r="Q714" s="1">
        <f>IF(AND(대학정보!$C$8&lt;&gt;"",D714&lt;&gt;""),D714-대학정보!$C$8,"")</f>
        <v>-3.7499999999998863</v>
      </c>
    </row>
    <row r="715" spans="1:17">
      <c r="A715" s="1" t="str">
        <f t="shared" si="11"/>
        <v/>
      </c>
      <c r="B715" s="1" t="str">
        <f>IF(INDEX(로우데이터!$A:$A,4*ROW()-7)&lt;&gt;"",INDEX(로우데이터!A:A,4*ROW()-7),"")</f>
        <v>714등</v>
      </c>
      <c r="C715" s="1">
        <f>IF(B715&lt;&gt;"",VLOOKUP(CONCATENATE("j",L715, M715, N715),확률표!$B$8:$E$16,IF(P715=확률표!$C$3,2,IF(P715=확률표!$C$4, 3,4)),FALSE), "")</f>
        <v>50</v>
      </c>
      <c r="D715" s="1">
        <f>IF(B715&lt;&gt;"",INDEX(로우데이터!$B:$B,4*ROW()-7),"")</f>
        <v>655.7</v>
      </c>
      <c r="E715" s="4" t="str">
        <f>IF(B715&lt;&gt;"",IF(INDEX(로우데이터!$D:$D,4*ROW()-7)&lt;&gt;"",IF(ISNUMBER(FIND("(1)",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대구한의대(1)</v>
      </c>
      <c r="F715" s="3" t="str">
        <f>IF(B715&lt;&gt;"",IF(INDEX(로우데이터!$D:$D,4*ROW()-7)&lt;&gt;"",IF(ISNUMBER(FIND("(1)",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[경산]한의예/자연</v>
      </c>
      <c r="G715" s="3" t="str">
        <f>IF(B715&lt;&gt;"",IF(INDEX(로우데이터!$D:$D,4*ROW()-7)&lt;&gt;"",IF(ISNUMBER(FIND("(2)",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5" s="3" t="str">
        <f>IF(B715&lt;&gt;"",IF(INDEX(로우데이터!$D:$D,4*ROW()-7)&lt;&gt;"",IF(ISNUMBER(FIND("(2)",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5" s="3" t="str">
        <f>IF(B715&lt;&gt;"",IF(INDEX(로우데이터!$D:$D,4*ROW()-7)&lt;&gt;"",IF(ISNUMBER(FIND("(3)",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715" s="3" t="str">
        <f>IF(B715&lt;&gt;"",IF(INDEX(로우데이터!$D:$D,4*ROW()-7)&lt;&gt;"",IF(ISNUMBER(FIND("(3)",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[대구]모바일공</v>
      </c>
      <c r="L715" s="1">
        <v>1</v>
      </c>
      <c r="M715" s="1">
        <v>1</v>
      </c>
      <c r="N715" s="1">
        <v>1</v>
      </c>
      <c r="P715" s="1">
        <f>IF(B715&lt;&gt;"",IF(AND(대학정보!$C$4&lt;&gt;"",대학정보!$C$5&lt;&gt;""),IF(AND(ISNUMBER(FIND(대학정보!$C$4,E715)),ISNUMBER(FIND(대학정보!$C$5,F715))),확률표!$C$3,IF(AND(ISNUMBER(FIND(대학정보!$C$4,G715)),ISNUMBER(FIND(대학정보!$C$5,H715))),확률표!$C$4,IF(AND(ISNUMBER(FIND(대학정보!$C$4,I715)),ISNUMBER(FIND(대학정보!$C$5,J715))),확률표!$C$5, ""))), "대학정보"), "")</f>
        <v>50</v>
      </c>
      <c r="Q715" s="1">
        <f>IF(AND(대학정보!$C$8&lt;&gt;"",D715&lt;&gt;""),D715-대학정보!$C$8,"")</f>
        <v>-3.7499999999998863</v>
      </c>
    </row>
    <row r="716" spans="1:17">
      <c r="A716" s="1" t="str">
        <f t="shared" si="11"/>
        <v/>
      </c>
      <c r="B716" s="1" t="str">
        <f>IF(INDEX(로우데이터!$A:$A,4*ROW()-7)&lt;&gt;"",INDEX(로우데이터!A:A,4*ROW()-7),"")</f>
        <v>715등</v>
      </c>
      <c r="C716" s="1">
        <f>IF(B716&lt;&gt;"",VLOOKUP(CONCATENATE("j",L716, M716, N716),확률표!$B$8:$E$16,IF(P716=확률표!$C$3,2,IF(P716=확률표!$C$4, 3,4)),FALSE), "")</f>
        <v>50</v>
      </c>
      <c r="D716" s="1">
        <f>IF(B716&lt;&gt;"",INDEX(로우데이터!$B:$B,4*ROW()-7),"")</f>
        <v>655.68</v>
      </c>
      <c r="E716" s="4" t="str">
        <f>IF(B716&lt;&gt;"",IF(INDEX(로우데이터!$D:$D,4*ROW()-7)&lt;&gt;"",IF(ISNUMBER(FIND("(1)",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16" s="3" t="str">
        <f>IF(B716&lt;&gt;"",IF(INDEX(로우데이터!$D:$D,4*ROW()-7)&lt;&gt;"",IF(ISNUMBER(FIND("(1)",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716" s="3" t="str">
        <f>IF(B716&lt;&gt;"",IF(INDEX(로우데이터!$D:$D,4*ROW()-7)&lt;&gt;"",IF(ISNUMBER(FIND("(2)",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6" s="3" t="str">
        <f>IF(B716&lt;&gt;"",IF(INDEX(로우데이터!$D:$D,4*ROW()-7)&lt;&gt;"",IF(ISNUMBER(FIND("(2)",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6" s="3" t="str">
        <f>IF(B716&lt;&gt;"",IF(INDEX(로우데이터!$D:$D,4*ROW()-7)&lt;&gt;"",IF(ISNUMBER(FIND("(3)",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716" s="3" t="str">
        <f>IF(B716&lt;&gt;"",IF(INDEX(로우데이터!$D:$D,4*ROW()-7)&lt;&gt;"",IF(ISNUMBER(FIND("(3)",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[수원]전자전기공학부</v>
      </c>
      <c r="L716" s="1">
        <v>1</v>
      </c>
      <c r="M716" s="1">
        <v>1</v>
      </c>
      <c r="N716" s="1">
        <v>1</v>
      </c>
      <c r="P716" s="1">
        <f>IF(B716&lt;&gt;"",IF(AND(대학정보!$C$4&lt;&gt;"",대학정보!$C$5&lt;&gt;""),IF(AND(ISNUMBER(FIND(대학정보!$C$4,E716)),ISNUMBER(FIND(대학정보!$C$5,F716))),확률표!$C$3,IF(AND(ISNUMBER(FIND(대학정보!$C$4,G716)),ISNUMBER(FIND(대학정보!$C$5,H716))),확률표!$C$4,IF(AND(ISNUMBER(FIND(대학정보!$C$4,I716)),ISNUMBER(FIND(대학정보!$C$5,J716))),확률표!$C$5, ""))), "대학정보"), "")</f>
        <v>50</v>
      </c>
      <c r="Q716" s="1">
        <f>IF(AND(대학정보!$C$8&lt;&gt;"",D716&lt;&gt;""),D716-대학정보!$C$8,"")</f>
        <v>-3.7699999999999818</v>
      </c>
    </row>
    <row r="717" spans="1:17">
      <c r="A717" s="1" t="str">
        <f t="shared" si="11"/>
        <v/>
      </c>
      <c r="B717" s="1" t="str">
        <f>IF(INDEX(로우데이터!$A:$A,4*ROW()-7)&lt;&gt;"",INDEX(로우데이터!A:A,4*ROW()-7),"")</f>
        <v>715등</v>
      </c>
      <c r="C717" s="1">
        <f>IF(B717&lt;&gt;"",VLOOKUP(CONCATENATE("j",L717, M717, N717),확률표!$B$8:$E$16,IF(P717=확률표!$C$3,2,IF(P717=확률표!$C$4, 3,4)),FALSE), "")</f>
        <v>50</v>
      </c>
      <c r="D717" s="1">
        <f>IF(B717&lt;&gt;"",INDEX(로우데이터!$B:$B,4*ROW()-7),"")</f>
        <v>655.68</v>
      </c>
      <c r="E717" s="4" t="str">
        <f>IF(B717&lt;&gt;"",IF(INDEX(로우데이터!$D:$D,4*ROW()-7)&lt;&gt;"",IF(ISNUMBER(FIND("(1)",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17" s="3" t="str">
        <f>IF(B717&lt;&gt;"",IF(INDEX(로우데이터!$D:$D,4*ROW()-7)&lt;&gt;"",IF(ISNUMBER(FIND("(1)",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717" s="3" t="str">
        <f>IF(B717&lt;&gt;"",IF(INDEX(로우데이터!$D:$D,4*ROW()-7)&lt;&gt;"",IF(ISNUMBER(FIND("(2)",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7" s="3" t="str">
        <f>IF(B717&lt;&gt;"",IF(INDEX(로우데이터!$D:$D,4*ROW()-7)&lt;&gt;"",IF(ISNUMBER(FIND("(2)",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17" s="3" t="str">
        <f>IF(B717&lt;&gt;"",IF(INDEX(로우데이터!$D:$D,4*ROW()-7)&lt;&gt;"",IF(ISNUMBER(FIND("(3)",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17" s="3" t="str">
        <f>IF(B717&lt;&gt;"",IF(INDEX(로우데이터!$D:$D,4*ROW()-7)&lt;&gt;"",IF(ISNUMBER(FIND("(3)",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17" s="1">
        <v>1</v>
      </c>
      <c r="M717" s="1">
        <v>1</v>
      </c>
      <c r="N717" s="1">
        <v>1</v>
      </c>
      <c r="P717" s="1">
        <f>IF(B717&lt;&gt;"",IF(AND(대학정보!$C$4&lt;&gt;"",대학정보!$C$5&lt;&gt;""),IF(AND(ISNUMBER(FIND(대학정보!$C$4,E717)),ISNUMBER(FIND(대학정보!$C$5,F717))),확률표!$C$3,IF(AND(ISNUMBER(FIND(대학정보!$C$4,G717)),ISNUMBER(FIND(대학정보!$C$5,H717))),확률표!$C$4,IF(AND(ISNUMBER(FIND(대학정보!$C$4,I717)),ISNUMBER(FIND(대학정보!$C$5,J717))),확률표!$C$5, ""))), "대학정보"), "")</f>
        <v>50</v>
      </c>
      <c r="Q717" s="1">
        <f>IF(AND(대학정보!$C$8&lt;&gt;"",D717&lt;&gt;""),D717-대학정보!$C$8,"")</f>
        <v>-3.7699999999999818</v>
      </c>
    </row>
    <row r="718" spans="1:17">
      <c r="A718" s="1" t="str">
        <f t="shared" si="11"/>
        <v/>
      </c>
      <c r="B718" s="1" t="str">
        <f>IF(INDEX(로우데이터!$A:$A,4*ROW()-7)&lt;&gt;"",INDEX(로우데이터!A:A,4*ROW()-7),"")</f>
        <v>717등</v>
      </c>
      <c r="C718" s="1">
        <f>IF(B718&lt;&gt;"",VLOOKUP(CONCATENATE("j",L718, M718, N718),확률표!$B$8:$E$16,IF(P718=확률표!$C$3,2,IF(P718=확률표!$C$4, 3,4)),FALSE), "")</f>
        <v>80</v>
      </c>
      <c r="D718" s="1">
        <f>IF(B718&lt;&gt;"",INDEX(로우데이터!$B:$B,4*ROW()-7),"")</f>
        <v>655.67</v>
      </c>
      <c r="E718" s="4" t="str">
        <f>IF(B718&lt;&gt;"",IF(INDEX(로우데이터!$D:$D,4*ROW()-7)&lt;&gt;"",IF(ISNUMBER(FIND("(1)",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18" s="3" t="str">
        <f>IF(B718&lt;&gt;"",IF(INDEX(로우데이터!$D:$D,4*ROW()-7)&lt;&gt;"",IF(ISNUMBER(FIND("(1)",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18" s="3" t="str">
        <f>IF(B718&lt;&gt;"",IF(INDEX(로우데이터!$D:$D,4*ROW()-7)&lt;&gt;"",IF(ISNUMBER(FIND("(2)",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18" s="3" t="str">
        <f>IF(B718&lt;&gt;"",IF(INDEX(로우데이터!$D:$D,4*ROW()-7)&lt;&gt;"",IF(ISNUMBER(FIND("(2)",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18" s="3" t="str">
        <f>IF(B718&lt;&gt;"",IF(INDEX(로우데이터!$D:$D,4*ROW()-7)&lt;&gt;"",IF(ISNUMBER(FIND("(3)",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18" s="3" t="str">
        <f>IF(B718&lt;&gt;"",IF(INDEX(로우데이터!$D:$D,4*ROW()-7)&lt;&gt;"",IF(ISNUMBER(FIND("(3)",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18" s="1">
        <v>1</v>
      </c>
      <c r="M718" s="1">
        <v>1</v>
      </c>
      <c r="N718" s="1">
        <v>1</v>
      </c>
      <c r="P718" s="1">
        <f>IF(B718&lt;&gt;"",IF(AND(대학정보!$C$4&lt;&gt;"",대학정보!$C$5&lt;&gt;""),IF(AND(ISNUMBER(FIND(대학정보!$C$4,E718)),ISNUMBER(FIND(대학정보!$C$5,F718))),확률표!$C$3,IF(AND(ISNUMBER(FIND(대학정보!$C$4,G718)),ISNUMBER(FIND(대학정보!$C$5,H718))),확률표!$C$4,IF(AND(ISNUMBER(FIND(대학정보!$C$4,I718)),ISNUMBER(FIND(대학정보!$C$5,J718))),확률표!$C$5, ""))), "대학정보"), "")</f>
        <v>80</v>
      </c>
      <c r="Q718" s="1">
        <f>IF(AND(대학정보!$C$8&lt;&gt;"",D718&lt;&gt;""),D718-대학정보!$C$8,"")</f>
        <v>-3.7799999999999727</v>
      </c>
    </row>
    <row r="719" spans="1:17">
      <c r="A719" s="1" t="str">
        <f t="shared" si="11"/>
        <v/>
      </c>
      <c r="B719" s="1" t="str">
        <f>IF(INDEX(로우데이터!$A:$A,4*ROW()-7)&lt;&gt;"",INDEX(로우데이터!A:A,4*ROW()-7),"")</f>
        <v>718등</v>
      </c>
      <c r="C719" s="1">
        <f>IF(B719&lt;&gt;"",VLOOKUP(CONCATENATE("j",L719, M719, N719),확률표!$B$8:$E$16,IF(P719=확률표!$C$3,2,IF(P719=확률표!$C$4, 3,4)),FALSE), "")</f>
        <v>20</v>
      </c>
      <c r="D719" s="1">
        <f>IF(B719&lt;&gt;"",INDEX(로우데이터!$B:$B,4*ROW()-7),"")</f>
        <v>655.56</v>
      </c>
      <c r="E719" s="4" t="str">
        <f>IF(B719&lt;&gt;"",IF(INDEX(로우데이터!$D:$D,4*ROW()-7)&lt;&gt;"",IF(ISNUMBER(FIND("(1)",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19" s="3" t="str">
        <f>IF(B719&lt;&gt;"",IF(INDEX(로우데이터!$D:$D,4*ROW()-7)&lt;&gt;"",IF(ISNUMBER(FIND("(1)",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719" s="3" t="str">
        <f>IF(B719&lt;&gt;"",IF(INDEX(로우데이터!$D:$D,4*ROW()-7)&lt;&gt;"",IF(ISNUMBER(FIND("(2)",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19" s="3" t="str">
        <f>IF(B719&lt;&gt;"",IF(INDEX(로우데이터!$D:$D,4*ROW()-7)&lt;&gt;"",IF(ISNUMBER(FIND("(2)",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719" s="3" t="str">
        <f>IF(B719&lt;&gt;"",IF(INDEX(로우데이터!$D:$D,4*ROW()-7)&lt;&gt;"",IF(ISNUMBER(FIND("(3)",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19" s="3" t="str">
        <f>IF(B719&lt;&gt;"",IF(INDEX(로우데이터!$D:$D,4*ROW()-7)&lt;&gt;"",IF(ISNUMBER(FIND("(3)",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19" s="1">
        <v>1</v>
      </c>
      <c r="M719" s="1">
        <v>1</v>
      </c>
      <c r="N719" s="1">
        <v>1</v>
      </c>
      <c r="P719" s="1">
        <f>IF(B719&lt;&gt;"",IF(AND(대학정보!$C$4&lt;&gt;"",대학정보!$C$5&lt;&gt;""),IF(AND(ISNUMBER(FIND(대학정보!$C$4,E719)),ISNUMBER(FIND(대학정보!$C$5,F719))),확률표!$C$3,IF(AND(ISNUMBER(FIND(대학정보!$C$4,G719)),ISNUMBER(FIND(대학정보!$C$5,H719))),확률표!$C$4,IF(AND(ISNUMBER(FIND(대학정보!$C$4,I719)),ISNUMBER(FIND(대학정보!$C$5,J719))),확률표!$C$5, ""))), "대학정보"), "")</f>
        <v>20</v>
      </c>
      <c r="Q719" s="1">
        <f>IF(AND(대학정보!$C$8&lt;&gt;"",D719&lt;&gt;""),D719-대학정보!$C$8,"")</f>
        <v>-3.8899999999999864</v>
      </c>
    </row>
    <row r="720" spans="1:17">
      <c r="A720" s="1" t="str">
        <f t="shared" si="11"/>
        <v/>
      </c>
      <c r="B720" s="1" t="str">
        <f>IF(INDEX(로우데이터!$A:$A,4*ROW()-7)&lt;&gt;"",INDEX(로우데이터!A:A,4*ROW()-7),"")</f>
        <v>719등</v>
      </c>
      <c r="C720" s="1">
        <f>IF(B720&lt;&gt;"",VLOOKUP(CONCATENATE("j",L720, M720, N720),확률표!$B$8:$E$16,IF(P720=확률표!$C$3,2,IF(P720=확률표!$C$4, 3,4)),FALSE), "")</f>
        <v>20</v>
      </c>
      <c r="D720" s="1">
        <f>IF(B720&lt;&gt;"",INDEX(로우데이터!$B:$B,4*ROW()-7),"")</f>
        <v>655.55</v>
      </c>
      <c r="E720" s="4" t="str">
        <f>IF(B720&lt;&gt;"",IF(INDEX(로우데이터!$D:$D,4*ROW()-7)&lt;&gt;"",IF(ISNUMBER(FIND("(1)",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20" s="3" t="str">
        <f>IF(B720&lt;&gt;"",IF(INDEX(로우데이터!$D:$D,4*ROW()-7)&lt;&gt;"",IF(ISNUMBER(FIND("(1)",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720" s="3" t="str">
        <f>IF(B720&lt;&gt;"",IF(INDEX(로우데이터!$D:$D,4*ROW()-7)&lt;&gt;"",IF(ISNUMBER(FIND("(2)",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20" s="3" t="str">
        <f>IF(B720&lt;&gt;"",IF(INDEX(로우데이터!$D:$D,4*ROW()-7)&lt;&gt;"",IF(ISNUMBER(FIND("(2)",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720" s="3" t="str">
        <f>IF(B720&lt;&gt;"",IF(INDEX(로우데이터!$D:$D,4*ROW()-7)&lt;&gt;"",IF(ISNUMBER(FIND("(3)",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0" s="3" t="str">
        <f>IF(B720&lt;&gt;"",IF(INDEX(로우데이터!$D:$D,4*ROW()-7)&lt;&gt;"",IF(ISNUMBER(FIND("(3)",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0" s="1">
        <v>1</v>
      </c>
      <c r="M720" s="1">
        <v>1</v>
      </c>
      <c r="N720" s="1">
        <v>1</v>
      </c>
      <c r="P720" s="1">
        <f>IF(B720&lt;&gt;"",IF(AND(대학정보!$C$4&lt;&gt;"",대학정보!$C$5&lt;&gt;""),IF(AND(ISNUMBER(FIND(대학정보!$C$4,E720)),ISNUMBER(FIND(대학정보!$C$5,F720))),확률표!$C$3,IF(AND(ISNUMBER(FIND(대학정보!$C$4,G720)),ISNUMBER(FIND(대학정보!$C$5,H720))),확률표!$C$4,IF(AND(ISNUMBER(FIND(대학정보!$C$4,I720)),ISNUMBER(FIND(대학정보!$C$5,J720))),확률표!$C$5, ""))), "대학정보"), "")</f>
        <v>20</v>
      </c>
      <c r="Q720" s="1">
        <f>IF(AND(대학정보!$C$8&lt;&gt;"",D720&lt;&gt;""),D720-대학정보!$C$8,"")</f>
        <v>-3.8999999999999773</v>
      </c>
    </row>
    <row r="721" spans="1:17">
      <c r="A721" s="1" t="str">
        <f t="shared" si="11"/>
        <v/>
      </c>
      <c r="B721" s="1" t="str">
        <f>IF(INDEX(로우데이터!$A:$A,4*ROW()-7)&lt;&gt;"",INDEX(로우데이터!A:A,4*ROW()-7),"")</f>
        <v>720등</v>
      </c>
      <c r="C721" s="1">
        <f>IF(B721&lt;&gt;"",VLOOKUP(CONCATENATE("j",L721, M721, N721),확률표!$B$8:$E$16,IF(P721=확률표!$C$3,2,IF(P721=확률표!$C$4, 3,4)),FALSE), "")</f>
        <v>20</v>
      </c>
      <c r="D721" s="1">
        <f>IF(B721&lt;&gt;"",INDEX(로우데이터!$B:$B,4*ROW()-7),"")</f>
        <v>655.54</v>
      </c>
      <c r="E721" s="4" t="str">
        <f>IF(B721&lt;&gt;"",IF(INDEX(로우데이터!$D:$D,4*ROW()-7)&lt;&gt;"",IF(ISNUMBER(FIND("(1)",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21" s="3" t="str">
        <f>IF(B721&lt;&gt;"",IF(INDEX(로우데이터!$D:$D,4*ROW()-7)&lt;&gt;"",IF(ISNUMBER(FIND("(1)",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721" s="3" t="str">
        <f>IF(B721&lt;&gt;"",IF(INDEX(로우데이터!$D:$D,4*ROW()-7)&lt;&gt;"",IF(ISNUMBER(FIND("(2)",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21" s="3" t="str">
        <f>IF(B721&lt;&gt;"",IF(INDEX(로우데이터!$D:$D,4*ROW()-7)&lt;&gt;"",IF(ISNUMBER(FIND("(2)",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건축공학부</v>
      </c>
      <c r="I721" s="3" t="str">
        <f>IF(B721&lt;&gt;"",IF(INDEX(로우데이터!$D:$D,4*ROW()-7)&lt;&gt;"",IF(ISNUMBER(FIND("(3)",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1" s="3" t="str">
        <f>IF(B721&lt;&gt;"",IF(INDEX(로우데이터!$D:$D,4*ROW()-7)&lt;&gt;"",IF(ISNUMBER(FIND("(3)",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1" s="1">
        <v>1</v>
      </c>
      <c r="M721" s="1">
        <v>1</v>
      </c>
      <c r="N721" s="1">
        <v>1</v>
      </c>
      <c r="P721" s="1">
        <f>IF(B721&lt;&gt;"",IF(AND(대학정보!$C$4&lt;&gt;"",대학정보!$C$5&lt;&gt;""),IF(AND(ISNUMBER(FIND(대학정보!$C$4,E721)),ISNUMBER(FIND(대학정보!$C$5,F721))),확률표!$C$3,IF(AND(ISNUMBER(FIND(대학정보!$C$4,G721)),ISNUMBER(FIND(대학정보!$C$5,H721))),확률표!$C$4,IF(AND(ISNUMBER(FIND(대학정보!$C$4,I721)),ISNUMBER(FIND(대학정보!$C$5,J721))),확률표!$C$5, ""))), "대학정보"), "")</f>
        <v>20</v>
      </c>
      <c r="Q721" s="1">
        <f>IF(AND(대학정보!$C$8&lt;&gt;"",D721&lt;&gt;""),D721-대학정보!$C$8,"")</f>
        <v>-3.9099999999999682</v>
      </c>
    </row>
    <row r="722" spans="1:17">
      <c r="A722" s="1" t="str">
        <f t="shared" si="11"/>
        <v/>
      </c>
      <c r="B722" s="1" t="str">
        <f>IF(INDEX(로우데이터!$A:$A,4*ROW()-7)&lt;&gt;"",INDEX(로우데이터!A:A,4*ROW()-7),"")</f>
        <v>721등</v>
      </c>
      <c r="C722" s="1">
        <f>IF(B722&lt;&gt;"",VLOOKUP(CONCATENATE("j",L722, M722, N722),확률표!$B$8:$E$16,IF(P722=확률표!$C$3,2,IF(P722=확률표!$C$4, 3,4)),FALSE), "")</f>
        <v>50</v>
      </c>
      <c r="D722" s="1">
        <f>IF(B722&lt;&gt;"",INDEX(로우데이터!$B:$B,4*ROW()-7),"")</f>
        <v>655.5</v>
      </c>
      <c r="E722" s="4" t="str">
        <f>IF(B722&lt;&gt;"",IF(INDEX(로우데이터!$D:$D,4*ROW()-7)&lt;&gt;"",IF(ISNUMBER(FIND("(1)",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22" s="3" t="str">
        <f>IF(B722&lt;&gt;"",IF(INDEX(로우데이터!$D:$D,4*ROW()-7)&lt;&gt;"",IF(ISNUMBER(FIND("(1)",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[서울]산업보안/자연</v>
      </c>
      <c r="G722" s="3" t="str">
        <f>IF(B722&lt;&gt;"",IF(INDEX(로우데이터!$D:$D,4*ROW()-7)&lt;&gt;"",IF(ISNUMBER(FIND("(2)",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22" s="3" t="str">
        <f>IF(B722&lt;&gt;"",IF(INDEX(로우데이터!$D:$D,4*ROW()-7)&lt;&gt;"",IF(ISNUMBER(FIND("(2)",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22" s="3" t="str">
        <f>IF(B722&lt;&gt;"",IF(INDEX(로우데이터!$D:$D,4*ROW()-7)&lt;&gt;"",IF(ISNUMBER(FIND("(3)",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22" s="3" t="str">
        <f>IF(B722&lt;&gt;"",IF(INDEX(로우데이터!$D:$D,4*ROW()-7)&lt;&gt;"",IF(ISNUMBER(FIND("(3)",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</v>
      </c>
      <c r="L722" s="1">
        <v>1</v>
      </c>
      <c r="M722" s="1">
        <v>1</v>
      </c>
      <c r="N722" s="1">
        <v>1</v>
      </c>
      <c r="P722" s="1">
        <f>IF(B722&lt;&gt;"",IF(AND(대학정보!$C$4&lt;&gt;"",대학정보!$C$5&lt;&gt;""),IF(AND(ISNUMBER(FIND(대학정보!$C$4,E722)),ISNUMBER(FIND(대학정보!$C$5,F722))),확률표!$C$3,IF(AND(ISNUMBER(FIND(대학정보!$C$4,G722)),ISNUMBER(FIND(대학정보!$C$5,H722))),확률표!$C$4,IF(AND(ISNUMBER(FIND(대학정보!$C$4,I722)),ISNUMBER(FIND(대학정보!$C$5,J722))),확률표!$C$5, ""))), "대학정보"), "")</f>
        <v>50</v>
      </c>
      <c r="Q722" s="1">
        <f>IF(AND(대학정보!$C$8&lt;&gt;"",D722&lt;&gt;""),D722-대학정보!$C$8,"")</f>
        <v>-3.9499999999999318</v>
      </c>
    </row>
    <row r="723" spans="1:17">
      <c r="A723" s="1" t="str">
        <f t="shared" si="11"/>
        <v/>
      </c>
      <c r="B723" s="1" t="str">
        <f>IF(INDEX(로우데이터!$A:$A,4*ROW()-7)&lt;&gt;"",INDEX(로우데이터!A:A,4*ROW()-7),"")</f>
        <v>721등</v>
      </c>
      <c r="C723" s="1">
        <f>IF(B723&lt;&gt;"",VLOOKUP(CONCATENATE("j",L723, M723, N723),확률표!$B$8:$E$16,IF(P723=확률표!$C$3,2,IF(P723=확률표!$C$4, 3,4)),FALSE), "")</f>
        <v>50</v>
      </c>
      <c r="D723" s="1">
        <f>IF(B723&lt;&gt;"",INDEX(로우데이터!$B:$B,4*ROW()-7),"")</f>
        <v>655.5</v>
      </c>
      <c r="E723" s="4" t="str">
        <f>IF(B723&lt;&gt;"",IF(INDEX(로우데이터!$D:$D,4*ROW()-7)&lt;&gt;"",IF(ISNUMBER(FIND("(1)",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23" s="3" t="str">
        <f>IF(B723&lt;&gt;"",IF(INDEX(로우데이터!$D:$D,4*ROW()-7)&lt;&gt;"",IF(ISNUMBER(FIND("(1)",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723" s="3" t="str">
        <f>IF(B723&lt;&gt;"",IF(INDEX(로우데이터!$D:$D,4*ROW()-7)&lt;&gt;"",IF(ISNUMBER(FIND("(2)",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23" s="3" t="str">
        <f>IF(B723&lt;&gt;"",IF(INDEX(로우데이터!$D:$D,4*ROW()-7)&lt;&gt;"",IF(ISNUMBER(FIND("(2)",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23" s="3" t="str">
        <f>IF(B723&lt;&gt;"",IF(INDEX(로우데이터!$D:$D,4*ROW()-7)&lt;&gt;"",IF(ISNUMBER(FIND("(3)",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3" s="3" t="str">
        <f>IF(B723&lt;&gt;"",IF(INDEX(로우데이터!$D:$D,4*ROW()-7)&lt;&gt;"",IF(ISNUMBER(FIND("(3)",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23" s="1">
        <v>1</v>
      </c>
      <c r="M723" s="1">
        <v>1</v>
      </c>
      <c r="N723" s="1">
        <v>1</v>
      </c>
      <c r="P723" s="1">
        <f>IF(B723&lt;&gt;"",IF(AND(대학정보!$C$4&lt;&gt;"",대학정보!$C$5&lt;&gt;""),IF(AND(ISNUMBER(FIND(대학정보!$C$4,E723)),ISNUMBER(FIND(대학정보!$C$5,F723))),확률표!$C$3,IF(AND(ISNUMBER(FIND(대학정보!$C$4,G723)),ISNUMBER(FIND(대학정보!$C$5,H723))),확률표!$C$4,IF(AND(ISNUMBER(FIND(대학정보!$C$4,I723)),ISNUMBER(FIND(대학정보!$C$5,J723))),확률표!$C$5, ""))), "대학정보"), "")</f>
        <v>50</v>
      </c>
      <c r="Q723" s="1">
        <f>IF(AND(대학정보!$C$8&lt;&gt;"",D723&lt;&gt;""),D723-대학정보!$C$8,"")</f>
        <v>-3.9499999999999318</v>
      </c>
    </row>
    <row r="724" spans="1:17">
      <c r="A724" s="1" t="str">
        <f t="shared" si="11"/>
        <v/>
      </c>
      <c r="B724" s="1" t="str">
        <f>IF(INDEX(로우데이터!$A:$A,4*ROW()-7)&lt;&gt;"",INDEX(로우데이터!A:A,4*ROW()-7),"")</f>
        <v>723등</v>
      </c>
      <c r="C724" s="1">
        <f>IF(B724&lt;&gt;"",VLOOKUP(CONCATENATE("j",L724, M724, N724),확률표!$B$8:$E$16,IF(P724=확률표!$C$3,2,IF(P724=확률표!$C$4, 3,4)),FALSE), "")</f>
        <v>20</v>
      </c>
      <c r="D724" s="1">
        <f>IF(B724&lt;&gt;"",INDEX(로우데이터!$B:$B,4*ROW()-7),"")</f>
        <v>655.47</v>
      </c>
      <c r="E724" s="4" t="str">
        <f>IF(B724&lt;&gt;"",IF(INDEX(로우데이터!$D:$D,4*ROW()-7)&lt;&gt;"",IF(ISNUMBER(FIND("(1)",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24" s="3" t="str">
        <f>IF(B724&lt;&gt;"",IF(INDEX(로우데이터!$D:$D,4*ROW()-7)&lt;&gt;"",IF(ISNUMBER(FIND("(1)",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724" s="3" t="str">
        <f>IF(B724&lt;&gt;"",IF(INDEX(로우데이터!$D:$D,4*ROW()-7)&lt;&gt;"",IF(ISNUMBER(FIND("(2)",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24" s="3" t="str">
        <f>IF(B724&lt;&gt;"",IF(INDEX(로우데이터!$D:$D,4*ROW()-7)&lt;&gt;"",IF(ISNUMBER(FIND("(2)",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24" s="3" t="str">
        <f>IF(B724&lt;&gt;"",IF(INDEX(로우데이터!$D:$D,4*ROW()-7)&lt;&gt;"",IF(ISNUMBER(FIND("(3)",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4" s="3" t="str">
        <f>IF(B724&lt;&gt;"",IF(INDEX(로우데이터!$D:$D,4*ROW()-7)&lt;&gt;"",IF(ISNUMBER(FIND("(3)",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4" s="1">
        <v>1</v>
      </c>
      <c r="M724" s="1">
        <v>1</v>
      </c>
      <c r="N724" s="1">
        <v>1</v>
      </c>
      <c r="P724" s="1">
        <f>IF(B724&lt;&gt;"",IF(AND(대학정보!$C$4&lt;&gt;"",대학정보!$C$5&lt;&gt;""),IF(AND(ISNUMBER(FIND(대학정보!$C$4,E724)),ISNUMBER(FIND(대학정보!$C$5,F724))),확률표!$C$3,IF(AND(ISNUMBER(FIND(대학정보!$C$4,G724)),ISNUMBER(FIND(대학정보!$C$5,H724))),확률표!$C$4,IF(AND(ISNUMBER(FIND(대학정보!$C$4,I724)),ISNUMBER(FIND(대학정보!$C$5,J724))),확률표!$C$5, ""))), "대학정보"), "")</f>
        <v>20</v>
      </c>
      <c r="Q724" s="1">
        <f>IF(AND(대학정보!$C$8&lt;&gt;"",D724&lt;&gt;""),D724-대학정보!$C$8,"")</f>
        <v>-3.9799999999999045</v>
      </c>
    </row>
    <row r="725" spans="1:17">
      <c r="A725" s="1" t="str">
        <f t="shared" si="11"/>
        <v/>
      </c>
      <c r="B725" s="1" t="str">
        <f>IF(INDEX(로우데이터!$A:$A,4*ROW()-7)&lt;&gt;"",INDEX(로우데이터!A:A,4*ROW()-7),"")</f>
        <v>724등</v>
      </c>
      <c r="C725" s="1">
        <f>IF(B725&lt;&gt;"",VLOOKUP(CONCATENATE("j",L725, M725, N725),확률표!$B$8:$E$16,IF(P725=확률표!$C$3,2,IF(P725=확률표!$C$4, 3,4)),FALSE), "")</f>
        <v>80</v>
      </c>
      <c r="D725" s="1">
        <f>IF(B725&lt;&gt;"",INDEX(로우데이터!$B:$B,4*ROW()-7),"")</f>
        <v>655.45</v>
      </c>
      <c r="E725" s="4" t="str">
        <f>IF(B725&lt;&gt;"",IF(INDEX(로우데이터!$D:$D,4*ROW()-7)&lt;&gt;"",IF(ISNUMBER(FIND("(1)",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25" s="3" t="str">
        <f>IF(B725&lt;&gt;"",IF(INDEX(로우데이터!$D:$D,4*ROW()-7)&lt;&gt;"",IF(ISNUMBER(FIND("(1)",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25" s="3" t="str">
        <f>IF(B725&lt;&gt;"",IF(INDEX(로우데이터!$D:$D,4*ROW()-7)&lt;&gt;"",IF(ISNUMBER(FIND("(2)",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25" s="3" t="str">
        <f>IF(B725&lt;&gt;"",IF(INDEX(로우데이터!$D:$D,4*ROW()-7)&lt;&gt;"",IF(ISNUMBER(FIND("(2)",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25" s="3" t="str">
        <f>IF(B725&lt;&gt;"",IF(INDEX(로우데이터!$D:$D,4*ROW()-7)&lt;&gt;"",IF(ISNUMBER(FIND("(3)",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25" s="3" t="str">
        <f>IF(B725&lt;&gt;"",IF(INDEX(로우데이터!$D:$D,4*ROW()-7)&lt;&gt;"",IF(ISNUMBER(FIND("(3)",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기계정보공</v>
      </c>
      <c r="L725" s="1">
        <v>1</v>
      </c>
      <c r="M725" s="1">
        <v>1</v>
      </c>
      <c r="N725" s="1">
        <v>1</v>
      </c>
      <c r="P725" s="1">
        <f>IF(B725&lt;&gt;"",IF(AND(대학정보!$C$4&lt;&gt;"",대학정보!$C$5&lt;&gt;""),IF(AND(ISNUMBER(FIND(대학정보!$C$4,E725)),ISNUMBER(FIND(대학정보!$C$5,F725))),확률표!$C$3,IF(AND(ISNUMBER(FIND(대학정보!$C$4,G725)),ISNUMBER(FIND(대학정보!$C$5,H725))),확률표!$C$4,IF(AND(ISNUMBER(FIND(대학정보!$C$4,I725)),ISNUMBER(FIND(대학정보!$C$5,J725))),확률표!$C$5, ""))), "대학정보"), "")</f>
        <v>80</v>
      </c>
      <c r="Q725" s="1">
        <f>IF(AND(대학정보!$C$8&lt;&gt;"",D725&lt;&gt;""),D725-대학정보!$C$8,"")</f>
        <v>-3.9999999999998863</v>
      </c>
    </row>
    <row r="726" spans="1:17">
      <c r="A726" s="1" t="str">
        <f t="shared" si="11"/>
        <v/>
      </c>
      <c r="B726" s="1" t="str">
        <f>IF(INDEX(로우데이터!$A:$A,4*ROW()-7)&lt;&gt;"",INDEX(로우데이터!A:A,4*ROW()-7),"")</f>
        <v>725등</v>
      </c>
      <c r="C726" s="1">
        <f>IF(B726&lt;&gt;"",VLOOKUP(CONCATENATE("j",L726, M726, N726),확률표!$B$8:$E$16,IF(P726=확률표!$C$3,2,IF(P726=확률표!$C$4, 3,4)),FALSE), "")</f>
        <v>20</v>
      </c>
      <c r="D726" s="1">
        <f>IF(B726&lt;&gt;"",INDEX(로우데이터!$B:$B,4*ROW()-7),"")</f>
        <v>655.45</v>
      </c>
      <c r="E726" s="4" t="str">
        <f>IF(B726&lt;&gt;"",IF(INDEX(로우데이터!$D:$D,4*ROW()-7)&lt;&gt;"",IF(ISNUMBER(FIND("(1)",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26" s="3" t="str">
        <f>IF(B726&lt;&gt;"",IF(INDEX(로우데이터!$D:$D,4*ROW()-7)&lt;&gt;"",IF(ISNUMBER(FIND("(1)",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726" s="3" t="str">
        <f>IF(B726&lt;&gt;"",IF(INDEX(로우데이터!$D:$D,4*ROW()-7)&lt;&gt;"",IF(ISNUMBER(FIND("(2)",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726" s="3" t="str">
        <f>IF(B726&lt;&gt;"",IF(INDEX(로우데이터!$D:$D,4*ROW()-7)&lt;&gt;"",IF(ISNUMBER(FIND("(2)",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726" s="3" t="str">
        <f>IF(B726&lt;&gt;"",IF(INDEX(로우데이터!$D:$D,4*ROW()-7)&lt;&gt;"",IF(ISNUMBER(FIND("(3)",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6" s="3" t="str">
        <f>IF(B726&lt;&gt;"",IF(INDEX(로우데이터!$D:$D,4*ROW()-7)&lt;&gt;"",IF(ISNUMBER(FIND("(3)",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6" s="1">
        <v>1</v>
      </c>
      <c r="M726" s="1">
        <v>1</v>
      </c>
      <c r="N726" s="1">
        <v>1</v>
      </c>
      <c r="P726" s="1">
        <f>IF(B726&lt;&gt;"",IF(AND(대학정보!$C$4&lt;&gt;"",대학정보!$C$5&lt;&gt;""),IF(AND(ISNUMBER(FIND(대학정보!$C$4,E726)),ISNUMBER(FIND(대학정보!$C$5,F726))),확률표!$C$3,IF(AND(ISNUMBER(FIND(대학정보!$C$4,G726)),ISNUMBER(FIND(대학정보!$C$5,H726))),확률표!$C$4,IF(AND(ISNUMBER(FIND(대학정보!$C$4,I726)),ISNUMBER(FIND(대학정보!$C$5,J726))),확률표!$C$5, ""))), "대학정보"), "")</f>
        <v>20</v>
      </c>
      <c r="Q726" s="1">
        <f>IF(AND(대학정보!$C$8&lt;&gt;"",D726&lt;&gt;""),D726-대학정보!$C$8,"")</f>
        <v>-3.9999999999998863</v>
      </c>
    </row>
    <row r="727" spans="1:17">
      <c r="A727" s="1" t="str">
        <f t="shared" si="11"/>
        <v/>
      </c>
      <c r="B727" s="1" t="str">
        <f>IF(INDEX(로우데이터!$A:$A,4*ROW()-7)&lt;&gt;"",INDEX(로우데이터!A:A,4*ROW()-7),"")</f>
        <v>726등</v>
      </c>
      <c r="C727" s="1">
        <f>IF(B727&lt;&gt;"",VLOOKUP(CONCATENATE("j",L727, M727, N727),확률표!$B$8:$E$16,IF(P727=확률표!$C$3,2,IF(P727=확률표!$C$4, 3,4)),FALSE), "")</f>
        <v>50</v>
      </c>
      <c r="D727" s="1">
        <f>IF(B727&lt;&gt;"",INDEX(로우데이터!$B:$B,4*ROW()-7),"")</f>
        <v>655.42</v>
      </c>
      <c r="E727" s="4" t="str">
        <f>IF(B727&lt;&gt;"",IF(INDEX(로우데이터!$D:$D,4*ROW()-7)&lt;&gt;"",IF(ISNUMBER(FIND("(1)",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27" s="3" t="str">
        <f>IF(B727&lt;&gt;"",IF(INDEX(로우데이터!$D:$D,4*ROW()-7)&lt;&gt;"",IF(ISNUMBER(FIND("(1)",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727" s="3" t="str">
        <f>IF(B727&lt;&gt;"",IF(INDEX(로우데이터!$D:$D,4*ROW()-7)&lt;&gt;"",IF(ISNUMBER(FIND("(2)",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27" s="3" t="str">
        <f>IF(B727&lt;&gt;"",IF(INDEX(로우데이터!$D:$D,4*ROW()-7)&lt;&gt;"",IF(ISNUMBER(FIND("(2)",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27" s="3" t="str">
        <f>IF(B727&lt;&gt;"",IF(INDEX(로우데이터!$D:$D,4*ROW()-7)&lt;&gt;"",IF(ISNUMBER(FIND("(3)",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727" s="3" t="str">
        <f>IF(B727&lt;&gt;"",IF(INDEX(로우데이터!$D:$D,4*ROW()-7)&lt;&gt;"",IF(ISNUMBER(FIND("(3)",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[대구]전자공학부</v>
      </c>
      <c r="L727" s="1">
        <v>1</v>
      </c>
      <c r="M727" s="1">
        <v>1</v>
      </c>
      <c r="N727" s="1">
        <v>1</v>
      </c>
      <c r="P727" s="1">
        <f>IF(B727&lt;&gt;"",IF(AND(대학정보!$C$4&lt;&gt;"",대학정보!$C$5&lt;&gt;""),IF(AND(ISNUMBER(FIND(대학정보!$C$4,E727)),ISNUMBER(FIND(대학정보!$C$5,F727))),확률표!$C$3,IF(AND(ISNUMBER(FIND(대학정보!$C$4,G727)),ISNUMBER(FIND(대학정보!$C$5,H727))),확률표!$C$4,IF(AND(ISNUMBER(FIND(대학정보!$C$4,I727)),ISNUMBER(FIND(대학정보!$C$5,J727))),확률표!$C$5, ""))), "대학정보"), "")</f>
        <v>50</v>
      </c>
      <c r="Q727" s="1">
        <f>IF(AND(대학정보!$C$8&lt;&gt;"",D727&lt;&gt;""),D727-대학정보!$C$8,"")</f>
        <v>-4.0299999999999727</v>
      </c>
    </row>
    <row r="728" spans="1:17">
      <c r="A728" s="1" t="str">
        <f t="shared" si="11"/>
        <v/>
      </c>
      <c r="B728" s="1" t="str">
        <f>IF(INDEX(로우데이터!$A:$A,4*ROW()-7)&lt;&gt;"",INDEX(로우데이터!A:A,4*ROW()-7),"")</f>
        <v>727등</v>
      </c>
      <c r="C728" s="1">
        <f>IF(B728&lt;&gt;"",VLOOKUP(CONCATENATE("j",L728, M728, N728),확률표!$B$8:$E$16,IF(P728=확률표!$C$3,2,IF(P728=확률표!$C$4, 3,4)),FALSE), "")</f>
        <v>80</v>
      </c>
      <c r="D728" s="1">
        <f>IF(B728&lt;&gt;"",INDEX(로우데이터!$B:$B,4*ROW()-7),"")</f>
        <v>655.41</v>
      </c>
      <c r="E728" s="4" t="str">
        <f>IF(B728&lt;&gt;"",IF(INDEX(로우데이터!$D:$D,4*ROW()-7)&lt;&gt;"",IF(ISNUMBER(FIND("(1)",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28" s="3" t="str">
        <f>IF(B728&lt;&gt;"",IF(INDEX(로우데이터!$D:$D,4*ROW()-7)&lt;&gt;"",IF(ISNUMBER(FIND("(1)",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28" s="3" t="str">
        <f>IF(B728&lt;&gt;"",IF(INDEX(로우데이터!$D:$D,4*ROW()-7)&lt;&gt;"",IF(ISNUMBER(FIND("(2)",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728" s="3" t="str">
        <f>IF(B728&lt;&gt;"",IF(INDEX(로우데이터!$D:$D,4*ROW()-7)&lt;&gt;"",IF(ISNUMBER(FIND("(2)",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[서울]식품영양</v>
      </c>
      <c r="I728" s="3" t="str">
        <f>IF(B728&lt;&gt;"",IF(INDEX(로우데이터!$D:$D,4*ROW()-7)&lt;&gt;"",IF(ISNUMBER(FIND("(3)",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28" s="3" t="str">
        <f>IF(B728&lt;&gt;"",IF(INDEX(로우데이터!$D:$D,4*ROW()-7)&lt;&gt;"",IF(ISNUMBER(FIND("(3)",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[국제]산업경영공</v>
      </c>
      <c r="L728" s="1">
        <v>1</v>
      </c>
      <c r="M728" s="1">
        <v>1</v>
      </c>
      <c r="N728" s="1">
        <v>1</v>
      </c>
      <c r="P728" s="1">
        <f>IF(B728&lt;&gt;"",IF(AND(대학정보!$C$4&lt;&gt;"",대학정보!$C$5&lt;&gt;""),IF(AND(ISNUMBER(FIND(대학정보!$C$4,E728)),ISNUMBER(FIND(대학정보!$C$5,F728))),확률표!$C$3,IF(AND(ISNUMBER(FIND(대학정보!$C$4,G728)),ISNUMBER(FIND(대학정보!$C$5,H728))),확률표!$C$4,IF(AND(ISNUMBER(FIND(대학정보!$C$4,I728)),ISNUMBER(FIND(대학정보!$C$5,J728))),확률표!$C$5, ""))), "대학정보"), "")</f>
        <v>80</v>
      </c>
      <c r="Q728" s="1">
        <f>IF(AND(대학정보!$C$8&lt;&gt;"",D728&lt;&gt;""),D728-대학정보!$C$8,"")</f>
        <v>-4.0399999999999636</v>
      </c>
    </row>
    <row r="729" spans="1:17">
      <c r="A729" s="1" t="str">
        <f t="shared" si="11"/>
        <v/>
      </c>
      <c r="B729" s="1" t="str">
        <f>IF(INDEX(로우데이터!$A:$A,4*ROW()-7)&lt;&gt;"",INDEX(로우데이터!A:A,4*ROW()-7),"")</f>
        <v>728등</v>
      </c>
      <c r="C729" s="1">
        <f>IF(B729&lt;&gt;"",VLOOKUP(CONCATENATE("j",L729, M729, N729),확률표!$B$8:$E$16,IF(P729=확률표!$C$3,2,IF(P729=확률표!$C$4, 3,4)),FALSE), "")</f>
        <v>20</v>
      </c>
      <c r="D729" s="1">
        <f>IF(B729&lt;&gt;"",INDEX(로우데이터!$B:$B,4*ROW()-7),"")</f>
        <v>655.34</v>
      </c>
      <c r="E729" s="4" t="str">
        <f>IF(B729&lt;&gt;"",IF(INDEX(로우데이터!$D:$D,4*ROW()-7)&lt;&gt;"",IF(ISNUMBER(FIND("(1)",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29" s="3" t="str">
        <f>IF(B729&lt;&gt;"",IF(INDEX(로우데이터!$D:$D,4*ROW()-7)&lt;&gt;"",IF(ISNUMBER(FIND("(1)",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729" s="3" t="str">
        <f>IF(B729&lt;&gt;"",IF(INDEX(로우데이터!$D:$D,4*ROW()-7)&lt;&gt;"",IF(ISNUMBER(FIND("(2)",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29" s="3" t="str">
        <f>IF(B729&lt;&gt;"",IF(INDEX(로우데이터!$D:$D,4*ROW()-7)&lt;&gt;"",IF(ISNUMBER(FIND("(2)",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기계정보공</v>
      </c>
      <c r="I729" s="3" t="str">
        <f>IF(B729&lt;&gt;"",IF(INDEX(로우데이터!$D:$D,4*ROW()-7)&lt;&gt;"",IF(ISNUMBER(FIND("(3)",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29" s="3" t="str">
        <f>IF(B729&lt;&gt;"",IF(INDEX(로우데이터!$D:$D,4*ROW()-7)&lt;&gt;"",IF(ISNUMBER(FIND("(3)",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29" s="1">
        <v>1</v>
      </c>
      <c r="M729" s="1">
        <v>1</v>
      </c>
      <c r="N729" s="1">
        <v>1</v>
      </c>
      <c r="P729" s="1">
        <f>IF(B729&lt;&gt;"",IF(AND(대학정보!$C$4&lt;&gt;"",대학정보!$C$5&lt;&gt;""),IF(AND(ISNUMBER(FIND(대학정보!$C$4,E729)),ISNUMBER(FIND(대학정보!$C$5,F729))),확률표!$C$3,IF(AND(ISNUMBER(FIND(대학정보!$C$4,G729)),ISNUMBER(FIND(대학정보!$C$5,H729))),확률표!$C$4,IF(AND(ISNUMBER(FIND(대학정보!$C$4,I729)),ISNUMBER(FIND(대학정보!$C$5,J729))),확률표!$C$5, ""))), "대학정보"), "")</f>
        <v>20</v>
      </c>
      <c r="Q729" s="1">
        <f>IF(AND(대학정보!$C$8&lt;&gt;"",D729&lt;&gt;""),D729-대학정보!$C$8,"")</f>
        <v>-4.1099999999999</v>
      </c>
    </row>
    <row r="730" spans="1:17">
      <c r="A730" s="1" t="str">
        <f t="shared" si="11"/>
        <v/>
      </c>
      <c r="B730" s="1" t="str">
        <f>IF(INDEX(로우데이터!$A:$A,4*ROW()-7)&lt;&gt;"",INDEX(로우데이터!A:A,4*ROW()-7),"")</f>
        <v>729등</v>
      </c>
      <c r="C730" s="1">
        <f>IF(B730&lt;&gt;"",VLOOKUP(CONCATENATE("j",L730, M730, N730),확률표!$B$8:$E$16,IF(P730=확률표!$C$3,2,IF(P730=확률표!$C$4, 3,4)),FALSE), "")</f>
        <v>20</v>
      </c>
      <c r="D730" s="1">
        <f>IF(B730&lt;&gt;"",INDEX(로우데이터!$B:$B,4*ROW()-7),"")</f>
        <v>655.29</v>
      </c>
      <c r="E730" s="4" t="str">
        <f>IF(B730&lt;&gt;"",IF(INDEX(로우데이터!$D:$D,4*ROW()-7)&lt;&gt;"",IF(ISNUMBER(FIND("(1)",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30" s="3" t="str">
        <f>IF(B730&lt;&gt;"",IF(INDEX(로우데이터!$D:$D,4*ROW()-7)&lt;&gt;"",IF(ISNUMBER(FIND("(1)",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730" s="3" t="str">
        <f>IF(B730&lt;&gt;"",IF(INDEX(로우데이터!$D:$D,4*ROW()-7)&lt;&gt;"",IF(ISNUMBER(FIND("(2)",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30" s="3" t="str">
        <f>IF(B730&lt;&gt;"",IF(INDEX(로우데이터!$D:$D,4*ROW()-7)&lt;&gt;"",IF(ISNUMBER(FIND("(2)",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730" s="3" t="str">
        <f>IF(B730&lt;&gt;"",IF(INDEX(로우데이터!$D:$D,4*ROW()-7)&lt;&gt;"",IF(ISNUMBER(FIND("(3)",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30" s="3" t="str">
        <f>IF(B730&lt;&gt;"",IF(INDEX(로우데이터!$D:$D,4*ROW()-7)&lt;&gt;"",IF(ISNUMBER(FIND("(3)",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30" s="1">
        <v>1</v>
      </c>
      <c r="M730" s="1">
        <v>1</v>
      </c>
      <c r="N730" s="1">
        <v>1</v>
      </c>
      <c r="P730" s="1">
        <f>IF(B730&lt;&gt;"",IF(AND(대학정보!$C$4&lt;&gt;"",대학정보!$C$5&lt;&gt;""),IF(AND(ISNUMBER(FIND(대학정보!$C$4,E730)),ISNUMBER(FIND(대학정보!$C$5,F730))),확률표!$C$3,IF(AND(ISNUMBER(FIND(대학정보!$C$4,G730)),ISNUMBER(FIND(대학정보!$C$5,H730))),확률표!$C$4,IF(AND(ISNUMBER(FIND(대학정보!$C$4,I730)),ISNUMBER(FIND(대학정보!$C$5,J730))),확률표!$C$5, ""))), "대학정보"), "")</f>
        <v>20</v>
      </c>
      <c r="Q730" s="1">
        <f>IF(AND(대학정보!$C$8&lt;&gt;"",D730&lt;&gt;""),D730-대학정보!$C$8,"")</f>
        <v>-4.1599999999999682</v>
      </c>
    </row>
    <row r="731" spans="1:17">
      <c r="A731" s="1" t="str">
        <f t="shared" si="11"/>
        <v/>
      </c>
      <c r="B731" s="1" t="str">
        <f>IF(INDEX(로우데이터!$A:$A,4*ROW()-7)&lt;&gt;"",INDEX(로우데이터!A:A,4*ROW()-7),"")</f>
        <v>730등</v>
      </c>
      <c r="C731" s="1">
        <f>IF(B731&lt;&gt;"",VLOOKUP(CONCATENATE("j",L731, M731, N731),확률표!$B$8:$E$16,IF(P731=확률표!$C$3,2,IF(P731=확률표!$C$4, 3,4)),FALSE), "")</f>
        <v>80</v>
      </c>
      <c r="D731" s="1">
        <f>IF(B731&lt;&gt;"",INDEX(로우데이터!$B:$B,4*ROW()-7),"")</f>
        <v>655.25</v>
      </c>
      <c r="E731" s="4" t="str">
        <f>IF(B731&lt;&gt;"",IF(INDEX(로우데이터!$D:$D,4*ROW()-7)&lt;&gt;"",IF(ISNUMBER(FIND("(1)",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31" s="3" t="str">
        <f>IF(B731&lt;&gt;"",IF(INDEX(로우데이터!$D:$D,4*ROW()-7)&lt;&gt;"",IF(ISNUMBER(FIND("(1)",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31" s="3" t="str">
        <f>IF(B731&lt;&gt;"",IF(INDEX(로우데이터!$D:$D,4*ROW()-7)&lt;&gt;"",IF(ISNUMBER(FIND("(2)",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1" s="3" t="str">
        <f>IF(B731&lt;&gt;"",IF(INDEX(로우데이터!$D:$D,4*ROW()-7)&lt;&gt;"",IF(ISNUMBER(FIND("(2)",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31" s="3" t="str">
        <f>IF(B731&lt;&gt;"",IF(INDEX(로우데이터!$D:$D,4*ROW()-7)&lt;&gt;"",IF(ISNUMBER(FIND("(3)",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31" s="3" t="str">
        <f>IF(B731&lt;&gt;"",IF(INDEX(로우데이터!$D:$D,4*ROW()-7)&lt;&gt;"",IF(ISNUMBER(FIND("(3)",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</v>
      </c>
      <c r="L731" s="1">
        <v>1</v>
      </c>
      <c r="M731" s="1">
        <v>1</v>
      </c>
      <c r="N731" s="1">
        <v>1</v>
      </c>
      <c r="P731" s="1">
        <f>IF(B731&lt;&gt;"",IF(AND(대학정보!$C$4&lt;&gt;"",대학정보!$C$5&lt;&gt;""),IF(AND(ISNUMBER(FIND(대학정보!$C$4,E731)),ISNUMBER(FIND(대학정보!$C$5,F731))),확률표!$C$3,IF(AND(ISNUMBER(FIND(대학정보!$C$4,G731)),ISNUMBER(FIND(대학정보!$C$5,H731))),확률표!$C$4,IF(AND(ISNUMBER(FIND(대학정보!$C$4,I731)),ISNUMBER(FIND(대학정보!$C$5,J731))),확률표!$C$5, ""))), "대학정보"), "")</f>
        <v>80</v>
      </c>
      <c r="Q731" s="1">
        <f>IF(AND(대학정보!$C$8&lt;&gt;"",D731&lt;&gt;""),D731-대학정보!$C$8,"")</f>
        <v>-4.1999999999999318</v>
      </c>
    </row>
    <row r="732" spans="1:17">
      <c r="A732" s="1" t="str">
        <f t="shared" si="11"/>
        <v/>
      </c>
      <c r="B732" s="1" t="str">
        <f>IF(INDEX(로우데이터!$A:$A,4*ROW()-7)&lt;&gt;"",INDEX(로우데이터!A:A,4*ROW()-7),"")</f>
        <v>731등</v>
      </c>
      <c r="C732" s="1">
        <f>IF(B732&lt;&gt;"",VLOOKUP(CONCATENATE("j",L732, M732, N732),확률표!$B$8:$E$16,IF(P732=확률표!$C$3,2,IF(P732=확률표!$C$4, 3,4)),FALSE), "")</f>
        <v>50</v>
      </c>
      <c r="D732" s="1">
        <f>IF(B732&lt;&gt;"",INDEX(로우데이터!$B:$B,4*ROW()-7),"")</f>
        <v>655.23</v>
      </c>
      <c r="E732" s="4" t="str">
        <f>IF(B732&lt;&gt;"",IF(INDEX(로우데이터!$D:$D,4*ROW()-7)&lt;&gt;"",IF(ISNUMBER(FIND("(1)",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32" s="3" t="str">
        <f>IF(B732&lt;&gt;"",IF(INDEX(로우데이터!$D:$D,4*ROW()-7)&lt;&gt;"",IF(ISNUMBER(FIND("(1)",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대기과학</v>
      </c>
      <c r="G732" s="3" t="str">
        <f>IF(B732&lt;&gt;"",IF(INDEX(로우데이터!$D:$D,4*ROW()-7)&lt;&gt;"",IF(ISNUMBER(FIND("(2)",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2" s="3" t="str">
        <f>IF(B732&lt;&gt;"",IF(INDEX(로우데이터!$D:$D,4*ROW()-7)&lt;&gt;"",IF(ISNUMBER(FIND("(2)",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32" s="3" t="str">
        <f>IF(B732&lt;&gt;"",IF(INDEX(로우데이터!$D:$D,4*ROW()-7)&lt;&gt;"",IF(ISNUMBER(FIND("(3)",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32" s="3" t="str">
        <f>IF(B732&lt;&gt;"",IF(INDEX(로우데이터!$D:$D,4*ROW()-7)&lt;&gt;"",IF(ISNUMBER(FIND("(3)",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컴퓨터과학부</v>
      </c>
      <c r="L732" s="1">
        <v>1</v>
      </c>
      <c r="M732" s="1">
        <v>1</v>
      </c>
      <c r="N732" s="1">
        <v>1</v>
      </c>
      <c r="P732" s="1">
        <f>IF(B732&lt;&gt;"",IF(AND(대학정보!$C$4&lt;&gt;"",대학정보!$C$5&lt;&gt;""),IF(AND(ISNUMBER(FIND(대학정보!$C$4,E732)),ISNUMBER(FIND(대학정보!$C$5,F732))),확률표!$C$3,IF(AND(ISNUMBER(FIND(대학정보!$C$4,G732)),ISNUMBER(FIND(대학정보!$C$5,H732))),확률표!$C$4,IF(AND(ISNUMBER(FIND(대학정보!$C$4,I732)),ISNUMBER(FIND(대학정보!$C$5,J732))),확률표!$C$5, ""))), "대학정보"), "")</f>
        <v>50</v>
      </c>
      <c r="Q732" s="1">
        <f>IF(AND(대학정보!$C$8&lt;&gt;"",D732&lt;&gt;""),D732-대학정보!$C$8,"")</f>
        <v>-4.2199999999999136</v>
      </c>
    </row>
    <row r="733" spans="1:17">
      <c r="A733" s="1" t="str">
        <f t="shared" si="11"/>
        <v/>
      </c>
      <c r="B733" s="1" t="str">
        <f>IF(INDEX(로우데이터!$A:$A,4*ROW()-7)&lt;&gt;"",INDEX(로우데이터!A:A,4*ROW()-7),"")</f>
        <v>731등</v>
      </c>
      <c r="C733" s="1">
        <f>IF(B733&lt;&gt;"",VLOOKUP(CONCATENATE("j",L733, M733, N733),확률표!$B$8:$E$16,IF(P733=확률표!$C$3,2,IF(P733=확률표!$C$4, 3,4)),FALSE), "")</f>
        <v>80</v>
      </c>
      <c r="D733" s="1">
        <f>IF(B733&lt;&gt;"",INDEX(로우데이터!$B:$B,4*ROW()-7),"")</f>
        <v>655.23</v>
      </c>
      <c r="E733" s="4" t="str">
        <f>IF(B733&lt;&gt;"",IF(INDEX(로우데이터!$D:$D,4*ROW()-7)&lt;&gt;"",IF(ISNUMBER(FIND("(1)",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33" s="3" t="str">
        <f>IF(B733&lt;&gt;"",IF(INDEX(로우데이터!$D:$D,4*ROW()-7)&lt;&gt;"",IF(ISNUMBER(FIND("(1)",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33" s="3" t="str">
        <f>IF(B733&lt;&gt;"",IF(INDEX(로우데이터!$D:$D,4*ROW()-7)&lt;&gt;"",IF(ISNUMBER(FIND("(2)",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3" s="3" t="str">
        <f>IF(B733&lt;&gt;"",IF(INDEX(로우데이터!$D:$D,4*ROW()-7)&lt;&gt;"",IF(ISNUMBER(FIND("(2)",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33" s="3" t="str">
        <f>IF(B733&lt;&gt;"",IF(INDEX(로우데이터!$D:$D,4*ROW()-7)&lt;&gt;"",IF(ISNUMBER(FIND("(3)",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33" s="3" t="str">
        <f>IF(B733&lt;&gt;"",IF(INDEX(로우데이터!$D:$D,4*ROW()-7)&lt;&gt;"",IF(ISNUMBER(FIND("(3)",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</v>
      </c>
      <c r="L733" s="1">
        <v>1</v>
      </c>
      <c r="M733" s="1">
        <v>1</v>
      </c>
      <c r="N733" s="1">
        <v>1</v>
      </c>
      <c r="P733" s="1">
        <f>IF(B733&lt;&gt;"",IF(AND(대학정보!$C$4&lt;&gt;"",대학정보!$C$5&lt;&gt;""),IF(AND(ISNUMBER(FIND(대학정보!$C$4,E733)),ISNUMBER(FIND(대학정보!$C$5,F733))),확률표!$C$3,IF(AND(ISNUMBER(FIND(대학정보!$C$4,G733)),ISNUMBER(FIND(대학정보!$C$5,H733))),확률표!$C$4,IF(AND(ISNUMBER(FIND(대학정보!$C$4,I733)),ISNUMBER(FIND(대학정보!$C$5,J733))),확률표!$C$5, ""))), "대학정보"), "")</f>
        <v>80</v>
      </c>
      <c r="Q733" s="1">
        <f>IF(AND(대학정보!$C$8&lt;&gt;"",D733&lt;&gt;""),D733-대학정보!$C$8,"")</f>
        <v>-4.2199999999999136</v>
      </c>
    </row>
    <row r="734" spans="1:17">
      <c r="A734" s="1" t="str">
        <f t="shared" si="11"/>
        <v/>
      </c>
      <c r="B734" s="1" t="str">
        <f>IF(INDEX(로우데이터!$A:$A,4*ROW()-7)&lt;&gt;"",INDEX(로우데이터!A:A,4*ROW()-7),"")</f>
        <v>731등</v>
      </c>
      <c r="C734" s="1">
        <f>IF(B734&lt;&gt;"",VLOOKUP(CONCATENATE("j",L734, M734, N734),확률표!$B$8:$E$16,IF(P734=확률표!$C$3,2,IF(P734=확률표!$C$4, 3,4)),FALSE), "")</f>
        <v>20</v>
      </c>
      <c r="D734" s="1">
        <f>IF(B734&lt;&gt;"",INDEX(로우데이터!$B:$B,4*ROW()-7),"")</f>
        <v>655.23</v>
      </c>
      <c r="E734" s="4" t="str">
        <f>IF(B734&lt;&gt;"",IF(INDEX(로우데이터!$D:$D,4*ROW()-7)&lt;&gt;"",IF(ISNUMBER(FIND("(1)",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34" s="3" t="str">
        <f>IF(B734&lt;&gt;"",IF(INDEX(로우데이터!$D:$D,4*ROW()-7)&lt;&gt;"",IF(ISNUMBER(FIND("(1)",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컴퓨터소프트웨어학부</v>
      </c>
      <c r="G734" s="3" t="str">
        <f>IF(B734&lt;&gt;"",IF(INDEX(로우데이터!$D:$D,4*ROW()-7)&lt;&gt;"",IF(ISNUMBER(FIND("(2)",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34" s="3" t="str">
        <f>IF(B734&lt;&gt;"",IF(INDEX(로우데이터!$D:$D,4*ROW()-7)&lt;&gt;"",IF(ISNUMBER(FIND("(2)",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컴퓨터과학부</v>
      </c>
      <c r="I734" s="3" t="str">
        <f>IF(B734&lt;&gt;"",IF(INDEX(로우데이터!$D:$D,4*ROW()-7)&lt;&gt;"",IF(ISNUMBER(FIND("(3)",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34" s="3" t="str">
        <f>IF(B734&lt;&gt;"",IF(INDEX(로우데이터!$D:$D,4*ROW()-7)&lt;&gt;"",IF(ISNUMBER(FIND("(3)",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34" s="1">
        <v>1</v>
      </c>
      <c r="M734" s="1">
        <v>1</v>
      </c>
      <c r="N734" s="1">
        <v>1</v>
      </c>
      <c r="P734" s="1">
        <f>IF(B734&lt;&gt;"",IF(AND(대학정보!$C$4&lt;&gt;"",대학정보!$C$5&lt;&gt;""),IF(AND(ISNUMBER(FIND(대학정보!$C$4,E734)),ISNUMBER(FIND(대학정보!$C$5,F734))),확률표!$C$3,IF(AND(ISNUMBER(FIND(대학정보!$C$4,G734)),ISNUMBER(FIND(대학정보!$C$5,H734))),확률표!$C$4,IF(AND(ISNUMBER(FIND(대학정보!$C$4,I734)),ISNUMBER(FIND(대학정보!$C$5,J734))),확률표!$C$5, ""))), "대학정보"), "")</f>
        <v>20</v>
      </c>
      <c r="Q734" s="1">
        <f>IF(AND(대학정보!$C$8&lt;&gt;"",D734&lt;&gt;""),D734-대학정보!$C$8,"")</f>
        <v>-4.2199999999999136</v>
      </c>
    </row>
    <row r="735" spans="1:17">
      <c r="A735" s="1" t="str">
        <f t="shared" si="11"/>
        <v/>
      </c>
      <c r="B735" s="1" t="str">
        <f>IF(INDEX(로우데이터!$A:$A,4*ROW()-7)&lt;&gt;"",INDEX(로우데이터!A:A,4*ROW()-7),"")</f>
        <v>734등</v>
      </c>
      <c r="C735" s="1">
        <f>IF(B735&lt;&gt;"",VLOOKUP(CONCATENATE("j",L735, M735, N735),확률표!$B$8:$E$16,IF(P735=확률표!$C$3,2,IF(P735=확률표!$C$4, 3,4)),FALSE), "")</f>
        <v>80</v>
      </c>
      <c r="D735" s="1">
        <f>IF(B735&lt;&gt;"",INDEX(로우데이터!$B:$B,4*ROW()-7),"")</f>
        <v>655.21</v>
      </c>
      <c r="E735" s="4" t="str">
        <f>IF(B735&lt;&gt;"",IF(INDEX(로우데이터!$D:$D,4*ROW()-7)&lt;&gt;"",IF(ISNUMBER(FIND("(1)",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35" s="3" t="str">
        <f>IF(B735&lt;&gt;"",IF(INDEX(로우데이터!$D:$D,4*ROW()-7)&lt;&gt;"",IF(ISNUMBER(FIND("(1)",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35" s="3" t="str">
        <f>IF(B735&lt;&gt;"",IF(INDEX(로우데이터!$D:$D,4*ROW()-7)&lt;&gt;"",IF(ISNUMBER(FIND("(2)",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춘천교대(2)</v>
      </c>
      <c r="H735" s="3" t="str">
        <f>IF(B735&lt;&gt;"",IF(INDEX(로우데이터!$D:$D,4*ROW()-7)&lt;&gt;"",IF(ISNUMBER(FIND("(2)",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735" s="3" t="str">
        <f>IF(B735&lt;&gt;"",IF(INDEX(로우데이터!$D:$D,4*ROW()-7)&lt;&gt;"",IF(ISNUMBER(FIND("(3)",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35" s="3" t="str">
        <f>IF(B735&lt;&gt;"",IF(INDEX(로우데이터!$D:$D,4*ROW()-7)&lt;&gt;"",IF(ISNUMBER(FIND("(3)",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35" s="1">
        <v>1</v>
      </c>
      <c r="M735" s="1">
        <v>1</v>
      </c>
      <c r="N735" s="1">
        <v>1</v>
      </c>
      <c r="P735" s="1">
        <f>IF(B735&lt;&gt;"",IF(AND(대학정보!$C$4&lt;&gt;"",대학정보!$C$5&lt;&gt;""),IF(AND(ISNUMBER(FIND(대학정보!$C$4,E735)),ISNUMBER(FIND(대학정보!$C$5,F735))),확률표!$C$3,IF(AND(ISNUMBER(FIND(대학정보!$C$4,G735)),ISNUMBER(FIND(대학정보!$C$5,H735))),확률표!$C$4,IF(AND(ISNUMBER(FIND(대학정보!$C$4,I735)),ISNUMBER(FIND(대학정보!$C$5,J735))),확률표!$C$5, ""))), "대학정보"), "")</f>
        <v>80</v>
      </c>
      <c r="Q735" s="1">
        <f>IF(AND(대학정보!$C$8&lt;&gt;"",D735&lt;&gt;""),D735-대학정보!$C$8,"")</f>
        <v>-4.2399999999998954</v>
      </c>
    </row>
    <row r="736" spans="1:17">
      <c r="A736" s="1" t="str">
        <f t="shared" si="11"/>
        <v/>
      </c>
      <c r="B736" s="1" t="str">
        <f>IF(INDEX(로우데이터!$A:$A,4*ROW()-7)&lt;&gt;"",INDEX(로우데이터!A:A,4*ROW()-7),"")</f>
        <v>734등</v>
      </c>
      <c r="C736" s="1">
        <f>IF(B736&lt;&gt;"",VLOOKUP(CONCATENATE("j",L736, M736, N736),확률표!$B$8:$E$16,IF(P736=확률표!$C$3,2,IF(P736=확률표!$C$4, 3,4)),FALSE), "")</f>
        <v>80</v>
      </c>
      <c r="D736" s="1">
        <f>IF(B736&lt;&gt;"",INDEX(로우데이터!$B:$B,4*ROW()-7),"")</f>
        <v>655.21</v>
      </c>
      <c r="E736" s="4" t="str">
        <f>IF(B736&lt;&gt;"",IF(INDEX(로우데이터!$D:$D,4*ROW()-7)&lt;&gt;"",IF(ISNUMBER(FIND("(1)",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36" s="3" t="str">
        <f>IF(B736&lt;&gt;"",IF(INDEX(로우데이터!$D:$D,4*ROW()-7)&lt;&gt;"",IF(ISNUMBER(FIND("(1)",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36" s="3" t="str">
        <f>IF(B736&lt;&gt;"",IF(INDEX(로우데이터!$D:$D,4*ROW()-7)&lt;&gt;"",IF(ISNUMBER(FIND("(2)",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6" s="3" t="str">
        <f>IF(B736&lt;&gt;"",IF(INDEX(로우데이터!$D:$D,4*ROW()-7)&lt;&gt;"",IF(ISNUMBER(FIND("(2)",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36" s="3" t="str">
        <f>IF(B736&lt;&gt;"",IF(INDEX(로우데이터!$D:$D,4*ROW()-7)&lt;&gt;"",IF(ISNUMBER(FIND("(3)",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736" s="3" t="str">
        <f>IF(B736&lt;&gt;"",IF(INDEX(로우데이터!$D:$D,4*ROW()-7)&lt;&gt;"",IF(ISNUMBER(FIND("(3)",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[수원]공학계열</v>
      </c>
      <c r="L736" s="1">
        <v>1</v>
      </c>
      <c r="M736" s="1">
        <v>1</v>
      </c>
      <c r="N736" s="1">
        <v>1</v>
      </c>
      <c r="P736" s="1">
        <f>IF(B736&lt;&gt;"",IF(AND(대학정보!$C$4&lt;&gt;"",대학정보!$C$5&lt;&gt;""),IF(AND(ISNUMBER(FIND(대학정보!$C$4,E736)),ISNUMBER(FIND(대학정보!$C$5,F736))),확률표!$C$3,IF(AND(ISNUMBER(FIND(대학정보!$C$4,G736)),ISNUMBER(FIND(대학정보!$C$5,H736))),확률표!$C$4,IF(AND(ISNUMBER(FIND(대학정보!$C$4,I736)),ISNUMBER(FIND(대학정보!$C$5,J736))),확률표!$C$5, ""))), "대학정보"), "")</f>
        <v>80</v>
      </c>
      <c r="Q736" s="1">
        <f>IF(AND(대학정보!$C$8&lt;&gt;"",D736&lt;&gt;""),D736-대학정보!$C$8,"")</f>
        <v>-4.2399999999998954</v>
      </c>
    </row>
    <row r="737" spans="1:17">
      <c r="A737" s="1" t="str">
        <f t="shared" si="11"/>
        <v/>
      </c>
      <c r="B737" s="1" t="str">
        <f>IF(INDEX(로우데이터!$A:$A,4*ROW()-7)&lt;&gt;"",INDEX(로우데이터!A:A,4*ROW()-7),"")</f>
        <v>734등</v>
      </c>
      <c r="C737" s="1">
        <f>IF(B737&lt;&gt;"",VLOOKUP(CONCATENATE("j",L737, M737, N737),확률표!$B$8:$E$16,IF(P737=확률표!$C$3,2,IF(P737=확률표!$C$4, 3,4)),FALSE), "")</f>
        <v>50</v>
      </c>
      <c r="D737" s="1">
        <f>IF(B737&lt;&gt;"",INDEX(로우데이터!$B:$B,4*ROW()-7),"")</f>
        <v>655.21</v>
      </c>
      <c r="E737" s="4" t="str">
        <f>IF(B737&lt;&gt;"",IF(INDEX(로우데이터!$D:$D,4*ROW()-7)&lt;&gt;"",IF(ISNUMBER(FIND("(1)",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37" s="3" t="str">
        <f>IF(B737&lt;&gt;"",IF(INDEX(로우데이터!$D:$D,4*ROW()-7)&lt;&gt;"",IF(ISNUMBER(FIND("(1)",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737" s="3" t="str">
        <f>IF(B737&lt;&gt;"",IF(INDEX(로우데이터!$D:$D,4*ROW()-7)&lt;&gt;"",IF(ISNUMBER(FIND("(2)",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7" s="3" t="str">
        <f>IF(B737&lt;&gt;"",IF(INDEX(로우데이터!$D:$D,4*ROW()-7)&lt;&gt;"",IF(ISNUMBER(FIND("(2)",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37" s="3" t="str">
        <f>IF(B737&lt;&gt;"",IF(INDEX(로우데이터!$D:$D,4*ROW()-7)&lt;&gt;"",IF(ISNUMBER(FIND("(3)",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37" s="3" t="str">
        <f>IF(B737&lt;&gt;"",IF(INDEX(로우데이터!$D:$D,4*ROW()-7)&lt;&gt;"",IF(ISNUMBER(FIND("(3)",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37" s="1">
        <v>1</v>
      </c>
      <c r="M737" s="1">
        <v>1</v>
      </c>
      <c r="N737" s="1">
        <v>1</v>
      </c>
      <c r="P737" s="1">
        <f>IF(B737&lt;&gt;"",IF(AND(대학정보!$C$4&lt;&gt;"",대학정보!$C$5&lt;&gt;""),IF(AND(ISNUMBER(FIND(대학정보!$C$4,E737)),ISNUMBER(FIND(대학정보!$C$5,F737))),확률표!$C$3,IF(AND(ISNUMBER(FIND(대학정보!$C$4,G737)),ISNUMBER(FIND(대학정보!$C$5,H737))),확률표!$C$4,IF(AND(ISNUMBER(FIND(대학정보!$C$4,I737)),ISNUMBER(FIND(대학정보!$C$5,J737))),확률표!$C$5, ""))), "대학정보"), "")</f>
        <v>50</v>
      </c>
      <c r="Q737" s="1">
        <f>IF(AND(대학정보!$C$8&lt;&gt;"",D737&lt;&gt;""),D737-대학정보!$C$8,"")</f>
        <v>-4.2399999999998954</v>
      </c>
    </row>
    <row r="738" spans="1:17">
      <c r="A738" s="1" t="str">
        <f t="shared" si="11"/>
        <v/>
      </c>
      <c r="B738" s="1" t="str">
        <f>IF(INDEX(로우데이터!$A:$A,4*ROW()-7)&lt;&gt;"",INDEX(로우데이터!A:A,4*ROW()-7),"")</f>
        <v>737등</v>
      </c>
      <c r="C738" s="1">
        <f>IF(B738&lt;&gt;"",VLOOKUP(CONCATENATE("j",L738, M738, N738),확률표!$B$8:$E$16,IF(P738=확률표!$C$3,2,IF(P738=확률표!$C$4, 3,4)),FALSE), "")</f>
        <v>80</v>
      </c>
      <c r="D738" s="1">
        <f>IF(B738&lt;&gt;"",INDEX(로우데이터!$B:$B,4*ROW()-7),"")</f>
        <v>655.16</v>
      </c>
      <c r="E738" s="4" t="str">
        <f>IF(B738&lt;&gt;"",IF(INDEX(로우데이터!$D:$D,4*ROW()-7)&lt;&gt;"",IF(ISNUMBER(FIND("(1)",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38" s="3" t="str">
        <f>IF(B738&lt;&gt;"",IF(INDEX(로우데이터!$D:$D,4*ROW()-7)&lt;&gt;"",IF(ISNUMBER(FIND("(1)",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38" s="3" t="str">
        <f>IF(B738&lt;&gt;"",IF(INDEX(로우데이터!$D:$D,4*ROW()-7)&lt;&gt;"",IF(ISNUMBER(FIND("(2)",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38" s="3" t="str">
        <f>IF(B738&lt;&gt;"",IF(INDEX(로우데이터!$D:$D,4*ROW()-7)&lt;&gt;"",IF(ISNUMBER(FIND("(2)",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38" s="3" t="str">
        <f>IF(B738&lt;&gt;"",IF(INDEX(로우데이터!$D:$D,4*ROW()-7)&lt;&gt;"",IF(ISNUMBER(FIND("(3)",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38" s="3" t="str">
        <f>IF(B738&lt;&gt;"",IF(INDEX(로우데이터!$D:$D,4*ROW()-7)&lt;&gt;"",IF(ISNUMBER(FIND("(3)",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738" s="1">
        <v>1</v>
      </c>
      <c r="M738" s="1">
        <v>1</v>
      </c>
      <c r="N738" s="1">
        <v>1</v>
      </c>
      <c r="P738" s="1">
        <f>IF(B738&lt;&gt;"",IF(AND(대학정보!$C$4&lt;&gt;"",대학정보!$C$5&lt;&gt;""),IF(AND(ISNUMBER(FIND(대학정보!$C$4,E738)),ISNUMBER(FIND(대학정보!$C$5,F738))),확률표!$C$3,IF(AND(ISNUMBER(FIND(대학정보!$C$4,G738)),ISNUMBER(FIND(대학정보!$C$5,H738))),확률표!$C$4,IF(AND(ISNUMBER(FIND(대학정보!$C$4,I738)),ISNUMBER(FIND(대학정보!$C$5,J738))),확률표!$C$5, ""))), "대학정보"), "")</f>
        <v>80</v>
      </c>
      <c r="Q738" s="1">
        <f>IF(AND(대학정보!$C$8&lt;&gt;"",D738&lt;&gt;""),D738-대학정보!$C$8,"")</f>
        <v>-4.2899999999999636</v>
      </c>
    </row>
    <row r="739" spans="1:17">
      <c r="A739" s="1" t="str">
        <f t="shared" si="11"/>
        <v/>
      </c>
      <c r="B739" s="1" t="str">
        <f>IF(INDEX(로우데이터!$A:$A,4*ROW()-7)&lt;&gt;"",INDEX(로우데이터!A:A,4*ROW()-7),"")</f>
        <v>738등</v>
      </c>
      <c r="C739" s="1">
        <f>IF(B739&lt;&gt;"",VLOOKUP(CONCATENATE("j",L739, M739, N739),확률표!$B$8:$E$16,IF(P739=확률표!$C$3,2,IF(P739=확률표!$C$4, 3,4)),FALSE), "")</f>
        <v>20</v>
      </c>
      <c r="D739" s="1">
        <f>IF(B739&lt;&gt;"",INDEX(로우데이터!$B:$B,4*ROW()-7),"")</f>
        <v>655.16</v>
      </c>
      <c r="E739" s="4" t="str">
        <f>IF(B739&lt;&gt;"",IF(INDEX(로우데이터!$D:$D,4*ROW()-7)&lt;&gt;"",IF(ISNUMBER(FIND("(1)",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39" s="3" t="str">
        <f>IF(B739&lt;&gt;"",IF(INDEX(로우데이터!$D:$D,4*ROW()-7)&lt;&gt;"",IF(ISNUMBER(FIND("(1)",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전기.정보공학부</v>
      </c>
      <c r="G739" s="3" t="str">
        <f>IF(B739&lt;&gt;"",IF(INDEX(로우데이터!$D:$D,4*ROW()-7)&lt;&gt;"",IF(ISNUMBER(FIND("(2)",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739" s="3" t="str">
        <f>IF(B739&lt;&gt;"",IF(INDEX(로우데이터!$D:$D,4*ROW()-7)&lt;&gt;"",IF(ISNUMBER(FIND("(2)",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739" s="3" t="str">
        <f>IF(B739&lt;&gt;"",IF(INDEX(로우데이터!$D:$D,4*ROW()-7)&lt;&gt;"",IF(ISNUMBER(FIND("(3)",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39" s="3" t="str">
        <f>IF(B739&lt;&gt;"",IF(INDEX(로우데이터!$D:$D,4*ROW()-7)&lt;&gt;"",IF(ISNUMBER(FIND("(3)",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39" s="1">
        <v>1</v>
      </c>
      <c r="M739" s="1">
        <v>1</v>
      </c>
      <c r="N739" s="1">
        <v>1</v>
      </c>
      <c r="P739" s="1">
        <f>IF(B739&lt;&gt;"",IF(AND(대학정보!$C$4&lt;&gt;"",대학정보!$C$5&lt;&gt;""),IF(AND(ISNUMBER(FIND(대학정보!$C$4,E739)),ISNUMBER(FIND(대학정보!$C$5,F739))),확률표!$C$3,IF(AND(ISNUMBER(FIND(대학정보!$C$4,G739)),ISNUMBER(FIND(대학정보!$C$5,H739))),확률표!$C$4,IF(AND(ISNUMBER(FIND(대학정보!$C$4,I739)),ISNUMBER(FIND(대학정보!$C$5,J739))),확률표!$C$5, ""))), "대학정보"), "")</f>
        <v>20</v>
      </c>
      <c r="Q739" s="1">
        <f>IF(AND(대학정보!$C$8&lt;&gt;"",D739&lt;&gt;""),D739-대학정보!$C$8,"")</f>
        <v>-4.2899999999999636</v>
      </c>
    </row>
    <row r="740" spans="1:17">
      <c r="A740" s="1" t="str">
        <f t="shared" si="11"/>
        <v/>
      </c>
      <c r="B740" s="1" t="str">
        <f>IF(INDEX(로우데이터!$A:$A,4*ROW()-7)&lt;&gt;"",INDEX(로우데이터!A:A,4*ROW()-7),"")</f>
        <v>739등</v>
      </c>
      <c r="C740" s="1">
        <f>IF(B740&lt;&gt;"",VLOOKUP(CONCATENATE("j",L740, M740, N740),확률표!$B$8:$E$16,IF(P740=확률표!$C$3,2,IF(P740=확률표!$C$4, 3,4)),FALSE), "")</f>
        <v>20</v>
      </c>
      <c r="D740" s="1">
        <f>IF(B740&lt;&gt;"",INDEX(로우데이터!$B:$B,4*ROW()-7),"")</f>
        <v>655.16</v>
      </c>
      <c r="E740" s="4" t="str">
        <f>IF(B740&lt;&gt;"",IF(INDEX(로우데이터!$D:$D,4*ROW()-7)&lt;&gt;"",IF(ISNUMBER(FIND("(1)",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40" s="3" t="str">
        <f>IF(B740&lt;&gt;"",IF(INDEX(로우데이터!$D:$D,4*ROW()-7)&lt;&gt;"",IF(ISNUMBER(FIND("(1)",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원자력공</v>
      </c>
      <c r="G740" s="3" t="str">
        <f>IF(B740&lt;&gt;"",IF(INDEX(로우데이터!$D:$D,4*ROW()-7)&lt;&gt;"",IF(ISNUMBER(FIND("(2)",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40" s="3" t="str">
        <f>IF(B740&lt;&gt;"",IF(INDEX(로우데이터!$D:$D,4*ROW()-7)&lt;&gt;"",IF(ISNUMBER(FIND("(2)",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컴퓨터과학부</v>
      </c>
      <c r="I740" s="3" t="str">
        <f>IF(B740&lt;&gt;"",IF(INDEX(로우데이터!$D:$D,4*ROW()-7)&lt;&gt;"",IF(ISNUMBER(FIND("(3)",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0" s="3" t="str">
        <f>IF(B740&lt;&gt;"",IF(INDEX(로우데이터!$D:$D,4*ROW()-7)&lt;&gt;"",IF(ISNUMBER(FIND("(3)",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0" s="1">
        <v>1</v>
      </c>
      <c r="M740" s="1">
        <v>1</v>
      </c>
      <c r="N740" s="1">
        <v>1</v>
      </c>
      <c r="P740" s="1">
        <f>IF(B740&lt;&gt;"",IF(AND(대학정보!$C$4&lt;&gt;"",대학정보!$C$5&lt;&gt;""),IF(AND(ISNUMBER(FIND(대학정보!$C$4,E740)),ISNUMBER(FIND(대학정보!$C$5,F740))),확률표!$C$3,IF(AND(ISNUMBER(FIND(대학정보!$C$4,G740)),ISNUMBER(FIND(대학정보!$C$5,H740))),확률표!$C$4,IF(AND(ISNUMBER(FIND(대학정보!$C$4,I740)),ISNUMBER(FIND(대학정보!$C$5,J740))),확률표!$C$5, ""))), "대학정보"), "")</f>
        <v>20</v>
      </c>
      <c r="Q740" s="1">
        <f>IF(AND(대학정보!$C$8&lt;&gt;"",D740&lt;&gt;""),D740-대학정보!$C$8,"")</f>
        <v>-4.2899999999999636</v>
      </c>
    </row>
    <row r="741" spans="1:17">
      <c r="A741" s="1" t="str">
        <f t="shared" si="11"/>
        <v/>
      </c>
      <c r="B741" s="1" t="str">
        <f>IF(INDEX(로우데이터!$A:$A,4*ROW()-7)&lt;&gt;"",INDEX(로우데이터!A:A,4*ROW()-7),"")</f>
        <v>740등</v>
      </c>
      <c r="C741" s="1">
        <f>IF(B741&lt;&gt;"",VLOOKUP(CONCATENATE("j",L741, M741, N741),확률표!$B$8:$E$16,IF(P741=확률표!$C$3,2,IF(P741=확률표!$C$4, 3,4)),FALSE), "")</f>
        <v>20</v>
      </c>
      <c r="D741" s="1">
        <f>IF(B741&lt;&gt;"",INDEX(로우데이터!$B:$B,4*ROW()-7),"")</f>
        <v>655.16</v>
      </c>
      <c r="E741" s="4" t="str">
        <f>IF(B741&lt;&gt;"",IF(INDEX(로우데이터!$D:$D,4*ROW()-7)&lt;&gt;"",IF(ISNUMBER(FIND("(1)",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741" s="3" t="str">
        <f>IF(B741&lt;&gt;"",IF(INDEX(로우데이터!$D:$D,4*ROW()-7)&lt;&gt;"",IF(ISNUMBER(FIND("(1)",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741" s="3" t="str">
        <f>IF(B741&lt;&gt;"",IF(INDEX(로우데이터!$D:$D,4*ROW()-7)&lt;&gt;"",IF(ISNUMBER(FIND("(2)",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41" s="3" t="str">
        <f>IF(B741&lt;&gt;"",IF(INDEX(로우데이터!$D:$D,4*ROW()-7)&lt;&gt;"",IF(ISNUMBER(FIND("(2)",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741" s="3" t="str">
        <f>IF(B741&lt;&gt;"",IF(INDEX(로우데이터!$D:$D,4*ROW()-7)&lt;&gt;"",IF(ISNUMBER(FIND("(3)",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1" s="3" t="str">
        <f>IF(B741&lt;&gt;"",IF(INDEX(로우데이터!$D:$D,4*ROW()-7)&lt;&gt;"",IF(ISNUMBER(FIND("(3)",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1" s="1">
        <v>1</v>
      </c>
      <c r="M741" s="1">
        <v>1</v>
      </c>
      <c r="N741" s="1">
        <v>1</v>
      </c>
      <c r="P741" s="1">
        <f>IF(B741&lt;&gt;"",IF(AND(대학정보!$C$4&lt;&gt;"",대학정보!$C$5&lt;&gt;""),IF(AND(ISNUMBER(FIND(대학정보!$C$4,E741)),ISNUMBER(FIND(대학정보!$C$5,F741))),확률표!$C$3,IF(AND(ISNUMBER(FIND(대학정보!$C$4,G741)),ISNUMBER(FIND(대학정보!$C$5,H741))),확률표!$C$4,IF(AND(ISNUMBER(FIND(대학정보!$C$4,I741)),ISNUMBER(FIND(대학정보!$C$5,J741))),확률표!$C$5, ""))), "대학정보"), "")</f>
        <v>20</v>
      </c>
      <c r="Q741" s="1">
        <f>IF(AND(대학정보!$C$8&lt;&gt;"",D741&lt;&gt;""),D741-대학정보!$C$8,"")</f>
        <v>-4.2899999999999636</v>
      </c>
    </row>
    <row r="742" spans="1:17">
      <c r="A742" s="1" t="str">
        <f t="shared" ref="A742:A805" si="12">IF(ISNUMBER(FIND("(나)",B742)), "나", IF(B742&lt;&gt;"", "", "X"))</f>
        <v/>
      </c>
      <c r="B742" s="1" t="str">
        <f>IF(INDEX(로우데이터!$A:$A,4*ROW()-7)&lt;&gt;"",INDEX(로우데이터!A:A,4*ROW()-7),"")</f>
        <v>741등</v>
      </c>
      <c r="C742" s="1">
        <f>IF(B742&lt;&gt;"",VLOOKUP(CONCATENATE("j",L742, M742, N742),확률표!$B$8:$E$16,IF(P742=확률표!$C$3,2,IF(P742=확률표!$C$4, 3,4)),FALSE), "")</f>
        <v>20</v>
      </c>
      <c r="D742" s="1">
        <f>IF(B742&lt;&gt;"",INDEX(로우데이터!$B:$B,4*ROW()-7),"")</f>
        <v>655.08000000000004</v>
      </c>
      <c r="E742" s="4" t="str">
        <f>IF(B742&lt;&gt;"",IF(INDEX(로우데이터!$D:$D,4*ROW()-7)&lt;&gt;"",IF(ISNUMBER(FIND("(1)",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742" s="3" t="str">
        <f>IF(B742&lt;&gt;"",IF(INDEX(로우데이터!$D:$D,4*ROW()-7)&lt;&gt;"",IF(ISNUMBER(FIND("(1)",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742" s="3" t="str">
        <f>IF(B742&lt;&gt;"",IF(INDEX(로우데이터!$D:$D,4*ROW()-7)&lt;&gt;"",IF(ISNUMBER(FIND("(2)",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42" s="3" t="str">
        <f>IF(B742&lt;&gt;"",IF(INDEX(로우데이터!$D:$D,4*ROW()-7)&lt;&gt;"",IF(ISNUMBER(FIND("(2)",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42" s="3" t="str">
        <f>IF(B742&lt;&gt;"",IF(INDEX(로우데이터!$D:$D,4*ROW()-7)&lt;&gt;"",IF(ISNUMBER(FIND("(3)",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2" s="3" t="str">
        <f>IF(B742&lt;&gt;"",IF(INDEX(로우데이터!$D:$D,4*ROW()-7)&lt;&gt;"",IF(ISNUMBER(FIND("(3)",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2" s="1">
        <v>1</v>
      </c>
      <c r="M742" s="1">
        <v>1</v>
      </c>
      <c r="N742" s="1">
        <v>1</v>
      </c>
      <c r="P742" s="1">
        <f>IF(B742&lt;&gt;"",IF(AND(대학정보!$C$4&lt;&gt;"",대학정보!$C$5&lt;&gt;""),IF(AND(ISNUMBER(FIND(대학정보!$C$4,E742)),ISNUMBER(FIND(대학정보!$C$5,F742))),확률표!$C$3,IF(AND(ISNUMBER(FIND(대학정보!$C$4,G742)),ISNUMBER(FIND(대학정보!$C$5,H742))),확률표!$C$4,IF(AND(ISNUMBER(FIND(대학정보!$C$4,I742)),ISNUMBER(FIND(대학정보!$C$5,J742))),확률표!$C$5, ""))), "대학정보"), "")</f>
        <v>20</v>
      </c>
      <c r="Q742" s="1">
        <f>IF(AND(대학정보!$C$8&lt;&gt;"",D742&lt;&gt;""),D742-대학정보!$C$8,"")</f>
        <v>-4.3699999999998909</v>
      </c>
    </row>
    <row r="743" spans="1:17">
      <c r="A743" s="1" t="str">
        <f t="shared" si="12"/>
        <v/>
      </c>
      <c r="B743" s="1" t="str">
        <f>IF(INDEX(로우데이터!$A:$A,4*ROW()-7)&lt;&gt;"",INDEX(로우데이터!A:A,4*ROW()-7),"")</f>
        <v>742등</v>
      </c>
      <c r="C743" s="1">
        <f>IF(B743&lt;&gt;"",VLOOKUP(CONCATENATE("j",L743, M743, N743),확률표!$B$8:$E$16,IF(P743=확률표!$C$3,2,IF(P743=확률표!$C$4, 3,4)),FALSE), "")</f>
        <v>20</v>
      </c>
      <c r="D743" s="1">
        <f>IF(B743&lt;&gt;"",INDEX(로우데이터!$B:$B,4*ROW()-7),"")</f>
        <v>655.04999999999995</v>
      </c>
      <c r="E743" s="4" t="str">
        <f>IF(B743&lt;&gt;"",IF(INDEX(로우데이터!$D:$D,4*ROW()-7)&lt;&gt;"",IF(ISNUMBER(FIND("(1)",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43" s="3" t="str">
        <f>IF(B743&lt;&gt;"",IF(INDEX(로우데이터!$D:$D,4*ROW()-7)&lt;&gt;"",IF(ISNUMBER(FIND("(1)",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자원환경공</v>
      </c>
      <c r="G743" s="3" t="str">
        <f>IF(B743&lt;&gt;"",IF(INDEX(로우데이터!$D:$D,4*ROW()-7)&lt;&gt;"",IF(ISNUMBER(FIND("(2)",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43" s="3" t="str">
        <f>IF(B743&lt;&gt;"",IF(INDEX(로우데이터!$D:$D,4*ROW()-7)&lt;&gt;"",IF(ISNUMBER(FIND("(2)",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공간정보공</v>
      </c>
      <c r="I743" s="3" t="str">
        <f>IF(B743&lt;&gt;"",IF(INDEX(로우데이터!$D:$D,4*ROW()-7)&lt;&gt;"",IF(ISNUMBER(FIND("(3)",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3" s="3" t="str">
        <f>IF(B743&lt;&gt;"",IF(INDEX(로우데이터!$D:$D,4*ROW()-7)&lt;&gt;"",IF(ISNUMBER(FIND("(3)",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3" s="1">
        <v>1</v>
      </c>
      <c r="M743" s="1">
        <v>1</v>
      </c>
      <c r="N743" s="1">
        <v>1</v>
      </c>
      <c r="P743" s="1">
        <f>IF(B743&lt;&gt;"",IF(AND(대학정보!$C$4&lt;&gt;"",대학정보!$C$5&lt;&gt;""),IF(AND(ISNUMBER(FIND(대학정보!$C$4,E743)),ISNUMBER(FIND(대학정보!$C$5,F743))),확률표!$C$3,IF(AND(ISNUMBER(FIND(대학정보!$C$4,G743)),ISNUMBER(FIND(대학정보!$C$5,H743))),확률표!$C$4,IF(AND(ISNUMBER(FIND(대학정보!$C$4,I743)),ISNUMBER(FIND(대학정보!$C$5,J743))),확률표!$C$5, ""))), "대학정보"), "")</f>
        <v>20</v>
      </c>
      <c r="Q743" s="1">
        <f>IF(AND(대학정보!$C$8&lt;&gt;"",D743&lt;&gt;""),D743-대학정보!$C$8,"")</f>
        <v>-4.3999999999999773</v>
      </c>
    </row>
    <row r="744" spans="1:17">
      <c r="A744" s="1" t="str">
        <f t="shared" si="12"/>
        <v/>
      </c>
      <c r="B744" s="1" t="str">
        <f>IF(INDEX(로우데이터!$A:$A,4*ROW()-7)&lt;&gt;"",INDEX(로우데이터!A:A,4*ROW()-7),"")</f>
        <v>743등</v>
      </c>
      <c r="C744" s="1">
        <f>IF(B744&lt;&gt;"",VLOOKUP(CONCATENATE("j",L744, M744, N744),확률표!$B$8:$E$16,IF(P744=확률표!$C$3,2,IF(P744=확률표!$C$4, 3,4)),FALSE), "")</f>
        <v>20</v>
      </c>
      <c r="D744" s="1">
        <f>IF(B744&lt;&gt;"",INDEX(로우데이터!$B:$B,4*ROW()-7),"")</f>
        <v>655.04</v>
      </c>
      <c r="E744" s="4" t="str">
        <f>IF(B744&lt;&gt;"",IF(INDEX(로우데이터!$D:$D,4*ROW()-7)&lt;&gt;"",IF(ISNUMBER(FIND("(1)",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44" s="3" t="str">
        <f>IF(B744&lt;&gt;"",IF(INDEX(로우데이터!$D:$D,4*ROW()-7)&lt;&gt;"",IF(ISNUMBER(FIND("(1)",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파이낸스경영/자연</v>
      </c>
      <c r="G744" s="3" t="str">
        <f>IF(B744&lt;&gt;"",IF(INDEX(로우데이터!$D:$D,4*ROW()-7)&lt;&gt;"",IF(ISNUMBER(FIND("(2)",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44" s="3" t="str">
        <f>IF(B744&lt;&gt;"",IF(INDEX(로우데이터!$D:$D,4*ROW()-7)&lt;&gt;"",IF(ISNUMBER(FIND("(2)",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건축학부/자연</v>
      </c>
      <c r="I744" s="3" t="str">
        <f>IF(B744&lt;&gt;"",IF(INDEX(로우데이터!$D:$D,4*ROW()-7)&lt;&gt;"",IF(ISNUMBER(FIND("(3)",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4" s="3" t="str">
        <f>IF(B744&lt;&gt;"",IF(INDEX(로우데이터!$D:$D,4*ROW()-7)&lt;&gt;"",IF(ISNUMBER(FIND("(3)",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4" s="1">
        <v>1</v>
      </c>
      <c r="M744" s="1">
        <v>1</v>
      </c>
      <c r="N744" s="1">
        <v>1</v>
      </c>
      <c r="P744" s="1">
        <f>IF(B744&lt;&gt;"",IF(AND(대학정보!$C$4&lt;&gt;"",대학정보!$C$5&lt;&gt;""),IF(AND(ISNUMBER(FIND(대학정보!$C$4,E744)),ISNUMBER(FIND(대학정보!$C$5,F744))),확률표!$C$3,IF(AND(ISNUMBER(FIND(대학정보!$C$4,G744)),ISNUMBER(FIND(대학정보!$C$5,H744))),확률표!$C$4,IF(AND(ISNUMBER(FIND(대학정보!$C$4,I744)),ISNUMBER(FIND(대학정보!$C$5,J744))),확률표!$C$5, ""))), "대학정보"), "")</f>
        <v>20</v>
      </c>
      <c r="Q744" s="1">
        <f>IF(AND(대학정보!$C$8&lt;&gt;"",D744&lt;&gt;""),D744-대학정보!$C$8,"")</f>
        <v>-4.4099999999999682</v>
      </c>
    </row>
    <row r="745" spans="1:17">
      <c r="A745" s="1" t="str">
        <f t="shared" si="12"/>
        <v/>
      </c>
      <c r="B745" s="1" t="str">
        <f>IF(INDEX(로우데이터!$A:$A,4*ROW()-7)&lt;&gt;"",INDEX(로우데이터!A:A,4*ROW()-7),"")</f>
        <v>744등</v>
      </c>
      <c r="C745" s="1">
        <f>IF(B745&lt;&gt;"",VLOOKUP(CONCATENATE("j",L745, M745, N745),확률표!$B$8:$E$16,IF(P745=확률표!$C$3,2,IF(P745=확률표!$C$4, 3,4)),FALSE), "")</f>
        <v>20</v>
      </c>
      <c r="D745" s="1">
        <f>IF(B745&lt;&gt;"",INDEX(로우데이터!$B:$B,4*ROW()-7),"")</f>
        <v>655.03</v>
      </c>
      <c r="E745" s="4" t="str">
        <f>IF(B745&lt;&gt;"",IF(INDEX(로우데이터!$D:$D,4*ROW()-7)&lt;&gt;"",IF(ISNUMBER(FIND("(1)",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45" s="3" t="str">
        <f>IF(B745&lt;&gt;"",IF(INDEX(로우데이터!$D:$D,4*ROW()-7)&lt;&gt;"",IF(ISNUMBER(FIND("(1)",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745" s="3" t="str">
        <f>IF(B745&lt;&gt;"",IF(INDEX(로우데이터!$D:$D,4*ROW()-7)&lt;&gt;"",IF(ISNUMBER(FIND("(2)",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745" s="3" t="str">
        <f>IF(B745&lt;&gt;"",IF(INDEX(로우데이터!$D:$D,4*ROW()-7)&lt;&gt;"",IF(ISNUMBER(FIND("(2)",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[국제]기계공</v>
      </c>
      <c r="I745" s="3" t="str">
        <f>IF(B745&lt;&gt;"",IF(INDEX(로우데이터!$D:$D,4*ROW()-7)&lt;&gt;"",IF(ISNUMBER(FIND("(3)",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5" s="3" t="str">
        <f>IF(B745&lt;&gt;"",IF(INDEX(로우데이터!$D:$D,4*ROW()-7)&lt;&gt;"",IF(ISNUMBER(FIND("(3)",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5" s="1">
        <v>1</v>
      </c>
      <c r="M745" s="1">
        <v>1</v>
      </c>
      <c r="N745" s="1">
        <v>1</v>
      </c>
      <c r="P745" s="1">
        <f>IF(B745&lt;&gt;"",IF(AND(대학정보!$C$4&lt;&gt;"",대학정보!$C$5&lt;&gt;""),IF(AND(ISNUMBER(FIND(대학정보!$C$4,E745)),ISNUMBER(FIND(대학정보!$C$5,F745))),확률표!$C$3,IF(AND(ISNUMBER(FIND(대학정보!$C$4,G745)),ISNUMBER(FIND(대학정보!$C$5,H745))),확률표!$C$4,IF(AND(ISNUMBER(FIND(대학정보!$C$4,I745)),ISNUMBER(FIND(대학정보!$C$5,J745))),확률표!$C$5, ""))), "대학정보"), "")</f>
        <v>20</v>
      </c>
      <c r="Q745" s="1">
        <f>IF(AND(대학정보!$C$8&lt;&gt;"",D745&lt;&gt;""),D745-대학정보!$C$8,"")</f>
        <v>-4.4199999999999591</v>
      </c>
    </row>
    <row r="746" spans="1:17">
      <c r="A746" s="1" t="str">
        <f t="shared" si="12"/>
        <v/>
      </c>
      <c r="B746" s="1" t="str">
        <f>IF(INDEX(로우데이터!$A:$A,4*ROW()-7)&lt;&gt;"",INDEX(로우데이터!A:A,4*ROW()-7),"")</f>
        <v>745등</v>
      </c>
      <c r="C746" s="1">
        <f>IF(B746&lt;&gt;"",VLOOKUP(CONCATENATE("j",L746, M746, N746),확률표!$B$8:$E$16,IF(P746=확률표!$C$3,2,IF(P746=확률표!$C$4, 3,4)),FALSE), "")</f>
        <v>20</v>
      </c>
      <c r="D746" s="1">
        <f>IF(B746&lt;&gt;"",INDEX(로우데이터!$B:$B,4*ROW()-7),"")</f>
        <v>655</v>
      </c>
      <c r="E746" s="4" t="str">
        <f>IF(B746&lt;&gt;"",IF(INDEX(로우데이터!$D:$D,4*ROW()-7)&lt;&gt;"",IF(ISNUMBER(FIND("(1)",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46" s="3" t="str">
        <f>IF(B746&lt;&gt;"",IF(INDEX(로우데이터!$D:$D,4*ROW()-7)&lt;&gt;"",IF(ISNUMBER(FIND("(1)",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746" s="3" t="str">
        <f>IF(B746&lt;&gt;"",IF(INDEX(로우데이터!$D:$D,4*ROW()-7)&lt;&gt;"",IF(ISNUMBER(FIND("(2)",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46" s="3" t="str">
        <f>IF(B746&lt;&gt;"",IF(INDEX(로우데이터!$D:$D,4*ROW()-7)&lt;&gt;"",IF(ISNUMBER(FIND("(2)",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</v>
      </c>
      <c r="I746" s="3" t="str">
        <f>IF(B746&lt;&gt;"",IF(INDEX(로우데이터!$D:$D,4*ROW()-7)&lt;&gt;"",IF(ISNUMBER(FIND("(3)",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6" s="3" t="str">
        <f>IF(B746&lt;&gt;"",IF(INDEX(로우데이터!$D:$D,4*ROW()-7)&lt;&gt;"",IF(ISNUMBER(FIND("(3)",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6" s="1">
        <v>1</v>
      </c>
      <c r="M746" s="1">
        <v>1</v>
      </c>
      <c r="N746" s="1">
        <v>1</v>
      </c>
      <c r="P746" s="1">
        <f>IF(B746&lt;&gt;"",IF(AND(대학정보!$C$4&lt;&gt;"",대학정보!$C$5&lt;&gt;""),IF(AND(ISNUMBER(FIND(대학정보!$C$4,E746)),ISNUMBER(FIND(대학정보!$C$5,F746))),확률표!$C$3,IF(AND(ISNUMBER(FIND(대학정보!$C$4,G746)),ISNUMBER(FIND(대학정보!$C$5,H746))),확률표!$C$4,IF(AND(ISNUMBER(FIND(대학정보!$C$4,I746)),ISNUMBER(FIND(대학정보!$C$5,J746))),확률표!$C$5, ""))), "대학정보"), "")</f>
        <v>20</v>
      </c>
      <c r="Q746" s="1">
        <f>IF(AND(대학정보!$C$8&lt;&gt;"",D746&lt;&gt;""),D746-대학정보!$C$8,"")</f>
        <v>-4.4499999999999318</v>
      </c>
    </row>
    <row r="747" spans="1:17">
      <c r="A747" s="1" t="str">
        <f t="shared" si="12"/>
        <v/>
      </c>
      <c r="B747" s="1" t="str">
        <f>IF(INDEX(로우데이터!$A:$A,4*ROW()-7)&lt;&gt;"",INDEX(로우데이터!A:A,4*ROW()-7),"")</f>
        <v>746등</v>
      </c>
      <c r="C747" s="1">
        <f>IF(B747&lt;&gt;"",VLOOKUP(CONCATENATE("j",L747, M747, N747),확률표!$B$8:$E$16,IF(P747=확률표!$C$3,2,IF(P747=확률표!$C$4, 3,4)),FALSE), "")</f>
        <v>50</v>
      </c>
      <c r="D747" s="1">
        <f>IF(B747&lt;&gt;"",INDEX(로우데이터!$B:$B,4*ROW()-7),"")</f>
        <v>655</v>
      </c>
      <c r="E747" s="4" t="str">
        <f>IF(B747&lt;&gt;"",IF(INDEX(로우데이터!$D:$D,4*ROW()-7)&lt;&gt;"",IF(ISNUMBER(FIND("(1)",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47" s="3" t="str">
        <f>IF(B747&lt;&gt;"",IF(INDEX(로우데이터!$D:$D,4*ROW()-7)&lt;&gt;"",IF(ISNUMBER(FIND("(1)",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통계</v>
      </c>
      <c r="G747" s="3" t="str">
        <f>IF(B747&lt;&gt;"",IF(INDEX(로우데이터!$D:$D,4*ROW()-7)&lt;&gt;"",IF(ISNUMBER(FIND("(2)",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47" s="3" t="str">
        <f>IF(B747&lt;&gt;"",IF(INDEX(로우데이터!$D:$D,4*ROW()-7)&lt;&gt;"",IF(ISNUMBER(FIND("(2)",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47" s="3" t="str">
        <f>IF(B747&lt;&gt;"",IF(INDEX(로우데이터!$D:$D,4*ROW()-7)&lt;&gt;"",IF(ISNUMBER(FIND("(3)",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747" s="3" t="str">
        <f>IF(B747&lt;&gt;"",IF(INDEX(로우데이터!$D:$D,4*ROW()-7)&lt;&gt;"",IF(ISNUMBER(FIND("(3)",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747" s="1">
        <v>1</v>
      </c>
      <c r="M747" s="1">
        <v>1</v>
      </c>
      <c r="N747" s="1">
        <v>1</v>
      </c>
      <c r="P747" s="1">
        <f>IF(B747&lt;&gt;"",IF(AND(대학정보!$C$4&lt;&gt;"",대학정보!$C$5&lt;&gt;""),IF(AND(ISNUMBER(FIND(대학정보!$C$4,E747)),ISNUMBER(FIND(대학정보!$C$5,F747))),확률표!$C$3,IF(AND(ISNUMBER(FIND(대학정보!$C$4,G747)),ISNUMBER(FIND(대학정보!$C$5,H747))),확률표!$C$4,IF(AND(ISNUMBER(FIND(대학정보!$C$4,I747)),ISNUMBER(FIND(대학정보!$C$5,J747))),확률표!$C$5, ""))), "대학정보"), "")</f>
        <v>50</v>
      </c>
      <c r="Q747" s="1">
        <f>IF(AND(대학정보!$C$8&lt;&gt;"",D747&lt;&gt;""),D747-대학정보!$C$8,"")</f>
        <v>-4.4499999999999318</v>
      </c>
    </row>
    <row r="748" spans="1:17">
      <c r="A748" s="1" t="str">
        <f t="shared" si="12"/>
        <v/>
      </c>
      <c r="B748" s="1" t="str">
        <f>IF(INDEX(로우데이터!$A:$A,4*ROW()-7)&lt;&gt;"",INDEX(로우데이터!A:A,4*ROW()-7),"")</f>
        <v>746등</v>
      </c>
      <c r="C748" s="1">
        <f>IF(B748&lt;&gt;"",VLOOKUP(CONCATENATE("j",L748, M748, N748),확률표!$B$8:$E$16,IF(P748=확률표!$C$3,2,IF(P748=확률표!$C$4, 3,4)),FALSE), "")</f>
        <v>20</v>
      </c>
      <c r="D748" s="1">
        <f>IF(B748&lt;&gt;"",INDEX(로우데이터!$B:$B,4*ROW()-7),"")</f>
        <v>655</v>
      </c>
      <c r="E748" s="4" t="str">
        <f>IF(B748&lt;&gt;"",IF(INDEX(로우데이터!$D:$D,4*ROW()-7)&lt;&gt;"",IF(ISNUMBER(FIND("(1)",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48" s="3" t="str">
        <f>IF(B748&lt;&gt;"",IF(INDEX(로우데이터!$D:$D,4*ROW()-7)&lt;&gt;"",IF(ISNUMBER(FIND("(1)",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748" s="3" t="str">
        <f>IF(B748&lt;&gt;"",IF(INDEX(로우데이터!$D:$D,4*ROW()-7)&lt;&gt;"",IF(ISNUMBER(FIND("(2)",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748" s="3" t="str">
        <f>IF(B748&lt;&gt;"",IF(INDEX(로우데이터!$D:$D,4*ROW()-7)&lt;&gt;"",IF(ISNUMBER(FIND("(2)",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748" s="3" t="str">
        <f>IF(B748&lt;&gt;"",IF(INDEX(로우데이터!$D:$D,4*ROW()-7)&lt;&gt;"",IF(ISNUMBER(FIND("(3)",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8" s="3" t="str">
        <f>IF(B748&lt;&gt;"",IF(INDEX(로우데이터!$D:$D,4*ROW()-7)&lt;&gt;"",IF(ISNUMBER(FIND("(3)",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8" s="1">
        <v>1</v>
      </c>
      <c r="M748" s="1">
        <v>1</v>
      </c>
      <c r="N748" s="1">
        <v>1</v>
      </c>
      <c r="P748" s="1">
        <f>IF(B748&lt;&gt;"",IF(AND(대학정보!$C$4&lt;&gt;"",대학정보!$C$5&lt;&gt;""),IF(AND(ISNUMBER(FIND(대학정보!$C$4,E748)),ISNUMBER(FIND(대학정보!$C$5,F748))),확률표!$C$3,IF(AND(ISNUMBER(FIND(대학정보!$C$4,G748)),ISNUMBER(FIND(대학정보!$C$5,H748))),확률표!$C$4,IF(AND(ISNUMBER(FIND(대학정보!$C$4,I748)),ISNUMBER(FIND(대학정보!$C$5,J748))),확률표!$C$5, ""))), "대학정보"), "")</f>
        <v>20</v>
      </c>
      <c r="Q748" s="1">
        <f>IF(AND(대학정보!$C$8&lt;&gt;"",D748&lt;&gt;""),D748-대학정보!$C$8,"")</f>
        <v>-4.4499999999999318</v>
      </c>
    </row>
    <row r="749" spans="1:17">
      <c r="A749" s="1" t="str">
        <f t="shared" si="12"/>
        <v/>
      </c>
      <c r="B749" s="1" t="str">
        <f>IF(INDEX(로우데이터!$A:$A,4*ROW()-7)&lt;&gt;"",INDEX(로우데이터!A:A,4*ROW()-7),"")</f>
        <v>748등</v>
      </c>
      <c r="C749" s="1">
        <f>IF(B749&lt;&gt;"",VLOOKUP(CONCATENATE("j",L749, M749, N749),확률표!$B$8:$E$16,IF(P749=확률표!$C$3,2,IF(P749=확률표!$C$4, 3,4)),FALSE), "")</f>
        <v>20</v>
      </c>
      <c r="D749" s="1">
        <f>IF(B749&lt;&gt;"",INDEX(로우데이터!$B:$B,4*ROW()-7),"")</f>
        <v>654.98</v>
      </c>
      <c r="E749" s="4" t="str">
        <f>IF(B749&lt;&gt;"",IF(INDEX(로우데이터!$D:$D,4*ROW()-7)&lt;&gt;"",IF(ISNUMBER(FIND("(1)",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749" s="3" t="str">
        <f>IF(B749&lt;&gt;"",IF(INDEX(로우데이터!$D:$D,4*ROW()-7)&lt;&gt;"",IF(ISNUMBER(FIND("(1)",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환경생태공학부</v>
      </c>
      <c r="G749" s="3" t="str">
        <f>IF(B749&lt;&gt;"",IF(INDEX(로우데이터!$D:$D,4*ROW()-7)&lt;&gt;"",IF(ISNUMBER(FIND("(2)",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49" s="3" t="str">
        <f>IF(B749&lt;&gt;"",IF(INDEX(로우데이터!$D:$D,4*ROW()-7)&lt;&gt;"",IF(ISNUMBER(FIND("(2)",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749" s="3" t="str">
        <f>IF(B749&lt;&gt;"",IF(INDEX(로우데이터!$D:$D,4*ROW()-7)&lt;&gt;"",IF(ISNUMBER(FIND("(3)",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49" s="3" t="str">
        <f>IF(B749&lt;&gt;"",IF(INDEX(로우데이터!$D:$D,4*ROW()-7)&lt;&gt;"",IF(ISNUMBER(FIND("(3)",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49" s="1">
        <v>1</v>
      </c>
      <c r="M749" s="1">
        <v>1</v>
      </c>
      <c r="N749" s="1">
        <v>1</v>
      </c>
      <c r="P749" s="1">
        <f>IF(B749&lt;&gt;"",IF(AND(대학정보!$C$4&lt;&gt;"",대학정보!$C$5&lt;&gt;""),IF(AND(ISNUMBER(FIND(대학정보!$C$4,E749)),ISNUMBER(FIND(대학정보!$C$5,F749))),확률표!$C$3,IF(AND(ISNUMBER(FIND(대학정보!$C$4,G749)),ISNUMBER(FIND(대학정보!$C$5,H749))),확률표!$C$4,IF(AND(ISNUMBER(FIND(대학정보!$C$4,I749)),ISNUMBER(FIND(대학정보!$C$5,J749))),확률표!$C$5, ""))), "대학정보"), "")</f>
        <v>20</v>
      </c>
      <c r="Q749" s="1">
        <f>IF(AND(대학정보!$C$8&lt;&gt;"",D749&lt;&gt;""),D749-대학정보!$C$8,"")</f>
        <v>-4.4699999999999136</v>
      </c>
    </row>
    <row r="750" spans="1:17">
      <c r="A750" s="1" t="str">
        <f t="shared" si="12"/>
        <v/>
      </c>
      <c r="B750" s="1" t="str">
        <f>IF(INDEX(로우데이터!$A:$A,4*ROW()-7)&lt;&gt;"",INDEX(로우데이터!A:A,4*ROW()-7),"")</f>
        <v>749등</v>
      </c>
      <c r="C750" s="1">
        <f>IF(B750&lt;&gt;"",VLOOKUP(CONCATENATE("j",L750, M750, N750),확률표!$B$8:$E$16,IF(P750=확률표!$C$3,2,IF(P750=확률표!$C$4, 3,4)),FALSE), "")</f>
        <v>20</v>
      </c>
      <c r="D750" s="1">
        <f>IF(B750&lt;&gt;"",INDEX(로우데이터!$B:$B,4*ROW()-7),"")</f>
        <v>654.97</v>
      </c>
      <c r="E750" s="4" t="str">
        <f>IF(B750&lt;&gt;"",IF(INDEX(로우데이터!$D:$D,4*ROW()-7)&lt;&gt;"",IF(ISNUMBER(FIND("(1)",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50" s="3" t="str">
        <f>IF(B750&lt;&gt;"",IF(INDEX(로우데이터!$D:$D,4*ROW()-7)&lt;&gt;"",IF(ISNUMBER(FIND("(1)",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750" s="3" t="str">
        <f>IF(B750&lt;&gt;"",IF(INDEX(로우데이터!$D:$D,4*ROW()-7)&lt;&gt;"",IF(ISNUMBER(FIND("(2)",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0" s="3" t="str">
        <f>IF(B750&lt;&gt;"",IF(INDEX(로우데이터!$D:$D,4*ROW()-7)&lt;&gt;"",IF(ISNUMBER(FIND("(2)",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50" s="3" t="str">
        <f>IF(B750&lt;&gt;"",IF(INDEX(로우데이터!$D:$D,4*ROW()-7)&lt;&gt;"",IF(ISNUMBER(FIND("(3)",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0" s="3" t="str">
        <f>IF(B750&lt;&gt;"",IF(INDEX(로우데이터!$D:$D,4*ROW()-7)&lt;&gt;"",IF(ISNUMBER(FIND("(3)",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50" s="1">
        <v>1</v>
      </c>
      <c r="M750" s="1">
        <v>1</v>
      </c>
      <c r="N750" s="1">
        <v>1</v>
      </c>
      <c r="P750" s="1">
        <f>IF(B750&lt;&gt;"",IF(AND(대학정보!$C$4&lt;&gt;"",대학정보!$C$5&lt;&gt;""),IF(AND(ISNUMBER(FIND(대학정보!$C$4,E750)),ISNUMBER(FIND(대학정보!$C$5,F750))),확률표!$C$3,IF(AND(ISNUMBER(FIND(대학정보!$C$4,G750)),ISNUMBER(FIND(대학정보!$C$5,H750))),확률표!$C$4,IF(AND(ISNUMBER(FIND(대학정보!$C$4,I750)),ISNUMBER(FIND(대학정보!$C$5,J750))),확률표!$C$5, ""))), "대학정보"), "")</f>
        <v>20</v>
      </c>
      <c r="Q750" s="1">
        <f>IF(AND(대학정보!$C$8&lt;&gt;"",D750&lt;&gt;""),D750-대학정보!$C$8,"")</f>
        <v>-4.4799999999999045</v>
      </c>
    </row>
    <row r="751" spans="1:17">
      <c r="A751" s="1" t="str">
        <f t="shared" si="12"/>
        <v/>
      </c>
      <c r="B751" s="1" t="str">
        <f>IF(INDEX(로우데이터!$A:$A,4*ROW()-7)&lt;&gt;"",INDEX(로우데이터!A:A,4*ROW()-7),"")</f>
        <v>750등</v>
      </c>
      <c r="C751" s="1">
        <f>IF(B751&lt;&gt;"",VLOOKUP(CONCATENATE("j",L751, M751, N751),확률표!$B$8:$E$16,IF(P751=확률표!$C$3,2,IF(P751=확률표!$C$4, 3,4)),FALSE), "")</f>
        <v>20</v>
      </c>
      <c r="D751" s="1">
        <f>IF(B751&lt;&gt;"",INDEX(로우데이터!$B:$B,4*ROW()-7),"")</f>
        <v>654.96</v>
      </c>
      <c r="E751" s="4" t="str">
        <f>IF(B751&lt;&gt;"",IF(INDEX(로우데이터!$D:$D,4*ROW()-7)&lt;&gt;"",IF(ISNUMBER(FIND("(1)",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51" s="3" t="str">
        <f>IF(B751&lt;&gt;"",IF(INDEX(로우데이터!$D:$D,4*ROW()-7)&lt;&gt;"",IF(ISNUMBER(FIND("(1)",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751" s="3" t="str">
        <f>IF(B751&lt;&gt;"",IF(INDEX(로우데이터!$D:$D,4*ROW()-7)&lt;&gt;"",IF(ISNUMBER(FIND("(2)",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51" s="3" t="str">
        <f>IF(B751&lt;&gt;"",IF(INDEX(로우데이터!$D:$D,4*ROW()-7)&lt;&gt;"",IF(ISNUMBER(FIND("(2)",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</v>
      </c>
      <c r="I751" s="3" t="str">
        <f>IF(B751&lt;&gt;"",IF(INDEX(로우데이터!$D:$D,4*ROW()-7)&lt;&gt;"",IF(ISNUMBER(FIND("(3)",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1" s="3" t="str">
        <f>IF(B751&lt;&gt;"",IF(INDEX(로우데이터!$D:$D,4*ROW()-7)&lt;&gt;"",IF(ISNUMBER(FIND("(3)",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51" s="1">
        <v>1</v>
      </c>
      <c r="M751" s="1">
        <v>1</v>
      </c>
      <c r="N751" s="1">
        <v>1</v>
      </c>
      <c r="P751" s="1">
        <f>IF(B751&lt;&gt;"",IF(AND(대학정보!$C$4&lt;&gt;"",대학정보!$C$5&lt;&gt;""),IF(AND(ISNUMBER(FIND(대학정보!$C$4,E751)),ISNUMBER(FIND(대학정보!$C$5,F751))),확률표!$C$3,IF(AND(ISNUMBER(FIND(대학정보!$C$4,G751)),ISNUMBER(FIND(대학정보!$C$5,H751))),확률표!$C$4,IF(AND(ISNUMBER(FIND(대학정보!$C$4,I751)),ISNUMBER(FIND(대학정보!$C$5,J751))),확률표!$C$5, ""))), "대학정보"), "")</f>
        <v>20</v>
      </c>
      <c r="Q751" s="1">
        <f>IF(AND(대학정보!$C$8&lt;&gt;"",D751&lt;&gt;""),D751-대학정보!$C$8,"")</f>
        <v>-4.4899999999998954</v>
      </c>
    </row>
    <row r="752" spans="1:17">
      <c r="A752" s="1" t="str">
        <f t="shared" si="12"/>
        <v/>
      </c>
      <c r="B752" s="1" t="str">
        <f>IF(INDEX(로우데이터!$A:$A,4*ROW()-7)&lt;&gt;"",INDEX(로우데이터!A:A,4*ROW()-7),"")</f>
        <v>751등</v>
      </c>
      <c r="C752" s="1">
        <f>IF(B752&lt;&gt;"",VLOOKUP(CONCATENATE("j",L752, M752, N752),확률표!$B$8:$E$16,IF(P752=확률표!$C$3,2,IF(P752=확률표!$C$4, 3,4)),FALSE), "")</f>
        <v>50</v>
      </c>
      <c r="D752" s="1">
        <f>IF(B752&lt;&gt;"",INDEX(로우데이터!$B:$B,4*ROW()-7),"")</f>
        <v>654.94000000000005</v>
      </c>
      <c r="E752" s="4" t="str">
        <f>IF(B752&lt;&gt;"",IF(INDEX(로우데이터!$D:$D,4*ROW()-7)&lt;&gt;"",IF(ISNUMBER(FIND("(1)",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52" s="3" t="str">
        <f>IF(B752&lt;&gt;"",IF(INDEX(로우데이터!$D:$D,4*ROW()-7)&lt;&gt;"",IF(ISNUMBER(FIND("(1)",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752" s="3" t="str">
        <f>IF(B752&lt;&gt;"",IF(INDEX(로우데이터!$D:$D,4*ROW()-7)&lt;&gt;"",IF(ISNUMBER(FIND("(2)",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2" s="3" t="str">
        <f>IF(B752&lt;&gt;"",IF(INDEX(로우데이터!$D:$D,4*ROW()-7)&lt;&gt;"",IF(ISNUMBER(FIND("(2)",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52" s="3" t="str">
        <f>IF(B752&lt;&gt;"",IF(INDEX(로우데이터!$D:$D,4*ROW()-7)&lt;&gt;"",IF(ISNUMBER(FIND("(3)",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2" s="3" t="str">
        <f>IF(B752&lt;&gt;"",IF(INDEX(로우데이터!$D:$D,4*ROW()-7)&lt;&gt;"",IF(ISNUMBER(FIND("(3)",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52" s="1">
        <v>1</v>
      </c>
      <c r="M752" s="1">
        <v>1</v>
      </c>
      <c r="N752" s="1">
        <v>1</v>
      </c>
      <c r="P752" s="1">
        <f>IF(B752&lt;&gt;"",IF(AND(대학정보!$C$4&lt;&gt;"",대학정보!$C$5&lt;&gt;""),IF(AND(ISNUMBER(FIND(대학정보!$C$4,E752)),ISNUMBER(FIND(대학정보!$C$5,F752))),확률표!$C$3,IF(AND(ISNUMBER(FIND(대학정보!$C$4,G752)),ISNUMBER(FIND(대학정보!$C$5,H752))),확률표!$C$4,IF(AND(ISNUMBER(FIND(대학정보!$C$4,I752)),ISNUMBER(FIND(대학정보!$C$5,J752))),확률표!$C$5, ""))), "대학정보"), "")</f>
        <v>50</v>
      </c>
      <c r="Q752" s="1">
        <f>IF(AND(대학정보!$C$8&lt;&gt;"",D752&lt;&gt;""),D752-대학정보!$C$8,"")</f>
        <v>-4.5099999999998772</v>
      </c>
    </row>
    <row r="753" spans="1:17">
      <c r="A753" s="1" t="str">
        <f t="shared" si="12"/>
        <v/>
      </c>
      <c r="B753" s="1" t="str">
        <f>IF(INDEX(로우데이터!$A:$A,4*ROW()-7)&lt;&gt;"",INDEX(로우데이터!A:A,4*ROW()-7),"")</f>
        <v>752등</v>
      </c>
      <c r="C753" s="1">
        <f>IF(B753&lt;&gt;"",VLOOKUP(CONCATENATE("j",L753, M753, N753),확률표!$B$8:$E$16,IF(P753=확률표!$C$3,2,IF(P753=확률표!$C$4, 3,4)),FALSE), "")</f>
        <v>50</v>
      </c>
      <c r="D753" s="1">
        <f>IF(B753&lt;&gt;"",INDEX(로우데이터!$B:$B,4*ROW()-7),"")</f>
        <v>654.84</v>
      </c>
      <c r="E753" s="4" t="str">
        <f>IF(B753&lt;&gt;"",IF(INDEX(로우데이터!$D:$D,4*ROW()-7)&lt;&gt;"",IF(ISNUMBER(FIND("(1)",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53" s="3" t="str">
        <f>IF(B753&lt;&gt;"",IF(INDEX(로우데이터!$D:$D,4*ROW()-7)&lt;&gt;"",IF(ISNUMBER(FIND("(1)",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[수원]건설환경공학부</v>
      </c>
      <c r="G753" s="3" t="str">
        <f>IF(B753&lt;&gt;"",IF(INDEX(로우데이터!$D:$D,4*ROW()-7)&lt;&gt;"",IF(ISNUMBER(FIND("(2)",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3" s="3" t="str">
        <f>IF(B753&lt;&gt;"",IF(INDEX(로우데이터!$D:$D,4*ROW()-7)&lt;&gt;"",IF(ISNUMBER(FIND("(2)",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53" s="3" t="str">
        <f>IF(B753&lt;&gt;"",IF(INDEX(로우데이터!$D:$D,4*ROW()-7)&lt;&gt;"",IF(ISNUMBER(FIND("(3)",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3" s="3" t="str">
        <f>IF(B753&lt;&gt;"",IF(INDEX(로우데이터!$D:$D,4*ROW()-7)&lt;&gt;"",IF(ISNUMBER(FIND("(3)",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53" s="1">
        <v>1</v>
      </c>
      <c r="M753" s="1">
        <v>1</v>
      </c>
      <c r="N753" s="1">
        <v>1</v>
      </c>
      <c r="P753" s="1">
        <f>IF(B753&lt;&gt;"",IF(AND(대학정보!$C$4&lt;&gt;"",대학정보!$C$5&lt;&gt;""),IF(AND(ISNUMBER(FIND(대학정보!$C$4,E753)),ISNUMBER(FIND(대학정보!$C$5,F753))),확률표!$C$3,IF(AND(ISNUMBER(FIND(대학정보!$C$4,G753)),ISNUMBER(FIND(대학정보!$C$5,H753))),확률표!$C$4,IF(AND(ISNUMBER(FIND(대학정보!$C$4,I753)),ISNUMBER(FIND(대학정보!$C$5,J753))),확률표!$C$5, ""))), "대학정보"), "")</f>
        <v>50</v>
      </c>
      <c r="Q753" s="1">
        <f>IF(AND(대학정보!$C$8&lt;&gt;"",D753&lt;&gt;""),D753-대학정보!$C$8,"")</f>
        <v>-4.6099999999999</v>
      </c>
    </row>
    <row r="754" spans="1:17">
      <c r="A754" s="1" t="str">
        <f t="shared" si="12"/>
        <v/>
      </c>
      <c r="B754" s="1" t="str">
        <f>IF(INDEX(로우데이터!$A:$A,4*ROW()-7)&lt;&gt;"",INDEX(로우데이터!A:A,4*ROW()-7),"")</f>
        <v>752등</v>
      </c>
      <c r="C754" s="1">
        <f>IF(B754&lt;&gt;"",VLOOKUP(CONCATENATE("j",L754, M754, N754),확률표!$B$8:$E$16,IF(P754=확률표!$C$3,2,IF(P754=확률표!$C$4, 3,4)),FALSE), "")</f>
        <v>50</v>
      </c>
      <c r="D754" s="1">
        <f>IF(B754&lt;&gt;"",INDEX(로우데이터!$B:$B,4*ROW()-7),"")</f>
        <v>654.84</v>
      </c>
      <c r="E754" s="4" t="str">
        <f>IF(B754&lt;&gt;"",IF(INDEX(로우데이터!$D:$D,4*ROW()-7)&lt;&gt;"",IF(ISNUMBER(FIND("(1)",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54" s="3" t="str">
        <f>IF(B754&lt;&gt;"",IF(INDEX(로우데이터!$D:$D,4*ROW()-7)&lt;&gt;"",IF(ISNUMBER(FIND("(1)",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754" s="3" t="str">
        <f>IF(B754&lt;&gt;"",IF(INDEX(로우데이터!$D:$D,4*ROW()-7)&lt;&gt;"",IF(ISNUMBER(FIND("(2)",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4" s="3" t="str">
        <f>IF(B754&lt;&gt;"",IF(INDEX(로우데이터!$D:$D,4*ROW()-7)&lt;&gt;"",IF(ISNUMBER(FIND("(2)",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54" s="3" t="str">
        <f>IF(B754&lt;&gt;"",IF(INDEX(로우데이터!$D:$D,4*ROW()-7)&lt;&gt;"",IF(ISNUMBER(FIND("(3)",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54" s="3" t="str">
        <f>IF(B754&lt;&gt;"",IF(INDEX(로우데이터!$D:$D,4*ROW()-7)&lt;&gt;"",IF(ISNUMBER(FIND("(3)",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54" s="1">
        <v>1</v>
      </c>
      <c r="M754" s="1">
        <v>1</v>
      </c>
      <c r="N754" s="1">
        <v>1</v>
      </c>
      <c r="P754" s="1">
        <f>IF(B754&lt;&gt;"",IF(AND(대학정보!$C$4&lt;&gt;"",대학정보!$C$5&lt;&gt;""),IF(AND(ISNUMBER(FIND(대학정보!$C$4,E754)),ISNUMBER(FIND(대학정보!$C$5,F754))),확률표!$C$3,IF(AND(ISNUMBER(FIND(대학정보!$C$4,G754)),ISNUMBER(FIND(대학정보!$C$5,H754))),확률표!$C$4,IF(AND(ISNUMBER(FIND(대학정보!$C$4,I754)),ISNUMBER(FIND(대학정보!$C$5,J754))),확률표!$C$5, ""))), "대학정보"), "")</f>
        <v>50</v>
      </c>
      <c r="Q754" s="1">
        <f>IF(AND(대학정보!$C$8&lt;&gt;"",D754&lt;&gt;""),D754-대학정보!$C$8,"")</f>
        <v>-4.6099999999999</v>
      </c>
    </row>
    <row r="755" spans="1:17">
      <c r="A755" s="1" t="str">
        <f t="shared" si="12"/>
        <v/>
      </c>
      <c r="B755" s="1" t="str">
        <f>IF(INDEX(로우데이터!$A:$A,4*ROW()-7)&lt;&gt;"",INDEX(로우데이터!A:A,4*ROW()-7),"")</f>
        <v>754등</v>
      </c>
      <c r="C755" s="1">
        <f>IF(B755&lt;&gt;"",VLOOKUP(CONCATENATE("j",L755, M755, N755),확률표!$B$8:$E$16,IF(P755=확률표!$C$3,2,IF(P755=확률표!$C$4, 3,4)),FALSE), "")</f>
        <v>20</v>
      </c>
      <c r="D755" s="1">
        <f>IF(B755&lt;&gt;"",INDEX(로우데이터!$B:$B,4*ROW()-7),"")</f>
        <v>654.84</v>
      </c>
      <c r="E755" s="4" t="str">
        <f>IF(B755&lt;&gt;"",IF(INDEX(로우데이터!$D:$D,4*ROW()-7)&lt;&gt;"",IF(ISNUMBER(FIND("(1)",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55" s="3" t="str">
        <f>IF(B755&lt;&gt;"",IF(INDEX(로우데이터!$D:$D,4*ROW()-7)&lt;&gt;"",IF(ISNUMBER(FIND("(1)",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755" s="3" t="str">
        <f>IF(B755&lt;&gt;"",IF(INDEX(로우데이터!$D:$D,4*ROW()-7)&lt;&gt;"",IF(ISNUMBER(FIND("(2)",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55" s="3" t="str">
        <f>IF(B755&lt;&gt;"",IF(INDEX(로우데이터!$D:$D,4*ROW()-7)&lt;&gt;"",IF(ISNUMBER(FIND("(2)",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755" s="3" t="str">
        <f>IF(B755&lt;&gt;"",IF(INDEX(로우데이터!$D:$D,4*ROW()-7)&lt;&gt;"",IF(ISNUMBER(FIND("(3)",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5" s="3" t="str">
        <f>IF(B755&lt;&gt;"",IF(INDEX(로우데이터!$D:$D,4*ROW()-7)&lt;&gt;"",IF(ISNUMBER(FIND("(3)",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55" s="1">
        <v>1</v>
      </c>
      <c r="M755" s="1">
        <v>1</v>
      </c>
      <c r="N755" s="1">
        <v>1</v>
      </c>
      <c r="P755" s="1">
        <f>IF(B755&lt;&gt;"",IF(AND(대학정보!$C$4&lt;&gt;"",대학정보!$C$5&lt;&gt;""),IF(AND(ISNUMBER(FIND(대학정보!$C$4,E755)),ISNUMBER(FIND(대학정보!$C$5,F755))),확률표!$C$3,IF(AND(ISNUMBER(FIND(대학정보!$C$4,G755)),ISNUMBER(FIND(대학정보!$C$5,H755))),확률표!$C$4,IF(AND(ISNUMBER(FIND(대학정보!$C$4,I755)),ISNUMBER(FIND(대학정보!$C$5,J755))),확률표!$C$5, ""))), "대학정보"), "")</f>
        <v>20</v>
      </c>
      <c r="Q755" s="1">
        <f>IF(AND(대학정보!$C$8&lt;&gt;"",D755&lt;&gt;""),D755-대학정보!$C$8,"")</f>
        <v>-4.6099999999999</v>
      </c>
    </row>
    <row r="756" spans="1:17">
      <c r="A756" s="1" t="str">
        <f t="shared" si="12"/>
        <v/>
      </c>
      <c r="B756" s="1" t="str">
        <f>IF(INDEX(로우데이터!$A:$A,4*ROW()-7)&lt;&gt;"",INDEX(로우데이터!A:A,4*ROW()-7),"")</f>
        <v>755등</v>
      </c>
      <c r="C756" s="1">
        <f>IF(B756&lt;&gt;"",VLOOKUP(CONCATENATE("j",L756, M756, N756),확률표!$B$8:$E$16,IF(P756=확률표!$C$3,2,IF(P756=확률표!$C$4, 3,4)),FALSE), "")</f>
        <v>20</v>
      </c>
      <c r="D756" s="1">
        <f>IF(B756&lt;&gt;"",INDEX(로우데이터!$B:$B,4*ROW()-7),"")</f>
        <v>654.79999999999995</v>
      </c>
      <c r="E756" s="4" t="str">
        <f>IF(B756&lt;&gt;"",IF(INDEX(로우데이터!$D:$D,4*ROW()-7)&lt;&gt;"",IF(ISNUMBER(FIND("(1)",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56" s="3" t="str">
        <f>IF(B756&lt;&gt;"",IF(INDEX(로우데이터!$D:$D,4*ROW()-7)&lt;&gt;"",IF(ISNUMBER(FIND("(1)",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[서울]컴퓨터교육</v>
      </c>
      <c r="G756" s="3" t="str">
        <f>IF(B756&lt;&gt;"",IF(INDEX(로우데이터!$D:$D,4*ROW()-7)&lt;&gt;"",IF(ISNUMBER(FIND("(2)",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56" s="3" t="str">
        <f>IF(B756&lt;&gt;"",IF(INDEX(로우데이터!$D:$D,4*ROW()-7)&lt;&gt;"",IF(ISNUMBER(FIND("(2)",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56" s="3" t="str">
        <f>IF(B756&lt;&gt;"",IF(INDEX(로우데이터!$D:$D,4*ROW()-7)&lt;&gt;"",IF(ISNUMBER(FIND("(3)",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56" s="3" t="str">
        <f>IF(B756&lt;&gt;"",IF(INDEX(로우데이터!$D:$D,4*ROW()-7)&lt;&gt;"",IF(ISNUMBER(FIND("(3)",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56" s="1">
        <v>1</v>
      </c>
      <c r="M756" s="1">
        <v>1</v>
      </c>
      <c r="N756" s="1">
        <v>1</v>
      </c>
      <c r="P756" s="1">
        <f>IF(B756&lt;&gt;"",IF(AND(대학정보!$C$4&lt;&gt;"",대학정보!$C$5&lt;&gt;""),IF(AND(ISNUMBER(FIND(대학정보!$C$4,E756)),ISNUMBER(FIND(대학정보!$C$5,F756))),확률표!$C$3,IF(AND(ISNUMBER(FIND(대학정보!$C$4,G756)),ISNUMBER(FIND(대학정보!$C$5,H756))),확률표!$C$4,IF(AND(ISNUMBER(FIND(대학정보!$C$4,I756)),ISNUMBER(FIND(대학정보!$C$5,J756))),확률표!$C$5, ""))), "대학정보"), "")</f>
        <v>20</v>
      </c>
      <c r="Q756" s="1">
        <f>IF(AND(대학정보!$C$8&lt;&gt;"",D756&lt;&gt;""),D756-대학정보!$C$8,"")</f>
        <v>-4.6499999999999773</v>
      </c>
    </row>
    <row r="757" spans="1:17">
      <c r="A757" s="1" t="str">
        <f t="shared" si="12"/>
        <v/>
      </c>
      <c r="B757" s="1" t="str">
        <f>IF(INDEX(로우데이터!$A:$A,4*ROW()-7)&lt;&gt;"",INDEX(로우데이터!A:A,4*ROW()-7),"")</f>
        <v>756등</v>
      </c>
      <c r="C757" s="1">
        <f>IF(B757&lt;&gt;"",VLOOKUP(CONCATENATE("j",L757, M757, N757),확률표!$B$8:$E$16,IF(P757=확률표!$C$3,2,IF(P757=확률표!$C$4, 3,4)),FALSE), "")</f>
        <v>80</v>
      </c>
      <c r="D757" s="1">
        <f>IF(B757&lt;&gt;"",INDEX(로우데이터!$B:$B,4*ROW()-7),"")</f>
        <v>654.75</v>
      </c>
      <c r="E757" s="4" t="str">
        <f>IF(B757&lt;&gt;"",IF(INDEX(로우데이터!$D:$D,4*ROW()-7)&lt;&gt;"",IF(ISNUMBER(FIND("(1)",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57" s="3" t="str">
        <f>IF(B757&lt;&gt;"",IF(INDEX(로우데이터!$D:$D,4*ROW()-7)&lt;&gt;"",IF(ISNUMBER(FIND("(1)",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57" s="3" t="str">
        <f>IF(B757&lt;&gt;"",IF(INDEX(로우데이터!$D:$D,4*ROW()-7)&lt;&gt;"",IF(ISNUMBER(FIND("(2)",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7" s="3" t="str">
        <f>IF(B757&lt;&gt;"",IF(INDEX(로우데이터!$D:$D,4*ROW()-7)&lt;&gt;"",IF(ISNUMBER(FIND("(2)",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57" s="3" t="str">
        <f>IF(B757&lt;&gt;"",IF(INDEX(로우데이터!$D:$D,4*ROW()-7)&lt;&gt;"",IF(ISNUMBER(FIND("(3)",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57" s="3" t="str">
        <f>IF(B757&lt;&gt;"",IF(INDEX(로우데이터!$D:$D,4*ROW()-7)&lt;&gt;"",IF(ISNUMBER(FIND("(3)",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57" s="1">
        <v>1</v>
      </c>
      <c r="M757" s="1">
        <v>1</v>
      </c>
      <c r="N757" s="1">
        <v>1</v>
      </c>
      <c r="P757" s="1">
        <f>IF(B757&lt;&gt;"",IF(AND(대학정보!$C$4&lt;&gt;"",대학정보!$C$5&lt;&gt;""),IF(AND(ISNUMBER(FIND(대학정보!$C$4,E757)),ISNUMBER(FIND(대학정보!$C$5,F757))),확률표!$C$3,IF(AND(ISNUMBER(FIND(대학정보!$C$4,G757)),ISNUMBER(FIND(대학정보!$C$5,H757))),확률표!$C$4,IF(AND(ISNUMBER(FIND(대학정보!$C$4,I757)),ISNUMBER(FIND(대학정보!$C$5,J757))),확률표!$C$5, ""))), "대학정보"), "")</f>
        <v>80</v>
      </c>
      <c r="Q757" s="1">
        <f>IF(AND(대학정보!$C$8&lt;&gt;"",D757&lt;&gt;""),D757-대학정보!$C$8,"")</f>
        <v>-4.6999999999999318</v>
      </c>
    </row>
    <row r="758" spans="1:17">
      <c r="A758" s="1" t="str">
        <f t="shared" si="12"/>
        <v/>
      </c>
      <c r="B758" s="1" t="str">
        <f>IF(INDEX(로우데이터!$A:$A,4*ROW()-7)&lt;&gt;"",INDEX(로우데이터!A:A,4*ROW()-7),"")</f>
        <v>757등</v>
      </c>
      <c r="C758" s="1">
        <f>IF(B758&lt;&gt;"",VLOOKUP(CONCATENATE("j",L758, M758, N758),확률표!$B$8:$E$16,IF(P758=확률표!$C$3,2,IF(P758=확률표!$C$4, 3,4)),FALSE), "")</f>
        <v>50</v>
      </c>
      <c r="D758" s="1">
        <f>IF(B758&lt;&gt;"",INDEX(로우데이터!$B:$B,4*ROW()-7),"")</f>
        <v>654.75</v>
      </c>
      <c r="E758" s="4" t="str">
        <f>IF(B758&lt;&gt;"",IF(INDEX(로우데이터!$D:$D,4*ROW()-7)&lt;&gt;"",IF(ISNUMBER(FIND("(1)",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조선대(1)</v>
      </c>
      <c r="F758" s="3" t="str">
        <f>IF(B758&lt;&gt;"",IF(INDEX(로우데이터!$D:$D,4*ROW()-7)&lt;&gt;"",IF(ISNUMBER(FIND("(1)",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치의예(지역인재)</v>
      </c>
      <c r="G758" s="3" t="str">
        <f>IF(B758&lt;&gt;"",IF(INDEX(로우데이터!$D:$D,4*ROW()-7)&lt;&gt;"",IF(ISNUMBER(FIND("(2)",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8" s="3" t="str">
        <f>IF(B758&lt;&gt;"",IF(INDEX(로우데이터!$D:$D,4*ROW()-7)&lt;&gt;"",IF(ISNUMBER(FIND("(2)",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58" s="3" t="str">
        <f>IF(B758&lt;&gt;"",IF(INDEX(로우데이터!$D:$D,4*ROW()-7)&lt;&gt;"",IF(ISNUMBER(FIND("(3)",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58" s="3" t="str">
        <f>IF(B758&lt;&gt;"",IF(INDEX(로우데이터!$D:$D,4*ROW()-7)&lt;&gt;"",IF(ISNUMBER(FIND("(3)",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</v>
      </c>
      <c r="L758" s="1">
        <v>1</v>
      </c>
      <c r="M758" s="1">
        <v>1</v>
      </c>
      <c r="N758" s="1">
        <v>1</v>
      </c>
      <c r="P758" s="1">
        <f>IF(B758&lt;&gt;"",IF(AND(대학정보!$C$4&lt;&gt;"",대학정보!$C$5&lt;&gt;""),IF(AND(ISNUMBER(FIND(대학정보!$C$4,E758)),ISNUMBER(FIND(대학정보!$C$5,F758))),확률표!$C$3,IF(AND(ISNUMBER(FIND(대학정보!$C$4,G758)),ISNUMBER(FIND(대학정보!$C$5,H758))),확률표!$C$4,IF(AND(ISNUMBER(FIND(대학정보!$C$4,I758)),ISNUMBER(FIND(대학정보!$C$5,J758))),확률표!$C$5, ""))), "대학정보"), "")</f>
        <v>50</v>
      </c>
      <c r="Q758" s="1">
        <f>IF(AND(대학정보!$C$8&lt;&gt;"",D758&lt;&gt;""),D758-대학정보!$C$8,"")</f>
        <v>-4.6999999999999318</v>
      </c>
    </row>
    <row r="759" spans="1:17">
      <c r="A759" s="1" t="str">
        <f t="shared" si="12"/>
        <v/>
      </c>
      <c r="B759" s="1" t="str">
        <f>IF(INDEX(로우데이터!$A:$A,4*ROW()-7)&lt;&gt;"",INDEX(로우데이터!A:A,4*ROW()-7),"")</f>
        <v>758등</v>
      </c>
      <c r="C759" s="1">
        <f>IF(B759&lt;&gt;"",VLOOKUP(CONCATENATE("j",L759, M759, N759),확률표!$B$8:$E$16,IF(P759=확률표!$C$3,2,IF(P759=확률표!$C$4, 3,4)),FALSE), "")</f>
        <v>50</v>
      </c>
      <c r="D759" s="1">
        <f>IF(B759&lt;&gt;"",INDEX(로우데이터!$B:$B,4*ROW()-7),"")</f>
        <v>654.70000000000005</v>
      </c>
      <c r="E759" s="4" t="str">
        <f>IF(B759&lt;&gt;"",IF(INDEX(로우데이터!$D:$D,4*ROW()-7)&lt;&gt;"",IF(ISNUMBER(FIND("(1)",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59" s="3" t="str">
        <f>IF(B759&lt;&gt;"",IF(INDEX(로우데이터!$D:$D,4*ROW()-7)&lt;&gt;"",IF(ISNUMBER(FIND("(1)",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759" s="3" t="str">
        <f>IF(B759&lt;&gt;"",IF(INDEX(로우데이터!$D:$D,4*ROW()-7)&lt;&gt;"",IF(ISNUMBER(FIND("(2)",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59" s="3" t="str">
        <f>IF(B759&lt;&gt;"",IF(INDEX(로우데이터!$D:$D,4*ROW()-7)&lt;&gt;"",IF(ISNUMBER(FIND("(2)",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59" s="3" t="str">
        <f>IF(B759&lt;&gt;"",IF(INDEX(로우데이터!$D:$D,4*ROW()-7)&lt;&gt;"",IF(ISNUMBER(FIND("(3)",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59" s="3" t="str">
        <f>IF(B759&lt;&gt;"",IF(INDEX(로우데이터!$D:$D,4*ROW()-7)&lt;&gt;"",IF(ISNUMBER(FIND("(3)",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59" s="1">
        <v>1</v>
      </c>
      <c r="M759" s="1">
        <v>1</v>
      </c>
      <c r="N759" s="1">
        <v>1</v>
      </c>
      <c r="P759" s="1">
        <f>IF(B759&lt;&gt;"",IF(AND(대학정보!$C$4&lt;&gt;"",대학정보!$C$5&lt;&gt;""),IF(AND(ISNUMBER(FIND(대학정보!$C$4,E759)),ISNUMBER(FIND(대학정보!$C$5,F759))),확률표!$C$3,IF(AND(ISNUMBER(FIND(대학정보!$C$4,G759)),ISNUMBER(FIND(대학정보!$C$5,H759))),확률표!$C$4,IF(AND(ISNUMBER(FIND(대학정보!$C$4,I759)),ISNUMBER(FIND(대학정보!$C$5,J759))),확률표!$C$5, ""))), "대학정보"), "")</f>
        <v>50</v>
      </c>
      <c r="Q759" s="1">
        <f>IF(AND(대학정보!$C$8&lt;&gt;"",D759&lt;&gt;""),D759-대학정보!$C$8,"")</f>
        <v>-4.7499999999998863</v>
      </c>
    </row>
    <row r="760" spans="1:17">
      <c r="A760" s="1" t="str">
        <f t="shared" si="12"/>
        <v/>
      </c>
      <c r="B760" s="1" t="str">
        <f>IF(INDEX(로우데이터!$A:$A,4*ROW()-7)&lt;&gt;"",INDEX(로우데이터!A:A,4*ROW()-7),"")</f>
        <v>759등</v>
      </c>
      <c r="C760" s="1">
        <f>IF(B760&lt;&gt;"",VLOOKUP(CONCATENATE("j",L760, M760, N760),확률표!$B$8:$E$16,IF(P760=확률표!$C$3,2,IF(P760=확률표!$C$4, 3,4)),FALSE), "")</f>
        <v>20</v>
      </c>
      <c r="D760" s="1">
        <f>IF(B760&lt;&gt;"",INDEX(로우데이터!$B:$B,4*ROW()-7),"")</f>
        <v>654.69000000000005</v>
      </c>
      <c r="E760" s="4" t="str">
        <f>IF(B760&lt;&gt;"",IF(INDEX(로우데이터!$D:$D,4*ROW()-7)&lt;&gt;"",IF(ISNUMBER(FIND("(1)",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60" s="3" t="str">
        <f>IF(B760&lt;&gt;"",IF(INDEX(로우데이터!$D:$D,4*ROW()-7)&lt;&gt;"",IF(ISNUMBER(FIND("(1)",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760" s="3" t="str">
        <f>IF(B760&lt;&gt;"",IF(INDEX(로우데이터!$D:$D,4*ROW()-7)&lt;&gt;"",IF(ISNUMBER(FIND("(2)",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60" s="3" t="str">
        <f>IF(B760&lt;&gt;"",IF(INDEX(로우데이터!$D:$D,4*ROW()-7)&lt;&gt;"",IF(ISNUMBER(FIND("(2)",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760" s="3" t="str">
        <f>IF(B760&lt;&gt;"",IF(INDEX(로우데이터!$D:$D,4*ROW()-7)&lt;&gt;"",IF(ISNUMBER(FIND("(3)",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0" s="3" t="str">
        <f>IF(B760&lt;&gt;"",IF(INDEX(로우데이터!$D:$D,4*ROW()-7)&lt;&gt;"",IF(ISNUMBER(FIND("(3)",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60" s="1">
        <v>1</v>
      </c>
      <c r="M760" s="1">
        <v>1</v>
      </c>
      <c r="N760" s="1">
        <v>1</v>
      </c>
      <c r="P760" s="1">
        <f>IF(B760&lt;&gt;"",IF(AND(대학정보!$C$4&lt;&gt;"",대학정보!$C$5&lt;&gt;""),IF(AND(ISNUMBER(FIND(대학정보!$C$4,E760)),ISNUMBER(FIND(대학정보!$C$5,F760))),확률표!$C$3,IF(AND(ISNUMBER(FIND(대학정보!$C$4,G760)),ISNUMBER(FIND(대학정보!$C$5,H760))),확률표!$C$4,IF(AND(ISNUMBER(FIND(대학정보!$C$4,I760)),ISNUMBER(FIND(대학정보!$C$5,J760))),확률표!$C$5, ""))), "대학정보"), "")</f>
        <v>20</v>
      </c>
      <c r="Q760" s="1">
        <f>IF(AND(대학정보!$C$8&lt;&gt;"",D760&lt;&gt;""),D760-대학정보!$C$8,"")</f>
        <v>-4.7599999999998772</v>
      </c>
    </row>
    <row r="761" spans="1:17">
      <c r="A761" s="1" t="str">
        <f t="shared" si="12"/>
        <v/>
      </c>
      <c r="B761" s="1" t="str">
        <f>IF(INDEX(로우데이터!$A:$A,4*ROW()-7)&lt;&gt;"",INDEX(로우데이터!A:A,4*ROW()-7),"")</f>
        <v>760등</v>
      </c>
      <c r="C761" s="1">
        <f>IF(B761&lt;&gt;"",VLOOKUP(CONCATENATE("j",L761, M761, N761),확률표!$B$8:$E$16,IF(P761=확률표!$C$3,2,IF(P761=확률표!$C$4, 3,4)),FALSE), "")</f>
        <v>50</v>
      </c>
      <c r="D761" s="1">
        <f>IF(B761&lt;&gt;"",INDEX(로우데이터!$B:$B,4*ROW()-7),"")</f>
        <v>654.69000000000005</v>
      </c>
      <c r="E761" s="4" t="str">
        <f>IF(B761&lt;&gt;"",IF(INDEX(로우데이터!$D:$D,4*ROW()-7)&lt;&gt;"",IF(ISNUMBER(FIND("(1)",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61" s="3" t="str">
        <f>IF(B761&lt;&gt;"",IF(INDEX(로우데이터!$D:$D,4*ROW()-7)&lt;&gt;"",IF(ISNUMBER(FIND("(1)",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수학교육</v>
      </c>
      <c r="G761" s="3" t="str">
        <f>IF(B761&lt;&gt;"",IF(INDEX(로우데이터!$D:$D,4*ROW()-7)&lt;&gt;"",IF(ISNUMBER(FIND("(2)",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61" s="3" t="str">
        <f>IF(B761&lt;&gt;"",IF(INDEX(로우데이터!$D:$D,4*ROW()-7)&lt;&gt;"",IF(ISNUMBER(FIND("(2)",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61" s="3" t="str">
        <f>IF(B761&lt;&gt;"",IF(INDEX(로우데이터!$D:$D,4*ROW()-7)&lt;&gt;"",IF(ISNUMBER(FIND("(3)",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1" s="3" t="str">
        <f>IF(B761&lt;&gt;"",IF(INDEX(로우데이터!$D:$D,4*ROW()-7)&lt;&gt;"",IF(ISNUMBER(FIND("(3)",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61" s="1">
        <v>1</v>
      </c>
      <c r="M761" s="1">
        <v>1</v>
      </c>
      <c r="N761" s="1">
        <v>1</v>
      </c>
      <c r="P761" s="1">
        <f>IF(B761&lt;&gt;"",IF(AND(대학정보!$C$4&lt;&gt;"",대학정보!$C$5&lt;&gt;""),IF(AND(ISNUMBER(FIND(대학정보!$C$4,E761)),ISNUMBER(FIND(대학정보!$C$5,F761))),확률표!$C$3,IF(AND(ISNUMBER(FIND(대학정보!$C$4,G761)),ISNUMBER(FIND(대학정보!$C$5,H761))),확률표!$C$4,IF(AND(ISNUMBER(FIND(대학정보!$C$4,I761)),ISNUMBER(FIND(대학정보!$C$5,J761))),확률표!$C$5, ""))), "대학정보"), "")</f>
        <v>50</v>
      </c>
      <c r="Q761" s="1">
        <f>IF(AND(대학정보!$C$8&lt;&gt;"",D761&lt;&gt;""),D761-대학정보!$C$8,"")</f>
        <v>-4.7599999999998772</v>
      </c>
    </row>
    <row r="762" spans="1:17">
      <c r="A762" s="1" t="str">
        <f t="shared" si="12"/>
        <v/>
      </c>
      <c r="B762" s="1" t="str">
        <f>IF(INDEX(로우데이터!$A:$A,4*ROW()-7)&lt;&gt;"",INDEX(로우데이터!A:A,4*ROW()-7),"")</f>
        <v>761등</v>
      </c>
      <c r="C762" s="1">
        <f>IF(B762&lt;&gt;"",VLOOKUP(CONCATENATE("j",L762, M762, N762),확률표!$B$8:$E$16,IF(P762=확률표!$C$3,2,IF(P762=확률표!$C$4, 3,4)),FALSE), "")</f>
        <v>80</v>
      </c>
      <c r="D762" s="1">
        <f>IF(B762&lt;&gt;"",INDEX(로우데이터!$B:$B,4*ROW()-7),"")</f>
        <v>654.66</v>
      </c>
      <c r="E762" s="4" t="str">
        <f>IF(B762&lt;&gt;"",IF(INDEX(로우데이터!$D:$D,4*ROW()-7)&lt;&gt;"",IF(ISNUMBER(FIND("(1)",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62" s="3" t="str">
        <f>IF(B762&lt;&gt;"",IF(INDEX(로우데이터!$D:$D,4*ROW()-7)&lt;&gt;"",IF(ISNUMBER(FIND("(1)",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62" s="3" t="str">
        <f>IF(B762&lt;&gt;"",IF(INDEX(로우데이터!$D:$D,4*ROW()-7)&lt;&gt;"",IF(ISNUMBER(FIND("(2)",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62" s="3" t="str">
        <f>IF(B762&lt;&gt;"",IF(INDEX(로우데이터!$D:$D,4*ROW()-7)&lt;&gt;"",IF(ISNUMBER(FIND("(2)",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컴퓨터과학부</v>
      </c>
      <c r="I762" s="3" t="str">
        <f>IF(B762&lt;&gt;"",IF(INDEX(로우데이터!$D:$D,4*ROW()-7)&lt;&gt;"",IF(ISNUMBER(FIND("(3)",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62" s="3" t="str">
        <f>IF(B762&lt;&gt;"",IF(INDEX(로우데이터!$D:$D,4*ROW()-7)&lt;&gt;"",IF(ISNUMBER(FIND("(3)",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[국제]컴퓨터공</v>
      </c>
      <c r="L762" s="1">
        <v>1</v>
      </c>
      <c r="M762" s="1">
        <v>1</v>
      </c>
      <c r="N762" s="1">
        <v>1</v>
      </c>
      <c r="P762" s="1">
        <f>IF(B762&lt;&gt;"",IF(AND(대학정보!$C$4&lt;&gt;"",대학정보!$C$5&lt;&gt;""),IF(AND(ISNUMBER(FIND(대학정보!$C$4,E762)),ISNUMBER(FIND(대학정보!$C$5,F762))),확률표!$C$3,IF(AND(ISNUMBER(FIND(대학정보!$C$4,G762)),ISNUMBER(FIND(대학정보!$C$5,H762))),확률표!$C$4,IF(AND(ISNUMBER(FIND(대학정보!$C$4,I762)),ISNUMBER(FIND(대학정보!$C$5,J762))),확률표!$C$5, ""))), "대학정보"), "")</f>
        <v>80</v>
      </c>
      <c r="Q762" s="1">
        <f>IF(AND(대학정보!$C$8&lt;&gt;"",D762&lt;&gt;""),D762-대학정보!$C$8,"")</f>
        <v>-4.7899999999999636</v>
      </c>
    </row>
    <row r="763" spans="1:17">
      <c r="A763" s="1" t="str">
        <f t="shared" si="12"/>
        <v/>
      </c>
      <c r="B763" s="1" t="str">
        <f>IF(INDEX(로우데이터!$A:$A,4*ROW()-7)&lt;&gt;"",INDEX(로우데이터!A:A,4*ROW()-7),"")</f>
        <v>762등</v>
      </c>
      <c r="C763" s="1">
        <f>IF(B763&lt;&gt;"",VLOOKUP(CONCATENATE("j",L763, M763, N763),확률표!$B$8:$E$16,IF(P763=확률표!$C$3,2,IF(P763=확률표!$C$4, 3,4)),FALSE), "")</f>
        <v>50</v>
      </c>
      <c r="D763" s="1">
        <f>IF(B763&lt;&gt;"",INDEX(로우데이터!$B:$B,4*ROW()-7),"")</f>
        <v>654.6</v>
      </c>
      <c r="E763" s="4" t="str">
        <f>IF(B763&lt;&gt;"",IF(INDEX(로우데이터!$D:$D,4*ROW()-7)&lt;&gt;"",IF(ISNUMBER(FIND("(1)",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63" s="3" t="str">
        <f>IF(B763&lt;&gt;"",IF(INDEX(로우데이터!$D:$D,4*ROW()-7)&lt;&gt;"",IF(ISNUMBER(FIND("(1)",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763" s="3" t="str">
        <f>IF(B763&lt;&gt;"",IF(INDEX(로우데이터!$D:$D,4*ROW()-7)&lt;&gt;"",IF(ISNUMBER(FIND("(2)",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63" s="3" t="str">
        <f>IF(B763&lt;&gt;"",IF(INDEX(로우데이터!$D:$D,4*ROW()-7)&lt;&gt;"",IF(ISNUMBER(FIND("(2)",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63" s="3" t="str">
        <f>IF(B763&lt;&gt;"",IF(INDEX(로우데이터!$D:$D,4*ROW()-7)&lt;&gt;"",IF(ISNUMBER(FIND("(3)",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63" s="3" t="str">
        <f>IF(B763&lt;&gt;"",IF(INDEX(로우데이터!$D:$D,4*ROW()-7)&lt;&gt;"",IF(ISNUMBER(FIND("(3)",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763" s="1">
        <v>1</v>
      </c>
      <c r="M763" s="1">
        <v>1</v>
      </c>
      <c r="N763" s="1">
        <v>1</v>
      </c>
      <c r="P763" s="1">
        <f>IF(B763&lt;&gt;"",IF(AND(대학정보!$C$4&lt;&gt;"",대학정보!$C$5&lt;&gt;""),IF(AND(ISNUMBER(FIND(대학정보!$C$4,E763)),ISNUMBER(FIND(대학정보!$C$5,F763))),확률표!$C$3,IF(AND(ISNUMBER(FIND(대학정보!$C$4,G763)),ISNUMBER(FIND(대학정보!$C$5,H763))),확률표!$C$4,IF(AND(ISNUMBER(FIND(대학정보!$C$4,I763)),ISNUMBER(FIND(대학정보!$C$5,J763))),확률표!$C$5, ""))), "대학정보"), "")</f>
        <v>50</v>
      </c>
      <c r="Q763" s="1">
        <f>IF(AND(대학정보!$C$8&lt;&gt;"",D763&lt;&gt;""),D763-대학정보!$C$8,"")</f>
        <v>-4.8499999999999091</v>
      </c>
    </row>
    <row r="764" spans="1:17">
      <c r="A764" s="1" t="str">
        <f t="shared" si="12"/>
        <v/>
      </c>
      <c r="B764" s="1" t="str">
        <f>IF(INDEX(로우데이터!$A:$A,4*ROW()-7)&lt;&gt;"",INDEX(로우데이터!A:A,4*ROW()-7),"")</f>
        <v>763등</v>
      </c>
      <c r="C764" s="1">
        <f>IF(B764&lt;&gt;"",VLOOKUP(CONCATENATE("j",L764, M764, N764),확률표!$B$8:$E$16,IF(P764=확률표!$C$3,2,IF(P764=확률표!$C$4, 3,4)),FALSE), "")</f>
        <v>80</v>
      </c>
      <c r="D764" s="1">
        <f>IF(B764&lt;&gt;"",INDEX(로우데이터!$B:$B,4*ROW()-7),"")</f>
        <v>654.54999999999995</v>
      </c>
      <c r="E764" s="4" t="str">
        <f>IF(B764&lt;&gt;"",IF(INDEX(로우데이터!$D:$D,4*ROW()-7)&lt;&gt;"",IF(ISNUMBER(FIND("(1)",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64" s="3" t="str">
        <f>IF(B764&lt;&gt;"",IF(INDEX(로우데이터!$D:$D,4*ROW()-7)&lt;&gt;"",IF(ISNUMBER(FIND("(1)",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64" s="3" t="str">
        <f>IF(B764&lt;&gt;"",IF(INDEX(로우데이터!$D:$D,4*ROW()-7)&lt;&gt;"",IF(ISNUMBER(FIND("(2)",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64" s="3" t="str">
        <f>IF(B764&lt;&gt;"",IF(INDEX(로우데이터!$D:$D,4*ROW()-7)&lt;&gt;"",IF(ISNUMBER(FIND("(2)",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64" s="3" t="str">
        <f>IF(B764&lt;&gt;"",IF(INDEX(로우데이터!$D:$D,4*ROW()-7)&lt;&gt;"",IF(ISNUMBER(FIND("(3)",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64" s="3" t="str">
        <f>IF(B764&lt;&gt;"",IF(INDEX(로우데이터!$D:$D,4*ROW()-7)&lt;&gt;"",IF(ISNUMBER(FIND("(3)",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64" s="1">
        <v>1</v>
      </c>
      <c r="M764" s="1">
        <v>1</v>
      </c>
      <c r="N764" s="1">
        <v>1</v>
      </c>
      <c r="P764" s="1">
        <f>IF(B764&lt;&gt;"",IF(AND(대학정보!$C$4&lt;&gt;"",대학정보!$C$5&lt;&gt;""),IF(AND(ISNUMBER(FIND(대학정보!$C$4,E764)),ISNUMBER(FIND(대학정보!$C$5,F764))),확률표!$C$3,IF(AND(ISNUMBER(FIND(대학정보!$C$4,G764)),ISNUMBER(FIND(대학정보!$C$5,H764))),확률표!$C$4,IF(AND(ISNUMBER(FIND(대학정보!$C$4,I764)),ISNUMBER(FIND(대학정보!$C$5,J764))),확률표!$C$5, ""))), "대학정보"), "")</f>
        <v>80</v>
      </c>
      <c r="Q764" s="1">
        <f>IF(AND(대학정보!$C$8&lt;&gt;"",D764&lt;&gt;""),D764-대학정보!$C$8,"")</f>
        <v>-4.8999999999999773</v>
      </c>
    </row>
    <row r="765" spans="1:17">
      <c r="A765" s="1" t="str">
        <f t="shared" si="12"/>
        <v/>
      </c>
      <c r="B765" s="1" t="str">
        <f>IF(INDEX(로우데이터!$A:$A,4*ROW()-7)&lt;&gt;"",INDEX(로우데이터!A:A,4*ROW()-7),"")</f>
        <v>764등</v>
      </c>
      <c r="C765" s="1">
        <f>IF(B765&lt;&gt;"",VLOOKUP(CONCATENATE("j",L765, M765, N765),확률표!$B$8:$E$16,IF(P765=확률표!$C$3,2,IF(P765=확률표!$C$4, 3,4)),FALSE), "")</f>
        <v>20</v>
      </c>
      <c r="D765" s="1">
        <f>IF(B765&lt;&gt;"",INDEX(로우데이터!$B:$B,4*ROW()-7),"")</f>
        <v>654.54999999999995</v>
      </c>
      <c r="E765" s="4" t="str">
        <f>IF(B765&lt;&gt;"",IF(INDEX(로우데이터!$D:$D,4*ROW()-7)&lt;&gt;"",IF(ISNUMBER(FIND("(1)",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65" s="3" t="str">
        <f>IF(B765&lt;&gt;"",IF(INDEX(로우데이터!$D:$D,4*ROW()-7)&lt;&gt;"",IF(ISNUMBER(FIND("(1)",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식품.동물생명공학부</v>
      </c>
      <c r="G765" s="3" t="str">
        <f>IF(B765&lt;&gt;"",IF(INDEX(로우데이터!$D:$D,4*ROW()-7)&lt;&gt;"",IF(ISNUMBER(FIND("(2)",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765" s="3" t="str">
        <f>IF(B765&lt;&gt;"",IF(INDEX(로우데이터!$D:$D,4*ROW()-7)&lt;&gt;"",IF(ISNUMBER(FIND("(2)",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교육학부</v>
      </c>
      <c r="I765" s="3" t="str">
        <f>IF(B765&lt;&gt;"",IF(INDEX(로우데이터!$D:$D,4*ROW()-7)&lt;&gt;"",IF(ISNUMBER(FIND("(3)",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5" s="3" t="str">
        <f>IF(B765&lt;&gt;"",IF(INDEX(로우데이터!$D:$D,4*ROW()-7)&lt;&gt;"",IF(ISNUMBER(FIND("(3)",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65" s="1">
        <v>1</v>
      </c>
      <c r="M765" s="1">
        <v>1</v>
      </c>
      <c r="N765" s="1">
        <v>1</v>
      </c>
      <c r="P765" s="1">
        <f>IF(B765&lt;&gt;"",IF(AND(대학정보!$C$4&lt;&gt;"",대학정보!$C$5&lt;&gt;""),IF(AND(ISNUMBER(FIND(대학정보!$C$4,E765)),ISNUMBER(FIND(대학정보!$C$5,F765))),확률표!$C$3,IF(AND(ISNUMBER(FIND(대학정보!$C$4,G765)),ISNUMBER(FIND(대학정보!$C$5,H765))),확률표!$C$4,IF(AND(ISNUMBER(FIND(대학정보!$C$4,I765)),ISNUMBER(FIND(대학정보!$C$5,J765))),확률표!$C$5, ""))), "대학정보"), "")</f>
        <v>20</v>
      </c>
      <c r="Q765" s="1">
        <f>IF(AND(대학정보!$C$8&lt;&gt;"",D765&lt;&gt;""),D765-대학정보!$C$8,"")</f>
        <v>-4.8999999999999773</v>
      </c>
    </row>
    <row r="766" spans="1:17">
      <c r="A766" s="1" t="str">
        <f t="shared" si="12"/>
        <v/>
      </c>
      <c r="B766" s="1" t="str">
        <f>IF(INDEX(로우데이터!$A:$A,4*ROW()-7)&lt;&gt;"",INDEX(로우데이터!A:A,4*ROW()-7),"")</f>
        <v>765등</v>
      </c>
      <c r="C766" s="1">
        <f>IF(B766&lt;&gt;"",VLOOKUP(CONCATENATE("j",L766, M766, N766),확률표!$B$8:$E$16,IF(P766=확률표!$C$3,2,IF(P766=확률표!$C$4, 3,4)),FALSE), "")</f>
        <v>20</v>
      </c>
      <c r="D766" s="1">
        <f>IF(B766&lt;&gt;"",INDEX(로우데이터!$B:$B,4*ROW()-7),"")</f>
        <v>654.52</v>
      </c>
      <c r="E766" s="4" t="str">
        <f>IF(B766&lt;&gt;"",IF(INDEX(로우데이터!$D:$D,4*ROW()-7)&lt;&gt;"",IF(ISNUMBER(FIND("(1)",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66" s="3" t="str">
        <f>IF(B766&lt;&gt;"",IF(INDEX(로우데이터!$D:$D,4*ROW()-7)&lt;&gt;"",IF(ISNUMBER(FIND("(1)",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766" s="3" t="str">
        <f>IF(B766&lt;&gt;"",IF(INDEX(로우데이터!$D:$D,4*ROW()-7)&lt;&gt;"",IF(ISNUMBER(FIND("(2)",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66" s="3" t="str">
        <f>IF(B766&lt;&gt;"",IF(INDEX(로우데이터!$D:$D,4*ROW()-7)&lt;&gt;"",IF(ISNUMBER(FIND("(2)",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컴퓨터소프트웨어학부</v>
      </c>
      <c r="I766" s="3" t="str">
        <f>IF(B766&lt;&gt;"",IF(INDEX(로우데이터!$D:$D,4*ROW()-7)&lt;&gt;"",IF(ISNUMBER(FIND("(3)",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6" s="3" t="str">
        <f>IF(B766&lt;&gt;"",IF(INDEX(로우데이터!$D:$D,4*ROW()-7)&lt;&gt;"",IF(ISNUMBER(FIND("(3)",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66" s="1">
        <v>1</v>
      </c>
      <c r="M766" s="1">
        <v>1</v>
      </c>
      <c r="N766" s="1">
        <v>1</v>
      </c>
      <c r="P766" s="1">
        <f>IF(B766&lt;&gt;"",IF(AND(대학정보!$C$4&lt;&gt;"",대학정보!$C$5&lt;&gt;""),IF(AND(ISNUMBER(FIND(대학정보!$C$4,E766)),ISNUMBER(FIND(대학정보!$C$5,F766))),확률표!$C$3,IF(AND(ISNUMBER(FIND(대학정보!$C$4,G766)),ISNUMBER(FIND(대학정보!$C$5,H766))),확률표!$C$4,IF(AND(ISNUMBER(FIND(대학정보!$C$4,I766)),ISNUMBER(FIND(대학정보!$C$5,J766))),확률표!$C$5, ""))), "대학정보"), "")</f>
        <v>20</v>
      </c>
      <c r="Q766" s="1">
        <f>IF(AND(대학정보!$C$8&lt;&gt;"",D766&lt;&gt;""),D766-대학정보!$C$8,"")</f>
        <v>-4.92999999999995</v>
      </c>
    </row>
    <row r="767" spans="1:17">
      <c r="A767" s="1" t="str">
        <f t="shared" si="12"/>
        <v/>
      </c>
      <c r="B767" s="1" t="str">
        <f>IF(INDEX(로우데이터!$A:$A,4*ROW()-7)&lt;&gt;"",INDEX(로우데이터!A:A,4*ROW()-7),"")</f>
        <v>766등</v>
      </c>
      <c r="C767" s="1">
        <f>IF(B767&lt;&gt;"",VLOOKUP(CONCATENATE("j",L767, M767, N767),확률표!$B$8:$E$16,IF(P767=확률표!$C$3,2,IF(P767=확률표!$C$4, 3,4)),FALSE), "")</f>
        <v>20</v>
      </c>
      <c r="D767" s="1">
        <f>IF(B767&lt;&gt;"",INDEX(로우데이터!$B:$B,4*ROW()-7),"")</f>
        <v>654.49</v>
      </c>
      <c r="E767" s="4" t="str">
        <f>IF(B767&lt;&gt;"",IF(INDEX(로우데이터!$D:$D,4*ROW()-7)&lt;&gt;"",IF(ISNUMBER(FIND("(1)",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67" s="3" t="str">
        <f>IF(B767&lt;&gt;"",IF(INDEX(로우데이터!$D:$D,4*ROW()-7)&lt;&gt;"",IF(ISNUMBER(FIND("(1)",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767" s="3" t="str">
        <f>IF(B767&lt;&gt;"",IF(INDEX(로우데이터!$D:$D,4*ROW()-7)&lt;&gt;"",IF(ISNUMBER(FIND("(2)",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67" s="3" t="str">
        <f>IF(B767&lt;&gt;"",IF(INDEX(로우데이터!$D:$D,4*ROW()-7)&lt;&gt;"",IF(ISNUMBER(FIND("(2)",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767" s="3" t="str">
        <f>IF(B767&lt;&gt;"",IF(INDEX(로우데이터!$D:$D,4*ROW()-7)&lt;&gt;"",IF(ISNUMBER(FIND("(3)",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7" s="3" t="str">
        <f>IF(B767&lt;&gt;"",IF(INDEX(로우데이터!$D:$D,4*ROW()-7)&lt;&gt;"",IF(ISNUMBER(FIND("(3)",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67" s="1">
        <v>1</v>
      </c>
      <c r="M767" s="1">
        <v>1</v>
      </c>
      <c r="N767" s="1">
        <v>1</v>
      </c>
      <c r="P767" s="1">
        <f>IF(B767&lt;&gt;"",IF(AND(대학정보!$C$4&lt;&gt;"",대학정보!$C$5&lt;&gt;""),IF(AND(ISNUMBER(FIND(대학정보!$C$4,E767)),ISNUMBER(FIND(대학정보!$C$5,F767))),확률표!$C$3,IF(AND(ISNUMBER(FIND(대학정보!$C$4,G767)),ISNUMBER(FIND(대학정보!$C$5,H767))),확률표!$C$4,IF(AND(ISNUMBER(FIND(대학정보!$C$4,I767)),ISNUMBER(FIND(대학정보!$C$5,J767))),확률표!$C$5, ""))), "대학정보"), "")</f>
        <v>20</v>
      </c>
      <c r="Q767" s="1">
        <f>IF(AND(대학정보!$C$8&lt;&gt;"",D767&lt;&gt;""),D767-대학정보!$C$8,"")</f>
        <v>-4.9599999999999227</v>
      </c>
    </row>
    <row r="768" spans="1:17">
      <c r="A768" s="1" t="str">
        <f t="shared" si="12"/>
        <v/>
      </c>
      <c r="B768" s="1" t="str">
        <f>IF(INDEX(로우데이터!$A:$A,4*ROW()-7)&lt;&gt;"",INDEX(로우데이터!A:A,4*ROW()-7),"")</f>
        <v>767등</v>
      </c>
      <c r="C768" s="1">
        <f>IF(B768&lt;&gt;"",VLOOKUP(CONCATENATE("j",L768, M768, N768),확률표!$B$8:$E$16,IF(P768=확률표!$C$3,2,IF(P768=확률표!$C$4, 3,4)),FALSE), "")</f>
        <v>50</v>
      </c>
      <c r="D768" s="1">
        <f>IF(B768&lt;&gt;"",INDEX(로우데이터!$B:$B,4*ROW()-7),"")</f>
        <v>654.48</v>
      </c>
      <c r="E768" s="4" t="str">
        <f>IF(B768&lt;&gt;"",IF(INDEX(로우데이터!$D:$D,4*ROW()-7)&lt;&gt;"",IF(ISNUMBER(FIND("(1)",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68" s="3" t="str">
        <f>IF(B768&lt;&gt;"",IF(INDEX(로우데이터!$D:$D,4*ROW()-7)&lt;&gt;"",IF(ISNUMBER(FIND("(1)",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768" s="3" t="str">
        <f>IF(B768&lt;&gt;"",IF(INDEX(로우데이터!$D:$D,4*ROW()-7)&lt;&gt;"",IF(ISNUMBER(FIND("(2)",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68" s="3" t="str">
        <f>IF(B768&lt;&gt;"",IF(INDEX(로우데이터!$D:$D,4*ROW()-7)&lt;&gt;"",IF(ISNUMBER(FIND("(2)",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68" s="3" t="str">
        <f>IF(B768&lt;&gt;"",IF(INDEX(로우데이터!$D:$D,4*ROW()-7)&lt;&gt;"",IF(ISNUMBER(FIND("(3)",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68" s="3" t="str">
        <f>IF(B768&lt;&gt;"",IF(INDEX(로우데이터!$D:$D,4*ROW()-7)&lt;&gt;"",IF(ISNUMBER(FIND("(3)",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68" s="1">
        <v>1</v>
      </c>
      <c r="M768" s="1">
        <v>1</v>
      </c>
      <c r="N768" s="1">
        <v>1</v>
      </c>
      <c r="P768" s="1">
        <f>IF(B768&lt;&gt;"",IF(AND(대학정보!$C$4&lt;&gt;"",대학정보!$C$5&lt;&gt;""),IF(AND(ISNUMBER(FIND(대학정보!$C$4,E768)),ISNUMBER(FIND(대학정보!$C$5,F768))),확률표!$C$3,IF(AND(ISNUMBER(FIND(대학정보!$C$4,G768)),ISNUMBER(FIND(대학정보!$C$5,H768))),확률표!$C$4,IF(AND(ISNUMBER(FIND(대학정보!$C$4,I768)),ISNUMBER(FIND(대학정보!$C$5,J768))),확률표!$C$5, ""))), "대학정보"), "")</f>
        <v>50</v>
      </c>
      <c r="Q768" s="1">
        <f>IF(AND(대학정보!$C$8&lt;&gt;"",D768&lt;&gt;""),D768-대학정보!$C$8,"")</f>
        <v>-4.9699999999999136</v>
      </c>
    </row>
    <row r="769" spans="1:17">
      <c r="A769" s="1" t="str">
        <f t="shared" si="12"/>
        <v/>
      </c>
      <c r="B769" s="1" t="str">
        <f>IF(INDEX(로우데이터!$A:$A,4*ROW()-7)&lt;&gt;"",INDEX(로우데이터!A:A,4*ROW()-7),"")</f>
        <v>768등</v>
      </c>
      <c r="C769" s="1">
        <f>IF(B769&lt;&gt;"",VLOOKUP(CONCATENATE("j",L769, M769, N769),확률표!$B$8:$E$16,IF(P769=확률표!$C$3,2,IF(P769=확률표!$C$4, 3,4)),FALSE), "")</f>
        <v>80</v>
      </c>
      <c r="D769" s="1">
        <f>IF(B769&lt;&gt;"",INDEX(로우데이터!$B:$B,4*ROW()-7),"")</f>
        <v>654.4</v>
      </c>
      <c r="E769" s="4" t="str">
        <f>IF(B769&lt;&gt;"",IF(INDEX(로우데이터!$D:$D,4*ROW()-7)&lt;&gt;"",IF(ISNUMBER(FIND("(1)",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69" s="3" t="str">
        <f>IF(B769&lt;&gt;"",IF(INDEX(로우데이터!$D:$D,4*ROW()-7)&lt;&gt;"",IF(ISNUMBER(FIND("(1)",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69" s="3" t="str">
        <f>IF(B769&lt;&gt;"",IF(INDEX(로우데이터!$D:$D,4*ROW()-7)&lt;&gt;"",IF(ISNUMBER(FIND("(2)",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69" s="3" t="str">
        <f>IF(B769&lt;&gt;"",IF(INDEX(로우데이터!$D:$D,4*ROW()-7)&lt;&gt;"",IF(ISNUMBER(FIND("(2)",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769" s="3" t="str">
        <f>IF(B769&lt;&gt;"",IF(INDEX(로우데이터!$D:$D,4*ROW()-7)&lt;&gt;"",IF(ISNUMBER(FIND("(3)",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69" s="3" t="str">
        <f>IF(B769&lt;&gt;"",IF(INDEX(로우데이터!$D:$D,4*ROW()-7)&lt;&gt;"",IF(ISNUMBER(FIND("(3)",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69" s="1">
        <v>1</v>
      </c>
      <c r="M769" s="1">
        <v>1</v>
      </c>
      <c r="N769" s="1">
        <v>1</v>
      </c>
      <c r="P769" s="1">
        <f>IF(B769&lt;&gt;"",IF(AND(대학정보!$C$4&lt;&gt;"",대학정보!$C$5&lt;&gt;""),IF(AND(ISNUMBER(FIND(대학정보!$C$4,E769)),ISNUMBER(FIND(대학정보!$C$5,F769))),확률표!$C$3,IF(AND(ISNUMBER(FIND(대학정보!$C$4,G769)),ISNUMBER(FIND(대학정보!$C$5,H769))),확률표!$C$4,IF(AND(ISNUMBER(FIND(대학정보!$C$4,I769)),ISNUMBER(FIND(대학정보!$C$5,J769))),확률표!$C$5, ""))), "대학정보"), "")</f>
        <v>80</v>
      </c>
      <c r="Q769" s="1">
        <f>IF(AND(대학정보!$C$8&lt;&gt;"",D769&lt;&gt;""),D769-대학정보!$C$8,"")</f>
        <v>-5.0499999999999545</v>
      </c>
    </row>
    <row r="770" spans="1:17">
      <c r="A770" s="1" t="str">
        <f t="shared" si="12"/>
        <v/>
      </c>
      <c r="B770" s="1" t="str">
        <f>IF(INDEX(로우데이터!$A:$A,4*ROW()-7)&lt;&gt;"",INDEX(로우데이터!A:A,4*ROW()-7),"")</f>
        <v>769등</v>
      </c>
      <c r="C770" s="1">
        <f>IF(B770&lt;&gt;"",VLOOKUP(CONCATENATE("j",L770, M770, N770),확률표!$B$8:$E$16,IF(P770=확률표!$C$3,2,IF(P770=확률표!$C$4, 3,4)),FALSE), "")</f>
        <v>50</v>
      </c>
      <c r="D770" s="1">
        <f>IF(B770&lt;&gt;"",INDEX(로우데이터!$B:$B,4*ROW()-7),"")</f>
        <v>654.35</v>
      </c>
      <c r="E770" s="4" t="str">
        <f>IF(B770&lt;&gt;"",IF(INDEX(로우데이터!$D:$D,4*ROW()-7)&lt;&gt;"",IF(ISNUMBER(FIND("(1)",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70" s="3" t="str">
        <f>IF(B770&lt;&gt;"",IF(INDEX(로우데이터!$D:$D,4*ROW()-7)&lt;&gt;"",IF(ISNUMBER(FIND("(1)",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770" s="3" t="str">
        <f>IF(B770&lt;&gt;"",IF(INDEX(로우데이터!$D:$D,4*ROW()-7)&lt;&gt;"",IF(ISNUMBER(FIND("(2)",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0" s="3" t="str">
        <f>IF(B770&lt;&gt;"",IF(INDEX(로우데이터!$D:$D,4*ROW()-7)&lt;&gt;"",IF(ISNUMBER(FIND("(2)",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0" s="3" t="str">
        <f>IF(B770&lt;&gt;"",IF(INDEX(로우데이터!$D:$D,4*ROW()-7)&lt;&gt;"",IF(ISNUMBER(FIND("(3)",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0" s="3" t="str">
        <f>IF(B770&lt;&gt;"",IF(INDEX(로우데이터!$D:$D,4*ROW()-7)&lt;&gt;"",IF(ISNUMBER(FIND("(3)",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70" s="1">
        <v>1</v>
      </c>
      <c r="M770" s="1">
        <v>1</v>
      </c>
      <c r="N770" s="1">
        <v>1</v>
      </c>
      <c r="P770" s="1">
        <f>IF(B770&lt;&gt;"",IF(AND(대학정보!$C$4&lt;&gt;"",대학정보!$C$5&lt;&gt;""),IF(AND(ISNUMBER(FIND(대학정보!$C$4,E770)),ISNUMBER(FIND(대학정보!$C$5,F770))),확률표!$C$3,IF(AND(ISNUMBER(FIND(대학정보!$C$4,G770)),ISNUMBER(FIND(대학정보!$C$5,H770))),확률표!$C$4,IF(AND(ISNUMBER(FIND(대학정보!$C$4,I770)),ISNUMBER(FIND(대학정보!$C$5,J770))),확률표!$C$5, ""))), "대학정보"), "")</f>
        <v>50</v>
      </c>
      <c r="Q770" s="1">
        <f>IF(AND(대학정보!$C$8&lt;&gt;"",D770&lt;&gt;""),D770-대학정보!$C$8,"")</f>
        <v>-5.0999999999999091</v>
      </c>
    </row>
    <row r="771" spans="1:17">
      <c r="A771" s="1" t="str">
        <f t="shared" si="12"/>
        <v/>
      </c>
      <c r="B771" s="1" t="str">
        <f>IF(INDEX(로우데이터!$A:$A,4*ROW()-7)&lt;&gt;"",INDEX(로우데이터!A:A,4*ROW()-7),"")</f>
        <v>770등</v>
      </c>
      <c r="C771" s="1">
        <f>IF(B771&lt;&gt;"",VLOOKUP(CONCATENATE("j",L771, M771, N771),확률표!$B$8:$E$16,IF(P771=확률표!$C$3,2,IF(P771=확률표!$C$4, 3,4)),FALSE), "")</f>
        <v>50</v>
      </c>
      <c r="D771" s="1">
        <f>IF(B771&lt;&gt;"",INDEX(로우데이터!$B:$B,4*ROW()-7),"")</f>
        <v>654.27</v>
      </c>
      <c r="E771" s="4" t="str">
        <f>IF(B771&lt;&gt;"",IF(INDEX(로우데이터!$D:$D,4*ROW()-7)&lt;&gt;"",IF(ISNUMBER(FIND("(1)",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71" s="3" t="str">
        <f>IF(B771&lt;&gt;"",IF(INDEX(로우데이터!$D:$D,4*ROW()-7)&lt;&gt;"",IF(ISNUMBER(FIND("(1)",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771" s="3" t="str">
        <f>IF(B771&lt;&gt;"",IF(INDEX(로우데이터!$D:$D,4*ROW()-7)&lt;&gt;"",IF(ISNUMBER(FIND("(2)",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1" s="3" t="str">
        <f>IF(B771&lt;&gt;"",IF(INDEX(로우데이터!$D:$D,4*ROW()-7)&lt;&gt;"",IF(ISNUMBER(FIND("(2)",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1" s="3" t="str">
        <f>IF(B771&lt;&gt;"",IF(INDEX(로우데이터!$D:$D,4*ROW()-7)&lt;&gt;"",IF(ISNUMBER(FIND("(3)",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1" s="3" t="str">
        <f>IF(B771&lt;&gt;"",IF(INDEX(로우데이터!$D:$D,4*ROW()-7)&lt;&gt;"",IF(ISNUMBER(FIND("(3)",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71" s="1">
        <v>1</v>
      </c>
      <c r="M771" s="1">
        <v>1</v>
      </c>
      <c r="N771" s="1">
        <v>1</v>
      </c>
      <c r="P771" s="1">
        <f>IF(B771&lt;&gt;"",IF(AND(대학정보!$C$4&lt;&gt;"",대학정보!$C$5&lt;&gt;""),IF(AND(ISNUMBER(FIND(대학정보!$C$4,E771)),ISNUMBER(FIND(대학정보!$C$5,F771))),확률표!$C$3,IF(AND(ISNUMBER(FIND(대학정보!$C$4,G771)),ISNUMBER(FIND(대학정보!$C$5,H771))),확률표!$C$4,IF(AND(ISNUMBER(FIND(대학정보!$C$4,I771)),ISNUMBER(FIND(대학정보!$C$5,J771))),확률표!$C$5, ""))), "대학정보"), "")</f>
        <v>50</v>
      </c>
      <c r="Q771" s="1">
        <f>IF(AND(대학정보!$C$8&lt;&gt;"",D771&lt;&gt;""),D771-대학정보!$C$8,"")</f>
        <v>-5.17999999999995</v>
      </c>
    </row>
    <row r="772" spans="1:17">
      <c r="A772" s="1" t="str">
        <f t="shared" si="12"/>
        <v/>
      </c>
      <c r="B772" s="1" t="str">
        <f>IF(INDEX(로우데이터!$A:$A,4*ROW()-7)&lt;&gt;"",INDEX(로우데이터!A:A,4*ROW()-7),"")</f>
        <v>771등</v>
      </c>
      <c r="C772" s="1">
        <f>IF(B772&lt;&gt;"",VLOOKUP(CONCATENATE("j",L772, M772, N772),확률표!$B$8:$E$16,IF(P772=확률표!$C$3,2,IF(P772=확률표!$C$4, 3,4)),FALSE), "")</f>
        <v>50</v>
      </c>
      <c r="D772" s="1">
        <f>IF(B772&lt;&gt;"",INDEX(로우데이터!$B:$B,4*ROW()-7),"")</f>
        <v>654.24</v>
      </c>
      <c r="E772" s="4" t="str">
        <f>IF(B772&lt;&gt;"",IF(INDEX(로우데이터!$D:$D,4*ROW()-7)&lt;&gt;"",IF(ISNUMBER(FIND("(1)",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72" s="3" t="str">
        <f>IF(B772&lt;&gt;"",IF(INDEX(로우데이터!$D:$D,4*ROW()-7)&lt;&gt;"",IF(ISNUMBER(FIND("(1)",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772" s="3" t="str">
        <f>IF(B772&lt;&gt;"",IF(INDEX(로우데이터!$D:$D,4*ROW()-7)&lt;&gt;"",IF(ISNUMBER(FIND("(2)",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2" s="3" t="str">
        <f>IF(B772&lt;&gt;"",IF(INDEX(로우데이터!$D:$D,4*ROW()-7)&lt;&gt;"",IF(ISNUMBER(FIND("(2)",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2" s="3" t="str">
        <f>IF(B772&lt;&gt;"",IF(INDEX(로우데이터!$D:$D,4*ROW()-7)&lt;&gt;"",IF(ISNUMBER(FIND("(3)",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72" s="3" t="str">
        <f>IF(B772&lt;&gt;"",IF(INDEX(로우데이터!$D:$D,4*ROW()-7)&lt;&gt;"",IF(ISNUMBER(FIND("(3)",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공간정보공</v>
      </c>
      <c r="L772" s="1">
        <v>1</v>
      </c>
      <c r="M772" s="1">
        <v>1</v>
      </c>
      <c r="N772" s="1">
        <v>1</v>
      </c>
      <c r="P772" s="1">
        <f>IF(B772&lt;&gt;"",IF(AND(대학정보!$C$4&lt;&gt;"",대학정보!$C$5&lt;&gt;""),IF(AND(ISNUMBER(FIND(대학정보!$C$4,E772)),ISNUMBER(FIND(대학정보!$C$5,F772))),확률표!$C$3,IF(AND(ISNUMBER(FIND(대학정보!$C$4,G772)),ISNUMBER(FIND(대학정보!$C$5,H772))),확률표!$C$4,IF(AND(ISNUMBER(FIND(대학정보!$C$4,I772)),ISNUMBER(FIND(대학정보!$C$5,J772))),확률표!$C$5, ""))), "대학정보"), "")</f>
        <v>50</v>
      </c>
      <c r="Q772" s="1">
        <f>IF(AND(대학정보!$C$8&lt;&gt;"",D772&lt;&gt;""),D772-대학정보!$C$8,"")</f>
        <v>-5.2099999999999227</v>
      </c>
    </row>
    <row r="773" spans="1:17">
      <c r="A773" s="1" t="str">
        <f t="shared" si="12"/>
        <v/>
      </c>
      <c r="B773" s="1" t="str">
        <f>IF(INDEX(로우데이터!$A:$A,4*ROW()-7)&lt;&gt;"",INDEX(로우데이터!A:A,4*ROW()-7),"")</f>
        <v>772등</v>
      </c>
      <c r="C773" s="1">
        <f>IF(B773&lt;&gt;"",VLOOKUP(CONCATENATE("j",L773, M773, N773),확률표!$B$8:$E$16,IF(P773=확률표!$C$3,2,IF(P773=확률표!$C$4, 3,4)),FALSE), "")</f>
        <v>50</v>
      </c>
      <c r="D773" s="1">
        <f>IF(B773&lt;&gt;"",INDEX(로우데이터!$B:$B,4*ROW()-7),"")</f>
        <v>654.20000000000005</v>
      </c>
      <c r="E773" s="4" t="str">
        <f>IF(B773&lt;&gt;"",IF(INDEX(로우데이터!$D:$D,4*ROW()-7)&lt;&gt;"",IF(ISNUMBER(FIND("(1)",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73" s="3" t="str">
        <f>IF(B773&lt;&gt;"",IF(INDEX(로우데이터!$D:$D,4*ROW()-7)&lt;&gt;"",IF(ISNUMBER(FIND("(1)",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773" s="3" t="str">
        <f>IF(B773&lt;&gt;"",IF(INDEX(로우데이터!$D:$D,4*ROW()-7)&lt;&gt;"",IF(ISNUMBER(FIND("(2)",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3" s="3" t="str">
        <f>IF(B773&lt;&gt;"",IF(INDEX(로우데이터!$D:$D,4*ROW()-7)&lt;&gt;"",IF(ISNUMBER(FIND("(2)",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3" s="3" t="str">
        <f>IF(B773&lt;&gt;"",IF(INDEX(로우데이터!$D:$D,4*ROW()-7)&lt;&gt;"",IF(ISNUMBER(FIND("(3)",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3" s="3" t="str">
        <f>IF(B773&lt;&gt;"",IF(INDEX(로우데이터!$D:$D,4*ROW()-7)&lt;&gt;"",IF(ISNUMBER(FIND("(3)",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[서울]건축</v>
      </c>
      <c r="L773" s="1">
        <v>1</v>
      </c>
      <c r="M773" s="1">
        <v>1</v>
      </c>
      <c r="N773" s="1">
        <v>1</v>
      </c>
      <c r="P773" s="1">
        <f>IF(B773&lt;&gt;"",IF(AND(대학정보!$C$4&lt;&gt;"",대학정보!$C$5&lt;&gt;""),IF(AND(ISNUMBER(FIND(대학정보!$C$4,E773)),ISNUMBER(FIND(대학정보!$C$5,F773))),확률표!$C$3,IF(AND(ISNUMBER(FIND(대학정보!$C$4,G773)),ISNUMBER(FIND(대학정보!$C$5,H773))),확률표!$C$4,IF(AND(ISNUMBER(FIND(대학정보!$C$4,I773)),ISNUMBER(FIND(대학정보!$C$5,J773))),확률표!$C$5, ""))), "대학정보"), "")</f>
        <v>50</v>
      </c>
      <c r="Q773" s="1">
        <f>IF(AND(대학정보!$C$8&lt;&gt;"",D773&lt;&gt;""),D773-대학정보!$C$8,"")</f>
        <v>-5.2499999999998863</v>
      </c>
    </row>
    <row r="774" spans="1:17">
      <c r="A774" s="1" t="str">
        <f t="shared" si="12"/>
        <v/>
      </c>
      <c r="B774" s="1" t="str">
        <f>IF(INDEX(로우데이터!$A:$A,4*ROW()-7)&lt;&gt;"",INDEX(로우데이터!A:A,4*ROW()-7),"")</f>
        <v>773등</v>
      </c>
      <c r="C774" s="1">
        <f>IF(B774&lt;&gt;"",VLOOKUP(CONCATENATE("j",L774, M774, N774),확률표!$B$8:$E$16,IF(P774=확률표!$C$3,2,IF(P774=확률표!$C$4, 3,4)),FALSE), "")</f>
        <v>20</v>
      </c>
      <c r="D774" s="1">
        <f>IF(B774&lt;&gt;"",INDEX(로우데이터!$B:$B,4*ROW()-7),"")</f>
        <v>654.16999999999996</v>
      </c>
      <c r="E774" s="4" t="str">
        <f>IF(B774&lt;&gt;"",IF(INDEX(로우데이터!$D:$D,4*ROW()-7)&lt;&gt;"",IF(ISNUMBER(FIND("(1)",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74" s="3" t="str">
        <f>IF(B774&lt;&gt;"",IF(INDEX(로우데이터!$D:$D,4*ROW()-7)&lt;&gt;"",IF(ISNUMBER(FIND("(1)",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774" s="3" t="str">
        <f>IF(B774&lt;&gt;"",IF(INDEX(로우데이터!$D:$D,4*ROW()-7)&lt;&gt;"",IF(ISNUMBER(FIND("(2)",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774" s="3" t="str">
        <f>IF(B774&lt;&gt;"",IF(INDEX(로우데이터!$D:$D,4*ROW()-7)&lt;&gt;"",IF(ISNUMBER(FIND("(2)",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자원환경공</v>
      </c>
      <c r="I774" s="3" t="str">
        <f>IF(B774&lt;&gt;"",IF(INDEX(로우데이터!$D:$D,4*ROW()-7)&lt;&gt;"",IF(ISNUMBER(FIND("(3)",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4" s="3" t="str">
        <f>IF(B774&lt;&gt;"",IF(INDEX(로우데이터!$D:$D,4*ROW()-7)&lt;&gt;"",IF(ISNUMBER(FIND("(3)",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74" s="1">
        <v>1</v>
      </c>
      <c r="M774" s="1">
        <v>1</v>
      </c>
      <c r="N774" s="1">
        <v>1</v>
      </c>
      <c r="P774" s="1">
        <f>IF(B774&lt;&gt;"",IF(AND(대학정보!$C$4&lt;&gt;"",대학정보!$C$5&lt;&gt;""),IF(AND(ISNUMBER(FIND(대학정보!$C$4,E774)),ISNUMBER(FIND(대학정보!$C$5,F774))),확률표!$C$3,IF(AND(ISNUMBER(FIND(대학정보!$C$4,G774)),ISNUMBER(FIND(대학정보!$C$5,H774))),확률표!$C$4,IF(AND(ISNUMBER(FIND(대학정보!$C$4,I774)),ISNUMBER(FIND(대학정보!$C$5,J774))),확률표!$C$5, ""))), "대학정보"), "")</f>
        <v>20</v>
      </c>
      <c r="Q774" s="1">
        <f>IF(AND(대학정보!$C$8&lt;&gt;"",D774&lt;&gt;""),D774-대학정보!$C$8,"")</f>
        <v>-5.2799999999999727</v>
      </c>
    </row>
    <row r="775" spans="1:17">
      <c r="A775" s="1" t="str">
        <f t="shared" si="12"/>
        <v/>
      </c>
      <c r="B775" s="1" t="str">
        <f>IF(INDEX(로우데이터!$A:$A,4*ROW()-7)&lt;&gt;"",INDEX(로우데이터!A:A,4*ROW()-7),"")</f>
        <v>774등</v>
      </c>
      <c r="C775" s="1">
        <f>IF(B775&lt;&gt;"",VLOOKUP(CONCATENATE("j",L775, M775, N775),확률표!$B$8:$E$16,IF(P775=확률표!$C$3,2,IF(P775=확률표!$C$4, 3,4)),FALSE), "")</f>
        <v>20</v>
      </c>
      <c r="D775" s="1">
        <f>IF(B775&lt;&gt;"",INDEX(로우데이터!$B:$B,4*ROW()-7),"")</f>
        <v>654.16</v>
      </c>
      <c r="E775" s="4" t="str">
        <f>IF(B775&lt;&gt;"",IF(INDEX(로우데이터!$D:$D,4*ROW()-7)&lt;&gt;"",IF(ISNUMBER(FIND("(1)",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75" s="3" t="str">
        <f>IF(B775&lt;&gt;"",IF(INDEX(로우데이터!$D:$D,4*ROW()-7)&lt;&gt;"",IF(ISNUMBER(FIND("(1)",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775" s="3" t="str">
        <f>IF(B775&lt;&gt;"",IF(INDEX(로우데이터!$D:$D,4*ROW()-7)&lt;&gt;"",IF(ISNUMBER(FIND("(2)",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75" s="3" t="str">
        <f>IF(B775&lt;&gt;"",IF(INDEX(로우데이터!$D:$D,4*ROW()-7)&lt;&gt;"",IF(ISNUMBER(FIND("(2)",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775" s="3" t="str">
        <f>IF(B775&lt;&gt;"",IF(INDEX(로우데이터!$D:$D,4*ROW()-7)&lt;&gt;"",IF(ISNUMBER(FIND("(3)",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5" s="3" t="str">
        <f>IF(B775&lt;&gt;"",IF(INDEX(로우데이터!$D:$D,4*ROW()-7)&lt;&gt;"",IF(ISNUMBER(FIND("(3)",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75" s="1">
        <v>1</v>
      </c>
      <c r="M775" s="1">
        <v>1</v>
      </c>
      <c r="N775" s="1">
        <v>1</v>
      </c>
      <c r="P775" s="1">
        <f>IF(B775&lt;&gt;"",IF(AND(대학정보!$C$4&lt;&gt;"",대학정보!$C$5&lt;&gt;""),IF(AND(ISNUMBER(FIND(대학정보!$C$4,E775)),ISNUMBER(FIND(대학정보!$C$5,F775))),확률표!$C$3,IF(AND(ISNUMBER(FIND(대학정보!$C$4,G775)),ISNUMBER(FIND(대학정보!$C$5,H775))),확률표!$C$4,IF(AND(ISNUMBER(FIND(대학정보!$C$4,I775)),ISNUMBER(FIND(대학정보!$C$5,J775))),확률표!$C$5, ""))), "대학정보"), "")</f>
        <v>20</v>
      </c>
      <c r="Q775" s="1">
        <f>IF(AND(대학정보!$C$8&lt;&gt;"",D775&lt;&gt;""),D775-대학정보!$C$8,"")</f>
        <v>-5.2899999999999636</v>
      </c>
    </row>
    <row r="776" spans="1:17">
      <c r="A776" s="1" t="str">
        <f t="shared" si="12"/>
        <v/>
      </c>
      <c r="B776" s="1" t="str">
        <f>IF(INDEX(로우데이터!$A:$A,4*ROW()-7)&lt;&gt;"",INDEX(로우데이터!A:A,4*ROW()-7),"")</f>
        <v>775등</v>
      </c>
      <c r="C776" s="1">
        <f>IF(B776&lt;&gt;"",VLOOKUP(CONCATENATE("j",L776, M776, N776),확률표!$B$8:$E$16,IF(P776=확률표!$C$3,2,IF(P776=확률표!$C$4, 3,4)),FALSE), "")</f>
        <v>80</v>
      </c>
      <c r="D776" s="1">
        <f>IF(B776&lt;&gt;"",INDEX(로우데이터!$B:$B,4*ROW()-7),"")</f>
        <v>654.12</v>
      </c>
      <c r="E776" s="4" t="str">
        <f>IF(B776&lt;&gt;"",IF(INDEX(로우데이터!$D:$D,4*ROW()-7)&lt;&gt;"",IF(ISNUMBER(FIND("(1)",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76" s="3" t="str">
        <f>IF(B776&lt;&gt;"",IF(INDEX(로우데이터!$D:$D,4*ROW()-7)&lt;&gt;"",IF(ISNUMBER(FIND("(1)",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76" s="3" t="str">
        <f>IF(B776&lt;&gt;"",IF(INDEX(로우데이터!$D:$D,4*ROW()-7)&lt;&gt;"",IF(ISNUMBER(FIND("(2)",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76" s="3" t="str">
        <f>IF(B776&lt;&gt;"",IF(INDEX(로우데이터!$D:$D,4*ROW()-7)&lt;&gt;"",IF(ISNUMBER(FIND("(2)",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76" s="3" t="str">
        <f>IF(B776&lt;&gt;"",IF(INDEX(로우데이터!$D:$D,4*ROW()-7)&lt;&gt;"",IF(ISNUMBER(FIND("(3)",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76" s="3" t="str">
        <f>IF(B776&lt;&gt;"",IF(INDEX(로우데이터!$D:$D,4*ROW()-7)&lt;&gt;"",IF(ISNUMBER(FIND("(3)",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776" s="1">
        <v>1</v>
      </c>
      <c r="M776" s="1">
        <v>1</v>
      </c>
      <c r="N776" s="1">
        <v>1</v>
      </c>
      <c r="P776" s="1">
        <f>IF(B776&lt;&gt;"",IF(AND(대학정보!$C$4&lt;&gt;"",대학정보!$C$5&lt;&gt;""),IF(AND(ISNUMBER(FIND(대학정보!$C$4,E776)),ISNUMBER(FIND(대학정보!$C$5,F776))),확률표!$C$3,IF(AND(ISNUMBER(FIND(대학정보!$C$4,G776)),ISNUMBER(FIND(대학정보!$C$5,H776))),확률표!$C$4,IF(AND(ISNUMBER(FIND(대학정보!$C$4,I776)),ISNUMBER(FIND(대학정보!$C$5,J776))),확률표!$C$5, ""))), "대학정보"), "")</f>
        <v>80</v>
      </c>
      <c r="Q776" s="1">
        <f>IF(AND(대학정보!$C$8&lt;&gt;"",D776&lt;&gt;""),D776-대학정보!$C$8,"")</f>
        <v>-5.3299999999999272</v>
      </c>
    </row>
    <row r="777" spans="1:17">
      <c r="A777" s="1" t="str">
        <f t="shared" si="12"/>
        <v/>
      </c>
      <c r="B777" s="1" t="str">
        <f>IF(INDEX(로우데이터!$A:$A,4*ROW()-7)&lt;&gt;"",INDEX(로우데이터!A:A,4*ROW()-7),"")</f>
        <v>776등</v>
      </c>
      <c r="C777" s="1">
        <f>IF(B777&lt;&gt;"",VLOOKUP(CONCATENATE("j",L777, M777, N777),확률표!$B$8:$E$16,IF(P777=확률표!$C$3,2,IF(P777=확률표!$C$4, 3,4)),FALSE), "")</f>
        <v>50</v>
      </c>
      <c r="D777" s="1">
        <f>IF(B777&lt;&gt;"",INDEX(로우데이터!$B:$B,4*ROW()-7),"")</f>
        <v>654.12</v>
      </c>
      <c r="E777" s="4" t="str">
        <f>IF(B777&lt;&gt;"",IF(INDEX(로우데이터!$D:$D,4*ROW()-7)&lt;&gt;"",IF(ISNUMBER(FIND("(1)",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77" s="3" t="str">
        <f>IF(B777&lt;&gt;"",IF(INDEX(로우데이터!$D:$D,4*ROW()-7)&lt;&gt;"",IF(ISNUMBER(FIND("(1)",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777" s="3" t="str">
        <f>IF(B777&lt;&gt;"",IF(INDEX(로우데이터!$D:$D,4*ROW()-7)&lt;&gt;"",IF(ISNUMBER(FIND("(2)",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7" s="3" t="str">
        <f>IF(B777&lt;&gt;"",IF(INDEX(로우데이터!$D:$D,4*ROW()-7)&lt;&gt;"",IF(ISNUMBER(FIND("(2)",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7" s="3" t="str">
        <f>IF(B777&lt;&gt;"",IF(INDEX(로우데이터!$D:$D,4*ROW()-7)&lt;&gt;"",IF(ISNUMBER(FIND("(3)",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춘천교대(3)</v>
      </c>
      <c r="J777" s="3" t="str">
        <f>IF(B777&lt;&gt;"",IF(INDEX(로우데이터!$D:$D,4*ROW()-7)&lt;&gt;"",IF(ISNUMBER(FIND("(3)",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초등교육/여</v>
      </c>
      <c r="L777" s="1">
        <v>1</v>
      </c>
      <c r="M777" s="1">
        <v>1</v>
      </c>
      <c r="N777" s="1">
        <v>1</v>
      </c>
      <c r="P777" s="1">
        <f>IF(B777&lt;&gt;"",IF(AND(대학정보!$C$4&lt;&gt;"",대학정보!$C$5&lt;&gt;""),IF(AND(ISNUMBER(FIND(대학정보!$C$4,E777)),ISNUMBER(FIND(대학정보!$C$5,F777))),확률표!$C$3,IF(AND(ISNUMBER(FIND(대학정보!$C$4,G777)),ISNUMBER(FIND(대학정보!$C$5,H777))),확률표!$C$4,IF(AND(ISNUMBER(FIND(대학정보!$C$4,I777)),ISNUMBER(FIND(대학정보!$C$5,J777))),확률표!$C$5, ""))), "대학정보"), "")</f>
        <v>50</v>
      </c>
      <c r="Q777" s="1">
        <f>IF(AND(대학정보!$C$8&lt;&gt;"",D777&lt;&gt;""),D777-대학정보!$C$8,"")</f>
        <v>-5.3299999999999272</v>
      </c>
    </row>
    <row r="778" spans="1:17">
      <c r="A778" s="1" t="str">
        <f t="shared" si="12"/>
        <v/>
      </c>
      <c r="B778" s="1" t="str">
        <f>IF(INDEX(로우데이터!$A:$A,4*ROW()-7)&lt;&gt;"",INDEX(로우데이터!A:A,4*ROW()-7),"")</f>
        <v>777등</v>
      </c>
      <c r="C778" s="1">
        <f>IF(B778&lt;&gt;"",VLOOKUP(CONCATENATE("j",L778, M778, N778),확률표!$B$8:$E$16,IF(P778=확률표!$C$3,2,IF(P778=확률표!$C$4, 3,4)),FALSE), "")</f>
        <v>50</v>
      </c>
      <c r="D778" s="1">
        <f>IF(B778&lt;&gt;"",INDEX(로우데이터!$B:$B,4*ROW()-7),"")</f>
        <v>654.1</v>
      </c>
      <c r="E778" s="4" t="str">
        <f>IF(B778&lt;&gt;"",IF(INDEX(로우데이터!$D:$D,4*ROW()-7)&lt;&gt;"",IF(ISNUMBER(FIND("(1)",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778" s="3" t="str">
        <f>IF(B778&lt;&gt;"",IF(INDEX(로우데이터!$D:$D,4*ROW()-7)&lt;&gt;"",IF(ISNUMBER(FIND("(1)",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778" s="3" t="str">
        <f>IF(B778&lt;&gt;"",IF(INDEX(로우데이터!$D:$D,4*ROW()-7)&lt;&gt;"",IF(ISNUMBER(FIND("(2)",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78" s="3" t="str">
        <f>IF(B778&lt;&gt;"",IF(INDEX(로우데이터!$D:$D,4*ROW()-7)&lt;&gt;"",IF(ISNUMBER(FIND("(2)",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78" s="3" t="str">
        <f>IF(B778&lt;&gt;"",IF(INDEX(로우데이터!$D:$D,4*ROW()-7)&lt;&gt;"",IF(ISNUMBER(FIND("(3)",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8" s="3" t="str">
        <f>IF(B778&lt;&gt;"",IF(INDEX(로우데이터!$D:$D,4*ROW()-7)&lt;&gt;"",IF(ISNUMBER(FIND("(3)",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778" s="1">
        <v>1</v>
      </c>
      <c r="M778" s="1">
        <v>1</v>
      </c>
      <c r="N778" s="1">
        <v>1</v>
      </c>
      <c r="P778" s="1">
        <f>IF(B778&lt;&gt;"",IF(AND(대학정보!$C$4&lt;&gt;"",대학정보!$C$5&lt;&gt;""),IF(AND(ISNUMBER(FIND(대학정보!$C$4,E778)),ISNUMBER(FIND(대학정보!$C$5,F778))),확률표!$C$3,IF(AND(ISNUMBER(FIND(대학정보!$C$4,G778)),ISNUMBER(FIND(대학정보!$C$5,H778))),확률표!$C$4,IF(AND(ISNUMBER(FIND(대학정보!$C$4,I778)),ISNUMBER(FIND(대학정보!$C$5,J778))),확률표!$C$5, ""))), "대학정보"), "")</f>
        <v>50</v>
      </c>
      <c r="Q778" s="1">
        <f>IF(AND(대학정보!$C$8&lt;&gt;"",D778&lt;&gt;""),D778-대학정보!$C$8,"")</f>
        <v>-5.3499999999999091</v>
      </c>
    </row>
    <row r="779" spans="1:17">
      <c r="A779" s="1" t="str">
        <f t="shared" si="12"/>
        <v/>
      </c>
      <c r="B779" s="1" t="str">
        <f>IF(INDEX(로우데이터!$A:$A,4*ROW()-7)&lt;&gt;"",INDEX(로우데이터!A:A,4*ROW()-7),"")</f>
        <v>778등</v>
      </c>
      <c r="C779" s="1">
        <f>IF(B779&lt;&gt;"",VLOOKUP(CONCATENATE("j",L779, M779, N779),확률표!$B$8:$E$16,IF(P779=확률표!$C$3,2,IF(P779=확률표!$C$4, 3,4)),FALSE), "")</f>
        <v>20</v>
      </c>
      <c r="D779" s="1">
        <f>IF(B779&lt;&gt;"",INDEX(로우데이터!$B:$B,4*ROW()-7),"")</f>
        <v>654.09</v>
      </c>
      <c r="E779" s="4" t="str">
        <f>IF(B779&lt;&gt;"",IF(INDEX(로우데이터!$D:$D,4*ROW()-7)&lt;&gt;"",IF(ISNUMBER(FIND("(1)",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79" s="3" t="str">
        <f>IF(B779&lt;&gt;"",IF(INDEX(로우데이터!$D:$D,4*ROW()-7)&lt;&gt;"",IF(ISNUMBER(FIND("(1)",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사회환경시스템공학부</v>
      </c>
      <c r="G779" s="3" t="str">
        <f>IF(B779&lt;&gt;"",IF(INDEX(로우데이터!$D:$D,4*ROW()-7)&lt;&gt;"",IF(ISNUMBER(FIND("(2)",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79" s="3" t="str">
        <f>IF(B779&lt;&gt;"",IF(INDEX(로우데이터!$D:$D,4*ROW()-7)&lt;&gt;"",IF(ISNUMBER(FIND("(2)",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779" s="3" t="str">
        <f>IF(B779&lt;&gt;"",IF(INDEX(로우데이터!$D:$D,4*ROW()-7)&lt;&gt;"",IF(ISNUMBER(FIND("(3)",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79" s="3" t="str">
        <f>IF(B779&lt;&gt;"",IF(INDEX(로우데이터!$D:$D,4*ROW()-7)&lt;&gt;"",IF(ISNUMBER(FIND("(3)",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79" s="1">
        <v>1</v>
      </c>
      <c r="M779" s="1">
        <v>1</v>
      </c>
      <c r="N779" s="1">
        <v>1</v>
      </c>
      <c r="P779" s="1">
        <f>IF(B779&lt;&gt;"",IF(AND(대학정보!$C$4&lt;&gt;"",대학정보!$C$5&lt;&gt;""),IF(AND(ISNUMBER(FIND(대학정보!$C$4,E779)),ISNUMBER(FIND(대학정보!$C$5,F779))),확률표!$C$3,IF(AND(ISNUMBER(FIND(대학정보!$C$4,G779)),ISNUMBER(FIND(대학정보!$C$5,H779))),확률표!$C$4,IF(AND(ISNUMBER(FIND(대학정보!$C$4,I779)),ISNUMBER(FIND(대학정보!$C$5,J779))),확률표!$C$5, ""))), "대학정보"), "")</f>
        <v>20</v>
      </c>
      <c r="Q779" s="1">
        <f>IF(AND(대학정보!$C$8&lt;&gt;"",D779&lt;&gt;""),D779-대학정보!$C$8,"")</f>
        <v>-5.3599999999999</v>
      </c>
    </row>
    <row r="780" spans="1:17">
      <c r="A780" s="1" t="str">
        <f t="shared" si="12"/>
        <v/>
      </c>
      <c r="B780" s="1" t="str">
        <f>IF(INDEX(로우데이터!$A:$A,4*ROW()-7)&lt;&gt;"",INDEX(로우데이터!A:A,4*ROW()-7),"")</f>
        <v>779등</v>
      </c>
      <c r="C780" s="1">
        <f>IF(B780&lt;&gt;"",VLOOKUP(CONCATENATE("j",L780, M780, N780),확률표!$B$8:$E$16,IF(P780=확률표!$C$3,2,IF(P780=확률표!$C$4, 3,4)),FALSE), "")</f>
        <v>20</v>
      </c>
      <c r="D780" s="1">
        <f>IF(B780&lt;&gt;"",INDEX(로우데이터!$B:$B,4*ROW()-7),"")</f>
        <v>654.07000000000005</v>
      </c>
      <c r="E780" s="4" t="str">
        <f>IF(B780&lt;&gt;"",IF(INDEX(로우데이터!$D:$D,4*ROW()-7)&lt;&gt;"",IF(ISNUMBER(FIND("(1)",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80" s="3" t="str">
        <f>IF(B780&lt;&gt;"",IF(INDEX(로우데이터!$D:$D,4*ROW()-7)&lt;&gt;"",IF(ISNUMBER(FIND("(1)",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수학교육</v>
      </c>
      <c r="G780" s="3" t="str">
        <f>IF(B780&lt;&gt;"",IF(INDEX(로우데이터!$D:$D,4*ROW()-7)&lt;&gt;"",IF(ISNUMBER(FIND("(2)",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780" s="3" t="str">
        <f>IF(B780&lt;&gt;"",IF(INDEX(로우데이터!$D:$D,4*ROW()-7)&lt;&gt;"",IF(ISNUMBER(FIND("(2)",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[국제]정보전자신소재공</v>
      </c>
      <c r="I780" s="3" t="str">
        <f>IF(B780&lt;&gt;"",IF(INDEX(로우데이터!$D:$D,4*ROW()-7)&lt;&gt;"",IF(ISNUMBER(FIND("(3)",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80" s="3" t="str">
        <f>IF(B780&lt;&gt;"",IF(INDEX(로우데이터!$D:$D,4*ROW()-7)&lt;&gt;"",IF(ISNUMBER(FIND("(3)",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80" s="1">
        <v>1</v>
      </c>
      <c r="M780" s="1">
        <v>1</v>
      </c>
      <c r="N780" s="1">
        <v>1</v>
      </c>
      <c r="P780" s="1">
        <f>IF(B780&lt;&gt;"",IF(AND(대학정보!$C$4&lt;&gt;"",대학정보!$C$5&lt;&gt;""),IF(AND(ISNUMBER(FIND(대학정보!$C$4,E780)),ISNUMBER(FIND(대학정보!$C$5,F780))),확률표!$C$3,IF(AND(ISNUMBER(FIND(대학정보!$C$4,G780)),ISNUMBER(FIND(대학정보!$C$5,H780))),확률표!$C$4,IF(AND(ISNUMBER(FIND(대학정보!$C$4,I780)),ISNUMBER(FIND(대학정보!$C$5,J780))),확률표!$C$5, ""))), "대학정보"), "")</f>
        <v>20</v>
      </c>
      <c r="Q780" s="1">
        <f>IF(AND(대학정보!$C$8&lt;&gt;"",D780&lt;&gt;""),D780-대학정보!$C$8,"")</f>
        <v>-5.3799999999998818</v>
      </c>
    </row>
    <row r="781" spans="1:17">
      <c r="A781" s="1" t="str">
        <f t="shared" si="12"/>
        <v/>
      </c>
      <c r="B781" s="1" t="str">
        <f>IF(INDEX(로우데이터!$A:$A,4*ROW()-7)&lt;&gt;"",INDEX(로우데이터!A:A,4*ROW()-7),"")</f>
        <v>780등</v>
      </c>
      <c r="C781" s="1">
        <f>IF(B781&lt;&gt;"",VLOOKUP(CONCATENATE("j",L781, M781, N781),확률표!$B$8:$E$16,IF(P781=확률표!$C$3,2,IF(P781=확률표!$C$4, 3,4)),FALSE), "")</f>
        <v>50</v>
      </c>
      <c r="D781" s="1">
        <f>IF(B781&lt;&gt;"",INDEX(로우데이터!$B:$B,4*ROW()-7),"")</f>
        <v>654</v>
      </c>
      <c r="E781" s="4" t="str">
        <f>IF(B781&lt;&gt;"",IF(INDEX(로우데이터!$D:$D,4*ROW()-7)&lt;&gt;"",IF(ISNUMBER(FIND("(1)",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81" s="3" t="str">
        <f>IF(B781&lt;&gt;"",IF(INDEX(로우데이터!$D:$D,4*ROW()-7)&lt;&gt;"",IF(ISNUMBER(FIND("(1)",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781" s="3" t="str">
        <f>IF(B781&lt;&gt;"",IF(INDEX(로우데이터!$D:$D,4*ROW()-7)&lt;&gt;"",IF(ISNUMBER(FIND("(2)",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1" s="3" t="str">
        <f>IF(B781&lt;&gt;"",IF(INDEX(로우데이터!$D:$D,4*ROW()-7)&lt;&gt;"",IF(ISNUMBER(FIND("(2)",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81" s="3" t="str">
        <f>IF(B781&lt;&gt;"",IF(INDEX(로우데이터!$D:$D,4*ROW()-7)&lt;&gt;"",IF(ISNUMBER(FIND("(3)",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81" s="3" t="str">
        <f>IF(B781&lt;&gt;"",IF(INDEX(로우데이터!$D:$D,4*ROW()-7)&lt;&gt;"",IF(ISNUMBER(FIND("(3)",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781" s="1">
        <v>1</v>
      </c>
      <c r="M781" s="1">
        <v>1</v>
      </c>
      <c r="N781" s="1">
        <v>1</v>
      </c>
      <c r="P781" s="1">
        <f>IF(B781&lt;&gt;"",IF(AND(대학정보!$C$4&lt;&gt;"",대학정보!$C$5&lt;&gt;""),IF(AND(ISNUMBER(FIND(대학정보!$C$4,E781)),ISNUMBER(FIND(대학정보!$C$5,F781))),확률표!$C$3,IF(AND(ISNUMBER(FIND(대학정보!$C$4,G781)),ISNUMBER(FIND(대학정보!$C$5,H781))),확률표!$C$4,IF(AND(ISNUMBER(FIND(대학정보!$C$4,I781)),ISNUMBER(FIND(대학정보!$C$5,J781))),확률표!$C$5, ""))), "대학정보"), "")</f>
        <v>50</v>
      </c>
      <c r="Q781" s="1">
        <f>IF(AND(대학정보!$C$8&lt;&gt;"",D781&lt;&gt;""),D781-대학정보!$C$8,"")</f>
        <v>-5.4499999999999318</v>
      </c>
    </row>
    <row r="782" spans="1:17">
      <c r="A782" s="1" t="str">
        <f t="shared" si="12"/>
        <v/>
      </c>
      <c r="B782" s="1" t="str">
        <f>IF(INDEX(로우데이터!$A:$A,4*ROW()-7)&lt;&gt;"",INDEX(로우데이터!A:A,4*ROW()-7),"")</f>
        <v>781등</v>
      </c>
      <c r="C782" s="1">
        <f>IF(B782&lt;&gt;"",VLOOKUP(CONCATENATE("j",L782, M782, N782),확률표!$B$8:$E$16,IF(P782=확률표!$C$3,2,IF(P782=확률표!$C$4, 3,4)),FALSE), "")</f>
        <v>80</v>
      </c>
      <c r="D782" s="1">
        <f>IF(B782&lt;&gt;"",INDEX(로우데이터!$B:$B,4*ROW()-7),"")</f>
        <v>653.97</v>
      </c>
      <c r="E782" s="4" t="str">
        <f>IF(B782&lt;&gt;"",IF(INDEX(로우데이터!$D:$D,4*ROW()-7)&lt;&gt;"",IF(ISNUMBER(FIND("(1)",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82" s="3" t="str">
        <f>IF(B782&lt;&gt;"",IF(INDEX(로우데이터!$D:$D,4*ROW()-7)&lt;&gt;"",IF(ISNUMBER(FIND("(1)",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82" s="3" t="str">
        <f>IF(B782&lt;&gt;"",IF(INDEX(로우데이터!$D:$D,4*ROW()-7)&lt;&gt;"",IF(ISNUMBER(FIND("(2)",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2" s="3" t="str">
        <f>IF(B782&lt;&gt;"",IF(INDEX(로우데이터!$D:$D,4*ROW()-7)&lt;&gt;"",IF(ISNUMBER(FIND("(2)",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82" s="3" t="str">
        <f>IF(B782&lt;&gt;"",IF(INDEX(로우데이터!$D:$D,4*ROW()-7)&lt;&gt;"",IF(ISNUMBER(FIND("(3)",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82" s="3" t="str">
        <f>IF(B782&lt;&gt;"",IF(INDEX(로우데이터!$D:$D,4*ROW()-7)&lt;&gt;"",IF(ISNUMBER(FIND("(3)",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[서울]생물</v>
      </c>
      <c r="L782" s="1">
        <v>1</v>
      </c>
      <c r="M782" s="1">
        <v>1</v>
      </c>
      <c r="N782" s="1">
        <v>1</v>
      </c>
      <c r="P782" s="1">
        <f>IF(B782&lt;&gt;"",IF(AND(대학정보!$C$4&lt;&gt;"",대학정보!$C$5&lt;&gt;""),IF(AND(ISNUMBER(FIND(대학정보!$C$4,E782)),ISNUMBER(FIND(대학정보!$C$5,F782))),확률표!$C$3,IF(AND(ISNUMBER(FIND(대학정보!$C$4,G782)),ISNUMBER(FIND(대학정보!$C$5,H782))),확률표!$C$4,IF(AND(ISNUMBER(FIND(대학정보!$C$4,I782)),ISNUMBER(FIND(대학정보!$C$5,J782))),확률표!$C$5, ""))), "대학정보"), "")</f>
        <v>80</v>
      </c>
      <c r="Q782" s="1">
        <f>IF(AND(대학정보!$C$8&lt;&gt;"",D782&lt;&gt;""),D782-대학정보!$C$8,"")</f>
        <v>-5.4799999999999045</v>
      </c>
    </row>
    <row r="783" spans="1:17">
      <c r="A783" s="1" t="str">
        <f t="shared" si="12"/>
        <v/>
      </c>
      <c r="B783" s="1" t="str">
        <f>IF(INDEX(로우데이터!$A:$A,4*ROW()-7)&lt;&gt;"",INDEX(로우데이터!A:A,4*ROW()-7),"")</f>
        <v>782등</v>
      </c>
      <c r="C783" s="1">
        <f>IF(B783&lt;&gt;"",VLOOKUP(CONCATENATE("j",L783, M783, N783),확률표!$B$8:$E$16,IF(P783=확률표!$C$3,2,IF(P783=확률표!$C$4, 3,4)),FALSE), "")</f>
        <v>50</v>
      </c>
      <c r="D783" s="1">
        <f>IF(B783&lt;&gt;"",INDEX(로우데이터!$B:$B,4*ROW()-7),"")</f>
        <v>653.95000000000005</v>
      </c>
      <c r="E783" s="4" t="str">
        <f>IF(B783&lt;&gt;"",IF(INDEX(로우데이터!$D:$D,4*ROW()-7)&lt;&gt;"",IF(ISNUMBER(FIND("(1)",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783" s="3" t="str">
        <f>IF(B783&lt;&gt;"",IF(INDEX(로우데이터!$D:$D,4*ROW()-7)&lt;&gt;"",IF(ISNUMBER(FIND("(1)",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783" s="3" t="str">
        <f>IF(B783&lt;&gt;"",IF(INDEX(로우데이터!$D:$D,4*ROW()-7)&lt;&gt;"",IF(ISNUMBER(FIND("(2)",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3" s="3" t="str">
        <f>IF(B783&lt;&gt;"",IF(INDEX(로우데이터!$D:$D,4*ROW()-7)&lt;&gt;"",IF(ISNUMBER(FIND("(2)",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83" s="3" t="str">
        <f>IF(B783&lt;&gt;"",IF(INDEX(로우데이터!$D:$D,4*ROW()-7)&lt;&gt;"",IF(ISNUMBER(FIND("(3)",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83" s="3" t="str">
        <f>IF(B783&lt;&gt;"",IF(INDEX(로우데이터!$D:$D,4*ROW()-7)&lt;&gt;"",IF(ISNUMBER(FIND("(3)",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기계정보공</v>
      </c>
      <c r="L783" s="1">
        <v>1</v>
      </c>
      <c r="M783" s="1">
        <v>1</v>
      </c>
      <c r="N783" s="1">
        <v>1</v>
      </c>
      <c r="P783" s="1">
        <f>IF(B783&lt;&gt;"",IF(AND(대학정보!$C$4&lt;&gt;"",대학정보!$C$5&lt;&gt;""),IF(AND(ISNUMBER(FIND(대학정보!$C$4,E783)),ISNUMBER(FIND(대학정보!$C$5,F783))),확률표!$C$3,IF(AND(ISNUMBER(FIND(대학정보!$C$4,G783)),ISNUMBER(FIND(대학정보!$C$5,H783))),확률표!$C$4,IF(AND(ISNUMBER(FIND(대학정보!$C$4,I783)),ISNUMBER(FIND(대학정보!$C$5,J783))),확률표!$C$5, ""))), "대학정보"), "")</f>
        <v>50</v>
      </c>
      <c r="Q783" s="1">
        <f>IF(AND(대학정보!$C$8&lt;&gt;"",D783&lt;&gt;""),D783-대학정보!$C$8,"")</f>
        <v>-5.4999999999998863</v>
      </c>
    </row>
    <row r="784" spans="1:17">
      <c r="A784" s="1" t="str">
        <f t="shared" si="12"/>
        <v/>
      </c>
      <c r="B784" s="1" t="str">
        <f>IF(INDEX(로우데이터!$A:$A,4*ROW()-7)&lt;&gt;"",INDEX(로우데이터!A:A,4*ROW()-7),"")</f>
        <v>783등</v>
      </c>
      <c r="C784" s="1">
        <f>IF(B784&lt;&gt;"",VLOOKUP(CONCATENATE("j",L784, M784, N784),확률표!$B$8:$E$16,IF(P784=확률표!$C$3,2,IF(P784=확률표!$C$4, 3,4)),FALSE), "")</f>
        <v>50</v>
      </c>
      <c r="D784" s="1">
        <f>IF(B784&lt;&gt;"",INDEX(로우데이터!$B:$B,4*ROW()-7),"")</f>
        <v>653.88</v>
      </c>
      <c r="E784" s="4" t="str">
        <f>IF(B784&lt;&gt;"",IF(INDEX(로우데이터!$D:$D,4*ROW()-7)&lt;&gt;"",IF(ISNUMBER(FIND("(1)",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784" s="3" t="str">
        <f>IF(B784&lt;&gt;"",IF(INDEX(로우데이터!$D:$D,4*ROW()-7)&lt;&gt;"",IF(ISNUMBER(FIND("(1)",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실내건축/자연</v>
      </c>
      <c r="G784" s="3" t="str">
        <f>IF(B784&lt;&gt;"",IF(INDEX(로우데이터!$D:$D,4*ROW()-7)&lt;&gt;"",IF(ISNUMBER(FIND("(2)",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4" s="3" t="str">
        <f>IF(B784&lt;&gt;"",IF(INDEX(로우데이터!$D:$D,4*ROW()-7)&lt;&gt;"",IF(ISNUMBER(FIND("(2)",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84" s="3" t="str">
        <f>IF(B784&lt;&gt;"",IF(INDEX(로우데이터!$D:$D,4*ROW()-7)&lt;&gt;"",IF(ISNUMBER(FIND("(3)",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84" s="3" t="str">
        <f>IF(B784&lt;&gt;"",IF(INDEX(로우데이터!$D:$D,4*ROW()-7)&lt;&gt;"",IF(ISNUMBER(FIND("(3)",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784" s="1">
        <v>1</v>
      </c>
      <c r="M784" s="1">
        <v>1</v>
      </c>
      <c r="N784" s="1">
        <v>1</v>
      </c>
      <c r="P784" s="1">
        <f>IF(B784&lt;&gt;"",IF(AND(대학정보!$C$4&lt;&gt;"",대학정보!$C$5&lt;&gt;""),IF(AND(ISNUMBER(FIND(대학정보!$C$4,E784)),ISNUMBER(FIND(대학정보!$C$5,F784))),확률표!$C$3,IF(AND(ISNUMBER(FIND(대학정보!$C$4,G784)),ISNUMBER(FIND(대학정보!$C$5,H784))),확률표!$C$4,IF(AND(ISNUMBER(FIND(대학정보!$C$4,I784)),ISNUMBER(FIND(대학정보!$C$5,J784))),확률표!$C$5, ""))), "대학정보"), "")</f>
        <v>50</v>
      </c>
      <c r="Q784" s="1">
        <f>IF(AND(대학정보!$C$8&lt;&gt;"",D784&lt;&gt;""),D784-대학정보!$C$8,"")</f>
        <v>-5.5699999999999363</v>
      </c>
    </row>
    <row r="785" spans="1:17">
      <c r="A785" s="1" t="str">
        <f t="shared" si="12"/>
        <v/>
      </c>
      <c r="B785" s="1" t="str">
        <f>IF(INDEX(로우데이터!$A:$A,4*ROW()-7)&lt;&gt;"",INDEX(로우데이터!A:A,4*ROW()-7),"")</f>
        <v>784등</v>
      </c>
      <c r="C785" s="1">
        <f>IF(B785&lt;&gt;"",VLOOKUP(CONCATENATE("j",L785, M785, N785),확률표!$B$8:$E$16,IF(P785=확률표!$C$3,2,IF(P785=확률표!$C$4, 3,4)),FALSE), "")</f>
        <v>80</v>
      </c>
      <c r="D785" s="1">
        <f>IF(B785&lt;&gt;"",INDEX(로우데이터!$B:$B,4*ROW()-7),"")</f>
        <v>653.87</v>
      </c>
      <c r="E785" s="4" t="str">
        <f>IF(B785&lt;&gt;"",IF(INDEX(로우데이터!$D:$D,4*ROW()-7)&lt;&gt;"",IF(ISNUMBER(FIND("(1)",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85" s="3" t="str">
        <f>IF(B785&lt;&gt;"",IF(INDEX(로우데이터!$D:$D,4*ROW()-7)&lt;&gt;"",IF(ISNUMBER(FIND("(1)",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85" s="3" t="str">
        <f>IF(B785&lt;&gt;"",IF(INDEX(로우데이터!$D:$D,4*ROW()-7)&lt;&gt;"",IF(ISNUMBER(FIND("(2)",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785" s="3" t="str">
        <f>IF(B785&lt;&gt;"",IF(INDEX(로우데이터!$D:$D,4*ROW()-7)&lt;&gt;"",IF(ISNUMBER(FIND("(2)",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785" s="3" t="str">
        <f>IF(B785&lt;&gt;"",IF(INDEX(로우데이터!$D:$D,4*ROW()-7)&lt;&gt;"",IF(ISNUMBER(FIND("(3)",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85" s="3" t="str">
        <f>IF(B785&lt;&gt;"",IF(INDEX(로우데이터!$D:$D,4*ROW()-7)&lt;&gt;"",IF(ISNUMBER(FIND("(3)",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785" s="1">
        <v>1</v>
      </c>
      <c r="M785" s="1">
        <v>1</v>
      </c>
      <c r="N785" s="1">
        <v>1</v>
      </c>
      <c r="P785" s="1">
        <f>IF(B785&lt;&gt;"",IF(AND(대학정보!$C$4&lt;&gt;"",대학정보!$C$5&lt;&gt;""),IF(AND(ISNUMBER(FIND(대학정보!$C$4,E785)),ISNUMBER(FIND(대학정보!$C$5,F785))),확률표!$C$3,IF(AND(ISNUMBER(FIND(대학정보!$C$4,G785)),ISNUMBER(FIND(대학정보!$C$5,H785))),확률표!$C$4,IF(AND(ISNUMBER(FIND(대학정보!$C$4,I785)),ISNUMBER(FIND(대학정보!$C$5,J785))),확률표!$C$5, ""))), "대학정보"), "")</f>
        <v>80</v>
      </c>
      <c r="Q785" s="1">
        <f>IF(AND(대학정보!$C$8&lt;&gt;"",D785&lt;&gt;""),D785-대학정보!$C$8,"")</f>
        <v>-5.5799999999999272</v>
      </c>
    </row>
    <row r="786" spans="1:17">
      <c r="A786" s="1" t="str">
        <f t="shared" si="12"/>
        <v/>
      </c>
      <c r="B786" s="1" t="str">
        <f>IF(INDEX(로우데이터!$A:$A,4*ROW()-7)&lt;&gt;"",INDEX(로우데이터!A:A,4*ROW()-7),"")</f>
        <v>785등</v>
      </c>
      <c r="C786" s="1">
        <f>IF(B786&lt;&gt;"",VLOOKUP(CONCATENATE("j",L786, M786, N786),확률표!$B$8:$E$16,IF(P786=확률표!$C$3,2,IF(P786=확률표!$C$4, 3,4)),FALSE), "")</f>
        <v>80</v>
      </c>
      <c r="D786" s="1">
        <f>IF(B786&lt;&gt;"",INDEX(로우데이터!$B:$B,4*ROW()-7),"")</f>
        <v>653.87</v>
      </c>
      <c r="E786" s="4" t="str">
        <f>IF(B786&lt;&gt;"",IF(INDEX(로우데이터!$D:$D,4*ROW()-7)&lt;&gt;"",IF(ISNUMBER(FIND("(1)",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86" s="3" t="str">
        <f>IF(B786&lt;&gt;"",IF(INDEX(로우데이터!$D:$D,4*ROW()-7)&lt;&gt;"",IF(ISNUMBER(FIND("(1)",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86" s="3" t="str">
        <f>IF(B786&lt;&gt;"",IF(INDEX(로우데이터!$D:$D,4*ROW()-7)&lt;&gt;"",IF(ISNUMBER(FIND("(2)",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6" s="3" t="str">
        <f>IF(B786&lt;&gt;"",IF(INDEX(로우데이터!$D:$D,4*ROW()-7)&lt;&gt;"",IF(ISNUMBER(FIND("(2)",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86" s="3" t="str">
        <f>IF(B786&lt;&gt;"",IF(INDEX(로우데이터!$D:$D,4*ROW()-7)&lt;&gt;"",IF(ISNUMBER(FIND("(3)",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86" s="3" t="str">
        <f>IF(B786&lt;&gt;"",IF(INDEX(로우데이터!$D:$D,4*ROW()-7)&lt;&gt;"",IF(ISNUMBER(FIND("(3)",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생물공</v>
      </c>
      <c r="L786" s="1">
        <v>1</v>
      </c>
      <c r="M786" s="1">
        <v>1</v>
      </c>
      <c r="N786" s="1">
        <v>1</v>
      </c>
      <c r="P786" s="1">
        <f>IF(B786&lt;&gt;"",IF(AND(대학정보!$C$4&lt;&gt;"",대학정보!$C$5&lt;&gt;""),IF(AND(ISNUMBER(FIND(대학정보!$C$4,E786)),ISNUMBER(FIND(대학정보!$C$5,F786))),확률표!$C$3,IF(AND(ISNUMBER(FIND(대학정보!$C$4,G786)),ISNUMBER(FIND(대학정보!$C$5,H786))),확률표!$C$4,IF(AND(ISNUMBER(FIND(대학정보!$C$4,I786)),ISNUMBER(FIND(대학정보!$C$5,J786))),확률표!$C$5, ""))), "대학정보"), "")</f>
        <v>80</v>
      </c>
      <c r="Q786" s="1">
        <f>IF(AND(대학정보!$C$8&lt;&gt;"",D786&lt;&gt;""),D786-대학정보!$C$8,"")</f>
        <v>-5.5799999999999272</v>
      </c>
    </row>
    <row r="787" spans="1:17">
      <c r="A787" s="1" t="str">
        <f t="shared" si="12"/>
        <v/>
      </c>
      <c r="B787" s="1" t="str">
        <f>IF(INDEX(로우데이터!$A:$A,4*ROW()-7)&lt;&gt;"",INDEX(로우데이터!A:A,4*ROW()-7),"")</f>
        <v>786등</v>
      </c>
      <c r="C787" s="1">
        <f>IF(B787&lt;&gt;"",VLOOKUP(CONCATENATE("j",L787, M787, N787),확률표!$B$8:$E$16,IF(P787=확률표!$C$3,2,IF(P787=확률표!$C$4, 3,4)),FALSE), "")</f>
        <v>20</v>
      </c>
      <c r="D787" s="1">
        <f>IF(B787&lt;&gt;"",INDEX(로우데이터!$B:$B,4*ROW()-7),"")</f>
        <v>653.87</v>
      </c>
      <c r="E787" s="4" t="str">
        <f>IF(B787&lt;&gt;"",IF(INDEX(로우데이터!$D:$D,4*ROW()-7)&lt;&gt;"",IF(ISNUMBER(FIND("(1)",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87" s="3" t="str">
        <f>IF(B787&lt;&gt;"",IF(INDEX(로우데이터!$D:$D,4*ROW()-7)&lt;&gt;"",IF(ISNUMBER(FIND("(1)",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787" s="3" t="str">
        <f>IF(B787&lt;&gt;"",IF(INDEX(로우데이터!$D:$D,4*ROW()-7)&lt;&gt;"",IF(ISNUMBER(FIND("(2)",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787" s="3" t="str">
        <f>IF(B787&lt;&gt;"",IF(INDEX(로우데이터!$D:$D,4*ROW()-7)&lt;&gt;"",IF(ISNUMBER(FIND("(2)",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787" s="3" t="str">
        <f>IF(B787&lt;&gt;"",IF(INDEX(로우데이터!$D:$D,4*ROW()-7)&lt;&gt;"",IF(ISNUMBER(FIND("(3)",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87" s="3" t="str">
        <f>IF(B787&lt;&gt;"",IF(INDEX(로우데이터!$D:$D,4*ROW()-7)&lt;&gt;"",IF(ISNUMBER(FIND("(3)",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87" s="1">
        <v>1</v>
      </c>
      <c r="M787" s="1">
        <v>1</v>
      </c>
      <c r="N787" s="1">
        <v>1</v>
      </c>
      <c r="P787" s="1">
        <f>IF(B787&lt;&gt;"",IF(AND(대학정보!$C$4&lt;&gt;"",대학정보!$C$5&lt;&gt;""),IF(AND(ISNUMBER(FIND(대학정보!$C$4,E787)),ISNUMBER(FIND(대학정보!$C$5,F787))),확률표!$C$3,IF(AND(ISNUMBER(FIND(대학정보!$C$4,G787)),ISNUMBER(FIND(대학정보!$C$5,H787))),확률표!$C$4,IF(AND(ISNUMBER(FIND(대학정보!$C$4,I787)),ISNUMBER(FIND(대학정보!$C$5,J787))),확률표!$C$5, ""))), "대학정보"), "")</f>
        <v>20</v>
      </c>
      <c r="Q787" s="1">
        <f>IF(AND(대학정보!$C$8&lt;&gt;"",D787&lt;&gt;""),D787-대학정보!$C$8,"")</f>
        <v>-5.5799999999999272</v>
      </c>
    </row>
    <row r="788" spans="1:17">
      <c r="A788" s="1" t="str">
        <f t="shared" si="12"/>
        <v/>
      </c>
      <c r="B788" s="1" t="str">
        <f>IF(INDEX(로우데이터!$A:$A,4*ROW()-7)&lt;&gt;"",INDEX(로우데이터!A:A,4*ROW()-7),"")</f>
        <v>787등</v>
      </c>
      <c r="C788" s="1">
        <f>IF(B788&lt;&gt;"",VLOOKUP(CONCATENATE("j",L788, M788, N788),확률표!$B$8:$E$16,IF(P788=확률표!$C$3,2,IF(P788=확률표!$C$4, 3,4)),FALSE), "")</f>
        <v>80</v>
      </c>
      <c r="D788" s="1">
        <f>IF(B788&lt;&gt;"",INDEX(로우데이터!$B:$B,4*ROW()-7),"")</f>
        <v>653.86</v>
      </c>
      <c r="E788" s="4" t="str">
        <f>IF(B788&lt;&gt;"",IF(INDEX(로우데이터!$D:$D,4*ROW()-7)&lt;&gt;"",IF(ISNUMBER(FIND("(1)",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88" s="3" t="str">
        <f>IF(B788&lt;&gt;"",IF(INDEX(로우데이터!$D:$D,4*ROW()-7)&lt;&gt;"",IF(ISNUMBER(FIND("(1)",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88" s="3" t="str">
        <f>IF(B788&lt;&gt;"",IF(INDEX(로우데이터!$D:$D,4*ROW()-7)&lt;&gt;"",IF(ISNUMBER(FIND("(2)",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88" s="3" t="str">
        <f>IF(B788&lt;&gt;"",IF(INDEX(로우데이터!$D:$D,4*ROW()-7)&lt;&gt;"",IF(ISNUMBER(FIND("(2)",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788" s="3" t="str">
        <f>IF(B788&lt;&gt;"",IF(INDEX(로우데이터!$D:$D,4*ROW()-7)&lt;&gt;"",IF(ISNUMBER(FIND("(3)",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88" s="3" t="str">
        <f>IF(B788&lt;&gt;"",IF(INDEX(로우데이터!$D:$D,4*ROW()-7)&lt;&gt;"",IF(ISNUMBER(FIND("(3)",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[국제]산업경영공</v>
      </c>
      <c r="L788" s="1">
        <v>1</v>
      </c>
      <c r="M788" s="1">
        <v>1</v>
      </c>
      <c r="N788" s="1">
        <v>1</v>
      </c>
      <c r="P788" s="1">
        <f>IF(B788&lt;&gt;"",IF(AND(대학정보!$C$4&lt;&gt;"",대학정보!$C$5&lt;&gt;""),IF(AND(ISNUMBER(FIND(대학정보!$C$4,E788)),ISNUMBER(FIND(대학정보!$C$5,F788))),확률표!$C$3,IF(AND(ISNUMBER(FIND(대학정보!$C$4,G788)),ISNUMBER(FIND(대학정보!$C$5,H788))),확률표!$C$4,IF(AND(ISNUMBER(FIND(대학정보!$C$4,I788)),ISNUMBER(FIND(대학정보!$C$5,J788))),확률표!$C$5, ""))), "대학정보"), "")</f>
        <v>80</v>
      </c>
      <c r="Q788" s="1">
        <f>IF(AND(대학정보!$C$8&lt;&gt;"",D788&lt;&gt;""),D788-대학정보!$C$8,"")</f>
        <v>-5.5899999999999181</v>
      </c>
    </row>
    <row r="789" spans="1:17">
      <c r="A789" s="1" t="str">
        <f t="shared" si="12"/>
        <v/>
      </c>
      <c r="B789" s="1" t="str">
        <f>IF(INDEX(로우데이터!$A:$A,4*ROW()-7)&lt;&gt;"",INDEX(로우데이터!A:A,4*ROW()-7),"")</f>
        <v>788등</v>
      </c>
      <c r="C789" s="1">
        <f>IF(B789&lt;&gt;"",VLOOKUP(CONCATENATE("j",L789, M789, N789),확률표!$B$8:$E$16,IF(P789=확률표!$C$3,2,IF(P789=확률표!$C$4, 3,4)),FALSE), "")</f>
        <v>20</v>
      </c>
      <c r="D789" s="1">
        <f>IF(B789&lt;&gt;"",INDEX(로우데이터!$B:$B,4*ROW()-7),"")</f>
        <v>653.85</v>
      </c>
      <c r="E789" s="4" t="str">
        <f>IF(B789&lt;&gt;"",IF(INDEX(로우데이터!$D:$D,4*ROW()-7)&lt;&gt;"",IF(ISNUMBER(FIND("(1)",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89" s="3" t="str">
        <f>IF(B789&lt;&gt;"",IF(INDEX(로우데이터!$D:$D,4*ROW()-7)&lt;&gt;"",IF(ISNUMBER(FIND("(1)",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789" s="3" t="str">
        <f>IF(B789&lt;&gt;"",IF(INDEX(로우데이터!$D:$D,4*ROW()-7)&lt;&gt;"",IF(ISNUMBER(FIND("(2)",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89" s="3" t="str">
        <f>IF(B789&lt;&gt;"",IF(INDEX(로우데이터!$D:$D,4*ROW()-7)&lt;&gt;"",IF(ISNUMBER(FIND("(2)",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[서울]건축</v>
      </c>
      <c r="I789" s="3" t="str">
        <f>IF(B789&lt;&gt;"",IF(INDEX(로우데이터!$D:$D,4*ROW()-7)&lt;&gt;"",IF(ISNUMBER(FIND("(3)",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89" s="3" t="str">
        <f>IF(B789&lt;&gt;"",IF(INDEX(로우데이터!$D:$D,4*ROW()-7)&lt;&gt;"",IF(ISNUMBER(FIND("(3)",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89" s="1">
        <v>1</v>
      </c>
      <c r="M789" s="1">
        <v>1</v>
      </c>
      <c r="N789" s="1">
        <v>1</v>
      </c>
      <c r="P789" s="1">
        <f>IF(B789&lt;&gt;"",IF(AND(대학정보!$C$4&lt;&gt;"",대학정보!$C$5&lt;&gt;""),IF(AND(ISNUMBER(FIND(대학정보!$C$4,E789)),ISNUMBER(FIND(대학정보!$C$5,F789))),확률표!$C$3,IF(AND(ISNUMBER(FIND(대학정보!$C$4,G789)),ISNUMBER(FIND(대학정보!$C$5,H789))),확률표!$C$4,IF(AND(ISNUMBER(FIND(대학정보!$C$4,I789)),ISNUMBER(FIND(대학정보!$C$5,J789))),확률표!$C$5, ""))), "대학정보"), "")</f>
        <v>20</v>
      </c>
      <c r="Q789" s="1">
        <f>IF(AND(대학정보!$C$8&lt;&gt;"",D789&lt;&gt;""),D789-대학정보!$C$8,"")</f>
        <v>-5.5999999999999091</v>
      </c>
    </row>
    <row r="790" spans="1:17">
      <c r="A790" s="1" t="str">
        <f t="shared" si="12"/>
        <v/>
      </c>
      <c r="B790" s="1" t="str">
        <f>IF(INDEX(로우데이터!$A:$A,4*ROW()-7)&lt;&gt;"",INDEX(로우데이터!A:A,4*ROW()-7),"")</f>
        <v>789등</v>
      </c>
      <c r="C790" s="1">
        <f>IF(B790&lt;&gt;"",VLOOKUP(CONCATENATE("j",L790, M790, N790),확률표!$B$8:$E$16,IF(P790=확률표!$C$3,2,IF(P790=확률표!$C$4, 3,4)),FALSE), "")</f>
        <v>20</v>
      </c>
      <c r="D790" s="1">
        <f>IF(B790&lt;&gt;"",INDEX(로우데이터!$B:$B,4*ROW()-7),"")</f>
        <v>653.83000000000004</v>
      </c>
      <c r="E790" s="4" t="str">
        <f>IF(B790&lt;&gt;"",IF(INDEX(로우데이터!$D:$D,4*ROW()-7)&lt;&gt;"",IF(ISNUMBER(FIND("(1)",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790" s="3" t="str">
        <f>IF(B790&lt;&gt;"",IF(INDEX(로우데이터!$D:$D,4*ROW()-7)&lt;&gt;"",IF(ISNUMBER(FIND("(1)",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컴퓨터과학부</v>
      </c>
      <c r="G790" s="3" t="str">
        <f>IF(B790&lt;&gt;"",IF(INDEX(로우데이터!$D:$D,4*ROW()-7)&lt;&gt;"",IF(ISNUMBER(FIND("(2)",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0" s="3" t="str">
        <f>IF(B790&lt;&gt;"",IF(INDEX(로우데이터!$D:$D,4*ROW()-7)&lt;&gt;"",IF(ISNUMBER(FIND("(2)",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90" s="3" t="str">
        <f>IF(B790&lt;&gt;"",IF(INDEX(로우데이터!$D:$D,4*ROW()-7)&lt;&gt;"",IF(ISNUMBER(FIND("(3)",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90" s="3" t="str">
        <f>IF(B790&lt;&gt;"",IF(INDEX(로우데이터!$D:$D,4*ROW()-7)&lt;&gt;"",IF(ISNUMBER(FIND("(3)",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90" s="1">
        <v>1</v>
      </c>
      <c r="M790" s="1">
        <v>1</v>
      </c>
      <c r="N790" s="1">
        <v>1</v>
      </c>
      <c r="P790" s="1">
        <f>IF(B790&lt;&gt;"",IF(AND(대학정보!$C$4&lt;&gt;"",대학정보!$C$5&lt;&gt;""),IF(AND(ISNUMBER(FIND(대학정보!$C$4,E790)),ISNUMBER(FIND(대학정보!$C$5,F790))),확률표!$C$3,IF(AND(ISNUMBER(FIND(대학정보!$C$4,G790)),ISNUMBER(FIND(대학정보!$C$5,H790))),확률표!$C$4,IF(AND(ISNUMBER(FIND(대학정보!$C$4,I790)),ISNUMBER(FIND(대학정보!$C$5,J790))),확률표!$C$5, ""))), "대학정보"), "")</f>
        <v>20</v>
      </c>
      <c r="Q790" s="1">
        <f>IF(AND(대학정보!$C$8&lt;&gt;"",D790&lt;&gt;""),D790-대학정보!$C$8,"")</f>
        <v>-5.6199999999998909</v>
      </c>
    </row>
    <row r="791" spans="1:17">
      <c r="A791" s="1" t="str">
        <f t="shared" si="12"/>
        <v/>
      </c>
      <c r="B791" s="1" t="str">
        <f>IF(INDEX(로우데이터!$A:$A,4*ROW()-7)&lt;&gt;"",INDEX(로우데이터!A:A,4*ROW()-7),"")</f>
        <v>790등</v>
      </c>
      <c r="C791" s="1">
        <f>IF(B791&lt;&gt;"",VLOOKUP(CONCATENATE("j",L791, M791, N791),확률표!$B$8:$E$16,IF(P791=확률표!$C$3,2,IF(P791=확률표!$C$4, 3,4)),FALSE), "")</f>
        <v>80</v>
      </c>
      <c r="D791" s="1">
        <f>IF(B791&lt;&gt;"",INDEX(로우데이터!$B:$B,4*ROW()-7),"")</f>
        <v>653.79</v>
      </c>
      <c r="E791" s="4" t="str">
        <f>IF(B791&lt;&gt;"",IF(INDEX(로우데이터!$D:$D,4*ROW()-7)&lt;&gt;"",IF(ISNUMBER(FIND("(1)",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91" s="3" t="str">
        <f>IF(B791&lt;&gt;"",IF(INDEX(로우데이터!$D:$D,4*ROW()-7)&lt;&gt;"",IF(ISNUMBER(FIND("(1)",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91" s="3" t="str">
        <f>IF(B791&lt;&gt;"",IF(INDEX(로우데이터!$D:$D,4*ROW()-7)&lt;&gt;"",IF(ISNUMBER(FIND("(2)",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791" s="3" t="str">
        <f>IF(B791&lt;&gt;"",IF(INDEX(로우데이터!$D:$D,4*ROW()-7)&lt;&gt;"",IF(ISNUMBER(FIND("(2)",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791" s="3" t="str">
        <f>IF(B791&lt;&gt;"",IF(INDEX(로우데이터!$D:$D,4*ROW()-7)&lt;&gt;"",IF(ISNUMBER(FIND("(3)",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91" s="3" t="str">
        <f>IF(B791&lt;&gt;"",IF(INDEX(로우데이터!$D:$D,4*ROW()-7)&lt;&gt;"",IF(ISNUMBER(FIND("(3)",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[국제]컴퓨터공</v>
      </c>
      <c r="L791" s="1">
        <v>1</v>
      </c>
      <c r="M791" s="1">
        <v>1</v>
      </c>
      <c r="N791" s="1">
        <v>1</v>
      </c>
      <c r="P791" s="1">
        <f>IF(B791&lt;&gt;"",IF(AND(대학정보!$C$4&lt;&gt;"",대학정보!$C$5&lt;&gt;""),IF(AND(ISNUMBER(FIND(대학정보!$C$4,E791)),ISNUMBER(FIND(대학정보!$C$5,F791))),확률표!$C$3,IF(AND(ISNUMBER(FIND(대학정보!$C$4,G791)),ISNUMBER(FIND(대학정보!$C$5,H791))),확률표!$C$4,IF(AND(ISNUMBER(FIND(대학정보!$C$4,I791)),ISNUMBER(FIND(대학정보!$C$5,J791))),확률표!$C$5, ""))), "대학정보"), "")</f>
        <v>80</v>
      </c>
      <c r="Q791" s="1">
        <f>IF(AND(대학정보!$C$8&lt;&gt;"",D791&lt;&gt;""),D791-대학정보!$C$8,"")</f>
        <v>-5.6599999999999682</v>
      </c>
    </row>
    <row r="792" spans="1:17">
      <c r="A792" s="1" t="str">
        <f t="shared" si="12"/>
        <v/>
      </c>
      <c r="B792" s="1" t="str">
        <f>IF(INDEX(로우데이터!$A:$A,4*ROW()-7)&lt;&gt;"",INDEX(로우데이터!A:A,4*ROW()-7),"")</f>
        <v>791등</v>
      </c>
      <c r="C792" s="1">
        <f>IF(B792&lt;&gt;"",VLOOKUP(CONCATENATE("j",L792, M792, N792),확률표!$B$8:$E$16,IF(P792=확률표!$C$3,2,IF(P792=확률표!$C$4, 3,4)),FALSE), "")</f>
        <v>20</v>
      </c>
      <c r="D792" s="1">
        <f>IF(B792&lt;&gt;"",INDEX(로우데이터!$B:$B,4*ROW()-7),"")</f>
        <v>653.78</v>
      </c>
      <c r="E792" s="4" t="str">
        <f>IF(B792&lt;&gt;"",IF(INDEX(로우데이터!$D:$D,4*ROW()-7)&lt;&gt;"",IF(ISNUMBER(FIND("(1)",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792" s="3" t="str">
        <f>IF(B792&lt;&gt;"",IF(INDEX(로우데이터!$D:$D,4*ROW()-7)&lt;&gt;"",IF(ISNUMBER(FIND("(1)",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원자력공</v>
      </c>
      <c r="G792" s="3" t="str">
        <f>IF(B792&lt;&gt;"",IF(INDEX(로우데이터!$D:$D,4*ROW()-7)&lt;&gt;"",IF(ISNUMBER(FIND("(2)",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792" s="3" t="str">
        <f>IF(B792&lt;&gt;"",IF(INDEX(로우데이터!$D:$D,4*ROW()-7)&lt;&gt;"",IF(ISNUMBER(FIND("(2)",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792" s="3" t="str">
        <f>IF(B792&lt;&gt;"",IF(INDEX(로우데이터!$D:$D,4*ROW()-7)&lt;&gt;"",IF(ISNUMBER(FIND("(3)",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792" s="3" t="str">
        <f>IF(B792&lt;&gt;"",IF(INDEX(로우데이터!$D:$D,4*ROW()-7)&lt;&gt;"",IF(ISNUMBER(FIND("(3)",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792" s="1">
        <v>1</v>
      </c>
      <c r="M792" s="1">
        <v>1</v>
      </c>
      <c r="N792" s="1">
        <v>1</v>
      </c>
      <c r="P792" s="1">
        <f>IF(B792&lt;&gt;"",IF(AND(대학정보!$C$4&lt;&gt;"",대학정보!$C$5&lt;&gt;""),IF(AND(ISNUMBER(FIND(대학정보!$C$4,E792)),ISNUMBER(FIND(대학정보!$C$5,F792))),확률표!$C$3,IF(AND(ISNUMBER(FIND(대학정보!$C$4,G792)),ISNUMBER(FIND(대학정보!$C$5,H792))),확률표!$C$4,IF(AND(ISNUMBER(FIND(대학정보!$C$4,I792)),ISNUMBER(FIND(대학정보!$C$5,J792))),확률표!$C$5, ""))), "대학정보"), "")</f>
        <v>20</v>
      </c>
      <c r="Q792" s="1">
        <f>IF(AND(대학정보!$C$8&lt;&gt;"",D792&lt;&gt;""),D792-대학정보!$C$8,"")</f>
        <v>-5.6699999999999591</v>
      </c>
    </row>
    <row r="793" spans="1:17">
      <c r="A793" s="1" t="str">
        <f t="shared" si="12"/>
        <v/>
      </c>
      <c r="B793" s="1" t="str">
        <f>IF(INDEX(로우데이터!$A:$A,4*ROW()-7)&lt;&gt;"",INDEX(로우데이터!A:A,4*ROW()-7),"")</f>
        <v>792등</v>
      </c>
      <c r="C793" s="1">
        <f>IF(B793&lt;&gt;"",VLOOKUP(CONCATENATE("j",L793, M793, N793),확률표!$B$8:$E$16,IF(P793=확률표!$C$3,2,IF(P793=확률표!$C$4, 3,4)),FALSE), "")</f>
        <v>50</v>
      </c>
      <c r="D793" s="1">
        <f>IF(B793&lt;&gt;"",INDEX(로우데이터!$B:$B,4*ROW()-7),"")</f>
        <v>653.76</v>
      </c>
      <c r="E793" s="4" t="str">
        <f>IF(B793&lt;&gt;"",IF(INDEX(로우데이터!$D:$D,4*ROW()-7)&lt;&gt;"",IF(ISNUMBER(FIND("(1)",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793" s="3" t="str">
        <f>IF(B793&lt;&gt;"",IF(INDEX(로우데이터!$D:$D,4*ROW()-7)&lt;&gt;"",IF(ISNUMBER(FIND("(1)",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793" s="3" t="str">
        <f>IF(B793&lt;&gt;"",IF(INDEX(로우데이터!$D:$D,4*ROW()-7)&lt;&gt;"",IF(ISNUMBER(FIND("(2)",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3" s="3" t="str">
        <f>IF(B793&lt;&gt;"",IF(INDEX(로우데이터!$D:$D,4*ROW()-7)&lt;&gt;"",IF(ISNUMBER(FIND("(2)",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93" s="3" t="str">
        <f>IF(B793&lt;&gt;"",IF(INDEX(로우데이터!$D:$D,4*ROW()-7)&lt;&gt;"",IF(ISNUMBER(FIND("(3)",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93" s="3" t="str">
        <f>IF(B793&lt;&gt;"",IF(INDEX(로우데이터!$D:$D,4*ROW()-7)&lt;&gt;"",IF(ISNUMBER(FIND("(3)",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793" s="1">
        <v>1</v>
      </c>
      <c r="M793" s="1">
        <v>1</v>
      </c>
      <c r="N793" s="1">
        <v>1</v>
      </c>
      <c r="P793" s="1">
        <f>IF(B793&lt;&gt;"",IF(AND(대학정보!$C$4&lt;&gt;"",대학정보!$C$5&lt;&gt;""),IF(AND(ISNUMBER(FIND(대학정보!$C$4,E793)),ISNUMBER(FIND(대학정보!$C$5,F793))),확률표!$C$3,IF(AND(ISNUMBER(FIND(대학정보!$C$4,G793)),ISNUMBER(FIND(대학정보!$C$5,H793))),확률표!$C$4,IF(AND(ISNUMBER(FIND(대학정보!$C$4,I793)),ISNUMBER(FIND(대학정보!$C$5,J793))),확률표!$C$5, ""))), "대학정보"), "")</f>
        <v>50</v>
      </c>
      <c r="Q793" s="1">
        <f>IF(AND(대학정보!$C$8&lt;&gt;"",D793&lt;&gt;""),D793-대학정보!$C$8,"")</f>
        <v>-5.6899999999999409</v>
      </c>
    </row>
    <row r="794" spans="1:17">
      <c r="A794" s="1" t="str">
        <f t="shared" si="12"/>
        <v/>
      </c>
      <c r="B794" s="1" t="str">
        <f>IF(INDEX(로우데이터!$A:$A,4*ROW()-7)&lt;&gt;"",INDEX(로우데이터!A:A,4*ROW()-7),"")</f>
        <v>793등</v>
      </c>
      <c r="C794" s="1">
        <f>IF(B794&lt;&gt;"",VLOOKUP(CONCATENATE("j",L794, M794, N794),확률표!$B$8:$E$16,IF(P794=확률표!$C$3,2,IF(P794=확률표!$C$4, 3,4)),FALSE), "")</f>
        <v>80</v>
      </c>
      <c r="D794" s="1">
        <f>IF(B794&lt;&gt;"",INDEX(로우데이터!$B:$B,4*ROW()-7),"")</f>
        <v>653.75</v>
      </c>
      <c r="E794" s="4" t="str">
        <f>IF(B794&lt;&gt;"",IF(INDEX(로우데이터!$D:$D,4*ROW()-7)&lt;&gt;"",IF(ISNUMBER(FIND("(1)",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94" s="3" t="str">
        <f>IF(B794&lt;&gt;"",IF(INDEX(로우데이터!$D:$D,4*ROW()-7)&lt;&gt;"",IF(ISNUMBER(FIND("(1)",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94" s="3" t="str">
        <f>IF(B794&lt;&gt;"",IF(INDEX(로우데이터!$D:$D,4*ROW()-7)&lt;&gt;"",IF(ISNUMBER(FIND("(2)",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794" s="3" t="str">
        <f>IF(B794&lt;&gt;"",IF(INDEX(로우데이터!$D:$D,4*ROW()-7)&lt;&gt;"",IF(ISNUMBER(FIND("(2)",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794" s="3" t="str">
        <f>IF(B794&lt;&gt;"",IF(INDEX(로우데이터!$D:$D,4*ROW()-7)&lt;&gt;"",IF(ISNUMBER(FIND("(3)",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794" s="3" t="str">
        <f>IF(B794&lt;&gt;"",IF(INDEX(로우데이터!$D:$D,4*ROW()-7)&lt;&gt;"",IF(ISNUMBER(FIND("(3)",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[부산]화공생명.환경공학부</v>
      </c>
      <c r="L794" s="1">
        <v>1</v>
      </c>
      <c r="M794" s="1">
        <v>1</v>
      </c>
      <c r="N794" s="1">
        <v>1</v>
      </c>
      <c r="P794" s="1">
        <f>IF(B794&lt;&gt;"",IF(AND(대학정보!$C$4&lt;&gt;"",대학정보!$C$5&lt;&gt;""),IF(AND(ISNUMBER(FIND(대학정보!$C$4,E794)),ISNUMBER(FIND(대학정보!$C$5,F794))),확률표!$C$3,IF(AND(ISNUMBER(FIND(대학정보!$C$4,G794)),ISNUMBER(FIND(대학정보!$C$5,H794))),확률표!$C$4,IF(AND(ISNUMBER(FIND(대학정보!$C$4,I794)),ISNUMBER(FIND(대학정보!$C$5,J794))),확률표!$C$5, ""))), "대학정보"), "")</f>
        <v>80</v>
      </c>
      <c r="Q794" s="1">
        <f>IF(AND(대학정보!$C$8&lt;&gt;"",D794&lt;&gt;""),D794-대학정보!$C$8,"")</f>
        <v>-5.6999999999999318</v>
      </c>
    </row>
    <row r="795" spans="1:17">
      <c r="A795" s="1" t="str">
        <f t="shared" si="12"/>
        <v/>
      </c>
      <c r="B795" s="1" t="str">
        <f>IF(INDEX(로우데이터!$A:$A,4*ROW()-7)&lt;&gt;"",INDEX(로우데이터!A:A,4*ROW()-7),"")</f>
        <v>793등</v>
      </c>
      <c r="C795" s="1">
        <f>IF(B795&lt;&gt;"",VLOOKUP(CONCATENATE("j",L795, M795, N795),확률표!$B$8:$E$16,IF(P795=확률표!$C$3,2,IF(P795=확률표!$C$4, 3,4)),FALSE), "")</f>
        <v>80</v>
      </c>
      <c r="D795" s="1">
        <f>IF(B795&lt;&gt;"",INDEX(로우데이터!$B:$B,4*ROW()-7),"")</f>
        <v>653.75</v>
      </c>
      <c r="E795" s="4" t="str">
        <f>IF(B795&lt;&gt;"",IF(INDEX(로우데이터!$D:$D,4*ROW()-7)&lt;&gt;"",IF(ISNUMBER(FIND("(1)",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95" s="3" t="str">
        <f>IF(B795&lt;&gt;"",IF(INDEX(로우데이터!$D:$D,4*ROW()-7)&lt;&gt;"",IF(ISNUMBER(FIND("(1)",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95" s="3" t="str">
        <f>IF(B795&lt;&gt;"",IF(INDEX(로우데이터!$D:$D,4*ROW()-7)&lt;&gt;"",IF(ISNUMBER(FIND("(2)",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5" s="3" t="str">
        <f>IF(B795&lt;&gt;"",IF(INDEX(로우데이터!$D:$D,4*ROW()-7)&lt;&gt;"",IF(ISNUMBER(FIND("(2)",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95" s="3" t="str">
        <f>IF(B795&lt;&gt;"",IF(INDEX(로우데이터!$D:$D,4*ROW()-7)&lt;&gt;"",IF(ISNUMBER(FIND("(3)",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95" s="3" t="str">
        <f>IF(B795&lt;&gt;"",IF(INDEX(로우데이터!$D:$D,4*ROW()-7)&lt;&gt;"",IF(ISNUMBER(FIND("(3)",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795" s="1">
        <v>1</v>
      </c>
      <c r="M795" s="1">
        <v>1</v>
      </c>
      <c r="N795" s="1">
        <v>1</v>
      </c>
      <c r="P795" s="1">
        <f>IF(B795&lt;&gt;"",IF(AND(대학정보!$C$4&lt;&gt;"",대학정보!$C$5&lt;&gt;""),IF(AND(ISNUMBER(FIND(대학정보!$C$4,E795)),ISNUMBER(FIND(대학정보!$C$5,F795))),확률표!$C$3,IF(AND(ISNUMBER(FIND(대학정보!$C$4,G795)),ISNUMBER(FIND(대학정보!$C$5,H795))),확률표!$C$4,IF(AND(ISNUMBER(FIND(대학정보!$C$4,I795)),ISNUMBER(FIND(대학정보!$C$5,J795))),확률표!$C$5, ""))), "대학정보"), "")</f>
        <v>80</v>
      </c>
      <c r="Q795" s="1">
        <f>IF(AND(대학정보!$C$8&lt;&gt;"",D795&lt;&gt;""),D795-대학정보!$C$8,"")</f>
        <v>-5.6999999999999318</v>
      </c>
    </row>
    <row r="796" spans="1:17">
      <c r="A796" s="1" t="str">
        <f t="shared" si="12"/>
        <v/>
      </c>
      <c r="B796" s="1" t="str">
        <f>IF(INDEX(로우데이터!$A:$A,4*ROW()-7)&lt;&gt;"",INDEX(로우데이터!A:A,4*ROW()-7),"")</f>
        <v>795등</v>
      </c>
      <c r="C796" s="1">
        <f>IF(B796&lt;&gt;"",VLOOKUP(CONCATENATE("j",L796, M796, N796),확률표!$B$8:$E$16,IF(P796=확률표!$C$3,2,IF(P796=확률표!$C$4, 3,4)),FALSE), "")</f>
        <v>50</v>
      </c>
      <c r="D796" s="1">
        <f>IF(B796&lt;&gt;"",INDEX(로우데이터!$B:$B,4*ROW()-7),"")</f>
        <v>653.70000000000005</v>
      </c>
      <c r="E796" s="4" t="str">
        <f>IF(B796&lt;&gt;"",IF(INDEX(로우데이터!$D:$D,4*ROW()-7)&lt;&gt;"",IF(ISNUMBER(FIND("(1)",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796" s="3" t="str">
        <f>IF(B796&lt;&gt;"",IF(INDEX(로우데이터!$D:$D,4*ROW()-7)&lt;&gt;"",IF(ISNUMBER(FIND("(1)",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전기.정보공학부</v>
      </c>
      <c r="G796" s="3" t="str">
        <f>IF(B796&lt;&gt;"",IF(INDEX(로우데이터!$D:$D,4*ROW()-7)&lt;&gt;"",IF(ISNUMBER(FIND("(2)",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6" s="3" t="str">
        <f>IF(B796&lt;&gt;"",IF(INDEX(로우데이터!$D:$D,4*ROW()-7)&lt;&gt;"",IF(ISNUMBER(FIND("(2)",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96" s="3" t="str">
        <f>IF(B796&lt;&gt;"",IF(INDEX(로우데이터!$D:$D,4*ROW()-7)&lt;&gt;"",IF(ISNUMBER(FIND("(3)",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서울교대(3)</v>
      </c>
      <c r="J796" s="3" t="str">
        <f>IF(B796&lt;&gt;"",IF(INDEX(로우데이터!$D:$D,4*ROW()-7)&lt;&gt;"",IF(ISNUMBER(FIND("(3)",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초등교육/여</v>
      </c>
      <c r="L796" s="1">
        <v>1</v>
      </c>
      <c r="M796" s="1">
        <v>1</v>
      </c>
      <c r="N796" s="1">
        <v>1</v>
      </c>
      <c r="P796" s="1">
        <f>IF(B796&lt;&gt;"",IF(AND(대학정보!$C$4&lt;&gt;"",대학정보!$C$5&lt;&gt;""),IF(AND(ISNUMBER(FIND(대학정보!$C$4,E796)),ISNUMBER(FIND(대학정보!$C$5,F796))),확률표!$C$3,IF(AND(ISNUMBER(FIND(대학정보!$C$4,G796)),ISNUMBER(FIND(대학정보!$C$5,H796))),확률표!$C$4,IF(AND(ISNUMBER(FIND(대학정보!$C$4,I796)),ISNUMBER(FIND(대학정보!$C$5,J796))),확률표!$C$5, ""))), "대학정보"), "")</f>
        <v>50</v>
      </c>
      <c r="Q796" s="1">
        <f>IF(AND(대학정보!$C$8&lt;&gt;"",D796&lt;&gt;""),D796-대학정보!$C$8,"")</f>
        <v>-5.7499999999998863</v>
      </c>
    </row>
    <row r="797" spans="1:17">
      <c r="A797" s="1" t="str">
        <f t="shared" si="12"/>
        <v/>
      </c>
      <c r="B797" s="1" t="str">
        <f>IF(INDEX(로우데이터!$A:$A,4*ROW()-7)&lt;&gt;"",INDEX(로우데이터!A:A,4*ROW()-7),"")</f>
        <v>796등</v>
      </c>
      <c r="C797" s="1">
        <f>IF(B797&lt;&gt;"",VLOOKUP(CONCATENATE("j",L797, M797, N797),확률표!$B$8:$E$16,IF(P797=확률표!$C$3,2,IF(P797=확률표!$C$4, 3,4)),FALSE), "")</f>
        <v>50</v>
      </c>
      <c r="D797" s="1">
        <f>IF(B797&lt;&gt;"",INDEX(로우데이터!$B:$B,4*ROW()-7),"")</f>
        <v>653.70000000000005</v>
      </c>
      <c r="E797" s="4" t="str">
        <f>IF(B797&lt;&gt;"",IF(INDEX(로우데이터!$D:$D,4*ROW()-7)&lt;&gt;"",IF(ISNUMBER(FIND("(1)",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춘천교대(1)</v>
      </c>
      <c r="F797" s="3" t="str">
        <f>IF(B797&lt;&gt;"",IF(INDEX(로우데이터!$D:$D,4*ROW()-7)&lt;&gt;"",IF(ISNUMBER(FIND("(1)",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797" s="3" t="str">
        <f>IF(B797&lt;&gt;"",IF(INDEX(로우데이터!$D:$D,4*ROW()-7)&lt;&gt;"",IF(ISNUMBER(FIND("(2)",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7" s="3" t="str">
        <f>IF(B797&lt;&gt;"",IF(INDEX(로우데이터!$D:$D,4*ROW()-7)&lt;&gt;"",IF(ISNUMBER(FIND("(2)",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97" s="3" t="str">
        <f>IF(B797&lt;&gt;"",IF(INDEX(로우데이터!$D:$D,4*ROW()-7)&lt;&gt;"",IF(ISNUMBER(FIND("(3)",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797" s="3" t="str">
        <f>IF(B797&lt;&gt;"",IF(INDEX(로우데이터!$D:$D,4*ROW()-7)&lt;&gt;"",IF(ISNUMBER(FIND("(3)",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환경공학부</v>
      </c>
      <c r="L797" s="1">
        <v>1</v>
      </c>
      <c r="M797" s="1">
        <v>1</v>
      </c>
      <c r="N797" s="1">
        <v>1</v>
      </c>
      <c r="P797" s="1">
        <f>IF(B797&lt;&gt;"",IF(AND(대학정보!$C$4&lt;&gt;"",대학정보!$C$5&lt;&gt;""),IF(AND(ISNUMBER(FIND(대학정보!$C$4,E797)),ISNUMBER(FIND(대학정보!$C$5,F797))),확률표!$C$3,IF(AND(ISNUMBER(FIND(대학정보!$C$4,G797)),ISNUMBER(FIND(대학정보!$C$5,H797))),확률표!$C$4,IF(AND(ISNUMBER(FIND(대학정보!$C$4,I797)),ISNUMBER(FIND(대학정보!$C$5,J797))),확률표!$C$5, ""))), "대학정보"), "")</f>
        <v>50</v>
      </c>
      <c r="Q797" s="1">
        <f>IF(AND(대학정보!$C$8&lt;&gt;"",D797&lt;&gt;""),D797-대학정보!$C$8,"")</f>
        <v>-5.7499999999998863</v>
      </c>
    </row>
    <row r="798" spans="1:17">
      <c r="A798" s="1" t="str">
        <f t="shared" si="12"/>
        <v/>
      </c>
      <c r="B798" s="1" t="str">
        <f>IF(INDEX(로우데이터!$A:$A,4*ROW()-7)&lt;&gt;"",INDEX(로우데이터!A:A,4*ROW()-7),"")</f>
        <v>797등</v>
      </c>
      <c r="C798" s="1">
        <f>IF(B798&lt;&gt;"",VLOOKUP(CONCATENATE("j",L798, M798, N798),확률표!$B$8:$E$16,IF(P798=확률표!$C$3,2,IF(P798=확률표!$C$4, 3,4)),FALSE), "")</f>
        <v>50</v>
      </c>
      <c r="D798" s="1">
        <f>IF(B798&lt;&gt;"",INDEX(로우데이터!$B:$B,4*ROW()-7),"")</f>
        <v>653.67999999999995</v>
      </c>
      <c r="E798" s="4" t="str">
        <f>IF(B798&lt;&gt;"",IF(INDEX(로우데이터!$D:$D,4*ROW()-7)&lt;&gt;"",IF(ISNUMBER(FIND("(1)",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798" s="3" t="str">
        <f>IF(B798&lt;&gt;"",IF(INDEX(로우데이터!$D:$D,4*ROW()-7)&lt;&gt;"",IF(ISNUMBER(FIND("(1)",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798" s="3" t="str">
        <f>IF(B798&lt;&gt;"",IF(INDEX(로우데이터!$D:$D,4*ROW()-7)&lt;&gt;"",IF(ISNUMBER(FIND("(2)",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8" s="3" t="str">
        <f>IF(B798&lt;&gt;"",IF(INDEX(로우데이터!$D:$D,4*ROW()-7)&lt;&gt;"",IF(ISNUMBER(FIND("(2)",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798" s="3" t="str">
        <f>IF(B798&lt;&gt;"",IF(INDEX(로우데이터!$D:$D,4*ROW()-7)&lt;&gt;"",IF(ISNUMBER(FIND("(3)",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798" s="3" t="str">
        <f>IF(B798&lt;&gt;"",IF(INDEX(로우데이터!$D:$D,4*ROW()-7)&lt;&gt;"",IF(ISNUMBER(FIND("(3)",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798" s="1">
        <v>1</v>
      </c>
      <c r="M798" s="1">
        <v>1</v>
      </c>
      <c r="N798" s="1">
        <v>1</v>
      </c>
      <c r="P798" s="1">
        <f>IF(B798&lt;&gt;"",IF(AND(대학정보!$C$4&lt;&gt;"",대학정보!$C$5&lt;&gt;""),IF(AND(ISNUMBER(FIND(대학정보!$C$4,E798)),ISNUMBER(FIND(대학정보!$C$5,F798))),확률표!$C$3,IF(AND(ISNUMBER(FIND(대학정보!$C$4,G798)),ISNUMBER(FIND(대학정보!$C$5,H798))),확률표!$C$4,IF(AND(ISNUMBER(FIND(대학정보!$C$4,I798)),ISNUMBER(FIND(대학정보!$C$5,J798))),확률표!$C$5, ""))), "대학정보"), "")</f>
        <v>50</v>
      </c>
      <c r="Q798" s="1">
        <f>IF(AND(대학정보!$C$8&lt;&gt;"",D798&lt;&gt;""),D798-대학정보!$C$8,"")</f>
        <v>-5.7699999999999818</v>
      </c>
    </row>
    <row r="799" spans="1:17">
      <c r="A799" s="1" t="str">
        <f t="shared" si="12"/>
        <v/>
      </c>
      <c r="B799" s="1" t="str">
        <f>IF(INDEX(로우데이터!$A:$A,4*ROW()-7)&lt;&gt;"",INDEX(로우데이터!A:A,4*ROW()-7),"")</f>
        <v>798등</v>
      </c>
      <c r="C799" s="1">
        <f>IF(B799&lt;&gt;"",VLOOKUP(CONCATENATE("j",L799, M799, N799),확률표!$B$8:$E$16,IF(P799=확률표!$C$3,2,IF(P799=확률표!$C$4, 3,4)),FALSE), "")</f>
        <v>80</v>
      </c>
      <c r="D799" s="1">
        <f>IF(B799&lt;&gt;"",INDEX(로우데이터!$B:$B,4*ROW()-7),"")</f>
        <v>653.65</v>
      </c>
      <c r="E799" s="4" t="str">
        <f>IF(B799&lt;&gt;"",IF(INDEX(로우데이터!$D:$D,4*ROW()-7)&lt;&gt;"",IF(ISNUMBER(FIND("(1)",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799" s="3" t="str">
        <f>IF(B799&lt;&gt;"",IF(INDEX(로우데이터!$D:$D,4*ROW()-7)&lt;&gt;"",IF(ISNUMBER(FIND("(1)",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799" s="3" t="str">
        <f>IF(B799&lt;&gt;"",IF(INDEX(로우데이터!$D:$D,4*ROW()-7)&lt;&gt;"",IF(ISNUMBER(FIND("(2)",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799" s="3" t="str">
        <f>IF(B799&lt;&gt;"",IF(INDEX(로우데이터!$D:$D,4*ROW()-7)&lt;&gt;"",IF(ISNUMBER(FIND("(2)",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799" s="3" t="str">
        <f>IF(B799&lt;&gt;"",IF(INDEX(로우데이터!$D:$D,4*ROW()-7)&lt;&gt;"",IF(ISNUMBER(FIND("(3)",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799" s="3" t="str">
        <f>IF(B799&lt;&gt;"",IF(INDEX(로우데이터!$D:$D,4*ROW()-7)&lt;&gt;"",IF(ISNUMBER(FIND("(3)",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</v>
      </c>
      <c r="L799" s="1">
        <v>1</v>
      </c>
      <c r="M799" s="1">
        <v>1</v>
      </c>
      <c r="N799" s="1">
        <v>1</v>
      </c>
      <c r="P799" s="1">
        <f>IF(B799&lt;&gt;"",IF(AND(대학정보!$C$4&lt;&gt;"",대학정보!$C$5&lt;&gt;""),IF(AND(ISNUMBER(FIND(대학정보!$C$4,E799)),ISNUMBER(FIND(대학정보!$C$5,F799))),확률표!$C$3,IF(AND(ISNUMBER(FIND(대학정보!$C$4,G799)),ISNUMBER(FIND(대학정보!$C$5,H799))),확률표!$C$4,IF(AND(ISNUMBER(FIND(대학정보!$C$4,I799)),ISNUMBER(FIND(대학정보!$C$5,J799))),확률표!$C$5, ""))), "대학정보"), "")</f>
        <v>80</v>
      </c>
      <c r="Q799" s="1">
        <f>IF(AND(대학정보!$C$8&lt;&gt;"",D799&lt;&gt;""),D799-대학정보!$C$8,"")</f>
        <v>-5.7999999999999545</v>
      </c>
    </row>
    <row r="800" spans="1:17">
      <c r="A800" s="1" t="str">
        <f t="shared" si="12"/>
        <v/>
      </c>
      <c r="B800" s="1" t="str">
        <f>IF(INDEX(로우데이터!$A:$A,4*ROW()-7)&lt;&gt;"",INDEX(로우데이터!A:A,4*ROW()-7),"")</f>
        <v>799등</v>
      </c>
      <c r="C800" s="1">
        <f>IF(B800&lt;&gt;"",VLOOKUP(CONCATENATE("j",L800, M800, N800),확률표!$B$8:$E$16,IF(P800=확률표!$C$3,2,IF(P800=확률표!$C$4, 3,4)),FALSE), "")</f>
        <v>50</v>
      </c>
      <c r="D800" s="1">
        <f>IF(B800&lt;&gt;"",INDEX(로우데이터!$B:$B,4*ROW()-7),"")</f>
        <v>653.64</v>
      </c>
      <c r="E800" s="4" t="str">
        <f>IF(B800&lt;&gt;"",IF(INDEX(로우데이터!$D:$D,4*ROW()-7)&lt;&gt;"",IF(ISNUMBER(FIND("(1)",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00" s="3" t="str">
        <f>IF(B800&lt;&gt;"",IF(INDEX(로우데이터!$D:$D,4*ROW()-7)&lt;&gt;"",IF(ISNUMBER(FIND("(1)",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800" s="3" t="str">
        <f>IF(B800&lt;&gt;"",IF(INDEX(로우데이터!$D:$D,4*ROW()-7)&lt;&gt;"",IF(ISNUMBER(FIND("(2)",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00" s="3" t="str">
        <f>IF(B800&lt;&gt;"",IF(INDEX(로우데이터!$D:$D,4*ROW()-7)&lt;&gt;"",IF(ISNUMBER(FIND("(2)",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00" s="3" t="str">
        <f>IF(B800&lt;&gt;"",IF(INDEX(로우데이터!$D:$D,4*ROW()-7)&lt;&gt;"",IF(ISNUMBER(FIND("(3)",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00" s="3" t="str">
        <f>IF(B800&lt;&gt;"",IF(INDEX(로우데이터!$D:$D,4*ROW()-7)&lt;&gt;"",IF(ISNUMBER(FIND("(3)",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00" s="1">
        <v>1</v>
      </c>
      <c r="M800" s="1">
        <v>1</v>
      </c>
      <c r="N800" s="1">
        <v>1</v>
      </c>
      <c r="P800" s="1">
        <f>IF(B800&lt;&gt;"",IF(AND(대학정보!$C$4&lt;&gt;"",대학정보!$C$5&lt;&gt;""),IF(AND(ISNUMBER(FIND(대학정보!$C$4,E800)),ISNUMBER(FIND(대학정보!$C$5,F800))),확률표!$C$3,IF(AND(ISNUMBER(FIND(대학정보!$C$4,G800)),ISNUMBER(FIND(대학정보!$C$5,H800))),확률표!$C$4,IF(AND(ISNUMBER(FIND(대학정보!$C$4,I800)),ISNUMBER(FIND(대학정보!$C$5,J800))),확률표!$C$5, ""))), "대학정보"), "")</f>
        <v>50</v>
      </c>
      <c r="Q800" s="1">
        <f>IF(AND(대학정보!$C$8&lt;&gt;"",D800&lt;&gt;""),D800-대학정보!$C$8,"")</f>
        <v>-5.8099999999999454</v>
      </c>
    </row>
    <row r="801" spans="1:17">
      <c r="A801" s="1" t="str">
        <f t="shared" si="12"/>
        <v/>
      </c>
      <c r="B801" s="1" t="str">
        <f>IF(INDEX(로우데이터!$A:$A,4*ROW()-7)&lt;&gt;"",INDEX(로우데이터!A:A,4*ROW()-7),"")</f>
        <v>800등</v>
      </c>
      <c r="C801" s="1">
        <f>IF(B801&lt;&gt;"",VLOOKUP(CONCATENATE("j",L801, M801, N801),확률표!$B$8:$E$16,IF(P801=확률표!$C$3,2,IF(P801=확률표!$C$4, 3,4)),FALSE), "")</f>
        <v>80</v>
      </c>
      <c r="D801" s="1">
        <f>IF(B801&lt;&gt;"",INDEX(로우데이터!$B:$B,4*ROW()-7),"")</f>
        <v>653.57000000000005</v>
      </c>
      <c r="E801" s="4" t="str">
        <f>IF(B801&lt;&gt;"",IF(INDEX(로우데이터!$D:$D,4*ROW()-7)&lt;&gt;"",IF(ISNUMBER(FIND("(1)",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01" s="3" t="str">
        <f>IF(B801&lt;&gt;"",IF(INDEX(로우데이터!$D:$D,4*ROW()-7)&lt;&gt;"",IF(ISNUMBER(FIND("(1)",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01" s="3" t="str">
        <f>IF(B801&lt;&gt;"",IF(INDEX(로우데이터!$D:$D,4*ROW()-7)&lt;&gt;"",IF(ISNUMBER(FIND("(2)",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01" s="3" t="str">
        <f>IF(B801&lt;&gt;"",IF(INDEX(로우데이터!$D:$D,4*ROW()-7)&lt;&gt;"",IF(ISNUMBER(FIND("(2)",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801" s="3" t="str">
        <f>IF(B801&lt;&gt;"",IF(INDEX(로우데이터!$D:$D,4*ROW()-7)&lt;&gt;"",IF(ISNUMBER(FIND("(3)",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01" s="3" t="str">
        <f>IF(B801&lt;&gt;"",IF(INDEX(로우데이터!$D:$D,4*ROW()-7)&lt;&gt;"",IF(ISNUMBER(FIND("(3)",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801" s="1">
        <v>1</v>
      </c>
      <c r="M801" s="1">
        <v>1</v>
      </c>
      <c r="N801" s="1">
        <v>1</v>
      </c>
      <c r="P801" s="1">
        <f>IF(B801&lt;&gt;"",IF(AND(대학정보!$C$4&lt;&gt;"",대학정보!$C$5&lt;&gt;""),IF(AND(ISNUMBER(FIND(대학정보!$C$4,E801)),ISNUMBER(FIND(대학정보!$C$5,F801))),확률표!$C$3,IF(AND(ISNUMBER(FIND(대학정보!$C$4,G801)),ISNUMBER(FIND(대학정보!$C$5,H801))),확률표!$C$4,IF(AND(ISNUMBER(FIND(대학정보!$C$4,I801)),ISNUMBER(FIND(대학정보!$C$5,J801))),확률표!$C$5, ""))), "대학정보"), "")</f>
        <v>80</v>
      </c>
      <c r="Q801" s="1">
        <f>IF(AND(대학정보!$C$8&lt;&gt;"",D801&lt;&gt;""),D801-대학정보!$C$8,"")</f>
        <v>-5.8799999999998818</v>
      </c>
    </row>
    <row r="802" spans="1:17">
      <c r="A802" s="1" t="str">
        <f t="shared" si="12"/>
        <v/>
      </c>
      <c r="B802" s="1" t="str">
        <f>IF(INDEX(로우데이터!$A:$A,4*ROW()-7)&lt;&gt;"",INDEX(로우데이터!A:A,4*ROW()-7),"")</f>
        <v>801등</v>
      </c>
      <c r="C802" s="1">
        <f>IF(B802&lt;&gt;"",VLOOKUP(CONCATENATE("j",L802, M802, N802),확률표!$B$8:$E$16,IF(P802=확률표!$C$3,2,IF(P802=확률표!$C$4, 3,4)),FALSE), "")</f>
        <v>20</v>
      </c>
      <c r="D802" s="1">
        <f>IF(B802&lt;&gt;"",INDEX(로우데이터!$B:$B,4*ROW()-7),"")</f>
        <v>653.57000000000005</v>
      </c>
      <c r="E802" s="4" t="str">
        <f>IF(B802&lt;&gt;"",IF(INDEX(로우데이터!$D:$D,4*ROW()-7)&lt;&gt;"",IF(ISNUMBER(FIND("(1)",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02" s="3" t="str">
        <f>IF(B802&lt;&gt;"",IF(INDEX(로우데이터!$D:$D,4*ROW()-7)&lt;&gt;"",IF(ISNUMBER(FIND("(1)",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802" s="3" t="str">
        <f>IF(B802&lt;&gt;"",IF(INDEX(로우데이터!$D:$D,4*ROW()-7)&lt;&gt;"",IF(ISNUMBER(FIND("(2)",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802" s="3" t="str">
        <f>IF(B802&lt;&gt;"",IF(INDEX(로우데이터!$D:$D,4*ROW()-7)&lt;&gt;"",IF(ISNUMBER(FIND("(2)",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802" s="3" t="str">
        <f>IF(B802&lt;&gt;"",IF(INDEX(로우데이터!$D:$D,4*ROW()-7)&lt;&gt;"",IF(ISNUMBER(FIND("(3)",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02" s="3" t="str">
        <f>IF(B802&lt;&gt;"",IF(INDEX(로우데이터!$D:$D,4*ROW()-7)&lt;&gt;"",IF(ISNUMBER(FIND("(3)",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02" s="1">
        <v>1</v>
      </c>
      <c r="M802" s="1">
        <v>1</v>
      </c>
      <c r="N802" s="1">
        <v>1</v>
      </c>
      <c r="P802" s="1">
        <f>IF(B802&lt;&gt;"",IF(AND(대학정보!$C$4&lt;&gt;"",대학정보!$C$5&lt;&gt;""),IF(AND(ISNUMBER(FIND(대학정보!$C$4,E802)),ISNUMBER(FIND(대학정보!$C$5,F802))),확률표!$C$3,IF(AND(ISNUMBER(FIND(대학정보!$C$4,G802)),ISNUMBER(FIND(대학정보!$C$5,H802))),확률표!$C$4,IF(AND(ISNUMBER(FIND(대학정보!$C$4,I802)),ISNUMBER(FIND(대학정보!$C$5,J802))),확률표!$C$5, ""))), "대학정보"), "")</f>
        <v>20</v>
      </c>
      <c r="Q802" s="1">
        <f>IF(AND(대학정보!$C$8&lt;&gt;"",D802&lt;&gt;""),D802-대학정보!$C$8,"")</f>
        <v>-5.8799999999998818</v>
      </c>
    </row>
    <row r="803" spans="1:17">
      <c r="A803" s="1" t="str">
        <f t="shared" si="12"/>
        <v/>
      </c>
      <c r="B803" s="1" t="str">
        <f>IF(INDEX(로우데이터!$A:$A,4*ROW()-7)&lt;&gt;"",INDEX(로우데이터!A:A,4*ROW()-7),"")</f>
        <v>802등</v>
      </c>
      <c r="C803" s="1">
        <f>IF(B803&lt;&gt;"",VLOOKUP(CONCATENATE("j",L803, M803, N803),확률표!$B$8:$E$16,IF(P803=확률표!$C$3,2,IF(P803=확률표!$C$4, 3,4)),FALSE), "")</f>
        <v>50</v>
      </c>
      <c r="D803" s="1">
        <f>IF(B803&lt;&gt;"",INDEX(로우데이터!$B:$B,4*ROW()-7),"")</f>
        <v>653.49</v>
      </c>
      <c r="E803" s="4" t="str">
        <f>IF(B803&lt;&gt;"",IF(INDEX(로우데이터!$D:$D,4*ROW()-7)&lt;&gt;"",IF(ISNUMBER(FIND("(1)",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03" s="3" t="str">
        <f>IF(B803&lt;&gt;"",IF(INDEX(로우데이터!$D:$D,4*ROW()-7)&lt;&gt;"",IF(ISNUMBER(FIND("(1)",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보건환경융합과학부</v>
      </c>
      <c r="G803" s="3" t="str">
        <f>IF(B803&lt;&gt;"",IF(INDEX(로우데이터!$D:$D,4*ROW()-7)&lt;&gt;"",IF(ISNUMBER(FIND("(2)",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03" s="3" t="str">
        <f>IF(B803&lt;&gt;"",IF(INDEX(로우데이터!$D:$D,4*ROW()-7)&lt;&gt;"",IF(ISNUMBER(FIND("(2)",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03" s="3" t="str">
        <f>IF(B803&lt;&gt;"",IF(INDEX(로우데이터!$D:$D,4*ROW()-7)&lt;&gt;"",IF(ISNUMBER(FIND("(3)",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이화여대(3)</v>
      </c>
      <c r="J803" s="3" t="str">
        <f>IF(B803&lt;&gt;"",IF(INDEX(로우데이터!$D:$D,4*ROW()-7)&lt;&gt;"",IF(ISNUMBER(FIND("(3)",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자유전공학부/자연</v>
      </c>
      <c r="L803" s="1">
        <v>1</v>
      </c>
      <c r="M803" s="1">
        <v>1</v>
      </c>
      <c r="N803" s="1">
        <v>1</v>
      </c>
      <c r="P803" s="1">
        <f>IF(B803&lt;&gt;"",IF(AND(대학정보!$C$4&lt;&gt;"",대학정보!$C$5&lt;&gt;""),IF(AND(ISNUMBER(FIND(대학정보!$C$4,E803)),ISNUMBER(FIND(대학정보!$C$5,F803))),확률표!$C$3,IF(AND(ISNUMBER(FIND(대학정보!$C$4,G803)),ISNUMBER(FIND(대학정보!$C$5,H803))),확률표!$C$4,IF(AND(ISNUMBER(FIND(대학정보!$C$4,I803)),ISNUMBER(FIND(대학정보!$C$5,J803))),확률표!$C$5, ""))), "대학정보"), "")</f>
        <v>50</v>
      </c>
      <c r="Q803" s="1">
        <f>IF(AND(대학정보!$C$8&lt;&gt;"",D803&lt;&gt;""),D803-대학정보!$C$8,"")</f>
        <v>-5.9599999999999227</v>
      </c>
    </row>
    <row r="804" spans="1:17">
      <c r="A804" s="1" t="str">
        <f t="shared" si="12"/>
        <v/>
      </c>
      <c r="B804" s="1" t="str">
        <f>IF(INDEX(로우데이터!$A:$A,4*ROW()-7)&lt;&gt;"",INDEX(로우데이터!A:A,4*ROW()-7),"")</f>
        <v>803등</v>
      </c>
      <c r="C804" s="1">
        <f>IF(B804&lt;&gt;"",VLOOKUP(CONCATENATE("j",L804, M804, N804),확률표!$B$8:$E$16,IF(P804=확률표!$C$3,2,IF(P804=확률표!$C$4, 3,4)),FALSE), "")</f>
        <v>20</v>
      </c>
      <c r="D804" s="1">
        <f>IF(B804&lt;&gt;"",INDEX(로우데이터!$B:$B,4*ROW()-7),"")</f>
        <v>653.46</v>
      </c>
      <c r="E804" s="4" t="str">
        <f>IF(B804&lt;&gt;"",IF(INDEX(로우데이터!$D:$D,4*ROW()-7)&lt;&gt;"",IF(ISNUMBER(FIND("(1)",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04" s="3" t="str">
        <f>IF(B804&lt;&gt;"",IF(INDEX(로우데이터!$D:$D,4*ROW()-7)&lt;&gt;"",IF(ISNUMBER(FIND("(1)",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804" s="3" t="str">
        <f>IF(B804&lt;&gt;"",IF(INDEX(로우데이터!$D:$D,4*ROW()-7)&lt;&gt;"",IF(ISNUMBER(FIND("(2)",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804" s="3" t="str">
        <f>IF(B804&lt;&gt;"",IF(INDEX(로우데이터!$D:$D,4*ROW()-7)&lt;&gt;"",IF(ISNUMBER(FIND("(2)",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804" s="3" t="str">
        <f>IF(B804&lt;&gt;"",IF(INDEX(로우데이터!$D:$D,4*ROW()-7)&lt;&gt;"",IF(ISNUMBER(FIND("(3)",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04" s="3" t="str">
        <f>IF(B804&lt;&gt;"",IF(INDEX(로우데이터!$D:$D,4*ROW()-7)&lt;&gt;"",IF(ISNUMBER(FIND("(3)",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04" s="1">
        <v>1</v>
      </c>
      <c r="M804" s="1">
        <v>1</v>
      </c>
      <c r="N804" s="1">
        <v>1</v>
      </c>
      <c r="P804" s="1">
        <f>IF(B804&lt;&gt;"",IF(AND(대학정보!$C$4&lt;&gt;"",대학정보!$C$5&lt;&gt;""),IF(AND(ISNUMBER(FIND(대학정보!$C$4,E804)),ISNUMBER(FIND(대학정보!$C$5,F804))),확률표!$C$3,IF(AND(ISNUMBER(FIND(대학정보!$C$4,G804)),ISNUMBER(FIND(대학정보!$C$5,H804))),확률표!$C$4,IF(AND(ISNUMBER(FIND(대학정보!$C$4,I804)),ISNUMBER(FIND(대학정보!$C$5,J804))),확률표!$C$5, ""))), "대학정보"), "")</f>
        <v>20</v>
      </c>
      <c r="Q804" s="1">
        <f>IF(AND(대학정보!$C$8&lt;&gt;"",D804&lt;&gt;""),D804-대학정보!$C$8,"")</f>
        <v>-5.9899999999998954</v>
      </c>
    </row>
    <row r="805" spans="1:17">
      <c r="A805" s="1" t="str">
        <f t="shared" si="12"/>
        <v/>
      </c>
      <c r="B805" s="1" t="str">
        <f>IF(INDEX(로우데이터!$A:$A,4*ROW()-7)&lt;&gt;"",INDEX(로우데이터!A:A,4*ROW()-7),"")</f>
        <v>804등</v>
      </c>
      <c r="C805" s="1">
        <f>IF(B805&lt;&gt;"",VLOOKUP(CONCATENATE("j",L805, M805, N805),확률표!$B$8:$E$16,IF(P805=확률표!$C$3,2,IF(P805=확률표!$C$4, 3,4)),FALSE), "")</f>
        <v>50</v>
      </c>
      <c r="D805" s="1">
        <f>IF(B805&lt;&gt;"",INDEX(로우데이터!$B:$B,4*ROW()-7),"")</f>
        <v>653.46</v>
      </c>
      <c r="E805" s="4" t="str">
        <f>IF(B805&lt;&gt;"",IF(INDEX(로우데이터!$D:$D,4*ROW()-7)&lt;&gt;"",IF(ISNUMBER(FIND("(1)",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05" s="3" t="str">
        <f>IF(B805&lt;&gt;"",IF(INDEX(로우데이터!$D:$D,4*ROW()-7)&lt;&gt;"",IF(ISNUMBER(FIND("(1)",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교통공</v>
      </c>
      <c r="G805" s="3" t="str">
        <f>IF(B805&lt;&gt;"",IF(INDEX(로우데이터!$D:$D,4*ROW()-7)&lt;&gt;"",IF(ISNUMBER(FIND("(2)",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05" s="3" t="str">
        <f>IF(B805&lt;&gt;"",IF(INDEX(로우데이터!$D:$D,4*ROW()-7)&lt;&gt;"",IF(ISNUMBER(FIND("(2)",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05" s="3" t="str">
        <f>IF(B805&lt;&gt;"",IF(INDEX(로우데이터!$D:$D,4*ROW()-7)&lt;&gt;"",IF(ISNUMBER(FIND("(3)",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805" s="3" t="str">
        <f>IF(B805&lt;&gt;"",IF(INDEX(로우데이터!$D:$D,4*ROW()-7)&lt;&gt;"",IF(ISNUMBER(FIND("(3)",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[서울]융합에너지신소재공</v>
      </c>
      <c r="L805" s="1">
        <v>1</v>
      </c>
      <c r="M805" s="1">
        <v>1</v>
      </c>
      <c r="N805" s="1">
        <v>1</v>
      </c>
      <c r="P805" s="1">
        <f>IF(B805&lt;&gt;"",IF(AND(대학정보!$C$4&lt;&gt;"",대학정보!$C$5&lt;&gt;""),IF(AND(ISNUMBER(FIND(대학정보!$C$4,E805)),ISNUMBER(FIND(대학정보!$C$5,F805))),확률표!$C$3,IF(AND(ISNUMBER(FIND(대학정보!$C$4,G805)),ISNUMBER(FIND(대학정보!$C$5,H805))),확률표!$C$4,IF(AND(ISNUMBER(FIND(대학정보!$C$4,I805)),ISNUMBER(FIND(대학정보!$C$5,J805))),확률표!$C$5, ""))), "대학정보"), "")</f>
        <v>50</v>
      </c>
      <c r="Q805" s="1">
        <f>IF(AND(대학정보!$C$8&lt;&gt;"",D805&lt;&gt;""),D805-대학정보!$C$8,"")</f>
        <v>-5.9899999999998954</v>
      </c>
    </row>
    <row r="806" spans="1:17">
      <c r="A806" s="1" t="str">
        <f t="shared" ref="A806:A869" si="13">IF(ISNUMBER(FIND("(나)",B806)), "나", IF(B806&lt;&gt;"", "", "X"))</f>
        <v/>
      </c>
      <c r="B806" s="1" t="str">
        <f>IF(INDEX(로우데이터!$A:$A,4*ROW()-7)&lt;&gt;"",INDEX(로우데이터!A:A,4*ROW()-7),"")</f>
        <v>805등</v>
      </c>
      <c r="C806" s="1">
        <f>IF(B806&lt;&gt;"",VLOOKUP(CONCATENATE("j",L806, M806, N806),확률표!$B$8:$E$16,IF(P806=확률표!$C$3,2,IF(P806=확률표!$C$4, 3,4)),FALSE), "")</f>
        <v>50</v>
      </c>
      <c r="D806" s="1">
        <f>IF(B806&lt;&gt;"",INDEX(로우데이터!$B:$B,4*ROW()-7),"")</f>
        <v>653.41</v>
      </c>
      <c r="E806" s="4" t="str">
        <f>IF(B806&lt;&gt;"",IF(INDEX(로우데이터!$D:$D,4*ROW()-7)&lt;&gt;"",IF(ISNUMBER(FIND("(1)",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06" s="3" t="str">
        <f>IF(B806&lt;&gt;"",IF(INDEX(로우데이터!$D:$D,4*ROW()-7)&lt;&gt;"",IF(ISNUMBER(FIND("(1)",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[수원]자연과학계열</v>
      </c>
      <c r="G806" s="3" t="str">
        <f>IF(B806&lt;&gt;"",IF(INDEX(로우데이터!$D:$D,4*ROW()-7)&lt;&gt;"",IF(ISNUMBER(FIND("(2)",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06" s="3" t="str">
        <f>IF(B806&lt;&gt;"",IF(INDEX(로우데이터!$D:$D,4*ROW()-7)&lt;&gt;"",IF(ISNUMBER(FIND("(2)",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06" s="3" t="str">
        <f>IF(B806&lt;&gt;"",IF(INDEX(로우데이터!$D:$D,4*ROW()-7)&lt;&gt;"",IF(ISNUMBER(FIND("(3)",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06" s="3" t="str">
        <f>IF(B806&lt;&gt;"",IF(INDEX(로우데이터!$D:$D,4*ROW()-7)&lt;&gt;"",IF(ISNUMBER(FIND("(3)",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06" s="1">
        <v>1</v>
      </c>
      <c r="M806" s="1">
        <v>1</v>
      </c>
      <c r="N806" s="1">
        <v>1</v>
      </c>
      <c r="P806" s="1">
        <f>IF(B806&lt;&gt;"",IF(AND(대학정보!$C$4&lt;&gt;"",대학정보!$C$5&lt;&gt;""),IF(AND(ISNUMBER(FIND(대학정보!$C$4,E806)),ISNUMBER(FIND(대학정보!$C$5,F806))),확률표!$C$3,IF(AND(ISNUMBER(FIND(대학정보!$C$4,G806)),ISNUMBER(FIND(대학정보!$C$5,H806))),확률표!$C$4,IF(AND(ISNUMBER(FIND(대학정보!$C$4,I806)),ISNUMBER(FIND(대학정보!$C$5,J806))),확률표!$C$5, ""))), "대학정보"), "")</f>
        <v>50</v>
      </c>
      <c r="Q806" s="1">
        <f>IF(AND(대학정보!$C$8&lt;&gt;"",D806&lt;&gt;""),D806-대학정보!$C$8,"")</f>
        <v>-6.0399999999999636</v>
      </c>
    </row>
    <row r="807" spans="1:17">
      <c r="A807" s="1" t="str">
        <f t="shared" si="13"/>
        <v/>
      </c>
      <c r="B807" s="1" t="str">
        <f>IF(INDEX(로우데이터!$A:$A,4*ROW()-7)&lt;&gt;"",INDEX(로우데이터!A:A,4*ROW()-7),"")</f>
        <v>806등</v>
      </c>
      <c r="C807" s="1">
        <f>IF(B807&lt;&gt;"",VLOOKUP(CONCATENATE("j",L807, M807, N807),확률표!$B$8:$E$16,IF(P807=확률표!$C$3,2,IF(P807=확률표!$C$4, 3,4)),FALSE), "")</f>
        <v>50</v>
      </c>
      <c r="D807" s="1">
        <f>IF(B807&lt;&gt;"",INDEX(로우데이터!$B:$B,4*ROW()-7),"")</f>
        <v>653.4</v>
      </c>
      <c r="E807" s="4" t="str">
        <f>IF(B807&lt;&gt;"",IF(INDEX(로우데이터!$D:$D,4*ROW()-7)&lt;&gt;"",IF(ISNUMBER(FIND("(1)",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07" s="3" t="str">
        <f>IF(B807&lt;&gt;"",IF(INDEX(로우데이터!$D:$D,4*ROW()-7)&lt;&gt;"",IF(ISNUMBER(FIND("(1)",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807" s="3" t="str">
        <f>IF(B807&lt;&gt;"",IF(INDEX(로우데이터!$D:$D,4*ROW()-7)&lt;&gt;"",IF(ISNUMBER(FIND("(2)",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07" s="3" t="str">
        <f>IF(B807&lt;&gt;"",IF(INDEX(로우데이터!$D:$D,4*ROW()-7)&lt;&gt;"",IF(ISNUMBER(FIND("(2)",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07" s="3" t="str">
        <f>IF(B807&lt;&gt;"",IF(INDEX(로우데이터!$D:$D,4*ROW()-7)&lt;&gt;"",IF(ISNUMBER(FIND("(3)",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07" s="3" t="str">
        <f>IF(B807&lt;&gt;"",IF(INDEX(로우데이터!$D:$D,4*ROW()-7)&lt;&gt;"",IF(ISNUMBER(FIND("(3)",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[국제]기계공</v>
      </c>
      <c r="L807" s="1">
        <v>1</v>
      </c>
      <c r="M807" s="1">
        <v>1</v>
      </c>
      <c r="N807" s="1">
        <v>1</v>
      </c>
      <c r="P807" s="1">
        <f>IF(B807&lt;&gt;"",IF(AND(대학정보!$C$4&lt;&gt;"",대학정보!$C$5&lt;&gt;""),IF(AND(ISNUMBER(FIND(대학정보!$C$4,E807)),ISNUMBER(FIND(대학정보!$C$5,F807))),확률표!$C$3,IF(AND(ISNUMBER(FIND(대학정보!$C$4,G807)),ISNUMBER(FIND(대학정보!$C$5,H807))),확률표!$C$4,IF(AND(ISNUMBER(FIND(대학정보!$C$4,I807)),ISNUMBER(FIND(대학정보!$C$5,J807))),확률표!$C$5, ""))), "대학정보"), "")</f>
        <v>50</v>
      </c>
      <c r="Q807" s="1">
        <f>IF(AND(대학정보!$C$8&lt;&gt;"",D807&lt;&gt;""),D807-대학정보!$C$8,"")</f>
        <v>-6.0499999999999545</v>
      </c>
    </row>
    <row r="808" spans="1:17">
      <c r="A808" s="1" t="str">
        <f t="shared" si="13"/>
        <v/>
      </c>
      <c r="B808" s="1" t="str">
        <f>IF(INDEX(로우데이터!$A:$A,4*ROW()-7)&lt;&gt;"",INDEX(로우데이터!A:A,4*ROW()-7),"")</f>
        <v>807등</v>
      </c>
      <c r="C808" s="1">
        <f>IF(B808&lt;&gt;"",VLOOKUP(CONCATENATE("j",L808, M808, N808),확률표!$B$8:$E$16,IF(P808=확률표!$C$3,2,IF(P808=확률표!$C$4, 3,4)),FALSE), "")</f>
        <v>20</v>
      </c>
      <c r="D808" s="1">
        <f>IF(B808&lt;&gt;"",INDEX(로우데이터!$B:$B,4*ROW()-7),"")</f>
        <v>653.36</v>
      </c>
      <c r="E808" s="4" t="str">
        <f>IF(B808&lt;&gt;"",IF(INDEX(로우데이터!$D:$D,4*ROW()-7)&lt;&gt;"",IF(ISNUMBER(FIND("(1)",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08" s="3" t="str">
        <f>IF(B808&lt;&gt;"",IF(INDEX(로우데이터!$D:$D,4*ROW()-7)&lt;&gt;"",IF(ISNUMBER(FIND("(1)",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재료공학부</v>
      </c>
      <c r="G808" s="3" t="str">
        <f>IF(B808&lt;&gt;"",IF(INDEX(로우데이터!$D:$D,4*ROW()-7)&lt;&gt;"",IF(ISNUMBER(FIND("(2)",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808" s="3" t="str">
        <f>IF(B808&lt;&gt;"",IF(INDEX(로우데이터!$D:$D,4*ROW()-7)&lt;&gt;"",IF(ISNUMBER(FIND("(2)",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응용통계</v>
      </c>
      <c r="I808" s="3" t="str">
        <f>IF(B808&lt;&gt;"",IF(INDEX(로우데이터!$D:$D,4*ROW()-7)&lt;&gt;"",IF(ISNUMBER(FIND("(3)",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08" s="3" t="str">
        <f>IF(B808&lt;&gt;"",IF(INDEX(로우데이터!$D:$D,4*ROW()-7)&lt;&gt;"",IF(ISNUMBER(FIND("(3)",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08" s="1">
        <v>1</v>
      </c>
      <c r="M808" s="1">
        <v>1</v>
      </c>
      <c r="N808" s="1">
        <v>1</v>
      </c>
      <c r="P808" s="1">
        <f>IF(B808&lt;&gt;"",IF(AND(대학정보!$C$4&lt;&gt;"",대학정보!$C$5&lt;&gt;""),IF(AND(ISNUMBER(FIND(대학정보!$C$4,E808)),ISNUMBER(FIND(대학정보!$C$5,F808))),확률표!$C$3,IF(AND(ISNUMBER(FIND(대학정보!$C$4,G808)),ISNUMBER(FIND(대학정보!$C$5,H808))),확률표!$C$4,IF(AND(ISNUMBER(FIND(대학정보!$C$4,I808)),ISNUMBER(FIND(대학정보!$C$5,J808))),확률표!$C$5, ""))), "대학정보"), "")</f>
        <v>20</v>
      </c>
      <c r="Q808" s="1">
        <f>IF(AND(대학정보!$C$8&lt;&gt;"",D808&lt;&gt;""),D808-대학정보!$C$8,"")</f>
        <v>-6.0899999999999181</v>
      </c>
    </row>
    <row r="809" spans="1:17">
      <c r="A809" s="1" t="str">
        <f t="shared" si="13"/>
        <v/>
      </c>
      <c r="B809" s="1" t="str">
        <f>IF(INDEX(로우데이터!$A:$A,4*ROW()-7)&lt;&gt;"",INDEX(로우데이터!A:A,4*ROW()-7),"")</f>
        <v>808등</v>
      </c>
      <c r="C809" s="1">
        <f>IF(B809&lt;&gt;"",VLOOKUP(CONCATENATE("j",L809, M809, N809),확률표!$B$8:$E$16,IF(P809=확률표!$C$3,2,IF(P809=확률표!$C$4, 3,4)),FALSE), "")</f>
        <v>20</v>
      </c>
      <c r="D809" s="1">
        <f>IF(B809&lt;&gt;"",INDEX(로우데이터!$B:$B,4*ROW()-7),"")</f>
        <v>653.33000000000004</v>
      </c>
      <c r="E809" s="4" t="str">
        <f>IF(B809&lt;&gt;"",IF(INDEX(로우데이터!$D:$D,4*ROW()-7)&lt;&gt;"",IF(ISNUMBER(FIND("(1)",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09" s="3" t="str">
        <f>IF(B809&lt;&gt;"",IF(INDEX(로우데이터!$D:$D,4*ROW()-7)&lt;&gt;"",IF(ISNUMBER(FIND("(1)",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809" s="3" t="str">
        <f>IF(B809&lt;&gt;"",IF(INDEX(로우데이터!$D:$D,4*ROW()-7)&lt;&gt;"",IF(ISNUMBER(FIND("(2)",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809" s="3" t="str">
        <f>IF(B809&lt;&gt;"",IF(INDEX(로우데이터!$D:$D,4*ROW()-7)&lt;&gt;"",IF(ISNUMBER(FIND("(2)",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809" s="3" t="str">
        <f>IF(B809&lt;&gt;"",IF(INDEX(로우데이터!$D:$D,4*ROW()-7)&lt;&gt;"",IF(ISNUMBER(FIND("(3)",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09" s="3" t="str">
        <f>IF(B809&lt;&gt;"",IF(INDEX(로우데이터!$D:$D,4*ROW()-7)&lt;&gt;"",IF(ISNUMBER(FIND("(3)",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09" s="1">
        <v>1</v>
      </c>
      <c r="M809" s="1">
        <v>1</v>
      </c>
      <c r="N809" s="1">
        <v>1</v>
      </c>
      <c r="P809" s="1">
        <f>IF(B809&lt;&gt;"",IF(AND(대학정보!$C$4&lt;&gt;"",대학정보!$C$5&lt;&gt;""),IF(AND(ISNUMBER(FIND(대학정보!$C$4,E809)),ISNUMBER(FIND(대학정보!$C$5,F809))),확률표!$C$3,IF(AND(ISNUMBER(FIND(대학정보!$C$4,G809)),ISNUMBER(FIND(대학정보!$C$5,H809))),확률표!$C$4,IF(AND(ISNUMBER(FIND(대학정보!$C$4,I809)),ISNUMBER(FIND(대학정보!$C$5,J809))),확률표!$C$5, ""))), "대학정보"), "")</f>
        <v>20</v>
      </c>
      <c r="Q809" s="1">
        <f>IF(AND(대학정보!$C$8&lt;&gt;"",D809&lt;&gt;""),D809-대학정보!$C$8,"")</f>
        <v>-6.1199999999998909</v>
      </c>
    </row>
    <row r="810" spans="1:17">
      <c r="A810" s="1" t="str">
        <f t="shared" si="13"/>
        <v/>
      </c>
      <c r="B810" s="1" t="str">
        <f>IF(INDEX(로우데이터!$A:$A,4*ROW()-7)&lt;&gt;"",INDEX(로우데이터!A:A,4*ROW()-7),"")</f>
        <v>809등</v>
      </c>
      <c r="C810" s="1">
        <f>IF(B810&lt;&gt;"",VLOOKUP(CONCATENATE("j",L810, M810, N810),확률표!$B$8:$E$16,IF(P810=확률표!$C$3,2,IF(P810=확률표!$C$4, 3,4)),FALSE), "")</f>
        <v>50</v>
      </c>
      <c r="D810" s="1">
        <f>IF(B810&lt;&gt;"",INDEX(로우데이터!$B:$B,4*ROW()-7),"")</f>
        <v>653.33000000000004</v>
      </c>
      <c r="E810" s="4" t="str">
        <f>IF(B810&lt;&gt;"",IF(INDEX(로우데이터!$D:$D,4*ROW()-7)&lt;&gt;"",IF(ISNUMBER(FIND("(1)",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10" s="3" t="str">
        <f>IF(B810&lt;&gt;"",IF(INDEX(로우데이터!$D:$D,4*ROW()-7)&lt;&gt;"",IF(ISNUMBER(FIND("(1)",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810" s="3" t="str">
        <f>IF(B810&lt;&gt;"",IF(INDEX(로우데이터!$D:$D,4*ROW()-7)&lt;&gt;"",IF(ISNUMBER(FIND("(2)",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0" s="3" t="str">
        <f>IF(B810&lt;&gt;"",IF(INDEX(로우데이터!$D:$D,4*ROW()-7)&lt;&gt;"",IF(ISNUMBER(FIND("(2)",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0" s="3" t="str">
        <f>IF(B810&lt;&gt;"",IF(INDEX(로우데이터!$D:$D,4*ROW()-7)&lt;&gt;"",IF(ISNUMBER(FIND("(3)",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810" s="3" t="str">
        <f>IF(B810&lt;&gt;"",IF(INDEX(로우데이터!$D:$D,4*ROW()-7)&lt;&gt;"",IF(ISNUMBER(FIND("(3)",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810" s="1">
        <v>1</v>
      </c>
      <c r="M810" s="1">
        <v>1</v>
      </c>
      <c r="N810" s="1">
        <v>1</v>
      </c>
      <c r="P810" s="1">
        <f>IF(B810&lt;&gt;"",IF(AND(대학정보!$C$4&lt;&gt;"",대학정보!$C$5&lt;&gt;""),IF(AND(ISNUMBER(FIND(대학정보!$C$4,E810)),ISNUMBER(FIND(대학정보!$C$5,F810))),확률표!$C$3,IF(AND(ISNUMBER(FIND(대학정보!$C$4,G810)),ISNUMBER(FIND(대학정보!$C$5,H810))),확률표!$C$4,IF(AND(ISNUMBER(FIND(대학정보!$C$4,I810)),ISNUMBER(FIND(대학정보!$C$5,J810))),확률표!$C$5, ""))), "대학정보"), "")</f>
        <v>50</v>
      </c>
      <c r="Q810" s="1">
        <f>IF(AND(대학정보!$C$8&lt;&gt;"",D810&lt;&gt;""),D810-대학정보!$C$8,"")</f>
        <v>-6.1199999999998909</v>
      </c>
    </row>
    <row r="811" spans="1:17">
      <c r="A811" s="1" t="str">
        <f t="shared" si="13"/>
        <v/>
      </c>
      <c r="B811" s="1" t="str">
        <f>IF(INDEX(로우데이터!$A:$A,4*ROW()-7)&lt;&gt;"",INDEX(로우데이터!A:A,4*ROW()-7),"")</f>
        <v>810등</v>
      </c>
      <c r="C811" s="1">
        <f>IF(B811&lt;&gt;"",VLOOKUP(CONCATENATE("j",L811, M811, N811),확률표!$B$8:$E$16,IF(P811=확률표!$C$3,2,IF(P811=확률표!$C$4, 3,4)),FALSE), "")</f>
        <v>50</v>
      </c>
      <c r="D811" s="1">
        <f>IF(B811&lt;&gt;"",INDEX(로우데이터!$B:$B,4*ROW()-7),"")</f>
        <v>653.29</v>
      </c>
      <c r="E811" s="4" t="str">
        <f>IF(B811&lt;&gt;"",IF(INDEX(로우데이터!$D:$D,4*ROW()-7)&lt;&gt;"",IF(ISNUMBER(FIND("(1)",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11" s="3" t="str">
        <f>IF(B811&lt;&gt;"",IF(INDEX(로우데이터!$D:$D,4*ROW()-7)&lt;&gt;"",IF(ISNUMBER(FIND("(1)",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811" s="3" t="str">
        <f>IF(B811&lt;&gt;"",IF(INDEX(로우데이터!$D:$D,4*ROW()-7)&lt;&gt;"",IF(ISNUMBER(FIND("(2)",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1" s="3" t="str">
        <f>IF(B811&lt;&gt;"",IF(INDEX(로우데이터!$D:$D,4*ROW()-7)&lt;&gt;"",IF(ISNUMBER(FIND("(2)",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1" s="3" t="str">
        <f>IF(B811&lt;&gt;"",IF(INDEX(로우데이터!$D:$D,4*ROW()-7)&lt;&gt;"",IF(ISNUMBER(FIND("(3)",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811" s="3" t="str">
        <f>IF(B811&lt;&gt;"",IF(INDEX(로우데이터!$D:$D,4*ROW()-7)&lt;&gt;"",IF(ISNUMBER(FIND("(3)",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811" s="1">
        <v>1</v>
      </c>
      <c r="M811" s="1">
        <v>1</v>
      </c>
      <c r="N811" s="1">
        <v>1</v>
      </c>
      <c r="P811" s="1">
        <f>IF(B811&lt;&gt;"",IF(AND(대학정보!$C$4&lt;&gt;"",대학정보!$C$5&lt;&gt;""),IF(AND(ISNUMBER(FIND(대학정보!$C$4,E811)),ISNUMBER(FIND(대학정보!$C$5,F811))),확률표!$C$3,IF(AND(ISNUMBER(FIND(대학정보!$C$4,G811)),ISNUMBER(FIND(대학정보!$C$5,H811))),확률표!$C$4,IF(AND(ISNUMBER(FIND(대학정보!$C$4,I811)),ISNUMBER(FIND(대학정보!$C$5,J811))),확률표!$C$5, ""))), "대학정보"), "")</f>
        <v>50</v>
      </c>
      <c r="Q811" s="1">
        <f>IF(AND(대학정보!$C$8&lt;&gt;"",D811&lt;&gt;""),D811-대학정보!$C$8,"")</f>
        <v>-6.1599999999999682</v>
      </c>
    </row>
    <row r="812" spans="1:17">
      <c r="A812" s="1" t="str">
        <f t="shared" si="13"/>
        <v/>
      </c>
      <c r="B812" s="1" t="str">
        <f>IF(INDEX(로우데이터!$A:$A,4*ROW()-7)&lt;&gt;"",INDEX(로우데이터!A:A,4*ROW()-7),"")</f>
        <v>811등</v>
      </c>
      <c r="C812" s="1">
        <f>IF(B812&lt;&gt;"",VLOOKUP(CONCATENATE("j",L812, M812, N812),확률표!$B$8:$E$16,IF(P812=확률표!$C$3,2,IF(P812=확률표!$C$4, 3,4)),FALSE), "")</f>
        <v>80</v>
      </c>
      <c r="D812" s="1">
        <f>IF(B812&lt;&gt;"",INDEX(로우데이터!$B:$B,4*ROW()-7),"")</f>
        <v>653.28</v>
      </c>
      <c r="E812" s="4" t="str">
        <f>IF(B812&lt;&gt;"",IF(INDEX(로우데이터!$D:$D,4*ROW()-7)&lt;&gt;"",IF(ISNUMBER(FIND("(1)",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12" s="3" t="str">
        <f>IF(B812&lt;&gt;"",IF(INDEX(로우데이터!$D:$D,4*ROW()-7)&lt;&gt;"",IF(ISNUMBER(FIND("(1)",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12" s="3" t="str">
        <f>IF(B812&lt;&gt;"",IF(INDEX(로우데이터!$D:$D,4*ROW()-7)&lt;&gt;"",IF(ISNUMBER(FIND("(2)",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2" s="3" t="str">
        <f>IF(B812&lt;&gt;"",IF(INDEX(로우데이터!$D:$D,4*ROW()-7)&lt;&gt;"",IF(ISNUMBER(FIND("(2)",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12" s="3" t="str">
        <f>IF(B812&lt;&gt;"",IF(INDEX(로우데이터!$D:$D,4*ROW()-7)&lt;&gt;"",IF(ISNUMBER(FIND("(3)",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812" s="3" t="str">
        <f>IF(B812&lt;&gt;"",IF(INDEX(로우데이터!$D:$D,4*ROW()-7)&lt;&gt;"",IF(ISNUMBER(FIND("(3)",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812" s="1">
        <v>1</v>
      </c>
      <c r="M812" s="1">
        <v>1</v>
      </c>
      <c r="N812" s="1">
        <v>1</v>
      </c>
      <c r="P812" s="1">
        <f>IF(B812&lt;&gt;"",IF(AND(대학정보!$C$4&lt;&gt;"",대학정보!$C$5&lt;&gt;""),IF(AND(ISNUMBER(FIND(대학정보!$C$4,E812)),ISNUMBER(FIND(대학정보!$C$5,F812))),확률표!$C$3,IF(AND(ISNUMBER(FIND(대학정보!$C$4,G812)),ISNUMBER(FIND(대학정보!$C$5,H812))),확률표!$C$4,IF(AND(ISNUMBER(FIND(대학정보!$C$4,I812)),ISNUMBER(FIND(대학정보!$C$5,J812))),확률표!$C$5, ""))), "대학정보"), "")</f>
        <v>80</v>
      </c>
      <c r="Q812" s="1">
        <f>IF(AND(대학정보!$C$8&lt;&gt;"",D812&lt;&gt;""),D812-대학정보!$C$8,"")</f>
        <v>-6.1699999999999591</v>
      </c>
    </row>
    <row r="813" spans="1:17">
      <c r="A813" s="1" t="str">
        <f t="shared" si="13"/>
        <v/>
      </c>
      <c r="B813" s="1" t="str">
        <f>IF(INDEX(로우데이터!$A:$A,4*ROW()-7)&lt;&gt;"",INDEX(로우데이터!A:A,4*ROW()-7),"")</f>
        <v>812등</v>
      </c>
      <c r="C813" s="1">
        <f>IF(B813&lt;&gt;"",VLOOKUP(CONCATENATE("j",L813, M813, N813),확률표!$B$8:$E$16,IF(P813=확률표!$C$3,2,IF(P813=확률표!$C$4, 3,4)),FALSE), "")</f>
        <v>50</v>
      </c>
      <c r="D813" s="1">
        <f>IF(B813&lt;&gt;"",INDEX(로우데이터!$B:$B,4*ROW()-7),"")</f>
        <v>653.25</v>
      </c>
      <c r="E813" s="4" t="str">
        <f>IF(B813&lt;&gt;"",IF(INDEX(로우데이터!$D:$D,4*ROW()-7)&lt;&gt;"",IF(ISNUMBER(FIND("(1)",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13" s="3" t="str">
        <f>IF(B813&lt;&gt;"",IF(INDEX(로우데이터!$D:$D,4*ROW()-7)&lt;&gt;"",IF(ISNUMBER(FIND("(1)",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[서울]산업보안/자연</v>
      </c>
      <c r="G813" s="3" t="str">
        <f>IF(B813&lt;&gt;"",IF(INDEX(로우데이터!$D:$D,4*ROW()-7)&lt;&gt;"",IF(ISNUMBER(FIND("(2)",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3" s="3" t="str">
        <f>IF(B813&lt;&gt;"",IF(INDEX(로우데이터!$D:$D,4*ROW()-7)&lt;&gt;"",IF(ISNUMBER(FIND("(2)",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3" s="3" t="str">
        <f>IF(B813&lt;&gt;"",IF(INDEX(로우데이터!$D:$D,4*ROW()-7)&lt;&gt;"",IF(ISNUMBER(FIND("(3)",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이화여대(3)</v>
      </c>
      <c r="J813" s="3" t="str">
        <f>IF(B813&lt;&gt;"",IF(INDEX(로우데이터!$D:$D,4*ROW()-7)&lt;&gt;"",IF(ISNUMBER(FIND("(3)",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자유전공학부/자연</v>
      </c>
      <c r="L813" s="1">
        <v>1</v>
      </c>
      <c r="M813" s="1">
        <v>1</v>
      </c>
      <c r="N813" s="1">
        <v>1</v>
      </c>
      <c r="P813" s="1">
        <f>IF(B813&lt;&gt;"",IF(AND(대학정보!$C$4&lt;&gt;"",대학정보!$C$5&lt;&gt;""),IF(AND(ISNUMBER(FIND(대학정보!$C$4,E813)),ISNUMBER(FIND(대학정보!$C$5,F813))),확률표!$C$3,IF(AND(ISNUMBER(FIND(대학정보!$C$4,G813)),ISNUMBER(FIND(대학정보!$C$5,H813))),확률표!$C$4,IF(AND(ISNUMBER(FIND(대학정보!$C$4,I813)),ISNUMBER(FIND(대학정보!$C$5,J813))),확률표!$C$5, ""))), "대학정보"), "")</f>
        <v>50</v>
      </c>
      <c r="Q813" s="1">
        <f>IF(AND(대학정보!$C$8&lt;&gt;"",D813&lt;&gt;""),D813-대학정보!$C$8,"")</f>
        <v>-6.1999999999999318</v>
      </c>
    </row>
    <row r="814" spans="1:17">
      <c r="A814" s="1" t="str">
        <f t="shared" si="13"/>
        <v/>
      </c>
      <c r="B814" s="1" t="str">
        <f>IF(INDEX(로우데이터!$A:$A,4*ROW()-7)&lt;&gt;"",INDEX(로우데이터!A:A,4*ROW()-7),"")</f>
        <v>812등</v>
      </c>
      <c r="C814" s="1">
        <f>IF(B814&lt;&gt;"",VLOOKUP(CONCATENATE("j",L814, M814, N814),확률표!$B$8:$E$16,IF(P814=확률표!$C$3,2,IF(P814=확률표!$C$4, 3,4)),FALSE), "")</f>
        <v>20</v>
      </c>
      <c r="D814" s="1">
        <f>IF(B814&lt;&gt;"",INDEX(로우데이터!$B:$B,4*ROW()-7),"")</f>
        <v>653.25</v>
      </c>
      <c r="E814" s="4" t="str">
        <f>IF(B814&lt;&gt;"",IF(INDEX(로우데이터!$D:$D,4*ROW()-7)&lt;&gt;"",IF(ISNUMBER(FIND("(1)",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14" s="3" t="str">
        <f>IF(B814&lt;&gt;"",IF(INDEX(로우데이터!$D:$D,4*ROW()-7)&lt;&gt;"",IF(ISNUMBER(FIND("(1)",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814" s="3" t="str">
        <f>IF(B814&lt;&gt;"",IF(INDEX(로우데이터!$D:$D,4*ROW()-7)&lt;&gt;"",IF(ISNUMBER(FIND("(2)",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14" s="3" t="str">
        <f>IF(B814&lt;&gt;"",IF(INDEX(로우데이터!$D:$D,4*ROW()-7)&lt;&gt;"",IF(ISNUMBER(FIND("(2)",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814" s="3" t="str">
        <f>IF(B814&lt;&gt;"",IF(INDEX(로우데이터!$D:$D,4*ROW()-7)&lt;&gt;"",IF(ISNUMBER(FIND("(3)",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14" s="3" t="str">
        <f>IF(B814&lt;&gt;"",IF(INDEX(로우데이터!$D:$D,4*ROW()-7)&lt;&gt;"",IF(ISNUMBER(FIND("(3)",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14" s="1">
        <v>1</v>
      </c>
      <c r="M814" s="1">
        <v>1</v>
      </c>
      <c r="N814" s="1">
        <v>1</v>
      </c>
      <c r="P814" s="1">
        <f>IF(B814&lt;&gt;"",IF(AND(대학정보!$C$4&lt;&gt;"",대학정보!$C$5&lt;&gt;""),IF(AND(ISNUMBER(FIND(대학정보!$C$4,E814)),ISNUMBER(FIND(대학정보!$C$5,F814))),확률표!$C$3,IF(AND(ISNUMBER(FIND(대학정보!$C$4,G814)),ISNUMBER(FIND(대학정보!$C$5,H814))),확률표!$C$4,IF(AND(ISNUMBER(FIND(대학정보!$C$4,I814)),ISNUMBER(FIND(대학정보!$C$5,J814))),확률표!$C$5, ""))), "대학정보"), "")</f>
        <v>20</v>
      </c>
      <c r="Q814" s="1">
        <f>IF(AND(대학정보!$C$8&lt;&gt;"",D814&lt;&gt;""),D814-대학정보!$C$8,"")</f>
        <v>-6.1999999999999318</v>
      </c>
    </row>
    <row r="815" spans="1:17">
      <c r="A815" s="1" t="str">
        <f t="shared" si="13"/>
        <v/>
      </c>
      <c r="B815" s="1" t="str">
        <f>IF(INDEX(로우데이터!$A:$A,4*ROW()-7)&lt;&gt;"",INDEX(로우데이터!A:A,4*ROW()-7),"")</f>
        <v>814등</v>
      </c>
      <c r="C815" s="1">
        <f>IF(B815&lt;&gt;"",VLOOKUP(CONCATENATE("j",L815, M815, N815),확률표!$B$8:$E$16,IF(P815=확률표!$C$3,2,IF(P815=확률표!$C$4, 3,4)),FALSE), "")</f>
        <v>50</v>
      </c>
      <c r="D815" s="1">
        <f>IF(B815&lt;&gt;"",INDEX(로우데이터!$B:$B,4*ROW()-7),"")</f>
        <v>653.20000000000005</v>
      </c>
      <c r="E815" s="4" t="str">
        <f>IF(B815&lt;&gt;"",IF(INDEX(로우데이터!$D:$D,4*ROW()-7)&lt;&gt;"",IF(ISNUMBER(FIND("(1)",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15" s="3" t="str">
        <f>IF(B815&lt;&gt;"",IF(INDEX(로우데이터!$D:$D,4*ROW()-7)&lt;&gt;"",IF(ISNUMBER(FIND("(1)",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기계정보공</v>
      </c>
      <c r="G815" s="3" t="str">
        <f>IF(B815&lt;&gt;"",IF(INDEX(로우데이터!$D:$D,4*ROW()-7)&lt;&gt;"",IF(ISNUMBER(FIND("(2)",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5" s="3" t="str">
        <f>IF(B815&lt;&gt;"",IF(INDEX(로우데이터!$D:$D,4*ROW()-7)&lt;&gt;"",IF(ISNUMBER(FIND("(2)",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5" s="3" t="str">
        <f>IF(B815&lt;&gt;"",IF(INDEX(로우데이터!$D:$D,4*ROW()-7)&lt;&gt;"",IF(ISNUMBER(FIND("(3)",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15" s="3" t="str">
        <f>IF(B815&lt;&gt;"",IF(INDEX(로우데이터!$D:$D,4*ROW()-7)&lt;&gt;"",IF(ISNUMBER(FIND("(3)",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[국제]기계공</v>
      </c>
      <c r="L815" s="1">
        <v>1</v>
      </c>
      <c r="M815" s="1">
        <v>1</v>
      </c>
      <c r="N815" s="1">
        <v>1</v>
      </c>
      <c r="P815" s="1">
        <f>IF(B815&lt;&gt;"",IF(AND(대학정보!$C$4&lt;&gt;"",대학정보!$C$5&lt;&gt;""),IF(AND(ISNUMBER(FIND(대학정보!$C$4,E815)),ISNUMBER(FIND(대학정보!$C$5,F815))),확률표!$C$3,IF(AND(ISNUMBER(FIND(대학정보!$C$4,G815)),ISNUMBER(FIND(대학정보!$C$5,H815))),확률표!$C$4,IF(AND(ISNUMBER(FIND(대학정보!$C$4,I815)),ISNUMBER(FIND(대학정보!$C$5,J815))),확률표!$C$5, ""))), "대학정보"), "")</f>
        <v>50</v>
      </c>
      <c r="Q815" s="1">
        <f>IF(AND(대학정보!$C$8&lt;&gt;"",D815&lt;&gt;""),D815-대학정보!$C$8,"")</f>
        <v>-6.2499999999998863</v>
      </c>
    </row>
    <row r="816" spans="1:17">
      <c r="A816" s="1" t="str">
        <f t="shared" si="13"/>
        <v/>
      </c>
      <c r="B816" s="1" t="str">
        <f>IF(INDEX(로우데이터!$A:$A,4*ROW()-7)&lt;&gt;"",INDEX(로우데이터!A:A,4*ROW()-7),"")</f>
        <v>815등</v>
      </c>
      <c r="C816" s="1">
        <f>IF(B816&lt;&gt;"",VLOOKUP(CONCATENATE("j",L816, M816, N816),확률표!$B$8:$E$16,IF(P816=확률표!$C$3,2,IF(P816=확률표!$C$4, 3,4)),FALSE), "")</f>
        <v>20</v>
      </c>
      <c r="D816" s="1">
        <f>IF(B816&lt;&gt;"",INDEX(로우데이터!$B:$B,4*ROW()-7),"")</f>
        <v>653.17999999999995</v>
      </c>
      <c r="E816" s="4" t="str">
        <f>IF(B816&lt;&gt;"",IF(INDEX(로우데이터!$D:$D,4*ROW()-7)&lt;&gt;"",IF(ISNUMBER(FIND("(1)",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816" s="3" t="str">
        <f>IF(B816&lt;&gt;"",IF(INDEX(로우데이터!$D:$D,4*ROW()-7)&lt;&gt;"",IF(ISNUMBER(FIND("(1)",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816" s="3" t="str">
        <f>IF(B816&lt;&gt;"",IF(INDEX(로우데이터!$D:$D,4*ROW()-7)&lt;&gt;"",IF(ISNUMBER(FIND("(2)",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16" s="3" t="str">
        <f>IF(B816&lt;&gt;"",IF(INDEX(로우데이터!$D:$D,4*ROW()-7)&lt;&gt;"",IF(ISNUMBER(FIND("(2)",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816" s="3" t="str">
        <f>IF(B816&lt;&gt;"",IF(INDEX(로우데이터!$D:$D,4*ROW()-7)&lt;&gt;"",IF(ISNUMBER(FIND("(3)",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16" s="3" t="str">
        <f>IF(B816&lt;&gt;"",IF(INDEX(로우데이터!$D:$D,4*ROW()-7)&lt;&gt;"",IF(ISNUMBER(FIND("(3)",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16" s="1">
        <v>1</v>
      </c>
      <c r="M816" s="1">
        <v>1</v>
      </c>
      <c r="N816" s="1">
        <v>1</v>
      </c>
      <c r="P816" s="1">
        <f>IF(B816&lt;&gt;"",IF(AND(대학정보!$C$4&lt;&gt;"",대학정보!$C$5&lt;&gt;""),IF(AND(ISNUMBER(FIND(대학정보!$C$4,E816)),ISNUMBER(FIND(대학정보!$C$5,F816))),확률표!$C$3,IF(AND(ISNUMBER(FIND(대학정보!$C$4,G816)),ISNUMBER(FIND(대학정보!$C$5,H816))),확률표!$C$4,IF(AND(ISNUMBER(FIND(대학정보!$C$4,I816)),ISNUMBER(FIND(대학정보!$C$5,J816))),확률표!$C$5, ""))), "대학정보"), "")</f>
        <v>20</v>
      </c>
      <c r="Q816" s="1">
        <f>IF(AND(대학정보!$C$8&lt;&gt;"",D816&lt;&gt;""),D816-대학정보!$C$8,"")</f>
        <v>-6.2699999999999818</v>
      </c>
    </row>
    <row r="817" spans="1:17">
      <c r="A817" s="1" t="str">
        <f t="shared" si="13"/>
        <v/>
      </c>
      <c r="B817" s="1" t="str">
        <f>IF(INDEX(로우데이터!$A:$A,4*ROW()-7)&lt;&gt;"",INDEX(로우데이터!A:A,4*ROW()-7),"")</f>
        <v>816등</v>
      </c>
      <c r="C817" s="1">
        <f>IF(B817&lt;&gt;"",VLOOKUP(CONCATENATE("j",L817, M817, N817),확률표!$B$8:$E$16,IF(P817=확률표!$C$3,2,IF(P817=확률표!$C$4, 3,4)),FALSE), "")</f>
        <v>50</v>
      </c>
      <c r="D817" s="1">
        <f>IF(B817&lt;&gt;"",INDEX(로우데이터!$B:$B,4*ROW()-7),"")</f>
        <v>653.16999999999996</v>
      </c>
      <c r="E817" s="4" t="str">
        <f>IF(B817&lt;&gt;"",IF(INDEX(로우데이터!$D:$D,4*ROW()-7)&lt;&gt;"",IF(ISNUMBER(FIND("(1)",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17" s="3" t="str">
        <f>IF(B817&lt;&gt;"",IF(INDEX(로우데이터!$D:$D,4*ROW()-7)&lt;&gt;"",IF(ISNUMBER(FIND("(1)",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817" s="3" t="str">
        <f>IF(B817&lt;&gt;"",IF(INDEX(로우데이터!$D:$D,4*ROW()-7)&lt;&gt;"",IF(ISNUMBER(FIND("(2)",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7" s="3" t="str">
        <f>IF(B817&lt;&gt;"",IF(INDEX(로우데이터!$D:$D,4*ROW()-7)&lt;&gt;"",IF(ISNUMBER(FIND("(2)",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7" s="3" t="str">
        <f>IF(B817&lt;&gt;"",IF(INDEX(로우데이터!$D:$D,4*ROW()-7)&lt;&gt;"",IF(ISNUMBER(FIND("(3)",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17" s="3" t="str">
        <f>IF(B817&lt;&gt;"",IF(INDEX(로우데이터!$D:$D,4*ROW()-7)&lt;&gt;"",IF(ISNUMBER(FIND("(3)",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817" s="1">
        <v>1</v>
      </c>
      <c r="M817" s="1">
        <v>1</v>
      </c>
      <c r="N817" s="1">
        <v>1</v>
      </c>
      <c r="P817" s="1">
        <f>IF(B817&lt;&gt;"",IF(AND(대학정보!$C$4&lt;&gt;"",대학정보!$C$5&lt;&gt;""),IF(AND(ISNUMBER(FIND(대학정보!$C$4,E817)),ISNUMBER(FIND(대학정보!$C$5,F817))),확률표!$C$3,IF(AND(ISNUMBER(FIND(대학정보!$C$4,G817)),ISNUMBER(FIND(대학정보!$C$5,H817))),확률표!$C$4,IF(AND(ISNUMBER(FIND(대학정보!$C$4,I817)),ISNUMBER(FIND(대학정보!$C$5,J817))),확률표!$C$5, ""))), "대학정보"), "")</f>
        <v>50</v>
      </c>
      <c r="Q817" s="1">
        <f>IF(AND(대학정보!$C$8&lt;&gt;"",D817&lt;&gt;""),D817-대학정보!$C$8,"")</f>
        <v>-6.2799999999999727</v>
      </c>
    </row>
    <row r="818" spans="1:17">
      <c r="A818" s="1" t="str">
        <f t="shared" si="13"/>
        <v/>
      </c>
      <c r="B818" s="1" t="str">
        <f>IF(INDEX(로우데이터!$A:$A,4*ROW()-7)&lt;&gt;"",INDEX(로우데이터!A:A,4*ROW()-7),"")</f>
        <v>817등</v>
      </c>
      <c r="C818" s="1">
        <f>IF(B818&lt;&gt;"",VLOOKUP(CONCATENATE("j",L818, M818, N818),확률표!$B$8:$E$16,IF(P818=확률표!$C$3,2,IF(P818=확률표!$C$4, 3,4)),FALSE), "")</f>
        <v>50</v>
      </c>
      <c r="D818" s="1">
        <f>IF(B818&lt;&gt;"",INDEX(로우데이터!$B:$B,4*ROW()-7),"")</f>
        <v>653.16999999999996</v>
      </c>
      <c r="E818" s="4" t="str">
        <f>IF(B818&lt;&gt;"",IF(INDEX(로우데이터!$D:$D,4*ROW()-7)&lt;&gt;"",IF(ISNUMBER(FIND("(1)",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818" s="3" t="str">
        <f>IF(B818&lt;&gt;"",IF(INDEX(로우데이터!$D:$D,4*ROW()-7)&lt;&gt;"",IF(ISNUMBER(FIND("(1)",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818" s="3" t="str">
        <f>IF(B818&lt;&gt;"",IF(INDEX(로우데이터!$D:$D,4*ROW()-7)&lt;&gt;"",IF(ISNUMBER(FIND("(2)",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8" s="3" t="str">
        <f>IF(B818&lt;&gt;"",IF(INDEX(로우데이터!$D:$D,4*ROW()-7)&lt;&gt;"",IF(ISNUMBER(FIND("(2)",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8" s="3" t="str">
        <f>IF(B818&lt;&gt;"",IF(INDEX(로우데이터!$D:$D,4*ROW()-7)&lt;&gt;"",IF(ISNUMBER(FIND("(3)",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충남대(3)</v>
      </c>
      <c r="J818" s="3" t="str">
        <f>IF(B818&lt;&gt;"",IF(INDEX(로우데이터!$D:$D,4*ROW()-7)&lt;&gt;"",IF(ISNUMBER(FIND("(3)",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</v>
      </c>
      <c r="L818" s="1">
        <v>1</v>
      </c>
      <c r="M818" s="1">
        <v>1</v>
      </c>
      <c r="N818" s="1">
        <v>1</v>
      </c>
      <c r="P818" s="1">
        <f>IF(B818&lt;&gt;"",IF(AND(대학정보!$C$4&lt;&gt;"",대학정보!$C$5&lt;&gt;""),IF(AND(ISNUMBER(FIND(대학정보!$C$4,E818)),ISNUMBER(FIND(대학정보!$C$5,F818))),확률표!$C$3,IF(AND(ISNUMBER(FIND(대학정보!$C$4,G818)),ISNUMBER(FIND(대학정보!$C$5,H818))),확률표!$C$4,IF(AND(ISNUMBER(FIND(대학정보!$C$4,I818)),ISNUMBER(FIND(대학정보!$C$5,J818))),확률표!$C$5, ""))), "대학정보"), "")</f>
        <v>50</v>
      </c>
      <c r="Q818" s="1">
        <f>IF(AND(대학정보!$C$8&lt;&gt;"",D818&lt;&gt;""),D818-대학정보!$C$8,"")</f>
        <v>-6.2799999999999727</v>
      </c>
    </row>
    <row r="819" spans="1:17">
      <c r="A819" s="1" t="str">
        <f t="shared" si="13"/>
        <v/>
      </c>
      <c r="B819" s="1" t="str">
        <f>IF(INDEX(로우데이터!$A:$A,4*ROW()-7)&lt;&gt;"",INDEX(로우데이터!A:A,4*ROW()-7),"")</f>
        <v>818등</v>
      </c>
      <c r="C819" s="1">
        <f>IF(B819&lt;&gt;"",VLOOKUP(CONCATENATE("j",L819, M819, N819),확률표!$B$8:$E$16,IF(P819=확률표!$C$3,2,IF(P819=확률표!$C$4, 3,4)),FALSE), "")</f>
        <v>50</v>
      </c>
      <c r="D819" s="1">
        <f>IF(B819&lt;&gt;"",INDEX(로우데이터!$B:$B,4*ROW()-7),"")</f>
        <v>653.16999999999996</v>
      </c>
      <c r="E819" s="4" t="str">
        <f>IF(B819&lt;&gt;"",IF(INDEX(로우데이터!$D:$D,4*ROW()-7)&lt;&gt;"",IF(ISNUMBER(FIND("(1)",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819" s="3" t="str">
        <f>IF(B819&lt;&gt;"",IF(INDEX(로우데이터!$D:$D,4*ROW()-7)&lt;&gt;"",IF(ISNUMBER(FIND("(1)",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819" s="3" t="str">
        <f>IF(B819&lt;&gt;"",IF(INDEX(로우데이터!$D:$D,4*ROW()-7)&lt;&gt;"",IF(ISNUMBER(FIND("(2)",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19" s="3" t="str">
        <f>IF(B819&lt;&gt;"",IF(INDEX(로우데이터!$D:$D,4*ROW()-7)&lt;&gt;"",IF(ISNUMBER(FIND("(2)",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19" s="3" t="str">
        <f>IF(B819&lt;&gt;"",IF(INDEX(로우데이터!$D:$D,4*ROW()-7)&lt;&gt;"",IF(ISNUMBER(FIND("(3)",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819" s="3" t="str">
        <f>IF(B819&lt;&gt;"",IF(INDEX(로우데이터!$D:$D,4*ROW()-7)&lt;&gt;"",IF(ISNUMBER(FIND("(3)",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전기공</v>
      </c>
      <c r="L819" s="1">
        <v>1</v>
      </c>
      <c r="M819" s="1">
        <v>1</v>
      </c>
      <c r="N819" s="1">
        <v>1</v>
      </c>
      <c r="P819" s="1">
        <f>IF(B819&lt;&gt;"",IF(AND(대학정보!$C$4&lt;&gt;"",대학정보!$C$5&lt;&gt;""),IF(AND(ISNUMBER(FIND(대학정보!$C$4,E819)),ISNUMBER(FIND(대학정보!$C$5,F819))),확률표!$C$3,IF(AND(ISNUMBER(FIND(대학정보!$C$4,G819)),ISNUMBER(FIND(대학정보!$C$5,H819))),확률표!$C$4,IF(AND(ISNUMBER(FIND(대학정보!$C$4,I819)),ISNUMBER(FIND(대학정보!$C$5,J819))),확률표!$C$5, ""))), "대학정보"), "")</f>
        <v>50</v>
      </c>
      <c r="Q819" s="1">
        <f>IF(AND(대학정보!$C$8&lt;&gt;"",D819&lt;&gt;""),D819-대학정보!$C$8,"")</f>
        <v>-6.2799999999999727</v>
      </c>
    </row>
    <row r="820" spans="1:17">
      <c r="A820" s="1" t="str">
        <f t="shared" si="13"/>
        <v/>
      </c>
      <c r="B820" s="1" t="str">
        <f>IF(INDEX(로우데이터!$A:$A,4*ROW()-7)&lt;&gt;"",INDEX(로우데이터!A:A,4*ROW()-7),"")</f>
        <v>819등</v>
      </c>
      <c r="C820" s="1">
        <f>IF(B820&lt;&gt;"",VLOOKUP(CONCATENATE("j",L820, M820, N820),확률표!$B$8:$E$16,IF(P820=확률표!$C$3,2,IF(P820=확률표!$C$4, 3,4)),FALSE), "")</f>
        <v>50</v>
      </c>
      <c r="D820" s="1">
        <f>IF(B820&lt;&gt;"",INDEX(로우데이터!$B:$B,4*ROW()-7),"")</f>
        <v>653.16</v>
      </c>
      <c r="E820" s="4" t="str">
        <f>IF(B820&lt;&gt;"",IF(INDEX(로우데이터!$D:$D,4*ROW()-7)&lt;&gt;"",IF(ISNUMBER(FIND("(1)",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20" s="3" t="str">
        <f>IF(B820&lt;&gt;"",IF(INDEX(로우데이터!$D:$D,4*ROW()-7)&lt;&gt;"",IF(ISNUMBER(FIND("(1)",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[서울]정보디스플레이</v>
      </c>
      <c r="G820" s="3" t="str">
        <f>IF(B820&lt;&gt;"",IF(INDEX(로우데이터!$D:$D,4*ROW()-7)&lt;&gt;"",IF(ISNUMBER(FIND("(2)",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0" s="3" t="str">
        <f>IF(B820&lt;&gt;"",IF(INDEX(로우데이터!$D:$D,4*ROW()-7)&lt;&gt;"",IF(ISNUMBER(FIND("(2)",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20" s="3" t="str">
        <f>IF(B820&lt;&gt;"",IF(INDEX(로우데이터!$D:$D,4*ROW()-7)&lt;&gt;"",IF(ISNUMBER(FIND("(3)",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중앙대(2)</v>
      </c>
      <c r="J820" s="3" t="str">
        <f>IF(B820&lt;&gt;"",IF(INDEX(로우데이터!$D:$D,4*ROW()-7)&lt;&gt;"",IF(ISNUMBER(FIND("(3)",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0" s="1">
        <v>1</v>
      </c>
      <c r="M820" s="1">
        <v>1</v>
      </c>
      <c r="N820" s="1">
        <v>1</v>
      </c>
      <c r="P820" s="1">
        <f>IF(B820&lt;&gt;"",IF(AND(대학정보!$C$4&lt;&gt;"",대학정보!$C$5&lt;&gt;""),IF(AND(ISNUMBER(FIND(대학정보!$C$4,E820)),ISNUMBER(FIND(대학정보!$C$5,F820))),확률표!$C$3,IF(AND(ISNUMBER(FIND(대학정보!$C$4,G820)),ISNUMBER(FIND(대학정보!$C$5,H820))),확률표!$C$4,IF(AND(ISNUMBER(FIND(대학정보!$C$4,I820)),ISNUMBER(FIND(대학정보!$C$5,J820))),확률표!$C$5, ""))), "대학정보"), "")</f>
        <v>50</v>
      </c>
      <c r="Q820" s="1">
        <f>IF(AND(대학정보!$C$8&lt;&gt;"",D820&lt;&gt;""),D820-대학정보!$C$8,"")</f>
        <v>-6.2899999999999636</v>
      </c>
    </row>
    <row r="821" spans="1:17">
      <c r="A821" s="1" t="str">
        <f t="shared" si="13"/>
        <v/>
      </c>
      <c r="B821" s="1" t="str">
        <f>IF(INDEX(로우데이터!$A:$A,4*ROW()-7)&lt;&gt;"",INDEX(로우데이터!A:A,4*ROW()-7),"")</f>
        <v>820등</v>
      </c>
      <c r="C821" s="1">
        <f>IF(B821&lt;&gt;"",VLOOKUP(CONCATENATE("j",L821, M821, N821),확률표!$B$8:$E$16,IF(P821=확률표!$C$3,2,IF(P821=확률표!$C$4, 3,4)),FALSE), "")</f>
        <v>20</v>
      </c>
      <c r="D821" s="1">
        <f>IF(B821&lt;&gt;"",INDEX(로우데이터!$B:$B,4*ROW()-7),"")</f>
        <v>653.13</v>
      </c>
      <c r="E821" s="4" t="str">
        <f>IF(B821&lt;&gt;"",IF(INDEX(로우데이터!$D:$D,4*ROW()-7)&lt;&gt;"",IF(ISNUMBER(FIND("(1)",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21" s="3" t="str">
        <f>IF(B821&lt;&gt;"",IF(INDEX(로우데이터!$D:$D,4*ROW()-7)&lt;&gt;"",IF(ISNUMBER(FIND("(1)",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821" s="3" t="str">
        <f>IF(B821&lt;&gt;"",IF(INDEX(로우데이터!$D:$D,4*ROW()-7)&lt;&gt;"",IF(ISNUMBER(FIND("(2)",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1" s="3" t="str">
        <f>IF(B821&lt;&gt;"",IF(INDEX(로우데이터!$D:$D,4*ROW()-7)&lt;&gt;"",IF(ISNUMBER(FIND("(2)",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21" s="3" t="str">
        <f>IF(B821&lt;&gt;"",IF(INDEX(로우데이터!$D:$D,4*ROW()-7)&lt;&gt;"",IF(ISNUMBER(FIND("(3)",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21" s="3" t="str">
        <f>IF(B821&lt;&gt;"",IF(INDEX(로우데이터!$D:$D,4*ROW()-7)&lt;&gt;"",IF(ISNUMBER(FIND("(3)",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1" s="1">
        <v>1</v>
      </c>
      <c r="M821" s="1">
        <v>1</v>
      </c>
      <c r="N821" s="1">
        <v>1</v>
      </c>
      <c r="P821" s="1">
        <f>IF(B821&lt;&gt;"",IF(AND(대학정보!$C$4&lt;&gt;"",대학정보!$C$5&lt;&gt;""),IF(AND(ISNUMBER(FIND(대학정보!$C$4,E821)),ISNUMBER(FIND(대학정보!$C$5,F821))),확률표!$C$3,IF(AND(ISNUMBER(FIND(대학정보!$C$4,G821)),ISNUMBER(FIND(대학정보!$C$5,H821))),확률표!$C$4,IF(AND(ISNUMBER(FIND(대학정보!$C$4,I821)),ISNUMBER(FIND(대학정보!$C$5,J821))),확률표!$C$5, ""))), "대학정보"), "")</f>
        <v>20</v>
      </c>
      <c r="Q821" s="1">
        <f>IF(AND(대학정보!$C$8&lt;&gt;"",D821&lt;&gt;""),D821-대학정보!$C$8,"")</f>
        <v>-6.3199999999999363</v>
      </c>
    </row>
    <row r="822" spans="1:17">
      <c r="A822" s="1" t="str">
        <f t="shared" si="13"/>
        <v/>
      </c>
      <c r="B822" s="1" t="str">
        <f>IF(INDEX(로우데이터!$A:$A,4*ROW()-7)&lt;&gt;"",INDEX(로우데이터!A:A,4*ROW()-7),"")</f>
        <v>821등</v>
      </c>
      <c r="C822" s="1">
        <f>IF(B822&lt;&gt;"",VLOOKUP(CONCATENATE("j",L822, M822, N822),확률표!$B$8:$E$16,IF(P822=확률표!$C$3,2,IF(P822=확률표!$C$4, 3,4)),FALSE), "")</f>
        <v>80</v>
      </c>
      <c r="D822" s="1">
        <f>IF(B822&lt;&gt;"",INDEX(로우데이터!$B:$B,4*ROW()-7),"")</f>
        <v>653.04999999999995</v>
      </c>
      <c r="E822" s="4" t="str">
        <f>IF(B822&lt;&gt;"",IF(INDEX(로우데이터!$D:$D,4*ROW()-7)&lt;&gt;"",IF(ISNUMBER(FIND("(1)",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22" s="3" t="str">
        <f>IF(B822&lt;&gt;"",IF(INDEX(로우데이터!$D:$D,4*ROW()-7)&lt;&gt;"",IF(ISNUMBER(FIND("(1)",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22" s="3" t="str">
        <f>IF(B822&lt;&gt;"",IF(INDEX(로우데이터!$D:$D,4*ROW()-7)&lt;&gt;"",IF(ISNUMBER(FIND("(2)",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2" s="3" t="str">
        <f>IF(B822&lt;&gt;"",IF(INDEX(로우데이터!$D:$D,4*ROW()-7)&lt;&gt;"",IF(ISNUMBER(FIND("(2)",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22" s="3" t="str">
        <f>IF(B822&lt;&gt;"",IF(INDEX(로우데이터!$D:$D,4*ROW()-7)&lt;&gt;"",IF(ISNUMBER(FIND("(3)",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22" s="3" t="str">
        <f>IF(B822&lt;&gt;"",IF(INDEX(로우데이터!$D:$D,4*ROW()-7)&lt;&gt;"",IF(ISNUMBER(FIND("(3)",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22" s="1">
        <v>1</v>
      </c>
      <c r="M822" s="1">
        <v>1</v>
      </c>
      <c r="N822" s="1">
        <v>1</v>
      </c>
      <c r="P822" s="1">
        <f>IF(B822&lt;&gt;"",IF(AND(대학정보!$C$4&lt;&gt;"",대학정보!$C$5&lt;&gt;""),IF(AND(ISNUMBER(FIND(대학정보!$C$4,E822)),ISNUMBER(FIND(대학정보!$C$5,F822))),확률표!$C$3,IF(AND(ISNUMBER(FIND(대학정보!$C$4,G822)),ISNUMBER(FIND(대학정보!$C$5,H822))),확률표!$C$4,IF(AND(ISNUMBER(FIND(대학정보!$C$4,I822)),ISNUMBER(FIND(대학정보!$C$5,J822))),확률표!$C$5, ""))), "대학정보"), "")</f>
        <v>80</v>
      </c>
      <c r="Q822" s="1">
        <f>IF(AND(대학정보!$C$8&lt;&gt;"",D822&lt;&gt;""),D822-대학정보!$C$8,"")</f>
        <v>-6.3999999999999773</v>
      </c>
    </row>
    <row r="823" spans="1:17">
      <c r="A823" s="1" t="str">
        <f t="shared" si="13"/>
        <v/>
      </c>
      <c r="B823" s="1" t="str">
        <f>IF(INDEX(로우데이터!$A:$A,4*ROW()-7)&lt;&gt;"",INDEX(로우데이터!A:A,4*ROW()-7),"")</f>
        <v>822등</v>
      </c>
      <c r="C823" s="1">
        <f>IF(B823&lt;&gt;"",VLOOKUP(CONCATENATE("j",L823, M823, N823),확률표!$B$8:$E$16,IF(P823=확률표!$C$3,2,IF(P823=확률표!$C$4, 3,4)),FALSE), "")</f>
        <v>50</v>
      </c>
      <c r="D823" s="1">
        <f>IF(B823&lt;&gt;"",INDEX(로우데이터!$B:$B,4*ROW()-7),"")</f>
        <v>653.04999999999995</v>
      </c>
      <c r="E823" s="4" t="str">
        <f>IF(B823&lt;&gt;"",IF(INDEX(로우데이터!$D:$D,4*ROW()-7)&lt;&gt;"",IF(ISNUMBER(FIND("(1)",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823" s="3" t="str">
        <f>IF(B823&lt;&gt;"",IF(INDEX(로우데이터!$D:$D,4*ROW()-7)&lt;&gt;"",IF(ISNUMBER(FIND("(1)",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823" s="3" t="str">
        <f>IF(B823&lt;&gt;"",IF(INDEX(로우데이터!$D:$D,4*ROW()-7)&lt;&gt;"",IF(ISNUMBER(FIND("(2)",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3" s="3" t="str">
        <f>IF(B823&lt;&gt;"",IF(INDEX(로우데이터!$D:$D,4*ROW()-7)&lt;&gt;"",IF(ISNUMBER(FIND("(2)",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23" s="3" t="str">
        <f>IF(B823&lt;&gt;"",IF(INDEX(로우데이터!$D:$D,4*ROW()-7)&lt;&gt;"",IF(ISNUMBER(FIND("(3)",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823" s="3" t="str">
        <f>IF(B823&lt;&gt;"",IF(INDEX(로우데이터!$D:$D,4*ROW()-7)&lt;&gt;"",IF(ISNUMBER(FIND("(3)",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823" s="1">
        <v>1</v>
      </c>
      <c r="M823" s="1">
        <v>1</v>
      </c>
      <c r="N823" s="1">
        <v>1</v>
      </c>
      <c r="P823" s="1">
        <f>IF(B823&lt;&gt;"",IF(AND(대학정보!$C$4&lt;&gt;"",대학정보!$C$5&lt;&gt;""),IF(AND(ISNUMBER(FIND(대학정보!$C$4,E823)),ISNUMBER(FIND(대학정보!$C$5,F823))),확률표!$C$3,IF(AND(ISNUMBER(FIND(대학정보!$C$4,G823)),ISNUMBER(FIND(대학정보!$C$5,H823))),확률표!$C$4,IF(AND(ISNUMBER(FIND(대학정보!$C$4,I823)),ISNUMBER(FIND(대학정보!$C$5,J823))),확률표!$C$5, ""))), "대학정보"), "")</f>
        <v>50</v>
      </c>
      <c r="Q823" s="1">
        <f>IF(AND(대학정보!$C$8&lt;&gt;"",D823&lt;&gt;""),D823-대학정보!$C$8,"")</f>
        <v>-6.3999999999999773</v>
      </c>
    </row>
    <row r="824" spans="1:17">
      <c r="A824" s="1" t="str">
        <f t="shared" si="13"/>
        <v/>
      </c>
      <c r="B824" s="1" t="str">
        <f>IF(INDEX(로우데이터!$A:$A,4*ROW()-7)&lt;&gt;"",INDEX(로우데이터!A:A,4*ROW()-7),"")</f>
        <v>823등</v>
      </c>
      <c r="C824" s="1">
        <f>IF(B824&lt;&gt;"",VLOOKUP(CONCATENATE("j",L824, M824, N824),확률표!$B$8:$E$16,IF(P824=확률표!$C$3,2,IF(P824=확률표!$C$4, 3,4)),FALSE), "")</f>
        <v>20</v>
      </c>
      <c r="D824" s="1">
        <f>IF(B824&lt;&gt;"",INDEX(로우데이터!$B:$B,4*ROW()-7),"")</f>
        <v>653.03</v>
      </c>
      <c r="E824" s="4" t="str">
        <f>IF(B824&lt;&gt;"",IF(INDEX(로우데이터!$D:$D,4*ROW()-7)&lt;&gt;"",IF(ISNUMBER(FIND("(1)",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24" s="3" t="str">
        <f>IF(B824&lt;&gt;"",IF(INDEX(로우데이터!$D:$D,4*ROW()-7)&lt;&gt;"",IF(ISNUMBER(FIND("(1)",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824" s="3" t="str">
        <f>IF(B824&lt;&gt;"",IF(INDEX(로우데이터!$D:$D,4*ROW()-7)&lt;&gt;"",IF(ISNUMBER(FIND("(2)",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24" s="3" t="str">
        <f>IF(B824&lt;&gt;"",IF(INDEX(로우데이터!$D:$D,4*ROW()-7)&lt;&gt;"",IF(ISNUMBER(FIND("(2)",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824" s="3" t="str">
        <f>IF(B824&lt;&gt;"",IF(INDEX(로우데이터!$D:$D,4*ROW()-7)&lt;&gt;"",IF(ISNUMBER(FIND("(3)",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24" s="3" t="str">
        <f>IF(B824&lt;&gt;"",IF(INDEX(로우데이터!$D:$D,4*ROW()-7)&lt;&gt;"",IF(ISNUMBER(FIND("(3)",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4" s="1">
        <v>1</v>
      </c>
      <c r="M824" s="1">
        <v>1</v>
      </c>
      <c r="N824" s="1">
        <v>1</v>
      </c>
      <c r="P824" s="1">
        <f>IF(B824&lt;&gt;"",IF(AND(대학정보!$C$4&lt;&gt;"",대학정보!$C$5&lt;&gt;""),IF(AND(ISNUMBER(FIND(대학정보!$C$4,E824)),ISNUMBER(FIND(대학정보!$C$5,F824))),확률표!$C$3,IF(AND(ISNUMBER(FIND(대학정보!$C$4,G824)),ISNUMBER(FIND(대학정보!$C$5,H824))),확률표!$C$4,IF(AND(ISNUMBER(FIND(대학정보!$C$4,I824)),ISNUMBER(FIND(대학정보!$C$5,J824))),확률표!$C$5, ""))), "대학정보"), "")</f>
        <v>20</v>
      </c>
      <c r="Q824" s="1">
        <f>IF(AND(대학정보!$C$8&lt;&gt;"",D824&lt;&gt;""),D824-대학정보!$C$8,"")</f>
        <v>-6.4199999999999591</v>
      </c>
    </row>
    <row r="825" spans="1:17">
      <c r="A825" s="1" t="str">
        <f t="shared" si="13"/>
        <v/>
      </c>
      <c r="B825" s="1" t="str">
        <f>IF(INDEX(로우데이터!$A:$A,4*ROW()-7)&lt;&gt;"",INDEX(로우데이터!A:A,4*ROW()-7),"")</f>
        <v>824등</v>
      </c>
      <c r="C825" s="1">
        <f>IF(B825&lt;&gt;"",VLOOKUP(CONCATENATE("j",L825, M825, N825),확률표!$B$8:$E$16,IF(P825=확률표!$C$3,2,IF(P825=확률표!$C$4, 3,4)),FALSE), "")</f>
        <v>20</v>
      </c>
      <c r="D825" s="1">
        <f>IF(B825&lt;&gt;"",INDEX(로우데이터!$B:$B,4*ROW()-7),"")</f>
        <v>653</v>
      </c>
      <c r="E825" s="4" t="str">
        <f>IF(B825&lt;&gt;"",IF(INDEX(로우데이터!$D:$D,4*ROW()-7)&lt;&gt;"",IF(ISNUMBER(FIND("(1)",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825" s="3" t="str">
        <f>IF(B825&lt;&gt;"",IF(INDEX(로우데이터!$D:$D,4*ROW()-7)&lt;&gt;"",IF(ISNUMBER(FIND("(1)",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간호/자연</v>
      </c>
      <c r="G825" s="3" t="str">
        <f>IF(B825&lt;&gt;"",IF(INDEX(로우데이터!$D:$D,4*ROW()-7)&lt;&gt;"",IF(ISNUMBER(FIND("(2)",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825" s="3" t="str">
        <f>IF(B825&lt;&gt;"",IF(INDEX(로우데이터!$D:$D,4*ROW()-7)&lt;&gt;"",IF(ISNUMBER(FIND("(2)",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825" s="3" t="str">
        <f>IF(B825&lt;&gt;"",IF(INDEX(로우데이터!$D:$D,4*ROW()-7)&lt;&gt;"",IF(ISNUMBER(FIND("(3)",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25" s="3" t="str">
        <f>IF(B825&lt;&gt;"",IF(INDEX(로우데이터!$D:$D,4*ROW()-7)&lt;&gt;"",IF(ISNUMBER(FIND("(3)",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5" s="1">
        <v>1</v>
      </c>
      <c r="M825" s="1">
        <v>1</v>
      </c>
      <c r="N825" s="1">
        <v>1</v>
      </c>
      <c r="P825" s="1">
        <f>IF(B825&lt;&gt;"",IF(AND(대학정보!$C$4&lt;&gt;"",대학정보!$C$5&lt;&gt;""),IF(AND(ISNUMBER(FIND(대학정보!$C$4,E825)),ISNUMBER(FIND(대학정보!$C$5,F825))),확률표!$C$3,IF(AND(ISNUMBER(FIND(대학정보!$C$4,G825)),ISNUMBER(FIND(대학정보!$C$5,H825))),확률표!$C$4,IF(AND(ISNUMBER(FIND(대학정보!$C$4,I825)),ISNUMBER(FIND(대학정보!$C$5,J825))),확률표!$C$5, ""))), "대학정보"), "")</f>
        <v>20</v>
      </c>
      <c r="Q825" s="1">
        <f>IF(AND(대학정보!$C$8&lt;&gt;"",D825&lt;&gt;""),D825-대학정보!$C$8,"")</f>
        <v>-6.4499999999999318</v>
      </c>
    </row>
    <row r="826" spans="1:17">
      <c r="A826" s="1" t="str">
        <f t="shared" si="13"/>
        <v/>
      </c>
      <c r="B826" s="1" t="str">
        <f>IF(INDEX(로우데이터!$A:$A,4*ROW()-7)&lt;&gt;"",INDEX(로우데이터!A:A,4*ROW()-7),"")</f>
        <v>825등</v>
      </c>
      <c r="C826" s="1">
        <f>IF(B826&lt;&gt;"",VLOOKUP(CONCATENATE("j",L826, M826, N826),확률표!$B$8:$E$16,IF(P826=확률표!$C$3,2,IF(P826=확률표!$C$4, 3,4)),FALSE), "")</f>
        <v>50</v>
      </c>
      <c r="D826" s="1">
        <f>IF(B826&lt;&gt;"",INDEX(로우데이터!$B:$B,4*ROW()-7),"")</f>
        <v>652.98</v>
      </c>
      <c r="E826" s="4" t="str">
        <f>IF(B826&lt;&gt;"",IF(INDEX(로우데이터!$D:$D,4*ROW()-7)&lt;&gt;"",IF(ISNUMBER(FIND("(1)",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826" s="3" t="str">
        <f>IF(B826&lt;&gt;"",IF(INDEX(로우데이터!$D:$D,4*ROW()-7)&lt;&gt;"",IF(ISNUMBER(FIND("(1)",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826" s="3" t="str">
        <f>IF(B826&lt;&gt;"",IF(INDEX(로우데이터!$D:$D,4*ROW()-7)&lt;&gt;"",IF(ISNUMBER(FIND("(2)",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6" s="3" t="str">
        <f>IF(B826&lt;&gt;"",IF(INDEX(로우데이터!$D:$D,4*ROW()-7)&lt;&gt;"",IF(ISNUMBER(FIND("(2)",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26" s="3" t="str">
        <f>IF(B826&lt;&gt;"",IF(INDEX(로우데이터!$D:$D,4*ROW()-7)&lt;&gt;"",IF(ISNUMBER(FIND("(3)",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이화여대(3)</v>
      </c>
      <c r="J826" s="3" t="str">
        <f>IF(B826&lt;&gt;"",IF(INDEX(로우데이터!$D:$D,4*ROW()-7)&lt;&gt;"",IF(ISNUMBER(FIND("(3)",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자유전공학부/자연</v>
      </c>
      <c r="L826" s="1">
        <v>1</v>
      </c>
      <c r="M826" s="1">
        <v>1</v>
      </c>
      <c r="N826" s="1">
        <v>1</v>
      </c>
      <c r="P826" s="1">
        <f>IF(B826&lt;&gt;"",IF(AND(대학정보!$C$4&lt;&gt;"",대학정보!$C$5&lt;&gt;""),IF(AND(ISNUMBER(FIND(대학정보!$C$4,E826)),ISNUMBER(FIND(대학정보!$C$5,F826))),확률표!$C$3,IF(AND(ISNUMBER(FIND(대학정보!$C$4,G826)),ISNUMBER(FIND(대학정보!$C$5,H826))),확률표!$C$4,IF(AND(ISNUMBER(FIND(대학정보!$C$4,I826)),ISNUMBER(FIND(대학정보!$C$5,J826))),확률표!$C$5, ""))), "대학정보"), "")</f>
        <v>50</v>
      </c>
      <c r="Q826" s="1">
        <f>IF(AND(대학정보!$C$8&lt;&gt;"",D826&lt;&gt;""),D826-대학정보!$C$8,"")</f>
        <v>-6.4699999999999136</v>
      </c>
    </row>
    <row r="827" spans="1:17">
      <c r="A827" s="1" t="str">
        <f t="shared" si="13"/>
        <v/>
      </c>
      <c r="B827" s="1" t="str">
        <f>IF(INDEX(로우데이터!$A:$A,4*ROW()-7)&lt;&gt;"",INDEX(로우데이터!A:A,4*ROW()-7),"")</f>
        <v>826등</v>
      </c>
      <c r="C827" s="1">
        <f>IF(B827&lt;&gt;"",VLOOKUP(CONCATENATE("j",L827, M827, N827),확률표!$B$8:$E$16,IF(P827=확률표!$C$3,2,IF(P827=확률표!$C$4, 3,4)),FALSE), "")</f>
        <v>80</v>
      </c>
      <c r="D827" s="1">
        <f>IF(B827&lt;&gt;"",INDEX(로우데이터!$B:$B,4*ROW()-7),"")</f>
        <v>652.95000000000005</v>
      </c>
      <c r="E827" s="4" t="str">
        <f>IF(B827&lt;&gt;"",IF(INDEX(로우데이터!$D:$D,4*ROW()-7)&lt;&gt;"",IF(ISNUMBER(FIND("(1)",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27" s="3" t="str">
        <f>IF(B827&lt;&gt;"",IF(INDEX(로우데이터!$D:$D,4*ROW()-7)&lt;&gt;"",IF(ISNUMBER(FIND("(1)",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27" s="3" t="str">
        <f>IF(B827&lt;&gt;"",IF(INDEX(로우데이터!$D:$D,4*ROW()-7)&lt;&gt;"",IF(ISNUMBER(FIND("(2)",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27" s="3" t="str">
        <f>IF(B827&lt;&gt;"",IF(INDEX(로우데이터!$D:$D,4*ROW()-7)&lt;&gt;"",IF(ISNUMBER(FIND("(2)",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컴퓨터과학부</v>
      </c>
      <c r="I827" s="3" t="str">
        <f>IF(B827&lt;&gt;"",IF(INDEX(로우데이터!$D:$D,4*ROW()-7)&lt;&gt;"",IF(ISNUMBER(FIND("(3)",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27" s="3" t="str">
        <f>IF(B827&lt;&gt;"",IF(INDEX(로우데이터!$D:$D,4*ROW()-7)&lt;&gt;"",IF(ISNUMBER(FIND("(3)",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[국제]컴퓨터공</v>
      </c>
      <c r="L827" s="1">
        <v>1</v>
      </c>
      <c r="M827" s="1">
        <v>1</v>
      </c>
      <c r="N827" s="1">
        <v>1</v>
      </c>
      <c r="P827" s="1">
        <f>IF(B827&lt;&gt;"",IF(AND(대학정보!$C$4&lt;&gt;"",대학정보!$C$5&lt;&gt;""),IF(AND(ISNUMBER(FIND(대학정보!$C$4,E827)),ISNUMBER(FIND(대학정보!$C$5,F827))),확률표!$C$3,IF(AND(ISNUMBER(FIND(대학정보!$C$4,G827)),ISNUMBER(FIND(대학정보!$C$5,H827))),확률표!$C$4,IF(AND(ISNUMBER(FIND(대학정보!$C$4,I827)),ISNUMBER(FIND(대학정보!$C$5,J827))),확률표!$C$5, ""))), "대학정보"), "")</f>
        <v>80</v>
      </c>
      <c r="Q827" s="1">
        <f>IF(AND(대학정보!$C$8&lt;&gt;"",D827&lt;&gt;""),D827-대학정보!$C$8,"")</f>
        <v>-6.4999999999998863</v>
      </c>
    </row>
    <row r="828" spans="1:17">
      <c r="A828" s="1" t="str">
        <f t="shared" si="13"/>
        <v/>
      </c>
      <c r="B828" s="1" t="str">
        <f>IF(INDEX(로우데이터!$A:$A,4*ROW()-7)&lt;&gt;"",INDEX(로우데이터!A:A,4*ROW()-7),"")</f>
        <v>827등</v>
      </c>
      <c r="C828" s="1">
        <f>IF(B828&lt;&gt;"",VLOOKUP(CONCATENATE("j",L828, M828, N828),확률표!$B$8:$E$16,IF(P828=확률표!$C$3,2,IF(P828=확률표!$C$4, 3,4)),FALSE), "")</f>
        <v>20</v>
      </c>
      <c r="D828" s="1">
        <f>IF(B828&lt;&gt;"",INDEX(로우데이터!$B:$B,4*ROW()-7),"")</f>
        <v>652.9</v>
      </c>
      <c r="E828" s="4" t="str">
        <f>IF(B828&lt;&gt;"",IF(INDEX(로우데이터!$D:$D,4*ROW()-7)&lt;&gt;"",IF(ISNUMBER(FIND("(1)",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28" s="3" t="str">
        <f>IF(B828&lt;&gt;"",IF(INDEX(로우데이터!$D:$D,4*ROW()-7)&lt;&gt;"",IF(ISNUMBER(FIND("(1)",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828" s="3" t="str">
        <f>IF(B828&lt;&gt;"",IF(INDEX(로우데이터!$D:$D,4*ROW()-7)&lt;&gt;"",IF(ISNUMBER(FIND("(2)",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28" s="3" t="str">
        <f>IF(B828&lt;&gt;"",IF(INDEX(로우데이터!$D:$D,4*ROW()-7)&lt;&gt;"",IF(ISNUMBER(FIND("(2)",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도시공</v>
      </c>
      <c r="I828" s="3" t="str">
        <f>IF(B828&lt;&gt;"",IF(INDEX(로우데이터!$D:$D,4*ROW()-7)&lt;&gt;"",IF(ISNUMBER(FIND("(3)",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28" s="3" t="str">
        <f>IF(B828&lt;&gt;"",IF(INDEX(로우데이터!$D:$D,4*ROW()-7)&lt;&gt;"",IF(ISNUMBER(FIND("(3)",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28" s="1">
        <v>1</v>
      </c>
      <c r="M828" s="1">
        <v>1</v>
      </c>
      <c r="N828" s="1">
        <v>1</v>
      </c>
      <c r="P828" s="1">
        <f>IF(B828&lt;&gt;"",IF(AND(대학정보!$C$4&lt;&gt;"",대학정보!$C$5&lt;&gt;""),IF(AND(ISNUMBER(FIND(대학정보!$C$4,E828)),ISNUMBER(FIND(대학정보!$C$5,F828))),확률표!$C$3,IF(AND(ISNUMBER(FIND(대학정보!$C$4,G828)),ISNUMBER(FIND(대학정보!$C$5,H828))),확률표!$C$4,IF(AND(ISNUMBER(FIND(대학정보!$C$4,I828)),ISNUMBER(FIND(대학정보!$C$5,J828))),확률표!$C$5, ""))), "대학정보"), "")</f>
        <v>20</v>
      </c>
      <c r="Q828" s="1">
        <f>IF(AND(대학정보!$C$8&lt;&gt;"",D828&lt;&gt;""),D828-대학정보!$C$8,"")</f>
        <v>-6.5499999999999545</v>
      </c>
    </row>
    <row r="829" spans="1:17">
      <c r="A829" s="1" t="str">
        <f t="shared" si="13"/>
        <v/>
      </c>
      <c r="B829" s="1" t="str">
        <f>IF(INDEX(로우데이터!$A:$A,4*ROW()-7)&lt;&gt;"",INDEX(로우데이터!A:A,4*ROW()-7),"")</f>
        <v>828등</v>
      </c>
      <c r="C829" s="1">
        <f>IF(B829&lt;&gt;"",VLOOKUP(CONCATENATE("j",L829, M829, N829),확률표!$B$8:$E$16,IF(P829=확률표!$C$3,2,IF(P829=확률표!$C$4, 3,4)),FALSE), "")</f>
        <v>50</v>
      </c>
      <c r="D829" s="1">
        <f>IF(B829&lt;&gt;"",INDEX(로우데이터!$B:$B,4*ROW()-7),"")</f>
        <v>652.9</v>
      </c>
      <c r="E829" s="4" t="str">
        <f>IF(B829&lt;&gt;"",IF(INDEX(로우데이터!$D:$D,4*ROW()-7)&lt;&gt;"",IF(ISNUMBER(FIND("(1)",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29" s="3" t="str">
        <f>IF(B829&lt;&gt;"",IF(INDEX(로우데이터!$D:$D,4*ROW()-7)&lt;&gt;"",IF(ISNUMBER(FIND("(1)",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829" s="3" t="str">
        <f>IF(B829&lt;&gt;"",IF(INDEX(로우데이터!$D:$D,4*ROW()-7)&lt;&gt;"",IF(ISNUMBER(FIND("(2)",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29" s="3" t="str">
        <f>IF(B829&lt;&gt;"",IF(INDEX(로우데이터!$D:$D,4*ROW()-7)&lt;&gt;"",IF(ISNUMBER(FIND("(2)",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29" s="3" t="str">
        <f>IF(B829&lt;&gt;"",IF(INDEX(로우데이터!$D:$D,4*ROW()-7)&lt;&gt;"",IF(ISNUMBER(FIND("(3)",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29" s="3" t="str">
        <f>IF(B829&lt;&gt;"",IF(INDEX(로우데이터!$D:$D,4*ROW()-7)&lt;&gt;"",IF(ISNUMBER(FIND("(3)",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[국제]산업경영공</v>
      </c>
      <c r="L829" s="1">
        <v>1</v>
      </c>
      <c r="M829" s="1">
        <v>1</v>
      </c>
      <c r="N829" s="1">
        <v>1</v>
      </c>
      <c r="P829" s="1">
        <f>IF(B829&lt;&gt;"",IF(AND(대학정보!$C$4&lt;&gt;"",대학정보!$C$5&lt;&gt;""),IF(AND(ISNUMBER(FIND(대학정보!$C$4,E829)),ISNUMBER(FIND(대학정보!$C$5,F829))),확률표!$C$3,IF(AND(ISNUMBER(FIND(대학정보!$C$4,G829)),ISNUMBER(FIND(대학정보!$C$5,H829))),확률표!$C$4,IF(AND(ISNUMBER(FIND(대학정보!$C$4,I829)),ISNUMBER(FIND(대학정보!$C$5,J829))),확률표!$C$5, ""))), "대학정보"), "")</f>
        <v>50</v>
      </c>
      <c r="Q829" s="1">
        <f>IF(AND(대학정보!$C$8&lt;&gt;"",D829&lt;&gt;""),D829-대학정보!$C$8,"")</f>
        <v>-6.5499999999999545</v>
      </c>
    </row>
    <row r="830" spans="1:17">
      <c r="A830" s="1" t="str">
        <f t="shared" si="13"/>
        <v/>
      </c>
      <c r="B830" s="1" t="str">
        <f>IF(INDEX(로우데이터!$A:$A,4*ROW()-7)&lt;&gt;"",INDEX(로우데이터!A:A,4*ROW()-7),"")</f>
        <v>829등</v>
      </c>
      <c r="C830" s="1">
        <f>IF(B830&lt;&gt;"",VLOOKUP(CONCATENATE("j",L830, M830, N830),확률표!$B$8:$E$16,IF(P830=확률표!$C$3,2,IF(P830=확률표!$C$4, 3,4)),FALSE), "")</f>
        <v>20</v>
      </c>
      <c r="D830" s="1">
        <f>IF(B830&lt;&gt;"",INDEX(로우데이터!$B:$B,4*ROW()-7),"")</f>
        <v>652.83000000000004</v>
      </c>
      <c r="E830" s="4" t="str">
        <f>IF(B830&lt;&gt;"",IF(INDEX(로우데이터!$D:$D,4*ROW()-7)&lt;&gt;"",IF(ISNUMBER(FIND("(1)",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대구교대(1)</v>
      </c>
      <c r="F830" s="3" t="str">
        <f>IF(B830&lt;&gt;"",IF(INDEX(로우데이터!$D:$D,4*ROW()-7)&lt;&gt;"",IF(ISNUMBER(FIND("(1)",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830" s="3" t="str">
        <f>IF(B830&lt;&gt;"",IF(INDEX(로우데이터!$D:$D,4*ROW()-7)&lt;&gt;"",IF(ISNUMBER(FIND("(2)",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830" s="3" t="str">
        <f>IF(B830&lt;&gt;"",IF(INDEX(로우데이터!$D:$D,4*ROW()-7)&lt;&gt;"",IF(ISNUMBER(FIND("(2)",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[대구]모바일공</v>
      </c>
      <c r="I830" s="3" t="str">
        <f>IF(B830&lt;&gt;"",IF(INDEX(로우데이터!$D:$D,4*ROW()-7)&lt;&gt;"",IF(ISNUMBER(FIND("(3)",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0" s="3" t="str">
        <f>IF(B830&lt;&gt;"",IF(INDEX(로우데이터!$D:$D,4*ROW()-7)&lt;&gt;"",IF(ISNUMBER(FIND("(3)",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0" s="1">
        <v>1</v>
      </c>
      <c r="M830" s="1">
        <v>1</v>
      </c>
      <c r="N830" s="1">
        <v>1</v>
      </c>
      <c r="P830" s="1">
        <f>IF(B830&lt;&gt;"",IF(AND(대학정보!$C$4&lt;&gt;"",대학정보!$C$5&lt;&gt;""),IF(AND(ISNUMBER(FIND(대학정보!$C$4,E830)),ISNUMBER(FIND(대학정보!$C$5,F830))),확률표!$C$3,IF(AND(ISNUMBER(FIND(대학정보!$C$4,G830)),ISNUMBER(FIND(대학정보!$C$5,H830))),확률표!$C$4,IF(AND(ISNUMBER(FIND(대학정보!$C$4,I830)),ISNUMBER(FIND(대학정보!$C$5,J830))),확률표!$C$5, ""))), "대학정보"), "")</f>
        <v>20</v>
      </c>
      <c r="Q830" s="1">
        <f>IF(AND(대학정보!$C$8&lt;&gt;"",D830&lt;&gt;""),D830-대학정보!$C$8,"")</f>
        <v>-6.6199999999998909</v>
      </c>
    </row>
    <row r="831" spans="1:17">
      <c r="A831" s="1" t="str">
        <f t="shared" si="13"/>
        <v/>
      </c>
      <c r="B831" s="1" t="str">
        <f>IF(INDEX(로우데이터!$A:$A,4*ROW()-7)&lt;&gt;"",INDEX(로우데이터!A:A,4*ROW()-7),"")</f>
        <v>830등</v>
      </c>
      <c r="C831" s="1">
        <f>IF(B831&lt;&gt;"",VLOOKUP(CONCATENATE("j",L831, M831, N831),확률표!$B$8:$E$16,IF(P831=확률표!$C$3,2,IF(P831=확률표!$C$4, 3,4)),FALSE), "")</f>
        <v>20</v>
      </c>
      <c r="D831" s="1">
        <f>IF(B831&lt;&gt;"",INDEX(로우데이터!$B:$B,4*ROW()-7),"")</f>
        <v>652.78</v>
      </c>
      <c r="E831" s="4" t="str">
        <f>IF(B831&lt;&gt;"",IF(INDEX(로우데이터!$D:$D,4*ROW()-7)&lt;&gt;"",IF(ISNUMBER(FIND("(1)",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831" s="3" t="str">
        <f>IF(B831&lt;&gt;"",IF(INDEX(로우데이터!$D:$D,4*ROW()-7)&lt;&gt;"",IF(ISNUMBER(FIND("(1)",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831" s="3" t="str">
        <f>IF(B831&lt;&gt;"",IF(INDEX(로우데이터!$D:$D,4*ROW()-7)&lt;&gt;"",IF(ISNUMBER(FIND("(2)",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831" s="3" t="str">
        <f>IF(B831&lt;&gt;"",IF(INDEX(로우데이터!$D:$D,4*ROW()-7)&lt;&gt;"",IF(ISNUMBER(FIND("(2)",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831" s="3" t="str">
        <f>IF(B831&lt;&gt;"",IF(INDEX(로우데이터!$D:$D,4*ROW()-7)&lt;&gt;"",IF(ISNUMBER(FIND("(3)",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1" s="3" t="str">
        <f>IF(B831&lt;&gt;"",IF(INDEX(로우데이터!$D:$D,4*ROW()-7)&lt;&gt;"",IF(ISNUMBER(FIND("(3)",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1" s="1">
        <v>1</v>
      </c>
      <c r="M831" s="1">
        <v>1</v>
      </c>
      <c r="N831" s="1">
        <v>1</v>
      </c>
      <c r="P831" s="1">
        <f>IF(B831&lt;&gt;"",IF(AND(대학정보!$C$4&lt;&gt;"",대학정보!$C$5&lt;&gt;""),IF(AND(ISNUMBER(FIND(대학정보!$C$4,E831)),ISNUMBER(FIND(대학정보!$C$5,F831))),확률표!$C$3,IF(AND(ISNUMBER(FIND(대학정보!$C$4,G831)),ISNUMBER(FIND(대학정보!$C$5,H831))),확률표!$C$4,IF(AND(ISNUMBER(FIND(대학정보!$C$4,I831)),ISNUMBER(FIND(대학정보!$C$5,J831))),확률표!$C$5, ""))), "대학정보"), "")</f>
        <v>20</v>
      </c>
      <c r="Q831" s="1">
        <f>IF(AND(대학정보!$C$8&lt;&gt;"",D831&lt;&gt;""),D831-대학정보!$C$8,"")</f>
        <v>-6.6699999999999591</v>
      </c>
    </row>
    <row r="832" spans="1:17">
      <c r="A832" s="1" t="str">
        <f t="shared" si="13"/>
        <v/>
      </c>
      <c r="B832" s="1" t="str">
        <f>IF(INDEX(로우데이터!$A:$A,4*ROW()-7)&lt;&gt;"",INDEX(로우데이터!A:A,4*ROW()-7),"")</f>
        <v>831등</v>
      </c>
      <c r="C832" s="1">
        <f>IF(B832&lt;&gt;"",VLOOKUP(CONCATENATE("j",L832, M832, N832),확률표!$B$8:$E$16,IF(P832=확률표!$C$3,2,IF(P832=확률표!$C$4, 3,4)),FALSE), "")</f>
        <v>20</v>
      </c>
      <c r="D832" s="1">
        <f>IF(B832&lt;&gt;"",INDEX(로우데이터!$B:$B,4*ROW()-7),"")</f>
        <v>652.78</v>
      </c>
      <c r="E832" s="4" t="str">
        <f>IF(B832&lt;&gt;"",IF(INDEX(로우데이터!$D:$D,4*ROW()-7)&lt;&gt;"",IF(ISNUMBER(FIND("(1)",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32" s="3" t="str">
        <f>IF(B832&lt;&gt;"",IF(INDEX(로우데이터!$D:$D,4*ROW()-7)&lt;&gt;"",IF(ISNUMBER(FIND("(1)",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832" s="3" t="str">
        <f>IF(B832&lt;&gt;"",IF(INDEX(로우데이터!$D:$D,4*ROW()-7)&lt;&gt;"",IF(ISNUMBER(FIND("(2)",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832" s="3" t="str">
        <f>IF(B832&lt;&gt;"",IF(INDEX(로우데이터!$D:$D,4*ROW()-7)&lt;&gt;"",IF(ISNUMBER(FIND("(2)",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832" s="3" t="str">
        <f>IF(B832&lt;&gt;"",IF(INDEX(로우데이터!$D:$D,4*ROW()-7)&lt;&gt;"",IF(ISNUMBER(FIND("(3)",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2" s="3" t="str">
        <f>IF(B832&lt;&gt;"",IF(INDEX(로우데이터!$D:$D,4*ROW()-7)&lt;&gt;"",IF(ISNUMBER(FIND("(3)",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2" s="1">
        <v>1</v>
      </c>
      <c r="M832" s="1">
        <v>1</v>
      </c>
      <c r="N832" s="1">
        <v>1</v>
      </c>
      <c r="P832" s="1">
        <f>IF(B832&lt;&gt;"",IF(AND(대학정보!$C$4&lt;&gt;"",대학정보!$C$5&lt;&gt;""),IF(AND(ISNUMBER(FIND(대학정보!$C$4,E832)),ISNUMBER(FIND(대학정보!$C$5,F832))),확률표!$C$3,IF(AND(ISNUMBER(FIND(대학정보!$C$4,G832)),ISNUMBER(FIND(대학정보!$C$5,H832))),확률표!$C$4,IF(AND(ISNUMBER(FIND(대학정보!$C$4,I832)),ISNUMBER(FIND(대학정보!$C$5,J832))),확률표!$C$5, ""))), "대학정보"), "")</f>
        <v>20</v>
      </c>
      <c r="Q832" s="1">
        <f>IF(AND(대학정보!$C$8&lt;&gt;"",D832&lt;&gt;""),D832-대학정보!$C$8,"")</f>
        <v>-6.6699999999999591</v>
      </c>
    </row>
    <row r="833" spans="1:17">
      <c r="A833" s="1" t="str">
        <f t="shared" si="13"/>
        <v/>
      </c>
      <c r="B833" s="1" t="str">
        <f>IF(INDEX(로우데이터!$A:$A,4*ROW()-7)&lt;&gt;"",INDEX(로우데이터!A:A,4*ROW()-7),"")</f>
        <v>832등</v>
      </c>
      <c r="C833" s="1">
        <f>IF(B833&lt;&gt;"",VLOOKUP(CONCATENATE("j",L833, M833, N833),확률표!$B$8:$E$16,IF(P833=확률표!$C$3,2,IF(P833=확률표!$C$4, 3,4)),FALSE), "")</f>
        <v>20</v>
      </c>
      <c r="D833" s="1">
        <f>IF(B833&lt;&gt;"",INDEX(로우데이터!$B:$B,4*ROW()-7),"")</f>
        <v>652.75</v>
      </c>
      <c r="E833" s="4" t="str">
        <f>IF(B833&lt;&gt;"",IF(INDEX(로우데이터!$D:$D,4*ROW()-7)&lt;&gt;"",IF(ISNUMBER(FIND("(1)",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833" s="3" t="str">
        <f>IF(B833&lt;&gt;"",IF(INDEX(로우데이터!$D:$D,4*ROW()-7)&lt;&gt;"",IF(ISNUMBER(FIND("(1)",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833" s="3" t="str">
        <f>IF(B833&lt;&gt;"",IF(INDEX(로우데이터!$D:$D,4*ROW()-7)&lt;&gt;"",IF(ISNUMBER(FIND("(2)",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833" s="3" t="str">
        <f>IF(B833&lt;&gt;"",IF(INDEX(로우데이터!$D:$D,4*ROW()-7)&lt;&gt;"",IF(ISNUMBER(FIND("(2)",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833" s="3" t="str">
        <f>IF(B833&lt;&gt;"",IF(INDEX(로우데이터!$D:$D,4*ROW()-7)&lt;&gt;"",IF(ISNUMBER(FIND("(3)",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3" s="3" t="str">
        <f>IF(B833&lt;&gt;"",IF(INDEX(로우데이터!$D:$D,4*ROW()-7)&lt;&gt;"",IF(ISNUMBER(FIND("(3)",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3" s="1">
        <v>1</v>
      </c>
      <c r="M833" s="1">
        <v>1</v>
      </c>
      <c r="N833" s="1">
        <v>1</v>
      </c>
      <c r="P833" s="1">
        <f>IF(B833&lt;&gt;"",IF(AND(대학정보!$C$4&lt;&gt;"",대학정보!$C$5&lt;&gt;""),IF(AND(ISNUMBER(FIND(대학정보!$C$4,E833)),ISNUMBER(FIND(대학정보!$C$5,F833))),확률표!$C$3,IF(AND(ISNUMBER(FIND(대학정보!$C$4,G833)),ISNUMBER(FIND(대학정보!$C$5,H833))),확률표!$C$4,IF(AND(ISNUMBER(FIND(대학정보!$C$4,I833)),ISNUMBER(FIND(대학정보!$C$5,J833))),확률표!$C$5, ""))), "대학정보"), "")</f>
        <v>20</v>
      </c>
      <c r="Q833" s="1">
        <f>IF(AND(대학정보!$C$8&lt;&gt;"",D833&lt;&gt;""),D833-대학정보!$C$8,"")</f>
        <v>-6.6999999999999318</v>
      </c>
    </row>
    <row r="834" spans="1:17">
      <c r="A834" s="1" t="str">
        <f t="shared" si="13"/>
        <v/>
      </c>
      <c r="B834" s="1" t="str">
        <f>IF(INDEX(로우데이터!$A:$A,4*ROW()-7)&lt;&gt;"",INDEX(로우데이터!A:A,4*ROW()-7),"")</f>
        <v>833등</v>
      </c>
      <c r="C834" s="1">
        <f>IF(B834&lt;&gt;"",VLOOKUP(CONCATENATE("j",L834, M834, N834),확률표!$B$8:$E$16,IF(P834=확률표!$C$3,2,IF(P834=확률표!$C$4, 3,4)),FALSE), "")</f>
        <v>80</v>
      </c>
      <c r="D834" s="1">
        <f>IF(B834&lt;&gt;"",INDEX(로우데이터!$B:$B,4*ROW()-7),"")</f>
        <v>652.74</v>
      </c>
      <c r="E834" s="4" t="str">
        <f>IF(B834&lt;&gt;"",IF(INDEX(로우데이터!$D:$D,4*ROW()-7)&lt;&gt;"",IF(ISNUMBER(FIND("(1)",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34" s="3" t="str">
        <f>IF(B834&lt;&gt;"",IF(INDEX(로우데이터!$D:$D,4*ROW()-7)&lt;&gt;"",IF(ISNUMBER(FIND("(1)",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34" s="3" t="str">
        <f>IF(B834&lt;&gt;"",IF(INDEX(로우데이터!$D:$D,4*ROW()-7)&lt;&gt;"",IF(ISNUMBER(FIND("(2)",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834" s="3" t="str">
        <f>IF(B834&lt;&gt;"",IF(INDEX(로우데이터!$D:$D,4*ROW()-7)&lt;&gt;"",IF(ISNUMBER(FIND("(2)",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834" s="3" t="str">
        <f>IF(B834&lt;&gt;"",IF(INDEX(로우데이터!$D:$D,4*ROW()-7)&lt;&gt;"",IF(ISNUMBER(FIND("(3)",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34" s="3" t="str">
        <f>IF(B834&lt;&gt;"",IF(INDEX(로우데이터!$D:$D,4*ROW()-7)&lt;&gt;"",IF(ISNUMBER(FIND("(3)",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산업공</v>
      </c>
      <c r="L834" s="1">
        <v>1</v>
      </c>
      <c r="M834" s="1">
        <v>1</v>
      </c>
      <c r="N834" s="1">
        <v>1</v>
      </c>
      <c r="P834" s="1">
        <f>IF(B834&lt;&gt;"",IF(AND(대학정보!$C$4&lt;&gt;"",대학정보!$C$5&lt;&gt;""),IF(AND(ISNUMBER(FIND(대학정보!$C$4,E834)),ISNUMBER(FIND(대학정보!$C$5,F834))),확률표!$C$3,IF(AND(ISNUMBER(FIND(대학정보!$C$4,G834)),ISNUMBER(FIND(대학정보!$C$5,H834))),확률표!$C$4,IF(AND(ISNUMBER(FIND(대학정보!$C$4,I834)),ISNUMBER(FIND(대학정보!$C$5,J834))),확률표!$C$5, ""))), "대학정보"), "")</f>
        <v>80</v>
      </c>
      <c r="Q834" s="1">
        <f>IF(AND(대학정보!$C$8&lt;&gt;"",D834&lt;&gt;""),D834-대학정보!$C$8,"")</f>
        <v>-6.7099999999999227</v>
      </c>
    </row>
    <row r="835" spans="1:17">
      <c r="A835" s="1" t="str">
        <f t="shared" si="13"/>
        <v/>
      </c>
      <c r="B835" s="1" t="str">
        <f>IF(INDEX(로우데이터!$A:$A,4*ROW()-7)&lt;&gt;"",INDEX(로우데이터!A:A,4*ROW()-7),"")</f>
        <v>834등</v>
      </c>
      <c r="C835" s="1">
        <f>IF(B835&lt;&gt;"",VLOOKUP(CONCATENATE("j",L835, M835, N835),확률표!$B$8:$E$16,IF(P835=확률표!$C$3,2,IF(P835=확률표!$C$4, 3,4)),FALSE), "")</f>
        <v>50</v>
      </c>
      <c r="D835" s="1">
        <f>IF(B835&lt;&gt;"",INDEX(로우데이터!$B:$B,4*ROW()-7),"")</f>
        <v>652.73</v>
      </c>
      <c r="E835" s="4" t="str">
        <f>IF(B835&lt;&gt;"",IF(INDEX(로우데이터!$D:$D,4*ROW()-7)&lt;&gt;"",IF(ISNUMBER(FIND("(1)",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35" s="3" t="str">
        <f>IF(B835&lt;&gt;"",IF(INDEX(로우데이터!$D:$D,4*ROW()-7)&lt;&gt;"",IF(ISNUMBER(FIND("(1)",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835" s="3" t="str">
        <f>IF(B835&lt;&gt;"",IF(INDEX(로우데이터!$D:$D,4*ROW()-7)&lt;&gt;"",IF(ISNUMBER(FIND("(2)",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35" s="3" t="str">
        <f>IF(B835&lt;&gt;"",IF(INDEX(로우데이터!$D:$D,4*ROW()-7)&lt;&gt;"",IF(ISNUMBER(FIND("(2)",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35" s="3" t="str">
        <f>IF(B835&lt;&gt;"",IF(INDEX(로우데이터!$D:$D,4*ROW()-7)&lt;&gt;"",IF(ISNUMBER(FIND("(3)",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35" s="3" t="str">
        <f>IF(B835&lt;&gt;"",IF(INDEX(로우데이터!$D:$D,4*ROW()-7)&lt;&gt;"",IF(ISNUMBER(FIND("(3)",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35" s="1">
        <v>1</v>
      </c>
      <c r="M835" s="1">
        <v>1</v>
      </c>
      <c r="N835" s="1">
        <v>1</v>
      </c>
      <c r="P835" s="1">
        <f>IF(B835&lt;&gt;"",IF(AND(대학정보!$C$4&lt;&gt;"",대학정보!$C$5&lt;&gt;""),IF(AND(ISNUMBER(FIND(대학정보!$C$4,E835)),ISNUMBER(FIND(대학정보!$C$5,F835))),확률표!$C$3,IF(AND(ISNUMBER(FIND(대학정보!$C$4,G835)),ISNUMBER(FIND(대학정보!$C$5,H835))),확률표!$C$4,IF(AND(ISNUMBER(FIND(대학정보!$C$4,I835)),ISNUMBER(FIND(대학정보!$C$5,J835))),확률표!$C$5, ""))), "대학정보"), "")</f>
        <v>50</v>
      </c>
      <c r="Q835" s="1">
        <f>IF(AND(대학정보!$C$8&lt;&gt;"",D835&lt;&gt;""),D835-대학정보!$C$8,"")</f>
        <v>-6.7199999999999136</v>
      </c>
    </row>
    <row r="836" spans="1:17">
      <c r="A836" s="1" t="str">
        <f t="shared" si="13"/>
        <v/>
      </c>
      <c r="B836" s="1" t="str">
        <f>IF(INDEX(로우데이터!$A:$A,4*ROW()-7)&lt;&gt;"",INDEX(로우데이터!A:A,4*ROW()-7),"")</f>
        <v>835등</v>
      </c>
      <c r="C836" s="1">
        <f>IF(B836&lt;&gt;"",VLOOKUP(CONCATENATE("j",L836, M836, N836),확률표!$B$8:$E$16,IF(P836=확률표!$C$3,2,IF(P836=확률표!$C$4, 3,4)),FALSE), "")</f>
        <v>20</v>
      </c>
      <c r="D836" s="1">
        <f>IF(B836&lt;&gt;"",INDEX(로우데이터!$B:$B,4*ROW()-7),"")</f>
        <v>652.61</v>
      </c>
      <c r="E836" s="4" t="str">
        <f>IF(B836&lt;&gt;"",IF(INDEX(로우데이터!$D:$D,4*ROW()-7)&lt;&gt;"",IF(ISNUMBER(FIND("(1)",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36" s="3" t="str">
        <f>IF(B836&lt;&gt;"",IF(INDEX(로우데이터!$D:$D,4*ROW()-7)&lt;&gt;"",IF(ISNUMBER(FIND("(1)",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836" s="3" t="str">
        <f>IF(B836&lt;&gt;"",IF(INDEX(로우데이터!$D:$D,4*ROW()-7)&lt;&gt;"",IF(ISNUMBER(FIND("(2)",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836" s="3" t="str">
        <f>IF(B836&lt;&gt;"",IF(INDEX(로우데이터!$D:$D,4*ROW()-7)&lt;&gt;"",IF(ISNUMBER(FIND("(2)",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836" s="3" t="str">
        <f>IF(B836&lt;&gt;"",IF(INDEX(로우데이터!$D:$D,4*ROW()-7)&lt;&gt;"",IF(ISNUMBER(FIND("(3)",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6" s="3" t="str">
        <f>IF(B836&lt;&gt;"",IF(INDEX(로우데이터!$D:$D,4*ROW()-7)&lt;&gt;"",IF(ISNUMBER(FIND("(3)",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6" s="1">
        <v>1</v>
      </c>
      <c r="M836" s="1">
        <v>1</v>
      </c>
      <c r="N836" s="1">
        <v>1</v>
      </c>
      <c r="P836" s="1">
        <f>IF(B836&lt;&gt;"",IF(AND(대학정보!$C$4&lt;&gt;"",대학정보!$C$5&lt;&gt;""),IF(AND(ISNUMBER(FIND(대학정보!$C$4,E836)),ISNUMBER(FIND(대학정보!$C$5,F836))),확률표!$C$3,IF(AND(ISNUMBER(FIND(대학정보!$C$4,G836)),ISNUMBER(FIND(대학정보!$C$5,H836))),확률표!$C$4,IF(AND(ISNUMBER(FIND(대학정보!$C$4,I836)),ISNUMBER(FIND(대학정보!$C$5,J836))),확률표!$C$5, ""))), "대학정보"), "")</f>
        <v>20</v>
      </c>
      <c r="Q836" s="1">
        <f>IF(AND(대학정보!$C$8&lt;&gt;"",D836&lt;&gt;""),D836-대학정보!$C$8,"")</f>
        <v>-6.8399999999999181</v>
      </c>
    </row>
    <row r="837" spans="1:17">
      <c r="A837" s="1" t="str">
        <f t="shared" si="13"/>
        <v/>
      </c>
      <c r="B837" s="1" t="str">
        <f>IF(INDEX(로우데이터!$A:$A,4*ROW()-7)&lt;&gt;"",INDEX(로우데이터!A:A,4*ROW()-7),"")</f>
        <v>836등</v>
      </c>
      <c r="C837" s="1">
        <f>IF(B837&lt;&gt;"",VLOOKUP(CONCATENATE("j",L837, M837, N837),확률표!$B$8:$E$16,IF(P837=확률표!$C$3,2,IF(P837=확률표!$C$4, 3,4)),FALSE), "")</f>
        <v>20</v>
      </c>
      <c r="D837" s="1">
        <f>IF(B837&lt;&gt;"",INDEX(로우데이터!$B:$B,4*ROW()-7),"")</f>
        <v>652.55999999999995</v>
      </c>
      <c r="E837" s="4" t="str">
        <f>IF(B837&lt;&gt;"",IF(INDEX(로우데이터!$D:$D,4*ROW()-7)&lt;&gt;"",IF(ISNUMBER(FIND("(1)",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837" s="3" t="str">
        <f>IF(B837&lt;&gt;"",IF(INDEX(로우데이터!$D:$D,4*ROW()-7)&lt;&gt;"",IF(ISNUMBER(FIND("(1)",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837" s="3" t="str">
        <f>IF(B837&lt;&gt;"",IF(INDEX(로우데이터!$D:$D,4*ROW()-7)&lt;&gt;"",IF(ISNUMBER(FIND("(2)",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춘천교대(2)</v>
      </c>
      <c r="H837" s="3" t="str">
        <f>IF(B837&lt;&gt;"",IF(INDEX(로우데이터!$D:$D,4*ROW()-7)&lt;&gt;"",IF(ISNUMBER(FIND("(2)",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837" s="3" t="str">
        <f>IF(B837&lt;&gt;"",IF(INDEX(로우데이터!$D:$D,4*ROW()-7)&lt;&gt;"",IF(ISNUMBER(FIND("(3)",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7" s="3" t="str">
        <f>IF(B837&lt;&gt;"",IF(INDEX(로우데이터!$D:$D,4*ROW()-7)&lt;&gt;"",IF(ISNUMBER(FIND("(3)",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37" s="1">
        <v>1</v>
      </c>
      <c r="M837" s="1">
        <v>1</v>
      </c>
      <c r="N837" s="1">
        <v>1</v>
      </c>
      <c r="P837" s="1">
        <f>IF(B837&lt;&gt;"",IF(AND(대학정보!$C$4&lt;&gt;"",대학정보!$C$5&lt;&gt;""),IF(AND(ISNUMBER(FIND(대학정보!$C$4,E837)),ISNUMBER(FIND(대학정보!$C$5,F837))),확률표!$C$3,IF(AND(ISNUMBER(FIND(대학정보!$C$4,G837)),ISNUMBER(FIND(대학정보!$C$5,H837))),확률표!$C$4,IF(AND(ISNUMBER(FIND(대학정보!$C$4,I837)),ISNUMBER(FIND(대학정보!$C$5,J837))),확률표!$C$5, ""))), "대학정보"), "")</f>
        <v>20</v>
      </c>
      <c r="Q837" s="1">
        <f>IF(AND(대학정보!$C$8&lt;&gt;"",D837&lt;&gt;""),D837-대학정보!$C$8,"")</f>
        <v>-6.8899999999999864</v>
      </c>
    </row>
    <row r="838" spans="1:17">
      <c r="A838" s="1" t="str">
        <f t="shared" si="13"/>
        <v/>
      </c>
      <c r="B838" s="1" t="str">
        <f>IF(INDEX(로우데이터!$A:$A,4*ROW()-7)&lt;&gt;"",INDEX(로우데이터!A:A,4*ROW()-7),"")</f>
        <v>837등</v>
      </c>
      <c r="C838" s="1">
        <f>IF(B838&lt;&gt;"",VLOOKUP(CONCATENATE("j",L838, M838, N838),확률표!$B$8:$E$16,IF(P838=확률표!$C$3,2,IF(P838=확률표!$C$4, 3,4)),FALSE), "")</f>
        <v>50</v>
      </c>
      <c r="D838" s="1">
        <f>IF(B838&lt;&gt;"",INDEX(로우데이터!$B:$B,4*ROW()-7),"")</f>
        <v>652.54</v>
      </c>
      <c r="E838" s="4" t="str">
        <f>IF(B838&lt;&gt;"",IF(INDEX(로우데이터!$D:$D,4*ROW()-7)&lt;&gt;"",IF(ISNUMBER(FIND("(1)",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838" s="3" t="str">
        <f>IF(B838&lt;&gt;"",IF(INDEX(로우데이터!$D:$D,4*ROW()-7)&lt;&gt;"",IF(ISNUMBER(FIND("(1)",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838" s="3" t="str">
        <f>IF(B838&lt;&gt;"",IF(INDEX(로우데이터!$D:$D,4*ROW()-7)&lt;&gt;"",IF(ISNUMBER(FIND("(2)",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38" s="3" t="str">
        <f>IF(B838&lt;&gt;"",IF(INDEX(로우데이터!$D:$D,4*ROW()-7)&lt;&gt;"",IF(ISNUMBER(FIND("(2)",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38" s="3" t="str">
        <f>IF(B838&lt;&gt;"",IF(INDEX(로우데이터!$D:$D,4*ROW()-7)&lt;&gt;"",IF(ISNUMBER(FIND("(3)",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한양대(서울)(3)</v>
      </c>
      <c r="J838" s="3" t="str">
        <f>IF(B838&lt;&gt;"",IF(INDEX(로우데이터!$D:$D,4*ROW()-7)&lt;&gt;"",IF(ISNUMBER(FIND("(3)",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건설환경공</v>
      </c>
      <c r="L838" s="1">
        <v>1</v>
      </c>
      <c r="M838" s="1">
        <v>1</v>
      </c>
      <c r="N838" s="1">
        <v>1</v>
      </c>
      <c r="P838" s="1">
        <f>IF(B838&lt;&gt;"",IF(AND(대학정보!$C$4&lt;&gt;"",대학정보!$C$5&lt;&gt;""),IF(AND(ISNUMBER(FIND(대학정보!$C$4,E838)),ISNUMBER(FIND(대학정보!$C$5,F838))),확률표!$C$3,IF(AND(ISNUMBER(FIND(대학정보!$C$4,G838)),ISNUMBER(FIND(대학정보!$C$5,H838))),확률표!$C$4,IF(AND(ISNUMBER(FIND(대학정보!$C$4,I838)),ISNUMBER(FIND(대학정보!$C$5,J838))),확률표!$C$5, ""))), "대학정보"), "")</f>
        <v>50</v>
      </c>
      <c r="Q838" s="1">
        <f>IF(AND(대학정보!$C$8&lt;&gt;"",D838&lt;&gt;""),D838-대학정보!$C$8,"")</f>
        <v>-6.9099999999999682</v>
      </c>
    </row>
    <row r="839" spans="1:17">
      <c r="A839" s="1" t="str">
        <f t="shared" si="13"/>
        <v/>
      </c>
      <c r="B839" s="1" t="str">
        <f>IF(INDEX(로우데이터!$A:$A,4*ROW()-7)&lt;&gt;"",INDEX(로우데이터!A:A,4*ROW()-7),"")</f>
        <v>838등</v>
      </c>
      <c r="C839" s="1">
        <f>IF(B839&lt;&gt;"",VLOOKUP(CONCATENATE("j",L839, M839, N839),확률표!$B$8:$E$16,IF(P839=확률표!$C$3,2,IF(P839=확률표!$C$4, 3,4)),FALSE), "")</f>
        <v>50</v>
      </c>
      <c r="D839" s="1">
        <f>IF(B839&lt;&gt;"",INDEX(로우데이터!$B:$B,4*ROW()-7),"")</f>
        <v>652.5</v>
      </c>
      <c r="E839" s="4" t="str">
        <f>IF(B839&lt;&gt;"",IF(INDEX(로우데이터!$D:$D,4*ROW()-7)&lt;&gt;"",IF(ISNUMBER(FIND("(1)",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39" s="3" t="str">
        <f>IF(B839&lt;&gt;"",IF(INDEX(로우데이터!$D:$D,4*ROW()-7)&lt;&gt;"",IF(ISNUMBER(FIND("(1)",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</v>
      </c>
      <c r="G839" s="3" t="str">
        <f>IF(B839&lt;&gt;"",IF(INDEX(로우데이터!$D:$D,4*ROW()-7)&lt;&gt;"",IF(ISNUMBER(FIND("(2)",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39" s="3" t="str">
        <f>IF(B839&lt;&gt;"",IF(INDEX(로우데이터!$D:$D,4*ROW()-7)&lt;&gt;"",IF(ISNUMBER(FIND("(2)",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39" s="3" t="str">
        <f>IF(B839&lt;&gt;"",IF(INDEX(로우데이터!$D:$D,4*ROW()-7)&lt;&gt;"",IF(ISNUMBER(FIND("(3)",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39" s="3" t="str">
        <f>IF(B839&lt;&gt;"",IF(INDEX(로우데이터!$D:$D,4*ROW()-7)&lt;&gt;"",IF(ISNUMBER(FIND("(3)",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839" s="1">
        <v>1</v>
      </c>
      <c r="M839" s="1">
        <v>1</v>
      </c>
      <c r="N839" s="1">
        <v>1</v>
      </c>
      <c r="P839" s="1">
        <f>IF(B839&lt;&gt;"",IF(AND(대학정보!$C$4&lt;&gt;"",대학정보!$C$5&lt;&gt;""),IF(AND(ISNUMBER(FIND(대학정보!$C$4,E839)),ISNUMBER(FIND(대학정보!$C$5,F839))),확률표!$C$3,IF(AND(ISNUMBER(FIND(대학정보!$C$4,G839)),ISNUMBER(FIND(대학정보!$C$5,H839))),확률표!$C$4,IF(AND(ISNUMBER(FIND(대학정보!$C$4,I839)),ISNUMBER(FIND(대학정보!$C$5,J839))),확률표!$C$5, ""))), "대학정보"), "")</f>
        <v>50</v>
      </c>
      <c r="Q839" s="1">
        <f>IF(AND(대학정보!$C$8&lt;&gt;"",D839&lt;&gt;""),D839-대학정보!$C$8,"")</f>
        <v>-6.9499999999999318</v>
      </c>
    </row>
    <row r="840" spans="1:17">
      <c r="A840" s="1" t="str">
        <f t="shared" si="13"/>
        <v/>
      </c>
      <c r="B840" s="1" t="str">
        <f>IF(INDEX(로우데이터!$A:$A,4*ROW()-7)&lt;&gt;"",INDEX(로우데이터!A:A,4*ROW()-7),"")</f>
        <v>839등</v>
      </c>
      <c r="C840" s="1">
        <f>IF(B840&lt;&gt;"",VLOOKUP(CONCATENATE("j",L840, M840, N840),확률표!$B$8:$E$16,IF(P840=확률표!$C$3,2,IF(P840=확률표!$C$4, 3,4)),FALSE), "")</f>
        <v>50</v>
      </c>
      <c r="D840" s="1">
        <f>IF(B840&lt;&gt;"",INDEX(로우데이터!$B:$B,4*ROW()-7),"")</f>
        <v>652.41</v>
      </c>
      <c r="E840" s="4" t="str">
        <f>IF(B840&lt;&gt;"",IF(INDEX(로우데이터!$D:$D,4*ROW()-7)&lt;&gt;"",IF(ISNUMBER(FIND("(1)",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40" s="3" t="str">
        <f>IF(B840&lt;&gt;"",IF(INDEX(로우데이터!$D:$D,4*ROW()-7)&lt;&gt;"",IF(ISNUMBER(FIND("(1)",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840" s="3" t="str">
        <f>IF(B840&lt;&gt;"",IF(INDEX(로우데이터!$D:$D,4*ROW()-7)&lt;&gt;"",IF(ISNUMBER(FIND("(2)",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40" s="3" t="str">
        <f>IF(B840&lt;&gt;"",IF(INDEX(로우데이터!$D:$D,4*ROW()-7)&lt;&gt;"",IF(ISNUMBER(FIND("(2)",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40" s="3" t="str">
        <f>IF(B840&lt;&gt;"",IF(INDEX(로우데이터!$D:$D,4*ROW()-7)&lt;&gt;"",IF(ISNUMBER(FIND("(3)",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40" s="3" t="str">
        <f>IF(B840&lt;&gt;"",IF(INDEX(로우데이터!$D:$D,4*ROW()-7)&lt;&gt;"",IF(ISNUMBER(FIND("(3)",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[국제]컴퓨터공</v>
      </c>
      <c r="L840" s="1">
        <v>1</v>
      </c>
      <c r="M840" s="1">
        <v>1</v>
      </c>
      <c r="N840" s="1">
        <v>1</v>
      </c>
      <c r="P840" s="1">
        <f>IF(B840&lt;&gt;"",IF(AND(대학정보!$C$4&lt;&gt;"",대학정보!$C$5&lt;&gt;""),IF(AND(ISNUMBER(FIND(대학정보!$C$4,E840)),ISNUMBER(FIND(대학정보!$C$5,F840))),확률표!$C$3,IF(AND(ISNUMBER(FIND(대학정보!$C$4,G840)),ISNUMBER(FIND(대학정보!$C$5,H840))),확률표!$C$4,IF(AND(ISNUMBER(FIND(대학정보!$C$4,I840)),ISNUMBER(FIND(대학정보!$C$5,J840))),확률표!$C$5, ""))), "대학정보"), "")</f>
        <v>50</v>
      </c>
      <c r="Q840" s="1">
        <f>IF(AND(대학정보!$C$8&lt;&gt;"",D840&lt;&gt;""),D840-대학정보!$C$8,"")</f>
        <v>-7.0399999999999636</v>
      </c>
    </row>
    <row r="841" spans="1:17">
      <c r="A841" s="1" t="str">
        <f t="shared" si="13"/>
        <v/>
      </c>
      <c r="B841" s="1" t="str">
        <f>IF(INDEX(로우데이터!$A:$A,4*ROW()-7)&lt;&gt;"",INDEX(로우데이터!A:A,4*ROW()-7),"")</f>
        <v>840등</v>
      </c>
      <c r="C841" s="1">
        <f>IF(B841&lt;&gt;"",VLOOKUP(CONCATENATE("j",L841, M841, N841),확률표!$B$8:$E$16,IF(P841=확률표!$C$3,2,IF(P841=확률표!$C$4, 3,4)),FALSE), "")</f>
        <v>20</v>
      </c>
      <c r="D841" s="1">
        <f>IF(B841&lt;&gt;"",INDEX(로우데이터!$B:$B,4*ROW()-7),"")</f>
        <v>652.24</v>
      </c>
      <c r="E841" s="4" t="str">
        <f>IF(B841&lt;&gt;"",IF(INDEX(로우데이터!$D:$D,4*ROW()-7)&lt;&gt;"",IF(ISNUMBER(FIND("(1)",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41" s="3" t="str">
        <f>IF(B841&lt;&gt;"",IF(INDEX(로우데이터!$D:$D,4*ROW()-7)&lt;&gt;"",IF(ISNUMBER(FIND("(1)",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건축학부/자연</v>
      </c>
      <c r="G841" s="3" t="str">
        <f>IF(B841&lt;&gt;"",IF(INDEX(로우데이터!$D:$D,4*ROW()-7)&lt;&gt;"",IF(ISNUMBER(FIND("(2)",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41" s="3" t="str">
        <f>IF(B841&lt;&gt;"",IF(INDEX(로우데이터!$D:$D,4*ROW()-7)&lt;&gt;"",IF(ISNUMBER(FIND("(2)",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</v>
      </c>
      <c r="I841" s="3" t="str">
        <f>IF(B841&lt;&gt;"",IF(INDEX(로우데이터!$D:$D,4*ROW()-7)&lt;&gt;"",IF(ISNUMBER(FIND("(3)",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1" s="3" t="str">
        <f>IF(B841&lt;&gt;"",IF(INDEX(로우데이터!$D:$D,4*ROW()-7)&lt;&gt;"",IF(ISNUMBER(FIND("(3)",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1" s="1">
        <v>1</v>
      </c>
      <c r="M841" s="1">
        <v>1</v>
      </c>
      <c r="N841" s="1">
        <v>1</v>
      </c>
      <c r="P841" s="1">
        <f>IF(B841&lt;&gt;"",IF(AND(대학정보!$C$4&lt;&gt;"",대학정보!$C$5&lt;&gt;""),IF(AND(ISNUMBER(FIND(대학정보!$C$4,E841)),ISNUMBER(FIND(대학정보!$C$5,F841))),확률표!$C$3,IF(AND(ISNUMBER(FIND(대학정보!$C$4,G841)),ISNUMBER(FIND(대학정보!$C$5,H841))),확률표!$C$4,IF(AND(ISNUMBER(FIND(대학정보!$C$4,I841)),ISNUMBER(FIND(대학정보!$C$5,J841))),확률표!$C$5, ""))), "대학정보"), "")</f>
        <v>20</v>
      </c>
      <c r="Q841" s="1">
        <f>IF(AND(대학정보!$C$8&lt;&gt;"",D841&lt;&gt;""),D841-대학정보!$C$8,"")</f>
        <v>-7.2099999999999227</v>
      </c>
    </row>
    <row r="842" spans="1:17">
      <c r="A842" s="1" t="str">
        <f t="shared" si="13"/>
        <v/>
      </c>
      <c r="B842" s="1" t="str">
        <f>IF(INDEX(로우데이터!$A:$A,4*ROW()-7)&lt;&gt;"",INDEX(로우데이터!A:A,4*ROW()-7),"")</f>
        <v>841등</v>
      </c>
      <c r="C842" s="1">
        <f>IF(B842&lt;&gt;"",VLOOKUP(CONCATENATE("j",L842, M842, N842),확률표!$B$8:$E$16,IF(P842=확률표!$C$3,2,IF(P842=확률표!$C$4, 3,4)),FALSE), "")</f>
        <v>20</v>
      </c>
      <c r="D842" s="1">
        <f>IF(B842&lt;&gt;"",INDEX(로우데이터!$B:$B,4*ROW()-7),"")</f>
        <v>652.22</v>
      </c>
      <c r="E842" s="4" t="str">
        <f>IF(B842&lt;&gt;"",IF(INDEX(로우데이터!$D:$D,4*ROW()-7)&lt;&gt;"",IF(ISNUMBER(FIND("(1)",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42" s="3" t="str">
        <f>IF(B842&lt;&gt;"",IF(INDEX(로우데이터!$D:$D,4*ROW()-7)&lt;&gt;"",IF(ISNUMBER(FIND("(1)",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자원환경공</v>
      </c>
      <c r="G842" s="3" t="str">
        <f>IF(B842&lt;&gt;"",IF(INDEX(로우데이터!$D:$D,4*ROW()-7)&lt;&gt;"",IF(ISNUMBER(FIND("(2)",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42" s="3" t="str">
        <f>IF(B842&lt;&gt;"",IF(INDEX(로우데이터!$D:$D,4*ROW()-7)&lt;&gt;"",IF(ISNUMBER(FIND("(2)",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842" s="3" t="str">
        <f>IF(B842&lt;&gt;"",IF(INDEX(로우데이터!$D:$D,4*ROW()-7)&lt;&gt;"",IF(ISNUMBER(FIND("(3)",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2" s="3" t="str">
        <f>IF(B842&lt;&gt;"",IF(INDEX(로우데이터!$D:$D,4*ROW()-7)&lt;&gt;"",IF(ISNUMBER(FIND("(3)",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2" s="1">
        <v>1</v>
      </c>
      <c r="M842" s="1">
        <v>1</v>
      </c>
      <c r="N842" s="1">
        <v>1</v>
      </c>
      <c r="P842" s="1">
        <f>IF(B842&lt;&gt;"",IF(AND(대학정보!$C$4&lt;&gt;"",대학정보!$C$5&lt;&gt;""),IF(AND(ISNUMBER(FIND(대학정보!$C$4,E842)),ISNUMBER(FIND(대학정보!$C$5,F842))),확률표!$C$3,IF(AND(ISNUMBER(FIND(대학정보!$C$4,G842)),ISNUMBER(FIND(대학정보!$C$5,H842))),확률표!$C$4,IF(AND(ISNUMBER(FIND(대학정보!$C$4,I842)),ISNUMBER(FIND(대학정보!$C$5,J842))),확률표!$C$5, ""))), "대학정보"), "")</f>
        <v>20</v>
      </c>
      <c r="Q842" s="1">
        <f>IF(AND(대학정보!$C$8&lt;&gt;"",D842&lt;&gt;""),D842-대학정보!$C$8,"")</f>
        <v>-7.2299999999999045</v>
      </c>
    </row>
    <row r="843" spans="1:17">
      <c r="A843" s="1" t="str">
        <f t="shared" si="13"/>
        <v/>
      </c>
      <c r="B843" s="1" t="str">
        <f>IF(INDEX(로우데이터!$A:$A,4*ROW()-7)&lt;&gt;"",INDEX(로우데이터!A:A,4*ROW()-7),"")</f>
        <v>842등</v>
      </c>
      <c r="C843" s="1">
        <f>IF(B843&lt;&gt;"",VLOOKUP(CONCATENATE("j",L843, M843, N843),확률표!$B$8:$E$16,IF(P843=확률표!$C$3,2,IF(P843=확률표!$C$4, 3,4)),FALSE), "")</f>
        <v>50</v>
      </c>
      <c r="D843" s="1">
        <f>IF(B843&lt;&gt;"",INDEX(로우데이터!$B:$B,4*ROW()-7),"")</f>
        <v>652.21</v>
      </c>
      <c r="E843" s="4" t="str">
        <f>IF(B843&lt;&gt;"",IF(INDEX(로우데이터!$D:$D,4*ROW()-7)&lt;&gt;"",IF(ISNUMBER(FIND("(1)",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43" s="3" t="str">
        <f>IF(B843&lt;&gt;"",IF(INDEX(로우데이터!$D:$D,4*ROW()-7)&lt;&gt;"",IF(ISNUMBER(FIND("(1)",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843" s="3" t="str">
        <f>IF(B843&lt;&gt;"",IF(INDEX(로우데이터!$D:$D,4*ROW()-7)&lt;&gt;"",IF(ISNUMBER(FIND("(2)",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43" s="3" t="str">
        <f>IF(B843&lt;&gt;"",IF(INDEX(로우데이터!$D:$D,4*ROW()-7)&lt;&gt;"",IF(ISNUMBER(FIND("(2)",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43" s="3" t="str">
        <f>IF(B843&lt;&gt;"",IF(INDEX(로우데이터!$D:$D,4*ROW()-7)&lt;&gt;"",IF(ISNUMBER(FIND("(3)",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843" s="3" t="str">
        <f>IF(B843&lt;&gt;"",IF(INDEX(로우데이터!$D:$D,4*ROW()-7)&lt;&gt;"",IF(ISNUMBER(FIND("(3)",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843" s="1">
        <v>1</v>
      </c>
      <c r="M843" s="1">
        <v>1</v>
      </c>
      <c r="N843" s="1">
        <v>1</v>
      </c>
      <c r="P843" s="1">
        <f>IF(B843&lt;&gt;"",IF(AND(대학정보!$C$4&lt;&gt;"",대학정보!$C$5&lt;&gt;""),IF(AND(ISNUMBER(FIND(대학정보!$C$4,E843)),ISNUMBER(FIND(대학정보!$C$5,F843))),확률표!$C$3,IF(AND(ISNUMBER(FIND(대학정보!$C$4,G843)),ISNUMBER(FIND(대학정보!$C$5,H843))),확률표!$C$4,IF(AND(ISNUMBER(FIND(대학정보!$C$4,I843)),ISNUMBER(FIND(대학정보!$C$5,J843))),확률표!$C$5, ""))), "대학정보"), "")</f>
        <v>50</v>
      </c>
      <c r="Q843" s="1">
        <f>IF(AND(대학정보!$C$8&lt;&gt;"",D843&lt;&gt;""),D843-대학정보!$C$8,"")</f>
        <v>-7.2399999999998954</v>
      </c>
    </row>
    <row r="844" spans="1:17">
      <c r="A844" s="1" t="str">
        <f t="shared" si="13"/>
        <v/>
      </c>
      <c r="B844" s="1" t="str">
        <f>IF(INDEX(로우데이터!$A:$A,4*ROW()-7)&lt;&gt;"",INDEX(로우데이터!A:A,4*ROW()-7),"")</f>
        <v>843등</v>
      </c>
      <c r="C844" s="1">
        <f>IF(B844&lt;&gt;"",VLOOKUP(CONCATENATE("j",L844, M844, N844),확률표!$B$8:$E$16,IF(P844=확률표!$C$3,2,IF(P844=확률표!$C$4, 3,4)),FALSE), "")</f>
        <v>50</v>
      </c>
      <c r="D844" s="1">
        <f>IF(B844&lt;&gt;"",INDEX(로우데이터!$B:$B,4*ROW()-7),"")</f>
        <v>652.16</v>
      </c>
      <c r="E844" s="4" t="str">
        <f>IF(B844&lt;&gt;"",IF(INDEX(로우데이터!$D:$D,4*ROW()-7)&lt;&gt;"",IF(ISNUMBER(FIND("(1)",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44" s="3" t="str">
        <f>IF(B844&lt;&gt;"",IF(INDEX(로우데이터!$D:$D,4*ROW()-7)&lt;&gt;"",IF(ISNUMBER(FIND("(1)",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[국제]소프트웨어융합</v>
      </c>
      <c r="G844" s="3" t="str">
        <f>IF(B844&lt;&gt;"",IF(INDEX(로우데이터!$D:$D,4*ROW()-7)&lt;&gt;"",IF(ISNUMBER(FIND("(2)",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44" s="3" t="str">
        <f>IF(B844&lt;&gt;"",IF(INDEX(로우데이터!$D:$D,4*ROW()-7)&lt;&gt;"",IF(ISNUMBER(FIND("(2)",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44" s="3" t="str">
        <f>IF(B844&lt;&gt;"",IF(INDEX(로우데이터!$D:$D,4*ROW()-7)&lt;&gt;"",IF(ISNUMBER(FIND("(3)",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44" s="3" t="str">
        <f>IF(B844&lt;&gt;"",IF(INDEX(로우데이터!$D:$D,4*ROW()-7)&lt;&gt;"",IF(ISNUMBER(FIND("(3)",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44" s="1">
        <v>1</v>
      </c>
      <c r="M844" s="1">
        <v>1</v>
      </c>
      <c r="N844" s="1">
        <v>1</v>
      </c>
      <c r="P844" s="1">
        <f>IF(B844&lt;&gt;"",IF(AND(대학정보!$C$4&lt;&gt;"",대학정보!$C$5&lt;&gt;""),IF(AND(ISNUMBER(FIND(대학정보!$C$4,E844)),ISNUMBER(FIND(대학정보!$C$5,F844))),확률표!$C$3,IF(AND(ISNUMBER(FIND(대학정보!$C$4,G844)),ISNUMBER(FIND(대학정보!$C$5,H844))),확률표!$C$4,IF(AND(ISNUMBER(FIND(대학정보!$C$4,I844)),ISNUMBER(FIND(대학정보!$C$5,J844))),확률표!$C$5, ""))), "대학정보"), "")</f>
        <v>50</v>
      </c>
      <c r="Q844" s="1">
        <f>IF(AND(대학정보!$C$8&lt;&gt;"",D844&lt;&gt;""),D844-대학정보!$C$8,"")</f>
        <v>-7.2899999999999636</v>
      </c>
    </row>
    <row r="845" spans="1:17">
      <c r="A845" s="1" t="str">
        <f t="shared" si="13"/>
        <v/>
      </c>
      <c r="B845" s="1" t="str">
        <f>IF(INDEX(로우데이터!$A:$A,4*ROW()-7)&lt;&gt;"",INDEX(로우데이터!A:A,4*ROW()-7),"")</f>
        <v>844등</v>
      </c>
      <c r="C845" s="1">
        <f>IF(B845&lt;&gt;"",VLOOKUP(CONCATENATE("j",L845, M845, N845),확률표!$B$8:$E$16,IF(P845=확률표!$C$3,2,IF(P845=확률표!$C$4, 3,4)),FALSE), "")</f>
        <v>20</v>
      </c>
      <c r="D845" s="1">
        <f>IF(B845&lt;&gt;"",INDEX(로우데이터!$B:$B,4*ROW()-7),"")</f>
        <v>652.16</v>
      </c>
      <c r="E845" s="4" t="str">
        <f>IF(B845&lt;&gt;"",IF(INDEX(로우데이터!$D:$D,4*ROW()-7)&lt;&gt;"",IF(ISNUMBER(FIND("(1)",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45" s="3" t="str">
        <f>IF(B845&lt;&gt;"",IF(INDEX(로우데이터!$D:$D,4*ROW()-7)&lt;&gt;"",IF(ISNUMBER(FIND("(1)",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</v>
      </c>
      <c r="G845" s="3" t="str">
        <f>IF(B845&lt;&gt;"",IF(INDEX(로우데이터!$D:$D,4*ROW()-7)&lt;&gt;"",IF(ISNUMBER(FIND("(2)",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인하대(2)</v>
      </c>
      <c r="H845" s="3" t="str">
        <f>IF(B845&lt;&gt;"",IF(INDEX(로우데이터!$D:$D,4*ROW()-7)&lt;&gt;"",IF(ISNUMBER(FIND("(2)",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845" s="3" t="str">
        <f>IF(B845&lt;&gt;"",IF(INDEX(로우데이터!$D:$D,4*ROW()-7)&lt;&gt;"",IF(ISNUMBER(FIND("(3)",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5" s="3" t="str">
        <f>IF(B845&lt;&gt;"",IF(INDEX(로우데이터!$D:$D,4*ROW()-7)&lt;&gt;"",IF(ISNUMBER(FIND("(3)",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5" s="1">
        <v>1</v>
      </c>
      <c r="M845" s="1">
        <v>1</v>
      </c>
      <c r="N845" s="1">
        <v>1</v>
      </c>
      <c r="P845" s="1">
        <f>IF(B845&lt;&gt;"",IF(AND(대학정보!$C$4&lt;&gt;"",대학정보!$C$5&lt;&gt;""),IF(AND(ISNUMBER(FIND(대학정보!$C$4,E845)),ISNUMBER(FIND(대학정보!$C$5,F845))),확률표!$C$3,IF(AND(ISNUMBER(FIND(대학정보!$C$4,G845)),ISNUMBER(FIND(대학정보!$C$5,H845))),확률표!$C$4,IF(AND(ISNUMBER(FIND(대학정보!$C$4,I845)),ISNUMBER(FIND(대학정보!$C$5,J845))),확률표!$C$5, ""))), "대학정보"), "")</f>
        <v>20</v>
      </c>
      <c r="Q845" s="1">
        <f>IF(AND(대학정보!$C$8&lt;&gt;"",D845&lt;&gt;""),D845-대학정보!$C$8,"")</f>
        <v>-7.2899999999999636</v>
      </c>
    </row>
    <row r="846" spans="1:17">
      <c r="A846" s="1" t="str">
        <f t="shared" si="13"/>
        <v/>
      </c>
      <c r="B846" s="1" t="str">
        <f>IF(INDEX(로우데이터!$A:$A,4*ROW()-7)&lt;&gt;"",INDEX(로우데이터!A:A,4*ROW()-7),"")</f>
        <v>845등</v>
      </c>
      <c r="C846" s="1">
        <f>IF(B846&lt;&gt;"",VLOOKUP(CONCATENATE("j",L846, M846, N846),확률표!$B$8:$E$16,IF(P846=확률표!$C$3,2,IF(P846=확률표!$C$4, 3,4)),FALSE), "")</f>
        <v>20</v>
      </c>
      <c r="D846" s="1">
        <f>IF(B846&lt;&gt;"",INDEX(로우데이터!$B:$B,4*ROW()-7),"")</f>
        <v>651.99</v>
      </c>
      <c r="E846" s="4" t="str">
        <f>IF(B846&lt;&gt;"",IF(INDEX(로우데이터!$D:$D,4*ROW()-7)&lt;&gt;"",IF(ISNUMBER(FIND("(1)",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46" s="3" t="str">
        <f>IF(B846&lt;&gt;"",IF(INDEX(로우데이터!$D:$D,4*ROW()-7)&lt;&gt;"",IF(ISNUMBER(FIND("(1)",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화학공학부</v>
      </c>
      <c r="G846" s="3" t="str">
        <f>IF(B846&lt;&gt;"",IF(INDEX(로우데이터!$D:$D,4*ROW()-7)&lt;&gt;"",IF(ISNUMBER(FIND("(2)",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46" s="3" t="str">
        <f>IF(B846&lt;&gt;"",IF(INDEX(로우데이터!$D:$D,4*ROW()-7)&lt;&gt;"",IF(ISNUMBER(FIND("(2)",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46" s="3" t="str">
        <f>IF(B846&lt;&gt;"",IF(INDEX(로우데이터!$D:$D,4*ROW()-7)&lt;&gt;"",IF(ISNUMBER(FIND("(3)",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6" s="3" t="str">
        <f>IF(B846&lt;&gt;"",IF(INDEX(로우데이터!$D:$D,4*ROW()-7)&lt;&gt;"",IF(ISNUMBER(FIND("(3)",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6" s="1">
        <v>1</v>
      </c>
      <c r="M846" s="1">
        <v>1</v>
      </c>
      <c r="N846" s="1">
        <v>1</v>
      </c>
      <c r="P846" s="1">
        <f>IF(B846&lt;&gt;"",IF(AND(대학정보!$C$4&lt;&gt;"",대학정보!$C$5&lt;&gt;""),IF(AND(ISNUMBER(FIND(대학정보!$C$4,E846)),ISNUMBER(FIND(대학정보!$C$5,F846))),확률표!$C$3,IF(AND(ISNUMBER(FIND(대학정보!$C$4,G846)),ISNUMBER(FIND(대학정보!$C$5,H846))),확률표!$C$4,IF(AND(ISNUMBER(FIND(대학정보!$C$4,I846)),ISNUMBER(FIND(대학정보!$C$5,J846))),확률표!$C$5, ""))), "대학정보"), "")</f>
        <v>20</v>
      </c>
      <c r="Q846" s="1">
        <f>IF(AND(대학정보!$C$8&lt;&gt;"",D846&lt;&gt;""),D846-대학정보!$C$8,"")</f>
        <v>-7.4599999999999227</v>
      </c>
    </row>
    <row r="847" spans="1:17">
      <c r="A847" s="1" t="str">
        <f t="shared" si="13"/>
        <v/>
      </c>
      <c r="B847" s="1" t="str">
        <f>IF(INDEX(로우데이터!$A:$A,4*ROW()-7)&lt;&gt;"",INDEX(로우데이터!A:A,4*ROW()-7),"")</f>
        <v>846등</v>
      </c>
      <c r="C847" s="1">
        <f>IF(B847&lt;&gt;"",VLOOKUP(CONCATENATE("j",L847, M847, N847),확률표!$B$8:$E$16,IF(P847=확률표!$C$3,2,IF(P847=확률표!$C$4, 3,4)),FALSE), "")</f>
        <v>20</v>
      </c>
      <c r="D847" s="1">
        <f>IF(B847&lt;&gt;"",INDEX(로우데이터!$B:$B,4*ROW()-7),"")</f>
        <v>651.97</v>
      </c>
      <c r="E847" s="4" t="str">
        <f>IF(B847&lt;&gt;"",IF(INDEX(로우데이터!$D:$D,4*ROW()-7)&lt;&gt;"",IF(ISNUMBER(FIND("(1)",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대구교대(1)</v>
      </c>
      <c r="F847" s="3" t="str">
        <f>IF(B847&lt;&gt;"",IF(INDEX(로우데이터!$D:$D,4*ROW()-7)&lt;&gt;"",IF(ISNUMBER(FIND("(1)",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847" s="3" t="str">
        <f>IF(B847&lt;&gt;"",IF(INDEX(로우데이터!$D:$D,4*ROW()-7)&lt;&gt;"",IF(ISNUMBER(FIND("(2)",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충북대(2)</v>
      </c>
      <c r="H847" s="3" t="str">
        <f>IF(B847&lt;&gt;"",IF(INDEX(로우데이터!$D:$D,4*ROW()-7)&lt;&gt;"",IF(ISNUMBER(FIND("(2)",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수의예</v>
      </c>
      <c r="I847" s="3" t="str">
        <f>IF(B847&lt;&gt;"",IF(INDEX(로우데이터!$D:$D,4*ROW()-7)&lt;&gt;"",IF(ISNUMBER(FIND("(3)",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7" s="3" t="str">
        <f>IF(B847&lt;&gt;"",IF(INDEX(로우데이터!$D:$D,4*ROW()-7)&lt;&gt;"",IF(ISNUMBER(FIND("(3)",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7" s="1">
        <v>1</v>
      </c>
      <c r="M847" s="1">
        <v>1</v>
      </c>
      <c r="N847" s="1">
        <v>1</v>
      </c>
      <c r="P847" s="1">
        <f>IF(B847&lt;&gt;"",IF(AND(대학정보!$C$4&lt;&gt;"",대학정보!$C$5&lt;&gt;""),IF(AND(ISNUMBER(FIND(대학정보!$C$4,E847)),ISNUMBER(FIND(대학정보!$C$5,F847))),확률표!$C$3,IF(AND(ISNUMBER(FIND(대학정보!$C$4,G847)),ISNUMBER(FIND(대학정보!$C$5,H847))),확률표!$C$4,IF(AND(ISNUMBER(FIND(대학정보!$C$4,I847)),ISNUMBER(FIND(대학정보!$C$5,J847))),확률표!$C$5, ""))), "대학정보"), "")</f>
        <v>20</v>
      </c>
      <c r="Q847" s="1">
        <f>IF(AND(대학정보!$C$8&lt;&gt;"",D847&lt;&gt;""),D847-대학정보!$C$8,"")</f>
        <v>-7.4799999999999045</v>
      </c>
    </row>
    <row r="848" spans="1:17">
      <c r="A848" s="1" t="str">
        <f t="shared" si="13"/>
        <v/>
      </c>
      <c r="B848" s="1" t="str">
        <f>IF(INDEX(로우데이터!$A:$A,4*ROW()-7)&lt;&gt;"",INDEX(로우데이터!A:A,4*ROW()-7),"")</f>
        <v>847등</v>
      </c>
      <c r="C848" s="1">
        <f>IF(B848&lt;&gt;"",VLOOKUP(CONCATENATE("j",L848, M848, N848),확률표!$B$8:$E$16,IF(P848=확률표!$C$3,2,IF(P848=확률표!$C$4, 3,4)),FALSE), "")</f>
        <v>20</v>
      </c>
      <c r="D848" s="1">
        <f>IF(B848&lt;&gt;"",INDEX(로우데이터!$B:$B,4*ROW()-7),"")</f>
        <v>651.92999999999995</v>
      </c>
      <c r="E848" s="4" t="str">
        <f>IF(B848&lt;&gt;"",IF(INDEX(로우데이터!$D:$D,4*ROW()-7)&lt;&gt;"",IF(ISNUMBER(FIND("(1)",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48" s="3" t="str">
        <f>IF(B848&lt;&gt;"",IF(INDEX(로우데이터!$D:$D,4*ROW()-7)&lt;&gt;"",IF(ISNUMBER(FIND("(1)",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[국제]전자공</v>
      </c>
      <c r="G848" s="3" t="str">
        <f>IF(B848&lt;&gt;"",IF(INDEX(로우데이터!$D:$D,4*ROW()-7)&lt;&gt;"",IF(ISNUMBER(FIND("(2)",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848" s="3" t="str">
        <f>IF(B848&lt;&gt;"",IF(INDEX(로우데이터!$D:$D,4*ROW()-7)&lt;&gt;"",IF(ISNUMBER(FIND("(2)",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[서울]전자전기공학부</v>
      </c>
      <c r="I848" s="3" t="str">
        <f>IF(B848&lt;&gt;"",IF(INDEX(로우데이터!$D:$D,4*ROW()-7)&lt;&gt;"",IF(ISNUMBER(FIND("(3)",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48" s="3" t="str">
        <f>IF(B848&lt;&gt;"",IF(INDEX(로우데이터!$D:$D,4*ROW()-7)&lt;&gt;"",IF(ISNUMBER(FIND("(3)",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48" s="1">
        <v>1</v>
      </c>
      <c r="M848" s="1">
        <v>1</v>
      </c>
      <c r="N848" s="1">
        <v>1</v>
      </c>
      <c r="P848" s="1">
        <f>IF(B848&lt;&gt;"",IF(AND(대학정보!$C$4&lt;&gt;"",대학정보!$C$5&lt;&gt;""),IF(AND(ISNUMBER(FIND(대학정보!$C$4,E848)),ISNUMBER(FIND(대학정보!$C$5,F848))),확률표!$C$3,IF(AND(ISNUMBER(FIND(대학정보!$C$4,G848)),ISNUMBER(FIND(대학정보!$C$5,H848))),확률표!$C$4,IF(AND(ISNUMBER(FIND(대학정보!$C$4,I848)),ISNUMBER(FIND(대학정보!$C$5,J848))),확률표!$C$5, ""))), "대학정보"), "")</f>
        <v>20</v>
      </c>
      <c r="Q848" s="1">
        <f>IF(AND(대학정보!$C$8&lt;&gt;"",D848&lt;&gt;""),D848-대학정보!$C$8,"")</f>
        <v>-7.5199999999999818</v>
      </c>
    </row>
    <row r="849" spans="1:17">
      <c r="A849" s="1" t="str">
        <f t="shared" si="13"/>
        <v/>
      </c>
      <c r="B849" s="1" t="str">
        <f>IF(INDEX(로우데이터!$A:$A,4*ROW()-7)&lt;&gt;"",INDEX(로우데이터!A:A,4*ROW()-7),"")</f>
        <v>848등</v>
      </c>
      <c r="C849" s="1">
        <f>IF(B849&lt;&gt;"",VLOOKUP(CONCATENATE("j",L849, M849, N849),확률표!$B$8:$E$16,IF(P849=확률표!$C$3,2,IF(P849=확률표!$C$4, 3,4)),FALSE), "")</f>
        <v>50</v>
      </c>
      <c r="D849" s="1">
        <f>IF(B849&lt;&gt;"",INDEX(로우데이터!$B:$B,4*ROW()-7),"")</f>
        <v>651.87</v>
      </c>
      <c r="E849" s="4" t="str">
        <f>IF(B849&lt;&gt;"",IF(INDEX(로우데이터!$D:$D,4*ROW()-7)&lt;&gt;"",IF(ISNUMBER(FIND("(1)",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49" s="3" t="str">
        <f>IF(B849&lt;&gt;"",IF(INDEX(로우데이터!$D:$D,4*ROW()-7)&lt;&gt;"",IF(ISNUMBER(FIND("(1)",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849" s="3" t="str">
        <f>IF(B849&lt;&gt;"",IF(INDEX(로우데이터!$D:$D,4*ROW()-7)&lt;&gt;"",IF(ISNUMBER(FIND("(2)",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49" s="3" t="str">
        <f>IF(B849&lt;&gt;"",IF(INDEX(로우데이터!$D:$D,4*ROW()-7)&lt;&gt;"",IF(ISNUMBER(FIND("(2)",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49" s="3" t="str">
        <f>IF(B849&lt;&gt;"",IF(INDEX(로우데이터!$D:$D,4*ROW()-7)&lt;&gt;"",IF(ISNUMBER(FIND("(3)",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연세대(서울)(3)</v>
      </c>
      <c r="J849" s="3" t="str">
        <f>IF(B849&lt;&gt;"",IF(INDEX(로우데이터!$D:$D,4*ROW()-7)&lt;&gt;"",IF(ISNUMBER(FIND("(3)",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생명공</v>
      </c>
      <c r="L849" s="1">
        <v>1</v>
      </c>
      <c r="M849" s="1">
        <v>1</v>
      </c>
      <c r="N849" s="1">
        <v>1</v>
      </c>
      <c r="P849" s="1">
        <f>IF(B849&lt;&gt;"",IF(AND(대학정보!$C$4&lt;&gt;"",대학정보!$C$5&lt;&gt;""),IF(AND(ISNUMBER(FIND(대학정보!$C$4,E849)),ISNUMBER(FIND(대학정보!$C$5,F849))),확률표!$C$3,IF(AND(ISNUMBER(FIND(대학정보!$C$4,G849)),ISNUMBER(FIND(대학정보!$C$5,H849))),확률표!$C$4,IF(AND(ISNUMBER(FIND(대학정보!$C$4,I849)),ISNUMBER(FIND(대학정보!$C$5,J849))),확률표!$C$5, ""))), "대학정보"), "")</f>
        <v>50</v>
      </c>
      <c r="Q849" s="1">
        <f>IF(AND(대학정보!$C$8&lt;&gt;"",D849&lt;&gt;""),D849-대학정보!$C$8,"")</f>
        <v>-7.5799999999999272</v>
      </c>
    </row>
    <row r="850" spans="1:17">
      <c r="A850" s="1" t="str">
        <f t="shared" si="13"/>
        <v/>
      </c>
      <c r="B850" s="1" t="str">
        <f>IF(INDEX(로우데이터!$A:$A,4*ROW()-7)&lt;&gt;"",INDEX(로우데이터!A:A,4*ROW()-7),"")</f>
        <v>849등</v>
      </c>
      <c r="C850" s="1">
        <f>IF(B850&lt;&gt;"",VLOOKUP(CONCATENATE("j",L850, M850, N850),확률표!$B$8:$E$16,IF(P850=확률표!$C$3,2,IF(P850=확률표!$C$4, 3,4)),FALSE), "")</f>
        <v>20</v>
      </c>
      <c r="D850" s="1">
        <f>IF(B850&lt;&gt;"",INDEX(로우데이터!$B:$B,4*ROW()-7),"")</f>
        <v>651.80999999999995</v>
      </c>
      <c r="E850" s="4" t="str">
        <f>IF(B850&lt;&gt;"",IF(INDEX(로우데이터!$D:$D,4*ROW()-7)&lt;&gt;"",IF(ISNUMBER(FIND("(1)",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동의대(1)</v>
      </c>
      <c r="F850" s="3" t="str">
        <f>IF(B850&lt;&gt;"",IF(INDEX(로우데이터!$D:$D,4*ROW()-7)&lt;&gt;"",IF(ISNUMBER(FIND("(1)",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한의예/자연</v>
      </c>
      <c r="G850" s="3" t="str">
        <f>IF(B850&lt;&gt;"",IF(INDEX(로우데이터!$D:$D,4*ROW()-7)&lt;&gt;"",IF(ISNUMBER(FIND("(2)",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850" s="3" t="str">
        <f>IF(B850&lt;&gt;"",IF(INDEX(로우데이터!$D:$D,4*ROW()-7)&lt;&gt;"",IF(ISNUMBER(FIND("(2)",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850" s="3" t="str">
        <f>IF(B850&lt;&gt;"",IF(INDEX(로우데이터!$D:$D,4*ROW()-7)&lt;&gt;"",IF(ISNUMBER(FIND("(3)",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50" s="3" t="str">
        <f>IF(B850&lt;&gt;"",IF(INDEX(로우데이터!$D:$D,4*ROW()-7)&lt;&gt;"",IF(ISNUMBER(FIND("(3)",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50" s="1">
        <v>1</v>
      </c>
      <c r="M850" s="1">
        <v>1</v>
      </c>
      <c r="N850" s="1">
        <v>1</v>
      </c>
      <c r="P850" s="1">
        <f>IF(B850&lt;&gt;"",IF(AND(대학정보!$C$4&lt;&gt;"",대학정보!$C$5&lt;&gt;""),IF(AND(ISNUMBER(FIND(대학정보!$C$4,E850)),ISNUMBER(FIND(대학정보!$C$5,F850))),확률표!$C$3,IF(AND(ISNUMBER(FIND(대학정보!$C$4,G850)),ISNUMBER(FIND(대학정보!$C$5,H850))),확률표!$C$4,IF(AND(ISNUMBER(FIND(대학정보!$C$4,I850)),ISNUMBER(FIND(대학정보!$C$5,J850))),확률표!$C$5, ""))), "대학정보"), "")</f>
        <v>20</v>
      </c>
      <c r="Q850" s="1">
        <f>IF(AND(대학정보!$C$8&lt;&gt;"",D850&lt;&gt;""),D850-대학정보!$C$8,"")</f>
        <v>-7.6399999999999864</v>
      </c>
    </row>
    <row r="851" spans="1:17">
      <c r="A851" s="1" t="str">
        <f t="shared" si="13"/>
        <v/>
      </c>
      <c r="B851" s="1" t="str">
        <f>IF(INDEX(로우데이터!$A:$A,4*ROW()-7)&lt;&gt;"",INDEX(로우데이터!A:A,4*ROW()-7),"")</f>
        <v>850등</v>
      </c>
      <c r="C851" s="1">
        <f>IF(B851&lt;&gt;"",VLOOKUP(CONCATENATE("j",L851, M851, N851),확률표!$B$8:$E$16,IF(P851=확률표!$C$3,2,IF(P851=확률표!$C$4, 3,4)),FALSE), "")</f>
        <v>20</v>
      </c>
      <c r="D851" s="1">
        <f>IF(B851&lt;&gt;"",INDEX(로우데이터!$B:$B,4*ROW()-7),"")</f>
        <v>651.80999999999995</v>
      </c>
      <c r="E851" s="4" t="str">
        <f>IF(B851&lt;&gt;"",IF(INDEX(로우데이터!$D:$D,4*ROW()-7)&lt;&gt;"",IF(ISNUMBER(FIND("(1)",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851" s="3" t="str">
        <f>IF(B851&lt;&gt;"",IF(INDEX(로우데이터!$D:$D,4*ROW()-7)&lt;&gt;"",IF(ISNUMBER(FIND("(1)",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[부산]전자공</v>
      </c>
      <c r="G851" s="3" t="str">
        <f>IF(B851&lt;&gt;"",IF(INDEX(로우데이터!$D:$D,4*ROW()-7)&lt;&gt;"",IF(ISNUMBER(FIND("(2)",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51" s="3" t="str">
        <f>IF(B851&lt;&gt;"",IF(INDEX(로우데이터!$D:$D,4*ROW()-7)&lt;&gt;"",IF(ISNUMBER(FIND("(2)",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[서울]정보디스플레이</v>
      </c>
      <c r="I851" s="3" t="str">
        <f>IF(B851&lt;&gt;"",IF(INDEX(로우데이터!$D:$D,4*ROW()-7)&lt;&gt;"",IF(ISNUMBER(FIND("(3)",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51" s="3" t="str">
        <f>IF(B851&lt;&gt;"",IF(INDEX(로우데이터!$D:$D,4*ROW()-7)&lt;&gt;"",IF(ISNUMBER(FIND("(3)",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51" s="1">
        <v>1</v>
      </c>
      <c r="M851" s="1">
        <v>1</v>
      </c>
      <c r="N851" s="1">
        <v>1</v>
      </c>
      <c r="P851" s="1">
        <f>IF(B851&lt;&gt;"",IF(AND(대학정보!$C$4&lt;&gt;"",대학정보!$C$5&lt;&gt;""),IF(AND(ISNUMBER(FIND(대학정보!$C$4,E851)),ISNUMBER(FIND(대학정보!$C$5,F851))),확률표!$C$3,IF(AND(ISNUMBER(FIND(대학정보!$C$4,G851)),ISNUMBER(FIND(대학정보!$C$5,H851))),확률표!$C$4,IF(AND(ISNUMBER(FIND(대학정보!$C$4,I851)),ISNUMBER(FIND(대학정보!$C$5,J851))),확률표!$C$5, ""))), "대학정보"), "")</f>
        <v>20</v>
      </c>
      <c r="Q851" s="1">
        <f>IF(AND(대학정보!$C$8&lt;&gt;"",D851&lt;&gt;""),D851-대학정보!$C$8,"")</f>
        <v>-7.6399999999999864</v>
      </c>
    </row>
    <row r="852" spans="1:17">
      <c r="A852" s="1" t="str">
        <f t="shared" si="13"/>
        <v/>
      </c>
      <c r="B852" s="1" t="str">
        <f>IF(INDEX(로우데이터!$A:$A,4*ROW()-7)&lt;&gt;"",INDEX(로우데이터!A:A,4*ROW()-7),"")</f>
        <v>851등</v>
      </c>
      <c r="C852" s="1">
        <f>IF(B852&lt;&gt;"",VLOOKUP(CONCATENATE("j",L852, M852, N852),확률표!$B$8:$E$16,IF(P852=확률표!$C$3,2,IF(P852=확률표!$C$4, 3,4)),FALSE), "")</f>
        <v>50</v>
      </c>
      <c r="D852" s="1">
        <f>IF(B852&lt;&gt;"",INDEX(로우데이터!$B:$B,4*ROW()-7),"")</f>
        <v>651.76</v>
      </c>
      <c r="E852" s="4" t="str">
        <f>IF(B852&lt;&gt;"",IF(INDEX(로우데이터!$D:$D,4*ROW()-7)&lt;&gt;"",IF(ISNUMBER(FIND("(1)",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52" s="3" t="str">
        <f>IF(B852&lt;&gt;"",IF(INDEX(로우데이터!$D:$D,4*ROW()-7)&lt;&gt;"",IF(ISNUMBER(FIND("(1)",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852" s="3" t="str">
        <f>IF(B852&lt;&gt;"",IF(INDEX(로우데이터!$D:$D,4*ROW()-7)&lt;&gt;"",IF(ISNUMBER(FIND("(2)",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52" s="3" t="str">
        <f>IF(B852&lt;&gt;"",IF(INDEX(로우데이터!$D:$D,4*ROW()-7)&lt;&gt;"",IF(ISNUMBER(FIND("(2)",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52" s="3" t="str">
        <f>IF(B852&lt;&gt;"",IF(INDEX(로우데이터!$D:$D,4*ROW()-7)&lt;&gt;"",IF(ISNUMBER(FIND("(3)",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52" s="3" t="str">
        <f>IF(B852&lt;&gt;"",IF(INDEX(로우데이터!$D:$D,4*ROW()-7)&lt;&gt;"",IF(ISNUMBER(FIND("(3)",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852" s="1">
        <v>1</v>
      </c>
      <c r="M852" s="1">
        <v>1</v>
      </c>
      <c r="N852" s="1">
        <v>1</v>
      </c>
      <c r="P852" s="1">
        <f>IF(B852&lt;&gt;"",IF(AND(대학정보!$C$4&lt;&gt;"",대학정보!$C$5&lt;&gt;""),IF(AND(ISNUMBER(FIND(대학정보!$C$4,E852)),ISNUMBER(FIND(대학정보!$C$5,F852))),확률표!$C$3,IF(AND(ISNUMBER(FIND(대학정보!$C$4,G852)),ISNUMBER(FIND(대학정보!$C$5,H852))),확률표!$C$4,IF(AND(ISNUMBER(FIND(대학정보!$C$4,I852)),ISNUMBER(FIND(대학정보!$C$5,J852))),확률표!$C$5, ""))), "대학정보"), "")</f>
        <v>50</v>
      </c>
      <c r="Q852" s="1">
        <f>IF(AND(대학정보!$C$8&lt;&gt;"",D852&lt;&gt;""),D852-대학정보!$C$8,"")</f>
        <v>-7.6899999999999409</v>
      </c>
    </row>
    <row r="853" spans="1:17">
      <c r="A853" s="1" t="str">
        <f t="shared" si="13"/>
        <v/>
      </c>
      <c r="B853" s="1" t="str">
        <f>IF(INDEX(로우데이터!$A:$A,4*ROW()-7)&lt;&gt;"",INDEX(로우데이터!A:A,4*ROW()-7),"")</f>
        <v>852등</v>
      </c>
      <c r="C853" s="1">
        <f>IF(B853&lt;&gt;"",VLOOKUP(CONCATENATE("j",L853, M853, N853),확률표!$B$8:$E$16,IF(P853=확률표!$C$3,2,IF(P853=확률표!$C$4, 3,4)),FALSE), "")</f>
        <v>20</v>
      </c>
      <c r="D853" s="1">
        <f>IF(B853&lt;&gt;"",INDEX(로우데이터!$B:$B,4*ROW()-7),"")</f>
        <v>651.75</v>
      </c>
      <c r="E853" s="4" t="str">
        <f>IF(B853&lt;&gt;"",IF(INDEX(로우데이터!$D:$D,4*ROW()-7)&lt;&gt;"",IF(ISNUMBER(FIND("(1)",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공주교대(1)</v>
      </c>
      <c r="F853" s="3" t="str">
        <f>IF(B853&lt;&gt;"",IF(INDEX(로우데이터!$D:$D,4*ROW()-7)&lt;&gt;"",IF(ISNUMBER(FIND("(1)",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초등교육/여</v>
      </c>
      <c r="G853" s="3" t="str">
        <f>IF(B853&lt;&gt;"",IF(INDEX(로우데이터!$D:$D,4*ROW()-7)&lt;&gt;"",IF(ISNUMBER(FIND("(2)",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53" s="3" t="str">
        <f>IF(B853&lt;&gt;"",IF(INDEX(로우데이터!$D:$D,4*ROW()-7)&lt;&gt;"",IF(ISNUMBER(FIND("(2)",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853" s="3" t="str">
        <f>IF(B853&lt;&gt;"",IF(INDEX(로우데이터!$D:$D,4*ROW()-7)&lt;&gt;"",IF(ISNUMBER(FIND("(3)",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53" s="3" t="str">
        <f>IF(B853&lt;&gt;"",IF(INDEX(로우데이터!$D:$D,4*ROW()-7)&lt;&gt;"",IF(ISNUMBER(FIND("(3)",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53" s="1">
        <v>1</v>
      </c>
      <c r="M853" s="1">
        <v>1</v>
      </c>
      <c r="N853" s="1">
        <v>1</v>
      </c>
      <c r="P853" s="1">
        <f>IF(B853&lt;&gt;"",IF(AND(대학정보!$C$4&lt;&gt;"",대학정보!$C$5&lt;&gt;""),IF(AND(ISNUMBER(FIND(대학정보!$C$4,E853)),ISNUMBER(FIND(대학정보!$C$5,F853))),확률표!$C$3,IF(AND(ISNUMBER(FIND(대학정보!$C$4,G853)),ISNUMBER(FIND(대학정보!$C$5,H853))),확률표!$C$4,IF(AND(ISNUMBER(FIND(대학정보!$C$4,I853)),ISNUMBER(FIND(대학정보!$C$5,J853))),확률표!$C$5, ""))), "대학정보"), "")</f>
        <v>20</v>
      </c>
      <c r="Q853" s="1">
        <f>IF(AND(대학정보!$C$8&lt;&gt;"",D853&lt;&gt;""),D853-대학정보!$C$8,"")</f>
        <v>-7.6999999999999318</v>
      </c>
    </row>
    <row r="854" spans="1:17">
      <c r="A854" s="1" t="str">
        <f t="shared" si="13"/>
        <v/>
      </c>
      <c r="B854" s="1" t="str">
        <f>IF(INDEX(로우데이터!$A:$A,4*ROW()-7)&lt;&gt;"",INDEX(로우데이터!A:A,4*ROW()-7),"")</f>
        <v>853등</v>
      </c>
      <c r="C854" s="1">
        <f>IF(B854&lt;&gt;"",VLOOKUP(CONCATENATE("j",L854, M854, N854),확률표!$B$8:$E$16,IF(P854=확률표!$C$3,2,IF(P854=확률표!$C$4, 3,4)),FALSE), "")</f>
        <v>50</v>
      </c>
      <c r="D854" s="1">
        <f>IF(B854&lt;&gt;"",INDEX(로우데이터!$B:$B,4*ROW()-7),"")</f>
        <v>651.53</v>
      </c>
      <c r="E854" s="4" t="str">
        <f>IF(B854&lt;&gt;"",IF(INDEX(로우데이터!$D:$D,4*ROW()-7)&lt;&gt;"",IF(ISNUMBER(FIND("(1)",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54" s="3" t="str">
        <f>IF(B854&lt;&gt;"",IF(INDEX(로우데이터!$D:$D,4*ROW()-7)&lt;&gt;"",IF(ISNUMBER(FIND("(1)",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854" s="3" t="str">
        <f>IF(B854&lt;&gt;"",IF(INDEX(로우데이터!$D:$D,4*ROW()-7)&lt;&gt;"",IF(ISNUMBER(FIND("(2)",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54" s="3" t="str">
        <f>IF(B854&lt;&gt;"",IF(INDEX(로우데이터!$D:$D,4*ROW()-7)&lt;&gt;"",IF(ISNUMBER(FIND("(2)",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54" s="3" t="str">
        <f>IF(B854&lt;&gt;"",IF(INDEX(로우데이터!$D:$D,4*ROW()-7)&lt;&gt;"",IF(ISNUMBER(FIND("(3)",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854" s="3" t="str">
        <f>IF(B854&lt;&gt;"",IF(INDEX(로우데이터!$D:$D,4*ROW()-7)&lt;&gt;"",IF(ISNUMBER(FIND("(3)",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[수원]자연과학계열</v>
      </c>
      <c r="L854" s="1">
        <v>1</v>
      </c>
      <c r="M854" s="1">
        <v>1</v>
      </c>
      <c r="N854" s="1">
        <v>1</v>
      </c>
      <c r="P854" s="1">
        <f>IF(B854&lt;&gt;"",IF(AND(대학정보!$C$4&lt;&gt;"",대학정보!$C$5&lt;&gt;""),IF(AND(ISNUMBER(FIND(대학정보!$C$4,E854)),ISNUMBER(FIND(대학정보!$C$5,F854))),확률표!$C$3,IF(AND(ISNUMBER(FIND(대학정보!$C$4,G854)),ISNUMBER(FIND(대학정보!$C$5,H854))),확률표!$C$4,IF(AND(ISNUMBER(FIND(대학정보!$C$4,I854)),ISNUMBER(FIND(대학정보!$C$5,J854))),확률표!$C$5, ""))), "대학정보"), "")</f>
        <v>50</v>
      </c>
      <c r="Q854" s="1">
        <f>IF(AND(대학정보!$C$8&lt;&gt;"",D854&lt;&gt;""),D854-대학정보!$C$8,"")</f>
        <v>-7.9199999999999591</v>
      </c>
    </row>
    <row r="855" spans="1:17">
      <c r="A855" s="1" t="str">
        <f t="shared" si="13"/>
        <v/>
      </c>
      <c r="B855" s="1" t="str">
        <f>IF(INDEX(로우데이터!$A:$A,4*ROW()-7)&lt;&gt;"",INDEX(로우데이터!A:A,4*ROW()-7),"")</f>
        <v>854등</v>
      </c>
      <c r="C855" s="1">
        <f>IF(B855&lt;&gt;"",VLOOKUP(CONCATENATE("j",L855, M855, N855),확률표!$B$8:$E$16,IF(P855=확률표!$C$3,2,IF(P855=확률표!$C$4, 3,4)),FALSE), "")</f>
        <v>20</v>
      </c>
      <c r="D855" s="1">
        <f>IF(B855&lt;&gt;"",INDEX(로우데이터!$B:$B,4*ROW()-7),"")</f>
        <v>651.49</v>
      </c>
      <c r="E855" s="4" t="str">
        <f>IF(B855&lt;&gt;"",IF(INDEX(로우데이터!$D:$D,4*ROW()-7)&lt;&gt;"",IF(ISNUMBER(FIND("(1)",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55" s="3" t="str">
        <f>IF(B855&lt;&gt;"",IF(INDEX(로우데이터!$D:$D,4*ROW()-7)&lt;&gt;"",IF(ISNUMBER(FIND("(1)",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[국제]산업경영공</v>
      </c>
      <c r="G855" s="3" t="str">
        <f>IF(B855&lt;&gt;"",IF(INDEX(로우데이터!$D:$D,4*ROW()-7)&lt;&gt;"",IF(ISNUMBER(FIND("(2)",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855" s="3" t="str">
        <f>IF(B855&lt;&gt;"",IF(INDEX(로우데이터!$D:$D,4*ROW()-7)&lt;&gt;"",IF(ISNUMBER(FIND("(2)",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855" s="3" t="str">
        <f>IF(B855&lt;&gt;"",IF(INDEX(로우데이터!$D:$D,4*ROW()-7)&lt;&gt;"",IF(ISNUMBER(FIND("(3)",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55" s="3" t="str">
        <f>IF(B855&lt;&gt;"",IF(INDEX(로우데이터!$D:$D,4*ROW()-7)&lt;&gt;"",IF(ISNUMBER(FIND("(3)",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55" s="1">
        <v>1</v>
      </c>
      <c r="M855" s="1">
        <v>1</v>
      </c>
      <c r="N855" s="1">
        <v>1</v>
      </c>
      <c r="P855" s="1">
        <f>IF(B855&lt;&gt;"",IF(AND(대학정보!$C$4&lt;&gt;"",대학정보!$C$5&lt;&gt;""),IF(AND(ISNUMBER(FIND(대학정보!$C$4,E855)),ISNUMBER(FIND(대학정보!$C$5,F855))),확률표!$C$3,IF(AND(ISNUMBER(FIND(대학정보!$C$4,G855)),ISNUMBER(FIND(대학정보!$C$5,H855))),확률표!$C$4,IF(AND(ISNUMBER(FIND(대학정보!$C$4,I855)),ISNUMBER(FIND(대학정보!$C$5,J855))),확률표!$C$5, ""))), "대학정보"), "")</f>
        <v>20</v>
      </c>
      <c r="Q855" s="1">
        <f>IF(AND(대학정보!$C$8&lt;&gt;"",D855&lt;&gt;""),D855-대학정보!$C$8,"")</f>
        <v>-7.9599999999999227</v>
      </c>
    </row>
    <row r="856" spans="1:17">
      <c r="A856" s="1" t="str">
        <f t="shared" si="13"/>
        <v/>
      </c>
      <c r="B856" s="1" t="str">
        <f>IF(INDEX(로우데이터!$A:$A,4*ROW()-7)&lt;&gt;"",INDEX(로우데이터!A:A,4*ROW()-7),"")</f>
        <v>855등</v>
      </c>
      <c r="C856" s="1">
        <f>IF(B856&lt;&gt;"",VLOOKUP(CONCATENATE("j",L856, M856, N856),확률표!$B$8:$E$16,IF(P856=확률표!$C$3,2,IF(P856=확률표!$C$4, 3,4)),FALSE), "")</f>
        <v>80</v>
      </c>
      <c r="D856" s="1">
        <f>IF(B856&lt;&gt;"",INDEX(로우데이터!$B:$B,4*ROW()-7),"")</f>
        <v>651.46</v>
      </c>
      <c r="E856" s="4" t="str">
        <f>IF(B856&lt;&gt;"",IF(INDEX(로우데이터!$D:$D,4*ROW()-7)&lt;&gt;"",IF(ISNUMBER(FIND("(1)",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56" s="3" t="str">
        <f>IF(B856&lt;&gt;"",IF(INDEX(로우데이터!$D:$D,4*ROW()-7)&lt;&gt;"",IF(ISNUMBER(FIND("(1)",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56" s="3" t="str">
        <f>IF(B856&lt;&gt;"",IF(INDEX(로우데이터!$D:$D,4*ROW()-7)&lt;&gt;"",IF(ISNUMBER(FIND("(2)",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56" s="3" t="str">
        <f>IF(B856&lt;&gt;"",IF(INDEX(로우데이터!$D:$D,4*ROW()-7)&lt;&gt;"",IF(ISNUMBER(FIND("(2)",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[국제]우주과학</v>
      </c>
      <c r="I856" s="3" t="str">
        <f>IF(B856&lt;&gt;"",IF(INDEX(로우데이터!$D:$D,4*ROW()-7)&lt;&gt;"",IF(ISNUMBER(FIND("(3)",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856" s="3" t="str">
        <f>IF(B856&lt;&gt;"",IF(INDEX(로우데이터!$D:$D,4*ROW()-7)&lt;&gt;"",IF(ISNUMBER(FIND("(3)",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[서울]전자전기공학부</v>
      </c>
      <c r="L856" s="1">
        <v>1</v>
      </c>
      <c r="M856" s="1">
        <v>1</v>
      </c>
      <c r="N856" s="1">
        <v>1</v>
      </c>
      <c r="P856" s="1">
        <f>IF(B856&lt;&gt;"",IF(AND(대학정보!$C$4&lt;&gt;"",대학정보!$C$5&lt;&gt;""),IF(AND(ISNUMBER(FIND(대학정보!$C$4,E856)),ISNUMBER(FIND(대학정보!$C$5,F856))),확률표!$C$3,IF(AND(ISNUMBER(FIND(대학정보!$C$4,G856)),ISNUMBER(FIND(대학정보!$C$5,H856))),확률표!$C$4,IF(AND(ISNUMBER(FIND(대학정보!$C$4,I856)),ISNUMBER(FIND(대학정보!$C$5,J856))),확률표!$C$5, ""))), "대학정보"), "")</f>
        <v>80</v>
      </c>
      <c r="Q856" s="1">
        <f>IF(AND(대학정보!$C$8&lt;&gt;"",D856&lt;&gt;""),D856-대학정보!$C$8,"")</f>
        <v>-7.9899999999998954</v>
      </c>
    </row>
    <row r="857" spans="1:17">
      <c r="A857" s="1" t="str">
        <f t="shared" si="13"/>
        <v/>
      </c>
      <c r="B857" s="1" t="str">
        <f>IF(INDEX(로우데이터!$A:$A,4*ROW()-7)&lt;&gt;"",INDEX(로우데이터!A:A,4*ROW()-7),"")</f>
        <v>856등</v>
      </c>
      <c r="C857" s="1">
        <f>IF(B857&lt;&gt;"",VLOOKUP(CONCATENATE("j",L857, M857, N857),확률표!$B$8:$E$16,IF(P857=확률표!$C$3,2,IF(P857=확률표!$C$4, 3,4)),FALSE), "")</f>
        <v>80</v>
      </c>
      <c r="D857" s="1">
        <f>IF(B857&lt;&gt;"",INDEX(로우데이터!$B:$B,4*ROW()-7),"")</f>
        <v>651.41999999999996</v>
      </c>
      <c r="E857" s="4" t="str">
        <f>IF(B857&lt;&gt;"",IF(INDEX(로우데이터!$D:$D,4*ROW()-7)&lt;&gt;"",IF(ISNUMBER(FIND("(1)",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57" s="3" t="str">
        <f>IF(B857&lt;&gt;"",IF(INDEX(로우데이터!$D:$D,4*ROW()-7)&lt;&gt;"",IF(ISNUMBER(FIND("(1)",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57" s="3" t="str">
        <f>IF(B857&lt;&gt;"",IF(INDEX(로우데이터!$D:$D,4*ROW()-7)&lt;&gt;"",IF(ISNUMBER(FIND("(2)",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57" s="3" t="str">
        <f>IF(B857&lt;&gt;"",IF(INDEX(로우데이터!$D:$D,4*ROW()-7)&lt;&gt;"",IF(ISNUMBER(FIND("(2)",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[국제]사회기반시스템공</v>
      </c>
      <c r="I857" s="3" t="str">
        <f>IF(B857&lt;&gt;"",IF(INDEX(로우데이터!$D:$D,4*ROW()-7)&lt;&gt;"",IF(ISNUMBER(FIND("(3)",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857" s="3" t="str">
        <f>IF(B857&lt;&gt;"",IF(INDEX(로우데이터!$D:$D,4*ROW()-7)&lt;&gt;"",IF(ISNUMBER(FIND("(3)",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공간정보공</v>
      </c>
      <c r="L857" s="1">
        <v>1</v>
      </c>
      <c r="M857" s="1">
        <v>1</v>
      </c>
      <c r="N857" s="1">
        <v>1</v>
      </c>
      <c r="P857" s="1">
        <f>IF(B857&lt;&gt;"",IF(AND(대학정보!$C$4&lt;&gt;"",대학정보!$C$5&lt;&gt;""),IF(AND(ISNUMBER(FIND(대학정보!$C$4,E857)),ISNUMBER(FIND(대학정보!$C$5,F857))),확률표!$C$3,IF(AND(ISNUMBER(FIND(대학정보!$C$4,G857)),ISNUMBER(FIND(대학정보!$C$5,H857))),확률표!$C$4,IF(AND(ISNUMBER(FIND(대학정보!$C$4,I857)),ISNUMBER(FIND(대학정보!$C$5,J857))),확률표!$C$5, ""))), "대학정보"), "")</f>
        <v>80</v>
      </c>
      <c r="Q857" s="1">
        <f>IF(AND(대학정보!$C$8&lt;&gt;"",D857&lt;&gt;""),D857-대학정보!$C$8,"")</f>
        <v>-8.0299999999999727</v>
      </c>
    </row>
    <row r="858" spans="1:17">
      <c r="A858" s="1" t="str">
        <f t="shared" si="13"/>
        <v/>
      </c>
      <c r="B858" s="1" t="str">
        <f>IF(INDEX(로우데이터!$A:$A,4*ROW()-7)&lt;&gt;"",INDEX(로우데이터!A:A,4*ROW()-7),"")</f>
        <v>857등</v>
      </c>
      <c r="C858" s="1">
        <f>IF(B858&lt;&gt;"",VLOOKUP(CONCATENATE("j",L858, M858, N858),확률표!$B$8:$E$16,IF(P858=확률표!$C$3,2,IF(P858=확률표!$C$4, 3,4)),FALSE), "")</f>
        <v>80</v>
      </c>
      <c r="D858" s="1">
        <f>IF(B858&lt;&gt;"",INDEX(로우데이터!$B:$B,4*ROW()-7),"")</f>
        <v>651.32000000000005</v>
      </c>
      <c r="E858" s="4" t="str">
        <f>IF(B858&lt;&gt;"",IF(INDEX(로우데이터!$D:$D,4*ROW()-7)&lt;&gt;"",IF(ISNUMBER(FIND("(1)",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58" s="3" t="str">
        <f>IF(B858&lt;&gt;"",IF(INDEX(로우데이터!$D:$D,4*ROW()-7)&lt;&gt;"",IF(ISNUMBER(FIND("(1)",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58" s="3" t="str">
        <f>IF(B858&lt;&gt;"",IF(INDEX(로우데이터!$D:$D,4*ROW()-7)&lt;&gt;"",IF(ISNUMBER(FIND("(2)",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858" s="3" t="str">
        <f>IF(B858&lt;&gt;"",IF(INDEX(로우데이터!$D:$D,4*ROW()-7)&lt;&gt;"",IF(ISNUMBER(FIND("(2)",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858" s="3" t="str">
        <f>IF(B858&lt;&gt;"",IF(INDEX(로우데이터!$D:$D,4*ROW()-7)&lt;&gt;"",IF(ISNUMBER(FIND("(3)",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서울과학기술대(3)</v>
      </c>
      <c r="J858" s="3" t="str">
        <f>IF(B858&lt;&gt;"",IF(INDEX(로우데이터!$D:$D,4*ROW()-7)&lt;&gt;"",IF(ISNUMBER(FIND("(3)",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전자IT미디어공</v>
      </c>
      <c r="L858" s="1">
        <v>1</v>
      </c>
      <c r="M858" s="1">
        <v>1</v>
      </c>
      <c r="N858" s="1">
        <v>1</v>
      </c>
      <c r="P858" s="1">
        <f>IF(B858&lt;&gt;"",IF(AND(대학정보!$C$4&lt;&gt;"",대학정보!$C$5&lt;&gt;""),IF(AND(ISNUMBER(FIND(대학정보!$C$4,E858)),ISNUMBER(FIND(대학정보!$C$5,F858))),확률표!$C$3,IF(AND(ISNUMBER(FIND(대학정보!$C$4,G858)),ISNUMBER(FIND(대학정보!$C$5,H858))),확률표!$C$4,IF(AND(ISNUMBER(FIND(대학정보!$C$4,I858)),ISNUMBER(FIND(대학정보!$C$5,J858))),확률표!$C$5, ""))), "대학정보"), "")</f>
        <v>80</v>
      </c>
      <c r="Q858" s="1">
        <f>IF(AND(대학정보!$C$8&lt;&gt;"",D858&lt;&gt;""),D858-대학정보!$C$8,"")</f>
        <v>-8.1299999999998818</v>
      </c>
    </row>
    <row r="859" spans="1:17">
      <c r="A859" s="1" t="str">
        <f t="shared" si="13"/>
        <v/>
      </c>
      <c r="B859" s="1" t="str">
        <f>IF(INDEX(로우데이터!$A:$A,4*ROW()-7)&lt;&gt;"",INDEX(로우데이터!A:A,4*ROW()-7),"")</f>
        <v>858등</v>
      </c>
      <c r="C859" s="1">
        <f>IF(B859&lt;&gt;"",VLOOKUP(CONCATENATE("j",L859, M859, N859),확률표!$B$8:$E$16,IF(P859=확률표!$C$3,2,IF(P859=확률표!$C$4, 3,4)),FALSE), "")</f>
        <v>80</v>
      </c>
      <c r="D859" s="1">
        <f>IF(B859&lt;&gt;"",INDEX(로우데이터!$B:$B,4*ROW()-7),"")</f>
        <v>651.28</v>
      </c>
      <c r="E859" s="4" t="str">
        <f>IF(B859&lt;&gt;"",IF(INDEX(로우데이터!$D:$D,4*ROW()-7)&lt;&gt;"",IF(ISNUMBER(FIND("(1)",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59" s="3" t="str">
        <f>IF(B859&lt;&gt;"",IF(INDEX(로우데이터!$D:$D,4*ROW()-7)&lt;&gt;"",IF(ISNUMBER(FIND("(1)",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59" s="3" t="str">
        <f>IF(B859&lt;&gt;"",IF(INDEX(로우데이터!$D:$D,4*ROW()-7)&lt;&gt;"",IF(ISNUMBER(FIND("(2)",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59" s="3" t="str">
        <f>IF(B859&lt;&gt;"",IF(INDEX(로우데이터!$D:$D,4*ROW()-7)&lt;&gt;"",IF(ISNUMBER(FIND("(2)",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[국제]기계공</v>
      </c>
      <c r="I859" s="3" t="str">
        <f>IF(B859&lt;&gt;"",IF(INDEX(로우데이터!$D:$D,4*ROW()-7)&lt;&gt;"",IF(ISNUMBER(FIND("(3)",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59" s="3" t="str">
        <f>IF(B859&lt;&gt;"",IF(INDEX(로우데이터!$D:$D,4*ROW()-7)&lt;&gt;"",IF(ISNUMBER(FIND("(3)",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859" s="1">
        <v>1</v>
      </c>
      <c r="M859" s="1">
        <v>1</v>
      </c>
      <c r="N859" s="1">
        <v>1</v>
      </c>
      <c r="P859" s="1">
        <f>IF(B859&lt;&gt;"",IF(AND(대학정보!$C$4&lt;&gt;"",대학정보!$C$5&lt;&gt;""),IF(AND(ISNUMBER(FIND(대학정보!$C$4,E859)),ISNUMBER(FIND(대학정보!$C$5,F859))),확률표!$C$3,IF(AND(ISNUMBER(FIND(대학정보!$C$4,G859)),ISNUMBER(FIND(대학정보!$C$5,H859))),확률표!$C$4,IF(AND(ISNUMBER(FIND(대학정보!$C$4,I859)),ISNUMBER(FIND(대학정보!$C$5,J859))),확률표!$C$5, ""))), "대학정보"), "")</f>
        <v>80</v>
      </c>
      <c r="Q859" s="1">
        <f>IF(AND(대학정보!$C$8&lt;&gt;"",D859&lt;&gt;""),D859-대학정보!$C$8,"")</f>
        <v>-8.1699999999999591</v>
      </c>
    </row>
    <row r="860" spans="1:17">
      <c r="A860" s="1" t="str">
        <f t="shared" si="13"/>
        <v/>
      </c>
      <c r="B860" s="1" t="str">
        <f>IF(INDEX(로우데이터!$A:$A,4*ROW()-7)&lt;&gt;"",INDEX(로우데이터!A:A,4*ROW()-7),"")</f>
        <v>859등</v>
      </c>
      <c r="C860" s="1">
        <f>IF(B860&lt;&gt;"",VLOOKUP(CONCATENATE("j",L860, M860, N860),확률표!$B$8:$E$16,IF(P860=확률표!$C$3,2,IF(P860=확률표!$C$4, 3,4)),FALSE), "")</f>
        <v>20</v>
      </c>
      <c r="D860" s="1">
        <f>IF(B860&lt;&gt;"",INDEX(로우데이터!$B:$B,4*ROW()-7),"")</f>
        <v>651.27</v>
      </c>
      <c r="E860" s="4" t="str">
        <f>IF(B860&lt;&gt;"",IF(INDEX(로우데이터!$D:$D,4*ROW()-7)&lt;&gt;"",IF(ISNUMBER(FIND("(1)",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60" s="3" t="str">
        <f>IF(B860&lt;&gt;"",IF(INDEX(로우데이터!$D:$D,4*ROW()-7)&lt;&gt;"",IF(ISNUMBER(FIND("(1)",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생명과학부</v>
      </c>
      <c r="G860" s="3" t="str">
        <f>IF(B860&lt;&gt;"",IF(INDEX(로우데이터!$D:$D,4*ROW()-7)&lt;&gt;"",IF(ISNUMBER(FIND("(2)",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860" s="3" t="str">
        <f>IF(B860&lt;&gt;"",IF(INDEX(로우데이터!$D:$D,4*ROW()-7)&lt;&gt;"",IF(ISNUMBER(FIND("(2)",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860" s="3" t="str">
        <f>IF(B860&lt;&gt;"",IF(INDEX(로우데이터!$D:$D,4*ROW()-7)&lt;&gt;"",IF(ISNUMBER(FIND("(3)",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60" s="3" t="str">
        <f>IF(B860&lt;&gt;"",IF(INDEX(로우데이터!$D:$D,4*ROW()-7)&lt;&gt;"",IF(ISNUMBER(FIND("(3)",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60" s="1">
        <v>1</v>
      </c>
      <c r="M860" s="1">
        <v>1</v>
      </c>
      <c r="N860" s="1">
        <v>1</v>
      </c>
      <c r="P860" s="1">
        <f>IF(B860&lt;&gt;"",IF(AND(대학정보!$C$4&lt;&gt;"",대학정보!$C$5&lt;&gt;""),IF(AND(ISNUMBER(FIND(대학정보!$C$4,E860)),ISNUMBER(FIND(대학정보!$C$5,F860))),확률표!$C$3,IF(AND(ISNUMBER(FIND(대학정보!$C$4,G860)),ISNUMBER(FIND(대학정보!$C$5,H860))),확률표!$C$4,IF(AND(ISNUMBER(FIND(대학정보!$C$4,I860)),ISNUMBER(FIND(대학정보!$C$5,J860))),확률표!$C$5, ""))), "대학정보"), "")</f>
        <v>20</v>
      </c>
      <c r="Q860" s="1">
        <f>IF(AND(대학정보!$C$8&lt;&gt;"",D860&lt;&gt;""),D860-대학정보!$C$8,"")</f>
        <v>-8.17999999999995</v>
      </c>
    </row>
    <row r="861" spans="1:17">
      <c r="A861" s="1" t="str">
        <f t="shared" si="13"/>
        <v/>
      </c>
      <c r="B861" s="1" t="str">
        <f>IF(INDEX(로우데이터!$A:$A,4*ROW()-7)&lt;&gt;"",INDEX(로우데이터!A:A,4*ROW()-7),"")</f>
        <v>860등</v>
      </c>
      <c r="C861" s="1">
        <f>IF(B861&lt;&gt;"",VLOOKUP(CONCATENATE("j",L861, M861, N861),확률표!$B$8:$E$16,IF(P861=확률표!$C$3,2,IF(P861=확률표!$C$4, 3,4)),FALSE), "")</f>
        <v>80</v>
      </c>
      <c r="D861" s="1">
        <f>IF(B861&lt;&gt;"",INDEX(로우데이터!$B:$B,4*ROW()-7),"")</f>
        <v>651.25</v>
      </c>
      <c r="E861" s="4" t="str">
        <f>IF(B861&lt;&gt;"",IF(INDEX(로우데이터!$D:$D,4*ROW()-7)&lt;&gt;"",IF(ISNUMBER(FIND("(1)",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61" s="3" t="str">
        <f>IF(B861&lt;&gt;"",IF(INDEX(로우데이터!$D:$D,4*ROW()-7)&lt;&gt;"",IF(ISNUMBER(FIND("(1)",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61" s="3" t="str">
        <f>IF(B861&lt;&gt;"",IF(INDEX(로우데이터!$D:$D,4*ROW()-7)&lt;&gt;"",IF(ISNUMBER(FIND("(2)",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61" s="3" t="str">
        <f>IF(B861&lt;&gt;"",IF(INDEX(로우데이터!$D:$D,4*ROW()-7)&lt;&gt;"",IF(ISNUMBER(FIND("(2)",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861" s="3" t="str">
        <f>IF(B861&lt;&gt;"",IF(INDEX(로우데이터!$D:$D,4*ROW()-7)&lt;&gt;"",IF(ISNUMBER(FIND("(3)",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61" s="3" t="str">
        <f>IF(B861&lt;&gt;"",IF(INDEX(로우데이터!$D:$D,4*ROW()-7)&lt;&gt;"",IF(ISNUMBER(FIND("(3)",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861" s="1">
        <v>1</v>
      </c>
      <c r="M861" s="1">
        <v>1</v>
      </c>
      <c r="N861" s="1">
        <v>1</v>
      </c>
      <c r="P861" s="1">
        <f>IF(B861&lt;&gt;"",IF(AND(대학정보!$C$4&lt;&gt;"",대학정보!$C$5&lt;&gt;""),IF(AND(ISNUMBER(FIND(대학정보!$C$4,E861)),ISNUMBER(FIND(대학정보!$C$5,F861))),확률표!$C$3,IF(AND(ISNUMBER(FIND(대학정보!$C$4,G861)),ISNUMBER(FIND(대학정보!$C$5,H861))),확률표!$C$4,IF(AND(ISNUMBER(FIND(대학정보!$C$4,I861)),ISNUMBER(FIND(대학정보!$C$5,J861))),확률표!$C$5, ""))), "대학정보"), "")</f>
        <v>80</v>
      </c>
      <c r="Q861" s="1">
        <f>IF(AND(대학정보!$C$8&lt;&gt;"",D861&lt;&gt;""),D861-대학정보!$C$8,"")</f>
        <v>-8.1999999999999318</v>
      </c>
    </row>
    <row r="862" spans="1:17">
      <c r="A862" s="1" t="str">
        <f t="shared" si="13"/>
        <v/>
      </c>
      <c r="B862" s="1" t="str">
        <f>IF(INDEX(로우데이터!$A:$A,4*ROW()-7)&lt;&gt;"",INDEX(로우데이터!A:A,4*ROW()-7),"")</f>
        <v>861등</v>
      </c>
      <c r="C862" s="1">
        <f>IF(B862&lt;&gt;"",VLOOKUP(CONCATENATE("j",L862, M862, N862),확률표!$B$8:$E$16,IF(P862=확률표!$C$3,2,IF(P862=확률표!$C$4, 3,4)),FALSE), "")</f>
        <v>80</v>
      </c>
      <c r="D862" s="1">
        <f>IF(B862&lt;&gt;"",INDEX(로우데이터!$B:$B,4*ROW()-7),"")</f>
        <v>651.23</v>
      </c>
      <c r="E862" s="4" t="str">
        <f>IF(B862&lt;&gt;"",IF(INDEX(로우데이터!$D:$D,4*ROW()-7)&lt;&gt;"",IF(ISNUMBER(FIND("(1)",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62" s="3" t="str">
        <f>IF(B862&lt;&gt;"",IF(INDEX(로우데이터!$D:$D,4*ROW()-7)&lt;&gt;"",IF(ISNUMBER(FIND("(1)",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62" s="3" t="str">
        <f>IF(B862&lt;&gt;"",IF(INDEX(로우데이터!$D:$D,4*ROW()-7)&lt;&gt;"",IF(ISNUMBER(FIND("(2)",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한국항공대(2)</v>
      </c>
      <c r="H862" s="3" t="str">
        <f>IF(B862&lt;&gt;"",IF(INDEX(로우데이터!$D:$D,4*ROW()-7)&lt;&gt;"",IF(ISNUMBER(FIND("(2)",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항공우주및기계공학부</v>
      </c>
      <c r="I862" s="3" t="str">
        <f>IF(B862&lt;&gt;"",IF(INDEX(로우데이터!$D:$D,4*ROW()-7)&lt;&gt;"",IF(ISNUMBER(FIND("(3)",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한양대(서울)(3)</v>
      </c>
      <c r="J862" s="3" t="str">
        <f>IF(B862&lt;&gt;"",IF(INDEX(로우데이터!$D:$D,4*ROW()-7)&lt;&gt;"",IF(ISNUMBER(FIND("(3)",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유기나노공</v>
      </c>
      <c r="L862" s="1">
        <v>1</v>
      </c>
      <c r="M862" s="1">
        <v>1</v>
      </c>
      <c r="N862" s="1">
        <v>1</v>
      </c>
      <c r="P862" s="1">
        <f>IF(B862&lt;&gt;"",IF(AND(대학정보!$C$4&lt;&gt;"",대학정보!$C$5&lt;&gt;""),IF(AND(ISNUMBER(FIND(대학정보!$C$4,E862)),ISNUMBER(FIND(대학정보!$C$5,F862))),확률표!$C$3,IF(AND(ISNUMBER(FIND(대학정보!$C$4,G862)),ISNUMBER(FIND(대학정보!$C$5,H862))),확률표!$C$4,IF(AND(ISNUMBER(FIND(대학정보!$C$4,I862)),ISNUMBER(FIND(대학정보!$C$5,J862))),확률표!$C$5, ""))), "대학정보"), "")</f>
        <v>80</v>
      </c>
      <c r="Q862" s="1">
        <f>IF(AND(대학정보!$C$8&lt;&gt;"",D862&lt;&gt;""),D862-대학정보!$C$8,"")</f>
        <v>-8.2199999999999136</v>
      </c>
    </row>
    <row r="863" spans="1:17">
      <c r="A863" s="1" t="str">
        <f t="shared" si="13"/>
        <v/>
      </c>
      <c r="B863" s="1" t="str">
        <f>IF(INDEX(로우데이터!$A:$A,4*ROW()-7)&lt;&gt;"",INDEX(로우데이터!A:A,4*ROW()-7),"")</f>
        <v>862등</v>
      </c>
      <c r="C863" s="1">
        <f>IF(B863&lt;&gt;"",VLOOKUP(CONCATENATE("j",L863, M863, N863),확률표!$B$8:$E$16,IF(P863=확률표!$C$3,2,IF(P863=확률표!$C$4, 3,4)),FALSE), "")</f>
        <v>80</v>
      </c>
      <c r="D863" s="1">
        <f>IF(B863&lt;&gt;"",INDEX(로우데이터!$B:$B,4*ROW()-7),"")</f>
        <v>651.20000000000005</v>
      </c>
      <c r="E863" s="4" t="str">
        <f>IF(B863&lt;&gt;"",IF(INDEX(로우데이터!$D:$D,4*ROW()-7)&lt;&gt;"",IF(ISNUMBER(FIND("(1)",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63" s="3" t="str">
        <f>IF(B863&lt;&gt;"",IF(INDEX(로우데이터!$D:$D,4*ROW()-7)&lt;&gt;"",IF(ISNUMBER(FIND("(1)",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63" s="3" t="str">
        <f>IF(B863&lt;&gt;"",IF(INDEX(로우데이터!$D:$D,4*ROW()-7)&lt;&gt;"",IF(ISNUMBER(FIND("(2)",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63" s="3" t="str">
        <f>IF(B863&lt;&gt;"",IF(INDEX(로우데이터!$D:$D,4*ROW()-7)&lt;&gt;"",IF(ISNUMBER(FIND("(2)",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863" s="3" t="str">
        <f>IF(B863&lt;&gt;"",IF(INDEX(로우데이터!$D:$D,4*ROW()-7)&lt;&gt;"",IF(ISNUMBER(FIND("(3)",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63" s="3" t="str">
        <f>IF(B863&lt;&gt;"",IF(INDEX(로우데이터!$D:$D,4*ROW()-7)&lt;&gt;"",IF(ISNUMBER(FIND("(3)",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[국제]기계공</v>
      </c>
      <c r="L863" s="1">
        <v>1</v>
      </c>
      <c r="M863" s="1">
        <v>1</v>
      </c>
      <c r="N863" s="1">
        <v>1</v>
      </c>
      <c r="P863" s="1">
        <f>IF(B863&lt;&gt;"",IF(AND(대학정보!$C$4&lt;&gt;"",대학정보!$C$5&lt;&gt;""),IF(AND(ISNUMBER(FIND(대학정보!$C$4,E863)),ISNUMBER(FIND(대학정보!$C$5,F863))),확률표!$C$3,IF(AND(ISNUMBER(FIND(대학정보!$C$4,G863)),ISNUMBER(FIND(대학정보!$C$5,H863))),확률표!$C$4,IF(AND(ISNUMBER(FIND(대학정보!$C$4,I863)),ISNUMBER(FIND(대학정보!$C$5,J863))),확률표!$C$5, ""))), "대학정보"), "")</f>
        <v>80</v>
      </c>
      <c r="Q863" s="1">
        <f>IF(AND(대학정보!$C$8&lt;&gt;"",D863&lt;&gt;""),D863-대학정보!$C$8,"")</f>
        <v>-8.2499999999998863</v>
      </c>
    </row>
    <row r="864" spans="1:17">
      <c r="A864" s="1" t="str">
        <f t="shared" si="13"/>
        <v/>
      </c>
      <c r="B864" s="1" t="str">
        <f>IF(INDEX(로우데이터!$A:$A,4*ROW()-7)&lt;&gt;"",INDEX(로우데이터!A:A,4*ROW()-7),"")</f>
        <v>863등</v>
      </c>
      <c r="C864" s="1">
        <f>IF(B864&lt;&gt;"",VLOOKUP(CONCATENATE("j",L864, M864, N864),확률표!$B$8:$E$16,IF(P864=확률표!$C$3,2,IF(P864=확률표!$C$4, 3,4)),FALSE), "")</f>
        <v>20</v>
      </c>
      <c r="D864" s="1">
        <f>IF(B864&lt;&gt;"",INDEX(로우데이터!$B:$B,4*ROW()-7),"")</f>
        <v>651.20000000000005</v>
      </c>
      <c r="E864" s="4" t="str">
        <f>IF(B864&lt;&gt;"",IF(INDEX(로우데이터!$D:$D,4*ROW()-7)&lt;&gt;"",IF(ISNUMBER(FIND("(1)",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64" s="3" t="str">
        <f>IF(B864&lt;&gt;"",IF(INDEX(로우데이터!$D:$D,4*ROW()-7)&lt;&gt;"",IF(ISNUMBER(FIND("(1)",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864" s="3" t="str">
        <f>IF(B864&lt;&gt;"",IF(INDEX(로우데이터!$D:$D,4*ROW()-7)&lt;&gt;"",IF(ISNUMBER(FIND("(2)",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864" s="3" t="str">
        <f>IF(B864&lt;&gt;"",IF(INDEX(로우데이터!$D:$D,4*ROW()-7)&lt;&gt;"",IF(ISNUMBER(FIND("(2)",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864" s="3" t="str">
        <f>IF(B864&lt;&gt;"",IF(INDEX(로우데이터!$D:$D,4*ROW()-7)&lt;&gt;"",IF(ISNUMBER(FIND("(3)",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64" s="3" t="str">
        <f>IF(B864&lt;&gt;"",IF(INDEX(로우데이터!$D:$D,4*ROW()-7)&lt;&gt;"",IF(ISNUMBER(FIND("(3)",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64" s="1">
        <v>1</v>
      </c>
      <c r="M864" s="1">
        <v>1</v>
      </c>
      <c r="N864" s="1">
        <v>1</v>
      </c>
      <c r="P864" s="1">
        <f>IF(B864&lt;&gt;"",IF(AND(대학정보!$C$4&lt;&gt;"",대학정보!$C$5&lt;&gt;""),IF(AND(ISNUMBER(FIND(대학정보!$C$4,E864)),ISNUMBER(FIND(대학정보!$C$5,F864))),확률표!$C$3,IF(AND(ISNUMBER(FIND(대학정보!$C$4,G864)),ISNUMBER(FIND(대학정보!$C$5,H864))),확률표!$C$4,IF(AND(ISNUMBER(FIND(대학정보!$C$4,I864)),ISNUMBER(FIND(대학정보!$C$5,J864))),확률표!$C$5, ""))), "대학정보"), "")</f>
        <v>20</v>
      </c>
      <c r="Q864" s="1">
        <f>IF(AND(대학정보!$C$8&lt;&gt;"",D864&lt;&gt;""),D864-대학정보!$C$8,"")</f>
        <v>-8.2499999999998863</v>
      </c>
    </row>
    <row r="865" spans="1:17">
      <c r="A865" s="1" t="str">
        <f t="shared" si="13"/>
        <v/>
      </c>
      <c r="B865" s="1" t="str">
        <f>IF(INDEX(로우데이터!$A:$A,4*ROW()-7)&lt;&gt;"",INDEX(로우데이터!A:A,4*ROW()-7),"")</f>
        <v>864등</v>
      </c>
      <c r="C865" s="1">
        <f>IF(B865&lt;&gt;"",VLOOKUP(CONCATENATE("j",L865, M865, N865),확률표!$B$8:$E$16,IF(P865=확률표!$C$3,2,IF(P865=확률표!$C$4, 3,4)),FALSE), "")</f>
        <v>80</v>
      </c>
      <c r="D865" s="1">
        <f>IF(B865&lt;&gt;"",INDEX(로우데이터!$B:$B,4*ROW()-7),"")</f>
        <v>651.14</v>
      </c>
      <c r="E865" s="4" t="str">
        <f>IF(B865&lt;&gt;"",IF(INDEX(로우데이터!$D:$D,4*ROW()-7)&lt;&gt;"",IF(ISNUMBER(FIND("(1)",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65" s="3" t="str">
        <f>IF(B865&lt;&gt;"",IF(INDEX(로우데이터!$D:$D,4*ROW()-7)&lt;&gt;"",IF(ISNUMBER(FIND("(1)",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65" s="3" t="str">
        <f>IF(B865&lt;&gt;"",IF(INDEX(로우데이터!$D:$D,4*ROW()-7)&lt;&gt;"",IF(ISNUMBER(FIND("(2)",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65" s="3" t="str">
        <f>IF(B865&lt;&gt;"",IF(INDEX(로우데이터!$D:$D,4*ROW()-7)&lt;&gt;"",IF(ISNUMBER(FIND("(2)",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[국제]컴퓨터공</v>
      </c>
      <c r="I865" s="3" t="str">
        <f>IF(B865&lt;&gt;"",IF(INDEX(로우데이터!$D:$D,4*ROW()-7)&lt;&gt;"",IF(ISNUMBER(FIND("(3)",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65" s="3" t="str">
        <f>IF(B865&lt;&gt;"",IF(INDEX(로우데이터!$D:$D,4*ROW()-7)&lt;&gt;"",IF(ISNUMBER(FIND("(3)",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</v>
      </c>
      <c r="L865" s="1">
        <v>1</v>
      </c>
      <c r="M865" s="1">
        <v>1</v>
      </c>
      <c r="N865" s="1">
        <v>1</v>
      </c>
      <c r="P865" s="1">
        <f>IF(B865&lt;&gt;"",IF(AND(대학정보!$C$4&lt;&gt;"",대학정보!$C$5&lt;&gt;""),IF(AND(ISNUMBER(FIND(대학정보!$C$4,E865)),ISNUMBER(FIND(대학정보!$C$5,F865))),확률표!$C$3,IF(AND(ISNUMBER(FIND(대학정보!$C$4,G865)),ISNUMBER(FIND(대학정보!$C$5,H865))),확률표!$C$4,IF(AND(ISNUMBER(FIND(대학정보!$C$4,I865)),ISNUMBER(FIND(대학정보!$C$5,J865))),확률표!$C$5, ""))), "대학정보"), "")</f>
        <v>80</v>
      </c>
      <c r="Q865" s="1">
        <f>IF(AND(대학정보!$C$8&lt;&gt;"",D865&lt;&gt;""),D865-대학정보!$C$8,"")</f>
        <v>-8.3099999999999454</v>
      </c>
    </row>
    <row r="866" spans="1:17">
      <c r="A866" s="1" t="str">
        <f t="shared" si="13"/>
        <v/>
      </c>
      <c r="B866" s="1" t="str">
        <f>IF(INDEX(로우데이터!$A:$A,4*ROW()-7)&lt;&gt;"",INDEX(로우데이터!A:A,4*ROW()-7),"")</f>
        <v>865등</v>
      </c>
      <c r="C866" s="1">
        <f>IF(B866&lt;&gt;"",VLOOKUP(CONCATENATE("j",L866, M866, N866),확률표!$B$8:$E$16,IF(P866=확률표!$C$3,2,IF(P866=확률표!$C$4, 3,4)),FALSE), "")</f>
        <v>20</v>
      </c>
      <c r="D866" s="1">
        <f>IF(B866&lt;&gt;"",INDEX(로우데이터!$B:$B,4*ROW()-7),"")</f>
        <v>651.1</v>
      </c>
      <c r="E866" s="4" t="str">
        <f>IF(B866&lt;&gt;"",IF(INDEX(로우데이터!$D:$D,4*ROW()-7)&lt;&gt;"",IF(ISNUMBER(FIND("(1)",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66" s="3" t="str">
        <f>IF(B866&lt;&gt;"",IF(INDEX(로우데이터!$D:$D,4*ROW()-7)&lt;&gt;"",IF(ISNUMBER(FIND("(1)",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866" s="3" t="str">
        <f>IF(B866&lt;&gt;"",IF(INDEX(로우데이터!$D:$D,4*ROW()-7)&lt;&gt;"",IF(ISNUMBER(FIND("(2)",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866" s="3" t="str">
        <f>IF(B866&lt;&gt;"",IF(INDEX(로우데이터!$D:$D,4*ROW()-7)&lt;&gt;"",IF(ISNUMBER(FIND("(2)",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866" s="3" t="str">
        <f>IF(B866&lt;&gt;"",IF(INDEX(로우데이터!$D:$D,4*ROW()-7)&lt;&gt;"",IF(ISNUMBER(FIND("(3)",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66" s="3" t="str">
        <f>IF(B866&lt;&gt;"",IF(INDEX(로우데이터!$D:$D,4*ROW()-7)&lt;&gt;"",IF(ISNUMBER(FIND("(3)",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66" s="1">
        <v>1</v>
      </c>
      <c r="M866" s="1">
        <v>1</v>
      </c>
      <c r="N866" s="1">
        <v>1</v>
      </c>
      <c r="P866" s="1">
        <f>IF(B866&lt;&gt;"",IF(AND(대학정보!$C$4&lt;&gt;"",대학정보!$C$5&lt;&gt;""),IF(AND(ISNUMBER(FIND(대학정보!$C$4,E866)),ISNUMBER(FIND(대학정보!$C$5,F866))),확률표!$C$3,IF(AND(ISNUMBER(FIND(대학정보!$C$4,G866)),ISNUMBER(FIND(대학정보!$C$5,H866))),확률표!$C$4,IF(AND(ISNUMBER(FIND(대학정보!$C$4,I866)),ISNUMBER(FIND(대학정보!$C$5,J866))),확률표!$C$5, ""))), "대학정보"), "")</f>
        <v>20</v>
      </c>
      <c r="Q866" s="1">
        <f>IF(AND(대학정보!$C$8&lt;&gt;"",D866&lt;&gt;""),D866-대학정보!$C$8,"")</f>
        <v>-8.3499999999999091</v>
      </c>
    </row>
    <row r="867" spans="1:17">
      <c r="A867" s="1" t="str">
        <f t="shared" si="13"/>
        <v/>
      </c>
      <c r="B867" s="1" t="str">
        <f>IF(INDEX(로우데이터!$A:$A,4*ROW()-7)&lt;&gt;"",INDEX(로우데이터!A:A,4*ROW()-7),"")</f>
        <v>866등</v>
      </c>
      <c r="C867" s="1">
        <f>IF(B867&lt;&gt;"",VLOOKUP(CONCATENATE("j",L867, M867, N867),확률표!$B$8:$E$16,IF(P867=확률표!$C$3,2,IF(P867=확률표!$C$4, 3,4)),FALSE), "")</f>
        <v>80</v>
      </c>
      <c r="D867" s="1">
        <f>IF(B867&lt;&gt;"",INDEX(로우데이터!$B:$B,4*ROW()-7),"")</f>
        <v>651.09</v>
      </c>
      <c r="E867" s="4" t="str">
        <f>IF(B867&lt;&gt;"",IF(INDEX(로우데이터!$D:$D,4*ROW()-7)&lt;&gt;"",IF(ISNUMBER(FIND("(1)",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67" s="3" t="str">
        <f>IF(B867&lt;&gt;"",IF(INDEX(로우데이터!$D:$D,4*ROW()-7)&lt;&gt;"",IF(ISNUMBER(FIND("(1)",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67" s="3" t="str">
        <f>IF(B867&lt;&gt;"",IF(INDEX(로우데이터!$D:$D,4*ROW()-7)&lt;&gt;"",IF(ISNUMBER(FIND("(2)",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867" s="3" t="str">
        <f>IF(B867&lt;&gt;"",IF(INDEX(로우데이터!$D:$D,4*ROW()-7)&lt;&gt;"",IF(ISNUMBER(FIND("(2)",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교통공</v>
      </c>
      <c r="I867" s="3" t="str">
        <f>IF(B867&lt;&gt;"",IF(INDEX(로우데이터!$D:$D,4*ROW()-7)&lt;&gt;"",IF(ISNUMBER(FIND("(3)",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67" s="3" t="str">
        <f>IF(B867&lt;&gt;"",IF(INDEX(로우데이터!$D:$D,4*ROW()-7)&lt;&gt;"",IF(ISNUMBER(FIND("(3)",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생명과학특성</v>
      </c>
      <c r="L867" s="1">
        <v>1</v>
      </c>
      <c r="M867" s="1">
        <v>1</v>
      </c>
      <c r="N867" s="1">
        <v>1</v>
      </c>
      <c r="P867" s="1">
        <f>IF(B867&lt;&gt;"",IF(AND(대학정보!$C$4&lt;&gt;"",대학정보!$C$5&lt;&gt;""),IF(AND(ISNUMBER(FIND(대학정보!$C$4,E867)),ISNUMBER(FIND(대학정보!$C$5,F867))),확률표!$C$3,IF(AND(ISNUMBER(FIND(대학정보!$C$4,G867)),ISNUMBER(FIND(대학정보!$C$5,H867))),확률표!$C$4,IF(AND(ISNUMBER(FIND(대학정보!$C$4,I867)),ISNUMBER(FIND(대학정보!$C$5,J867))),확률표!$C$5, ""))), "대학정보"), "")</f>
        <v>80</v>
      </c>
      <c r="Q867" s="1">
        <f>IF(AND(대학정보!$C$8&lt;&gt;"",D867&lt;&gt;""),D867-대학정보!$C$8,"")</f>
        <v>-8.3599999999999</v>
      </c>
    </row>
    <row r="868" spans="1:17">
      <c r="A868" s="1" t="str">
        <f t="shared" si="13"/>
        <v/>
      </c>
      <c r="B868" s="1" t="str">
        <f>IF(INDEX(로우데이터!$A:$A,4*ROW()-7)&lt;&gt;"",INDEX(로우데이터!A:A,4*ROW()-7),"")</f>
        <v>867등</v>
      </c>
      <c r="C868" s="1">
        <f>IF(B868&lt;&gt;"",VLOOKUP(CONCATENATE("j",L868, M868, N868),확률표!$B$8:$E$16,IF(P868=확률표!$C$3,2,IF(P868=확률표!$C$4, 3,4)),FALSE), "")</f>
        <v>20</v>
      </c>
      <c r="D868" s="1">
        <f>IF(B868&lt;&gt;"",INDEX(로우데이터!$B:$B,4*ROW()-7),"")</f>
        <v>651.04999999999995</v>
      </c>
      <c r="E868" s="4" t="str">
        <f>IF(B868&lt;&gt;"",IF(INDEX(로우데이터!$D:$D,4*ROW()-7)&lt;&gt;"",IF(ISNUMBER(FIND("(1)",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68" s="3" t="str">
        <f>IF(B868&lt;&gt;"",IF(INDEX(로우데이터!$D:$D,4*ROW()-7)&lt;&gt;"",IF(ISNUMBER(FIND("(1)",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[국제]화학공</v>
      </c>
      <c r="G868" s="3" t="str">
        <f>IF(B868&lt;&gt;"",IF(INDEX(로우데이터!$D:$D,4*ROW()-7)&lt;&gt;"",IF(ISNUMBER(FIND("(2)",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868" s="3" t="str">
        <f>IF(B868&lt;&gt;"",IF(INDEX(로우데이터!$D:$D,4*ROW()-7)&lt;&gt;"",IF(ISNUMBER(FIND("(2)",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화학공학부</v>
      </c>
      <c r="I868" s="3" t="str">
        <f>IF(B868&lt;&gt;"",IF(INDEX(로우데이터!$D:$D,4*ROW()-7)&lt;&gt;"",IF(ISNUMBER(FIND("(3)",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68" s="3" t="str">
        <f>IF(B868&lt;&gt;"",IF(INDEX(로우데이터!$D:$D,4*ROW()-7)&lt;&gt;"",IF(ISNUMBER(FIND("(3)",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68" s="1">
        <v>1</v>
      </c>
      <c r="M868" s="1">
        <v>1</v>
      </c>
      <c r="N868" s="1">
        <v>1</v>
      </c>
      <c r="P868" s="1">
        <f>IF(B868&lt;&gt;"",IF(AND(대학정보!$C$4&lt;&gt;"",대학정보!$C$5&lt;&gt;""),IF(AND(ISNUMBER(FIND(대학정보!$C$4,E868)),ISNUMBER(FIND(대학정보!$C$5,F868))),확률표!$C$3,IF(AND(ISNUMBER(FIND(대학정보!$C$4,G868)),ISNUMBER(FIND(대학정보!$C$5,H868))),확률표!$C$4,IF(AND(ISNUMBER(FIND(대학정보!$C$4,I868)),ISNUMBER(FIND(대학정보!$C$5,J868))),확률표!$C$5, ""))), "대학정보"), "")</f>
        <v>20</v>
      </c>
      <c r="Q868" s="1">
        <f>IF(AND(대학정보!$C$8&lt;&gt;"",D868&lt;&gt;""),D868-대학정보!$C$8,"")</f>
        <v>-8.3999999999999773</v>
      </c>
    </row>
    <row r="869" spans="1:17">
      <c r="A869" s="1" t="str">
        <f t="shared" si="13"/>
        <v/>
      </c>
      <c r="B869" s="1" t="str">
        <f>IF(INDEX(로우데이터!$A:$A,4*ROW()-7)&lt;&gt;"",INDEX(로우데이터!A:A,4*ROW()-7),"")</f>
        <v>868등</v>
      </c>
      <c r="C869" s="1">
        <f>IF(B869&lt;&gt;"",VLOOKUP(CONCATENATE("j",L869, M869, N869),확률표!$B$8:$E$16,IF(P869=확률표!$C$3,2,IF(P869=확률표!$C$4, 3,4)),FALSE), "")</f>
        <v>50</v>
      </c>
      <c r="D869" s="1">
        <f>IF(B869&lt;&gt;"",INDEX(로우데이터!$B:$B,4*ROW()-7),"")</f>
        <v>651.01</v>
      </c>
      <c r="E869" s="4" t="str">
        <f>IF(B869&lt;&gt;"",IF(INDEX(로우데이터!$D:$D,4*ROW()-7)&lt;&gt;"",IF(ISNUMBER(FIND("(1)",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869" s="3" t="str">
        <f>IF(B869&lt;&gt;"",IF(INDEX(로우데이터!$D:$D,4*ROW()-7)&lt;&gt;"",IF(ISNUMBER(FIND("(1)",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869" s="3" t="str">
        <f>IF(B869&lt;&gt;"",IF(INDEX(로우데이터!$D:$D,4*ROW()-7)&lt;&gt;"",IF(ISNUMBER(FIND("(2)",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69" s="3" t="str">
        <f>IF(B869&lt;&gt;"",IF(INDEX(로우데이터!$D:$D,4*ROW()-7)&lt;&gt;"",IF(ISNUMBER(FIND("(2)",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69" s="3" t="str">
        <f>IF(B869&lt;&gt;"",IF(INDEX(로우데이터!$D:$D,4*ROW()-7)&lt;&gt;"",IF(ISNUMBER(FIND("(3)",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69" s="3" t="str">
        <f>IF(B869&lt;&gt;"",IF(INDEX(로우데이터!$D:$D,4*ROW()-7)&lt;&gt;"",IF(ISNUMBER(FIND("(3)",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869" s="1">
        <v>1</v>
      </c>
      <c r="M869" s="1">
        <v>1</v>
      </c>
      <c r="N869" s="1">
        <v>1</v>
      </c>
      <c r="P869" s="1">
        <f>IF(B869&lt;&gt;"",IF(AND(대학정보!$C$4&lt;&gt;"",대학정보!$C$5&lt;&gt;""),IF(AND(ISNUMBER(FIND(대학정보!$C$4,E869)),ISNUMBER(FIND(대학정보!$C$5,F869))),확률표!$C$3,IF(AND(ISNUMBER(FIND(대학정보!$C$4,G869)),ISNUMBER(FIND(대학정보!$C$5,H869))),확률표!$C$4,IF(AND(ISNUMBER(FIND(대학정보!$C$4,I869)),ISNUMBER(FIND(대학정보!$C$5,J869))),확률표!$C$5, ""))), "대학정보"), "")</f>
        <v>50</v>
      </c>
      <c r="Q869" s="1">
        <f>IF(AND(대학정보!$C$8&lt;&gt;"",D869&lt;&gt;""),D869-대학정보!$C$8,"")</f>
        <v>-8.4399999999999409</v>
      </c>
    </row>
    <row r="870" spans="1:17">
      <c r="A870" s="1" t="str">
        <f t="shared" ref="A870:A933" si="14">IF(ISNUMBER(FIND("(나)",B870)), "나", IF(B870&lt;&gt;"", "", "X"))</f>
        <v/>
      </c>
      <c r="B870" s="1" t="str">
        <f>IF(INDEX(로우데이터!$A:$A,4*ROW()-7)&lt;&gt;"",INDEX(로우데이터!A:A,4*ROW()-7),"")</f>
        <v>869등</v>
      </c>
      <c r="C870" s="1">
        <f>IF(B870&lt;&gt;"",VLOOKUP(CONCATENATE("j",L870, M870, N870),확률표!$B$8:$E$16,IF(P870=확률표!$C$3,2,IF(P870=확률표!$C$4, 3,4)),FALSE), "")</f>
        <v>20</v>
      </c>
      <c r="D870" s="1">
        <f>IF(B870&lt;&gt;"",INDEX(로우데이터!$B:$B,4*ROW()-7),"")</f>
        <v>650.99</v>
      </c>
      <c r="E870" s="4" t="str">
        <f>IF(B870&lt;&gt;"",IF(INDEX(로우데이터!$D:$D,4*ROW()-7)&lt;&gt;"",IF(ISNUMBER(FIND("(1)",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70" s="3" t="str">
        <f>IF(B870&lt;&gt;"",IF(INDEX(로우데이터!$D:$D,4*ROW()-7)&lt;&gt;"",IF(ISNUMBER(FIND("(1)",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870" s="3" t="str">
        <f>IF(B870&lt;&gt;"",IF(INDEX(로우데이터!$D:$D,4*ROW()-7)&lt;&gt;"",IF(ISNUMBER(FIND("(2)",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70" s="3" t="str">
        <f>IF(B870&lt;&gt;"",IF(INDEX(로우데이터!$D:$D,4*ROW()-7)&lt;&gt;"",IF(ISNUMBER(FIND("(2)",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[국제]소프트웨어융합</v>
      </c>
      <c r="I870" s="3" t="str">
        <f>IF(B870&lt;&gt;"",IF(INDEX(로우데이터!$D:$D,4*ROW()-7)&lt;&gt;"",IF(ISNUMBER(FIND("(3)",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70" s="3" t="str">
        <f>IF(B870&lt;&gt;"",IF(INDEX(로우데이터!$D:$D,4*ROW()-7)&lt;&gt;"",IF(ISNUMBER(FIND("(3)",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70" s="1">
        <v>1</v>
      </c>
      <c r="M870" s="1">
        <v>1</v>
      </c>
      <c r="N870" s="1">
        <v>1</v>
      </c>
      <c r="P870" s="1">
        <f>IF(B870&lt;&gt;"",IF(AND(대학정보!$C$4&lt;&gt;"",대학정보!$C$5&lt;&gt;""),IF(AND(ISNUMBER(FIND(대학정보!$C$4,E870)),ISNUMBER(FIND(대학정보!$C$5,F870))),확률표!$C$3,IF(AND(ISNUMBER(FIND(대학정보!$C$4,G870)),ISNUMBER(FIND(대학정보!$C$5,H870))),확률표!$C$4,IF(AND(ISNUMBER(FIND(대학정보!$C$4,I870)),ISNUMBER(FIND(대학정보!$C$5,J870))),확률표!$C$5, ""))), "대학정보"), "")</f>
        <v>20</v>
      </c>
      <c r="Q870" s="1">
        <f>IF(AND(대학정보!$C$8&lt;&gt;"",D870&lt;&gt;""),D870-대학정보!$C$8,"")</f>
        <v>-8.4599999999999227</v>
      </c>
    </row>
    <row r="871" spans="1:17">
      <c r="A871" s="1" t="str">
        <f t="shared" si="14"/>
        <v/>
      </c>
      <c r="B871" s="1" t="str">
        <f>IF(INDEX(로우데이터!$A:$A,4*ROW()-7)&lt;&gt;"",INDEX(로우데이터!A:A,4*ROW()-7),"")</f>
        <v>870등</v>
      </c>
      <c r="C871" s="1">
        <f>IF(B871&lt;&gt;"",VLOOKUP(CONCATENATE("j",L871, M871, N871),확률표!$B$8:$E$16,IF(P871=확률표!$C$3,2,IF(P871=확률표!$C$4, 3,4)),FALSE), "")</f>
        <v>50</v>
      </c>
      <c r="D871" s="1">
        <f>IF(B871&lt;&gt;"",INDEX(로우데이터!$B:$B,4*ROW()-7),"")</f>
        <v>650.96</v>
      </c>
      <c r="E871" s="4" t="str">
        <f>IF(B871&lt;&gt;"",IF(INDEX(로우데이터!$D:$D,4*ROW()-7)&lt;&gt;"",IF(ISNUMBER(FIND("(1)",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71" s="3" t="str">
        <f>IF(B871&lt;&gt;"",IF(INDEX(로우데이터!$D:$D,4*ROW()-7)&lt;&gt;"",IF(ISNUMBER(FIND("(1)",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871" s="3" t="str">
        <f>IF(B871&lt;&gt;"",IF(INDEX(로우데이터!$D:$D,4*ROW()-7)&lt;&gt;"",IF(ISNUMBER(FIND("(2)",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71" s="3" t="str">
        <f>IF(B871&lt;&gt;"",IF(INDEX(로우데이터!$D:$D,4*ROW()-7)&lt;&gt;"",IF(ISNUMBER(FIND("(2)",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71" s="3" t="str">
        <f>IF(B871&lt;&gt;"",IF(INDEX(로우데이터!$D:$D,4*ROW()-7)&lt;&gt;"",IF(ISNUMBER(FIND("(3)",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서울과학기술대(3)</v>
      </c>
      <c r="J871" s="3" t="str">
        <f>IF(B871&lt;&gt;"",IF(INDEX(로우데이터!$D:$D,4*ROW()-7)&lt;&gt;"",IF(ISNUMBER(FIND("(3)",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신소재공</v>
      </c>
      <c r="L871" s="1">
        <v>1</v>
      </c>
      <c r="M871" s="1">
        <v>1</v>
      </c>
      <c r="N871" s="1">
        <v>1</v>
      </c>
      <c r="P871" s="1">
        <f>IF(B871&lt;&gt;"",IF(AND(대학정보!$C$4&lt;&gt;"",대학정보!$C$5&lt;&gt;""),IF(AND(ISNUMBER(FIND(대학정보!$C$4,E871)),ISNUMBER(FIND(대학정보!$C$5,F871))),확률표!$C$3,IF(AND(ISNUMBER(FIND(대학정보!$C$4,G871)),ISNUMBER(FIND(대학정보!$C$5,H871))),확률표!$C$4,IF(AND(ISNUMBER(FIND(대학정보!$C$4,I871)),ISNUMBER(FIND(대학정보!$C$5,J871))),확률표!$C$5, ""))), "대학정보"), "")</f>
        <v>50</v>
      </c>
      <c r="Q871" s="1">
        <f>IF(AND(대학정보!$C$8&lt;&gt;"",D871&lt;&gt;""),D871-대학정보!$C$8,"")</f>
        <v>-8.4899999999998954</v>
      </c>
    </row>
    <row r="872" spans="1:17">
      <c r="A872" s="1" t="str">
        <f t="shared" si="14"/>
        <v/>
      </c>
      <c r="B872" s="1" t="str">
        <f>IF(INDEX(로우데이터!$A:$A,4*ROW()-7)&lt;&gt;"",INDEX(로우데이터!A:A,4*ROW()-7),"")</f>
        <v>871등</v>
      </c>
      <c r="C872" s="1">
        <f>IF(B872&lt;&gt;"",VLOOKUP(CONCATENATE("j",L872, M872, N872),확률표!$B$8:$E$16,IF(P872=확률표!$C$3,2,IF(P872=확률표!$C$4, 3,4)),FALSE), "")</f>
        <v>20</v>
      </c>
      <c r="D872" s="1">
        <f>IF(B872&lt;&gt;"",INDEX(로우데이터!$B:$B,4*ROW()-7),"")</f>
        <v>650.95000000000005</v>
      </c>
      <c r="E872" s="4" t="str">
        <f>IF(B872&lt;&gt;"",IF(INDEX(로우데이터!$D:$D,4*ROW()-7)&lt;&gt;"",IF(ISNUMBER(FIND("(1)",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72" s="3" t="str">
        <f>IF(B872&lt;&gt;"",IF(INDEX(로우데이터!$D:$D,4*ROW()-7)&lt;&gt;"",IF(ISNUMBER(FIND("(1)",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기계정보공</v>
      </c>
      <c r="G872" s="3" t="str">
        <f>IF(B872&lt;&gt;"",IF(INDEX(로우데이터!$D:$D,4*ROW()-7)&lt;&gt;"",IF(ISNUMBER(FIND("(2)",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872" s="3" t="str">
        <f>IF(B872&lt;&gt;"",IF(INDEX(로우데이터!$D:$D,4*ROW()-7)&lt;&gt;"",IF(ISNUMBER(FIND("(2)",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872" s="3" t="str">
        <f>IF(B872&lt;&gt;"",IF(INDEX(로우데이터!$D:$D,4*ROW()-7)&lt;&gt;"",IF(ISNUMBER(FIND("(3)",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72" s="3" t="str">
        <f>IF(B872&lt;&gt;"",IF(INDEX(로우데이터!$D:$D,4*ROW()-7)&lt;&gt;"",IF(ISNUMBER(FIND("(3)",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72" s="1">
        <v>1</v>
      </c>
      <c r="M872" s="1">
        <v>1</v>
      </c>
      <c r="N872" s="1">
        <v>1</v>
      </c>
      <c r="P872" s="1">
        <f>IF(B872&lt;&gt;"",IF(AND(대학정보!$C$4&lt;&gt;"",대학정보!$C$5&lt;&gt;""),IF(AND(ISNUMBER(FIND(대학정보!$C$4,E872)),ISNUMBER(FIND(대학정보!$C$5,F872))),확률표!$C$3,IF(AND(ISNUMBER(FIND(대학정보!$C$4,G872)),ISNUMBER(FIND(대학정보!$C$5,H872))),확률표!$C$4,IF(AND(ISNUMBER(FIND(대학정보!$C$4,I872)),ISNUMBER(FIND(대학정보!$C$5,J872))),확률표!$C$5, ""))), "대학정보"), "")</f>
        <v>20</v>
      </c>
      <c r="Q872" s="1">
        <f>IF(AND(대학정보!$C$8&lt;&gt;"",D872&lt;&gt;""),D872-대학정보!$C$8,"")</f>
        <v>-8.4999999999998863</v>
      </c>
    </row>
    <row r="873" spans="1:17">
      <c r="A873" s="1" t="str">
        <f t="shared" si="14"/>
        <v/>
      </c>
      <c r="B873" s="1" t="str">
        <f>IF(INDEX(로우데이터!$A:$A,4*ROW()-7)&lt;&gt;"",INDEX(로우데이터!A:A,4*ROW()-7),"")</f>
        <v>872등</v>
      </c>
      <c r="C873" s="1">
        <f>IF(B873&lt;&gt;"",VLOOKUP(CONCATENATE("j",L873, M873, N873),확률표!$B$8:$E$16,IF(P873=확률표!$C$3,2,IF(P873=확률표!$C$4, 3,4)),FALSE), "")</f>
        <v>50</v>
      </c>
      <c r="D873" s="1">
        <f>IF(B873&lt;&gt;"",INDEX(로우데이터!$B:$B,4*ROW()-7),"")</f>
        <v>650.91999999999996</v>
      </c>
      <c r="E873" s="4" t="str">
        <f>IF(B873&lt;&gt;"",IF(INDEX(로우데이터!$D:$D,4*ROW()-7)&lt;&gt;"",IF(ISNUMBER(FIND("(1)",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73" s="3" t="str">
        <f>IF(B873&lt;&gt;"",IF(INDEX(로우데이터!$D:$D,4*ROW()-7)&lt;&gt;"",IF(ISNUMBER(FIND("(1)",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873" s="3" t="str">
        <f>IF(B873&lt;&gt;"",IF(INDEX(로우데이터!$D:$D,4*ROW()-7)&lt;&gt;"",IF(ISNUMBER(FIND("(2)",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73" s="3" t="str">
        <f>IF(B873&lt;&gt;"",IF(INDEX(로우데이터!$D:$D,4*ROW()-7)&lt;&gt;"",IF(ISNUMBER(FIND("(2)",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73" s="3" t="str">
        <f>IF(B873&lt;&gt;"",IF(INDEX(로우데이터!$D:$D,4*ROW()-7)&lt;&gt;"",IF(ISNUMBER(FIND("(3)",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73" s="3" t="str">
        <f>IF(B873&lt;&gt;"",IF(INDEX(로우데이터!$D:$D,4*ROW()-7)&lt;&gt;"",IF(ISNUMBER(FIND("(3)",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873" s="1">
        <v>1</v>
      </c>
      <c r="M873" s="1">
        <v>1</v>
      </c>
      <c r="N873" s="1">
        <v>1</v>
      </c>
      <c r="P873" s="1">
        <f>IF(B873&lt;&gt;"",IF(AND(대학정보!$C$4&lt;&gt;"",대학정보!$C$5&lt;&gt;""),IF(AND(ISNUMBER(FIND(대학정보!$C$4,E873)),ISNUMBER(FIND(대학정보!$C$5,F873))),확률표!$C$3,IF(AND(ISNUMBER(FIND(대학정보!$C$4,G873)),ISNUMBER(FIND(대학정보!$C$5,H873))),확률표!$C$4,IF(AND(ISNUMBER(FIND(대학정보!$C$4,I873)),ISNUMBER(FIND(대학정보!$C$5,J873))),확률표!$C$5, ""))), "대학정보"), "")</f>
        <v>50</v>
      </c>
      <c r="Q873" s="1">
        <f>IF(AND(대학정보!$C$8&lt;&gt;"",D873&lt;&gt;""),D873-대학정보!$C$8,"")</f>
        <v>-8.5299999999999727</v>
      </c>
    </row>
    <row r="874" spans="1:17">
      <c r="A874" s="1" t="str">
        <f t="shared" si="14"/>
        <v/>
      </c>
      <c r="B874" s="1" t="str">
        <f>IF(INDEX(로우데이터!$A:$A,4*ROW()-7)&lt;&gt;"",INDEX(로우데이터!A:A,4*ROW()-7),"")</f>
        <v>873등</v>
      </c>
      <c r="C874" s="1">
        <f>IF(B874&lt;&gt;"",VLOOKUP(CONCATENATE("j",L874, M874, N874),확률표!$B$8:$E$16,IF(P874=확률표!$C$3,2,IF(P874=확률표!$C$4, 3,4)),FALSE), "")</f>
        <v>50</v>
      </c>
      <c r="D874" s="1">
        <f>IF(B874&lt;&gt;"",INDEX(로우데이터!$B:$B,4*ROW()-7),"")</f>
        <v>650.9</v>
      </c>
      <c r="E874" s="4" t="str">
        <f>IF(B874&lt;&gt;"",IF(INDEX(로우데이터!$D:$D,4*ROW()-7)&lt;&gt;"",IF(ISNUMBER(FIND("(1)",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874" s="3" t="str">
        <f>IF(B874&lt;&gt;"",IF(INDEX(로우데이터!$D:$D,4*ROW()-7)&lt;&gt;"",IF(ISNUMBER(FIND("(1)",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</v>
      </c>
      <c r="G874" s="3" t="str">
        <f>IF(B874&lt;&gt;"",IF(INDEX(로우데이터!$D:$D,4*ROW()-7)&lt;&gt;"",IF(ISNUMBER(FIND("(2)",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74" s="3" t="str">
        <f>IF(B874&lt;&gt;"",IF(INDEX(로우데이터!$D:$D,4*ROW()-7)&lt;&gt;"",IF(ISNUMBER(FIND("(2)",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74" s="3" t="str">
        <f>IF(B874&lt;&gt;"",IF(INDEX(로우데이터!$D:$D,4*ROW()-7)&lt;&gt;"",IF(ISNUMBER(FIND("(3)",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874" s="3" t="str">
        <f>IF(B874&lt;&gt;"",IF(INDEX(로우데이터!$D:$D,4*ROW()-7)&lt;&gt;"",IF(ISNUMBER(FIND("(3)",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자동차IT융합</v>
      </c>
      <c r="L874" s="1">
        <v>1</v>
      </c>
      <c r="M874" s="1">
        <v>1</v>
      </c>
      <c r="N874" s="1">
        <v>1</v>
      </c>
      <c r="P874" s="1">
        <f>IF(B874&lt;&gt;"",IF(AND(대학정보!$C$4&lt;&gt;"",대학정보!$C$5&lt;&gt;""),IF(AND(ISNUMBER(FIND(대학정보!$C$4,E874)),ISNUMBER(FIND(대학정보!$C$5,F874))),확률표!$C$3,IF(AND(ISNUMBER(FIND(대학정보!$C$4,G874)),ISNUMBER(FIND(대학정보!$C$5,H874))),확률표!$C$4,IF(AND(ISNUMBER(FIND(대학정보!$C$4,I874)),ISNUMBER(FIND(대학정보!$C$5,J874))),확률표!$C$5, ""))), "대학정보"), "")</f>
        <v>50</v>
      </c>
      <c r="Q874" s="1">
        <f>IF(AND(대학정보!$C$8&lt;&gt;"",D874&lt;&gt;""),D874-대학정보!$C$8,"")</f>
        <v>-8.5499999999999545</v>
      </c>
    </row>
    <row r="875" spans="1:17">
      <c r="A875" s="1" t="str">
        <f t="shared" si="14"/>
        <v/>
      </c>
      <c r="B875" s="1" t="str">
        <f>IF(INDEX(로우데이터!$A:$A,4*ROW()-7)&lt;&gt;"",INDEX(로우데이터!A:A,4*ROW()-7),"")</f>
        <v>873등</v>
      </c>
      <c r="C875" s="1">
        <f>IF(B875&lt;&gt;"",VLOOKUP(CONCATENATE("j",L875, M875, N875),확률표!$B$8:$E$16,IF(P875=확률표!$C$3,2,IF(P875=확률표!$C$4, 3,4)),FALSE), "")</f>
        <v>20</v>
      </c>
      <c r="D875" s="1">
        <f>IF(B875&lt;&gt;"",INDEX(로우데이터!$B:$B,4*ROW()-7),"")</f>
        <v>650.9</v>
      </c>
      <c r="E875" s="4" t="str">
        <f>IF(B875&lt;&gt;"",IF(INDEX(로우데이터!$D:$D,4*ROW()-7)&lt;&gt;"",IF(ISNUMBER(FIND("(1)",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875" s="3" t="str">
        <f>IF(B875&lt;&gt;"",IF(INDEX(로우데이터!$D:$D,4*ROW()-7)&lt;&gt;"",IF(ISNUMBER(FIND("(1)",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875" s="3" t="str">
        <f>IF(B875&lt;&gt;"",IF(INDEX(로우데이터!$D:$D,4*ROW()-7)&lt;&gt;"",IF(ISNUMBER(FIND("(2)",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875" s="3" t="str">
        <f>IF(B875&lt;&gt;"",IF(INDEX(로우데이터!$D:$D,4*ROW()-7)&lt;&gt;"",IF(ISNUMBER(FIND("(2)",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875" s="3" t="str">
        <f>IF(B875&lt;&gt;"",IF(INDEX(로우데이터!$D:$D,4*ROW()-7)&lt;&gt;"",IF(ISNUMBER(FIND("(3)",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75" s="3" t="str">
        <f>IF(B875&lt;&gt;"",IF(INDEX(로우데이터!$D:$D,4*ROW()-7)&lt;&gt;"",IF(ISNUMBER(FIND("(3)",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75" s="1">
        <v>1</v>
      </c>
      <c r="M875" s="1">
        <v>1</v>
      </c>
      <c r="N875" s="1">
        <v>1</v>
      </c>
      <c r="P875" s="1">
        <f>IF(B875&lt;&gt;"",IF(AND(대학정보!$C$4&lt;&gt;"",대학정보!$C$5&lt;&gt;""),IF(AND(ISNUMBER(FIND(대학정보!$C$4,E875)),ISNUMBER(FIND(대학정보!$C$5,F875))),확률표!$C$3,IF(AND(ISNUMBER(FIND(대학정보!$C$4,G875)),ISNUMBER(FIND(대학정보!$C$5,H875))),확률표!$C$4,IF(AND(ISNUMBER(FIND(대학정보!$C$4,I875)),ISNUMBER(FIND(대학정보!$C$5,J875))),확률표!$C$5, ""))), "대학정보"), "")</f>
        <v>20</v>
      </c>
      <c r="Q875" s="1">
        <f>IF(AND(대학정보!$C$8&lt;&gt;"",D875&lt;&gt;""),D875-대학정보!$C$8,"")</f>
        <v>-8.5499999999999545</v>
      </c>
    </row>
    <row r="876" spans="1:17">
      <c r="A876" s="1" t="str">
        <f t="shared" si="14"/>
        <v/>
      </c>
      <c r="B876" s="1" t="str">
        <f>IF(INDEX(로우데이터!$A:$A,4*ROW()-7)&lt;&gt;"",INDEX(로우데이터!A:A,4*ROW()-7),"")</f>
        <v>875등</v>
      </c>
      <c r="C876" s="1">
        <f>IF(B876&lt;&gt;"",VLOOKUP(CONCATENATE("j",L876, M876, N876),확률표!$B$8:$E$16,IF(P876=확률표!$C$3,2,IF(P876=확률표!$C$4, 3,4)),FALSE), "")</f>
        <v>80</v>
      </c>
      <c r="D876" s="1">
        <f>IF(B876&lt;&gt;"",INDEX(로우데이터!$B:$B,4*ROW()-7),"")</f>
        <v>650.85</v>
      </c>
      <c r="E876" s="4" t="str">
        <f>IF(B876&lt;&gt;"",IF(INDEX(로우데이터!$D:$D,4*ROW()-7)&lt;&gt;"",IF(ISNUMBER(FIND("(1)",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76" s="3" t="str">
        <f>IF(B876&lt;&gt;"",IF(INDEX(로우데이터!$D:$D,4*ROW()-7)&lt;&gt;"",IF(ISNUMBER(FIND("(1)",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76" s="3" t="str">
        <f>IF(B876&lt;&gt;"",IF(INDEX(로우데이터!$D:$D,4*ROW()-7)&lt;&gt;"",IF(ISNUMBER(FIND("(2)",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876" s="3" t="str">
        <f>IF(B876&lt;&gt;"",IF(INDEX(로우데이터!$D:$D,4*ROW()-7)&lt;&gt;"",IF(ISNUMBER(FIND("(2)",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876" s="3" t="str">
        <f>IF(B876&lt;&gt;"",IF(INDEX(로우데이터!$D:$D,4*ROW()-7)&lt;&gt;"",IF(ISNUMBER(FIND("(3)",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876" s="3" t="str">
        <f>IF(B876&lt;&gt;"",IF(INDEX(로우데이터!$D:$D,4*ROW()-7)&lt;&gt;"",IF(ISNUMBER(FIND("(3)",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[부산]전기컴퓨터공학부</v>
      </c>
      <c r="L876" s="1">
        <v>1</v>
      </c>
      <c r="M876" s="1">
        <v>1</v>
      </c>
      <c r="N876" s="1">
        <v>1</v>
      </c>
      <c r="P876" s="1">
        <f>IF(B876&lt;&gt;"",IF(AND(대학정보!$C$4&lt;&gt;"",대학정보!$C$5&lt;&gt;""),IF(AND(ISNUMBER(FIND(대학정보!$C$4,E876)),ISNUMBER(FIND(대학정보!$C$5,F876))),확률표!$C$3,IF(AND(ISNUMBER(FIND(대학정보!$C$4,G876)),ISNUMBER(FIND(대학정보!$C$5,H876))),확률표!$C$4,IF(AND(ISNUMBER(FIND(대학정보!$C$4,I876)),ISNUMBER(FIND(대학정보!$C$5,J876))),확률표!$C$5, ""))), "대학정보"), "")</f>
        <v>80</v>
      </c>
      <c r="Q876" s="1">
        <f>IF(AND(대학정보!$C$8&lt;&gt;"",D876&lt;&gt;""),D876-대학정보!$C$8,"")</f>
        <v>-8.5999999999999091</v>
      </c>
    </row>
    <row r="877" spans="1:17">
      <c r="A877" s="1" t="str">
        <f t="shared" si="14"/>
        <v/>
      </c>
      <c r="B877" s="1" t="str">
        <f>IF(INDEX(로우데이터!$A:$A,4*ROW()-7)&lt;&gt;"",INDEX(로우데이터!A:A,4*ROW()-7),"")</f>
        <v>876등</v>
      </c>
      <c r="C877" s="1">
        <f>IF(B877&lt;&gt;"",VLOOKUP(CONCATENATE("j",L877, M877, N877),확률표!$B$8:$E$16,IF(P877=확률표!$C$3,2,IF(P877=확률표!$C$4, 3,4)),FALSE), "")</f>
        <v>50</v>
      </c>
      <c r="D877" s="1">
        <f>IF(B877&lt;&gt;"",INDEX(로우데이터!$B:$B,4*ROW()-7),"")</f>
        <v>650.78</v>
      </c>
      <c r="E877" s="4" t="str">
        <f>IF(B877&lt;&gt;"",IF(INDEX(로우데이터!$D:$D,4*ROW()-7)&lt;&gt;"",IF(ISNUMBER(FIND("(1)",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77" s="3" t="str">
        <f>IF(B877&lt;&gt;"",IF(INDEX(로우데이터!$D:$D,4*ROW()-7)&lt;&gt;"",IF(ISNUMBER(FIND("(1)",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877" s="3" t="str">
        <f>IF(B877&lt;&gt;"",IF(INDEX(로우데이터!$D:$D,4*ROW()-7)&lt;&gt;"",IF(ISNUMBER(FIND("(2)",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77" s="3" t="str">
        <f>IF(B877&lt;&gt;"",IF(INDEX(로우데이터!$D:$D,4*ROW()-7)&lt;&gt;"",IF(ISNUMBER(FIND("(2)",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77" s="3" t="str">
        <f>IF(B877&lt;&gt;"",IF(INDEX(로우데이터!$D:$D,4*ROW()-7)&lt;&gt;"",IF(ISNUMBER(FIND("(3)",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77" s="3" t="str">
        <f>IF(B877&lt;&gt;"",IF(INDEX(로우데이터!$D:$D,4*ROW()-7)&lt;&gt;"",IF(ISNUMBER(FIND("(3)",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</v>
      </c>
      <c r="L877" s="1">
        <v>1</v>
      </c>
      <c r="M877" s="1">
        <v>1</v>
      </c>
      <c r="N877" s="1">
        <v>1</v>
      </c>
      <c r="P877" s="1">
        <f>IF(B877&lt;&gt;"",IF(AND(대학정보!$C$4&lt;&gt;"",대학정보!$C$5&lt;&gt;""),IF(AND(ISNUMBER(FIND(대학정보!$C$4,E877)),ISNUMBER(FIND(대학정보!$C$5,F877))),확률표!$C$3,IF(AND(ISNUMBER(FIND(대학정보!$C$4,G877)),ISNUMBER(FIND(대학정보!$C$5,H877))),확률표!$C$4,IF(AND(ISNUMBER(FIND(대학정보!$C$4,I877)),ISNUMBER(FIND(대학정보!$C$5,J877))),확률표!$C$5, ""))), "대학정보"), "")</f>
        <v>50</v>
      </c>
      <c r="Q877" s="1">
        <f>IF(AND(대학정보!$C$8&lt;&gt;"",D877&lt;&gt;""),D877-대학정보!$C$8,"")</f>
        <v>-8.6699999999999591</v>
      </c>
    </row>
    <row r="878" spans="1:17">
      <c r="A878" s="1" t="str">
        <f t="shared" si="14"/>
        <v/>
      </c>
      <c r="B878" s="1" t="str">
        <f>IF(INDEX(로우데이터!$A:$A,4*ROW()-7)&lt;&gt;"",INDEX(로우데이터!A:A,4*ROW()-7),"")</f>
        <v>877등</v>
      </c>
      <c r="C878" s="1">
        <f>IF(B878&lt;&gt;"",VLOOKUP(CONCATENATE("j",L878, M878, N878),확률표!$B$8:$E$16,IF(P878=확률표!$C$3,2,IF(P878=확률표!$C$4, 3,4)),FALSE), "")</f>
        <v>50</v>
      </c>
      <c r="D878" s="1">
        <f>IF(B878&lt;&gt;"",INDEX(로우데이터!$B:$B,4*ROW()-7),"")</f>
        <v>650.72</v>
      </c>
      <c r="E878" s="4" t="str">
        <f>IF(B878&lt;&gt;"",IF(INDEX(로우데이터!$D:$D,4*ROW()-7)&lt;&gt;"",IF(ISNUMBER(FIND("(1)",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78" s="3" t="str">
        <f>IF(B878&lt;&gt;"",IF(INDEX(로우데이터!$D:$D,4*ROW()-7)&lt;&gt;"",IF(ISNUMBER(FIND("(1)",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화학공학부</v>
      </c>
      <c r="G878" s="3" t="str">
        <f>IF(B878&lt;&gt;"",IF(INDEX(로우데이터!$D:$D,4*ROW()-7)&lt;&gt;"",IF(ISNUMBER(FIND("(2)",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78" s="3" t="str">
        <f>IF(B878&lt;&gt;"",IF(INDEX(로우데이터!$D:$D,4*ROW()-7)&lt;&gt;"",IF(ISNUMBER(FIND("(2)",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78" s="3" t="str">
        <f>IF(B878&lt;&gt;"",IF(INDEX(로우데이터!$D:$D,4*ROW()-7)&lt;&gt;"",IF(ISNUMBER(FIND("(3)",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78" s="3" t="str">
        <f>IF(B878&lt;&gt;"",IF(INDEX(로우데이터!$D:$D,4*ROW()-7)&lt;&gt;"",IF(ISNUMBER(FIND("(3)",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[국제]화학공</v>
      </c>
      <c r="L878" s="1">
        <v>1</v>
      </c>
      <c r="M878" s="1">
        <v>1</v>
      </c>
      <c r="N878" s="1">
        <v>1</v>
      </c>
      <c r="P878" s="1">
        <f>IF(B878&lt;&gt;"",IF(AND(대학정보!$C$4&lt;&gt;"",대학정보!$C$5&lt;&gt;""),IF(AND(ISNUMBER(FIND(대학정보!$C$4,E878)),ISNUMBER(FIND(대학정보!$C$5,F878))),확률표!$C$3,IF(AND(ISNUMBER(FIND(대학정보!$C$4,G878)),ISNUMBER(FIND(대학정보!$C$5,H878))),확률표!$C$4,IF(AND(ISNUMBER(FIND(대학정보!$C$4,I878)),ISNUMBER(FIND(대학정보!$C$5,J878))),확률표!$C$5, ""))), "대학정보"), "")</f>
        <v>50</v>
      </c>
      <c r="Q878" s="1">
        <f>IF(AND(대학정보!$C$8&lt;&gt;"",D878&lt;&gt;""),D878-대학정보!$C$8,"")</f>
        <v>-8.7299999999999045</v>
      </c>
    </row>
    <row r="879" spans="1:17">
      <c r="A879" s="1" t="str">
        <f t="shared" si="14"/>
        <v/>
      </c>
      <c r="B879" s="1" t="str">
        <f>IF(INDEX(로우데이터!$A:$A,4*ROW()-7)&lt;&gt;"",INDEX(로우데이터!A:A,4*ROW()-7),"")</f>
        <v>878등</v>
      </c>
      <c r="C879" s="1">
        <f>IF(B879&lt;&gt;"",VLOOKUP(CONCATENATE("j",L879, M879, N879),확률표!$B$8:$E$16,IF(P879=확률표!$C$3,2,IF(P879=확률표!$C$4, 3,4)),FALSE), "")</f>
        <v>80</v>
      </c>
      <c r="D879" s="1">
        <f>IF(B879&lt;&gt;"",INDEX(로우데이터!$B:$B,4*ROW()-7),"")</f>
        <v>650.71</v>
      </c>
      <c r="E879" s="4" t="str">
        <f>IF(B879&lt;&gt;"",IF(INDEX(로우데이터!$D:$D,4*ROW()-7)&lt;&gt;"",IF(ISNUMBER(FIND("(1)",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79" s="3" t="str">
        <f>IF(B879&lt;&gt;"",IF(INDEX(로우데이터!$D:$D,4*ROW()-7)&lt;&gt;"",IF(ISNUMBER(FIND("(1)",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79" s="3" t="str">
        <f>IF(B879&lt;&gt;"",IF(INDEX(로우데이터!$D:$D,4*ROW()-7)&lt;&gt;"",IF(ISNUMBER(FIND("(2)",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879" s="3" t="str">
        <f>IF(B879&lt;&gt;"",IF(INDEX(로우데이터!$D:$D,4*ROW()-7)&lt;&gt;"",IF(ISNUMBER(FIND("(2)",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[국제]화학공</v>
      </c>
      <c r="I879" s="3" t="str">
        <f>IF(B879&lt;&gt;"",IF(INDEX(로우데이터!$D:$D,4*ROW()-7)&lt;&gt;"",IF(ISNUMBER(FIND("(3)",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79" s="3" t="str">
        <f>IF(B879&lt;&gt;"",IF(INDEX(로우데이터!$D:$D,4*ROW()-7)&lt;&gt;"",IF(ISNUMBER(FIND("(3)",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화학공학부</v>
      </c>
      <c r="L879" s="1">
        <v>1</v>
      </c>
      <c r="M879" s="1">
        <v>1</v>
      </c>
      <c r="N879" s="1">
        <v>1</v>
      </c>
      <c r="P879" s="1">
        <f>IF(B879&lt;&gt;"",IF(AND(대학정보!$C$4&lt;&gt;"",대학정보!$C$5&lt;&gt;""),IF(AND(ISNUMBER(FIND(대학정보!$C$4,E879)),ISNUMBER(FIND(대학정보!$C$5,F879))),확률표!$C$3,IF(AND(ISNUMBER(FIND(대학정보!$C$4,G879)),ISNUMBER(FIND(대학정보!$C$5,H879))),확률표!$C$4,IF(AND(ISNUMBER(FIND(대학정보!$C$4,I879)),ISNUMBER(FIND(대학정보!$C$5,J879))),확률표!$C$5, ""))), "대학정보"), "")</f>
        <v>80</v>
      </c>
      <c r="Q879" s="1">
        <f>IF(AND(대학정보!$C$8&lt;&gt;"",D879&lt;&gt;""),D879-대학정보!$C$8,"")</f>
        <v>-8.7399999999998954</v>
      </c>
    </row>
    <row r="880" spans="1:17">
      <c r="A880" s="1" t="str">
        <f t="shared" si="14"/>
        <v/>
      </c>
      <c r="B880" s="1" t="str">
        <f>IF(INDEX(로우데이터!$A:$A,4*ROW()-7)&lt;&gt;"",INDEX(로우데이터!A:A,4*ROW()-7),"")</f>
        <v>879등</v>
      </c>
      <c r="C880" s="1">
        <f>IF(B880&lt;&gt;"",VLOOKUP(CONCATENATE("j",L880, M880, N880),확률표!$B$8:$E$16,IF(P880=확률표!$C$3,2,IF(P880=확률표!$C$4, 3,4)),FALSE), "")</f>
        <v>50</v>
      </c>
      <c r="D880" s="1">
        <f>IF(B880&lt;&gt;"",INDEX(로우데이터!$B:$B,4*ROW()-7),"")</f>
        <v>650.70000000000005</v>
      </c>
      <c r="E880" s="4" t="str">
        <f>IF(B880&lt;&gt;"",IF(INDEX(로우데이터!$D:$D,4*ROW()-7)&lt;&gt;"",IF(ISNUMBER(FIND("(1)",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80" s="3" t="str">
        <f>IF(B880&lt;&gt;"",IF(INDEX(로우데이터!$D:$D,4*ROW()-7)&lt;&gt;"",IF(ISNUMBER(FIND("(1)",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[서울]공과대학</v>
      </c>
      <c r="G880" s="3" t="str">
        <f>IF(B880&lt;&gt;"",IF(INDEX(로우데이터!$D:$D,4*ROW()-7)&lt;&gt;"",IF(ISNUMBER(FIND("(2)",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80" s="3" t="str">
        <f>IF(B880&lt;&gt;"",IF(INDEX(로우데이터!$D:$D,4*ROW()-7)&lt;&gt;"",IF(ISNUMBER(FIND("(2)",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80" s="3" t="str">
        <f>IF(B880&lt;&gt;"",IF(INDEX(로우데이터!$D:$D,4*ROW()-7)&lt;&gt;"",IF(ISNUMBER(FIND("(3)",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880" s="3" t="str">
        <f>IF(B880&lt;&gt;"",IF(INDEX(로우데이터!$D:$D,4*ROW()-7)&lt;&gt;"",IF(ISNUMBER(FIND("(3)",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[서울]전자전기공학부</v>
      </c>
      <c r="L880" s="1">
        <v>1</v>
      </c>
      <c r="M880" s="1">
        <v>1</v>
      </c>
      <c r="N880" s="1">
        <v>1</v>
      </c>
      <c r="P880" s="1">
        <f>IF(B880&lt;&gt;"",IF(AND(대학정보!$C$4&lt;&gt;"",대학정보!$C$5&lt;&gt;""),IF(AND(ISNUMBER(FIND(대학정보!$C$4,E880)),ISNUMBER(FIND(대학정보!$C$5,F880))),확률표!$C$3,IF(AND(ISNUMBER(FIND(대학정보!$C$4,G880)),ISNUMBER(FIND(대학정보!$C$5,H880))),확률표!$C$4,IF(AND(ISNUMBER(FIND(대학정보!$C$4,I880)),ISNUMBER(FIND(대학정보!$C$5,J880))),확률표!$C$5, ""))), "대학정보"), "")</f>
        <v>50</v>
      </c>
      <c r="Q880" s="1">
        <f>IF(AND(대학정보!$C$8&lt;&gt;"",D880&lt;&gt;""),D880-대학정보!$C$8,"")</f>
        <v>-8.7499999999998863</v>
      </c>
    </row>
    <row r="881" spans="1:17">
      <c r="A881" s="1" t="str">
        <f t="shared" si="14"/>
        <v/>
      </c>
      <c r="B881" s="1" t="str">
        <f>IF(INDEX(로우데이터!$A:$A,4*ROW()-7)&lt;&gt;"",INDEX(로우데이터!A:A,4*ROW()-7),"")</f>
        <v>880등</v>
      </c>
      <c r="C881" s="1">
        <f>IF(B881&lt;&gt;"",VLOOKUP(CONCATENATE("j",L881, M881, N881),확률표!$B$8:$E$16,IF(P881=확률표!$C$3,2,IF(P881=확률표!$C$4, 3,4)),FALSE), "")</f>
        <v>80</v>
      </c>
      <c r="D881" s="1">
        <f>IF(B881&lt;&gt;"",INDEX(로우데이터!$B:$B,4*ROW()-7),"")</f>
        <v>650.66</v>
      </c>
      <c r="E881" s="4" t="str">
        <f>IF(B881&lt;&gt;"",IF(INDEX(로우데이터!$D:$D,4*ROW()-7)&lt;&gt;"",IF(ISNUMBER(FIND("(1)",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81" s="3" t="str">
        <f>IF(B881&lt;&gt;"",IF(INDEX(로우데이터!$D:$D,4*ROW()-7)&lt;&gt;"",IF(ISNUMBER(FIND("(1)",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81" s="3" t="str">
        <f>IF(B881&lt;&gt;"",IF(INDEX(로우데이터!$D:$D,4*ROW()-7)&lt;&gt;"",IF(ISNUMBER(FIND("(2)",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81" s="3" t="str">
        <f>IF(B881&lt;&gt;"",IF(INDEX(로우데이터!$D:$D,4*ROW()-7)&lt;&gt;"",IF(ISNUMBER(FIND("(2)",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81" s="3" t="str">
        <f>IF(B881&lt;&gt;"",IF(INDEX(로우데이터!$D:$D,4*ROW()-7)&lt;&gt;"",IF(ISNUMBER(FIND("(3)",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81" s="3" t="str">
        <f>IF(B881&lt;&gt;"",IF(INDEX(로우데이터!$D:$D,4*ROW()-7)&lt;&gt;"",IF(ISNUMBER(FIND("(3)",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화학공학부</v>
      </c>
      <c r="L881" s="1">
        <v>1</v>
      </c>
      <c r="M881" s="1">
        <v>1</v>
      </c>
      <c r="N881" s="1">
        <v>1</v>
      </c>
      <c r="P881" s="1">
        <f>IF(B881&lt;&gt;"",IF(AND(대학정보!$C$4&lt;&gt;"",대학정보!$C$5&lt;&gt;""),IF(AND(ISNUMBER(FIND(대학정보!$C$4,E881)),ISNUMBER(FIND(대학정보!$C$5,F881))),확률표!$C$3,IF(AND(ISNUMBER(FIND(대학정보!$C$4,G881)),ISNUMBER(FIND(대학정보!$C$5,H881))),확률표!$C$4,IF(AND(ISNUMBER(FIND(대학정보!$C$4,I881)),ISNUMBER(FIND(대학정보!$C$5,J881))),확률표!$C$5, ""))), "대학정보"), "")</f>
        <v>80</v>
      </c>
      <c r="Q881" s="1">
        <f>IF(AND(대학정보!$C$8&lt;&gt;"",D881&lt;&gt;""),D881-대학정보!$C$8,"")</f>
        <v>-8.7899999999999636</v>
      </c>
    </row>
    <row r="882" spans="1:17">
      <c r="A882" s="1" t="str">
        <f t="shared" si="14"/>
        <v/>
      </c>
      <c r="B882" s="1" t="str">
        <f>IF(INDEX(로우데이터!$A:$A,4*ROW()-7)&lt;&gt;"",INDEX(로우데이터!A:A,4*ROW()-7),"")</f>
        <v>881등</v>
      </c>
      <c r="C882" s="1">
        <f>IF(B882&lt;&gt;"",VLOOKUP(CONCATENATE("j",L882, M882, N882),확률표!$B$8:$E$16,IF(P882=확률표!$C$3,2,IF(P882=확률표!$C$4, 3,4)),FALSE), "")</f>
        <v>20</v>
      </c>
      <c r="D882" s="1">
        <f>IF(B882&lt;&gt;"",INDEX(로우데이터!$B:$B,4*ROW()-7),"")</f>
        <v>650.62</v>
      </c>
      <c r="E882" s="4" t="str">
        <f>IF(B882&lt;&gt;"",IF(INDEX(로우데이터!$D:$D,4*ROW()-7)&lt;&gt;"",IF(ISNUMBER(FIND("(1)",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한국교원대(1)</v>
      </c>
      <c r="F882" s="3" t="str">
        <f>IF(B882&lt;&gt;"",IF(INDEX(로우데이터!$D:$D,4*ROW()-7)&lt;&gt;"",IF(ISNUMBER(FIND("(1)",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882" s="3" t="str">
        <f>IF(B882&lt;&gt;"",IF(INDEX(로우데이터!$D:$D,4*ROW()-7)&lt;&gt;"",IF(ISNUMBER(FIND("(2)",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882" s="3" t="str">
        <f>IF(B882&lt;&gt;"",IF(INDEX(로우데이터!$D:$D,4*ROW()-7)&lt;&gt;"",IF(ISNUMBER(FIND("(2)",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882" s="3" t="str">
        <f>IF(B882&lt;&gt;"",IF(INDEX(로우데이터!$D:$D,4*ROW()-7)&lt;&gt;"",IF(ISNUMBER(FIND("(3)",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2" s="3" t="str">
        <f>IF(B882&lt;&gt;"",IF(INDEX(로우데이터!$D:$D,4*ROW()-7)&lt;&gt;"",IF(ISNUMBER(FIND("(3)",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2" s="1">
        <v>1</v>
      </c>
      <c r="M882" s="1">
        <v>1</v>
      </c>
      <c r="N882" s="1">
        <v>1</v>
      </c>
      <c r="P882" s="1">
        <f>IF(B882&lt;&gt;"",IF(AND(대학정보!$C$4&lt;&gt;"",대학정보!$C$5&lt;&gt;""),IF(AND(ISNUMBER(FIND(대학정보!$C$4,E882)),ISNUMBER(FIND(대학정보!$C$5,F882))),확률표!$C$3,IF(AND(ISNUMBER(FIND(대학정보!$C$4,G882)),ISNUMBER(FIND(대학정보!$C$5,H882))),확률표!$C$4,IF(AND(ISNUMBER(FIND(대학정보!$C$4,I882)),ISNUMBER(FIND(대학정보!$C$5,J882))),확률표!$C$5, ""))), "대학정보"), "")</f>
        <v>20</v>
      </c>
      <c r="Q882" s="1">
        <f>IF(AND(대학정보!$C$8&lt;&gt;"",D882&lt;&gt;""),D882-대학정보!$C$8,"")</f>
        <v>-8.8299999999999272</v>
      </c>
    </row>
    <row r="883" spans="1:17">
      <c r="A883" s="1" t="str">
        <f t="shared" si="14"/>
        <v/>
      </c>
      <c r="B883" s="1" t="str">
        <f>IF(INDEX(로우데이터!$A:$A,4*ROW()-7)&lt;&gt;"",INDEX(로우데이터!A:A,4*ROW()-7),"")</f>
        <v>882등</v>
      </c>
      <c r="C883" s="1">
        <f>IF(B883&lt;&gt;"",VLOOKUP(CONCATENATE("j",L883, M883, N883),확률표!$B$8:$E$16,IF(P883=확률표!$C$3,2,IF(P883=확률표!$C$4, 3,4)),FALSE), "")</f>
        <v>20</v>
      </c>
      <c r="D883" s="1">
        <f>IF(B883&lt;&gt;"",INDEX(로우데이터!$B:$B,4*ROW()-7),"")</f>
        <v>650.58000000000004</v>
      </c>
      <c r="E883" s="4" t="str">
        <f>IF(B883&lt;&gt;"",IF(INDEX(로우데이터!$D:$D,4*ROW()-7)&lt;&gt;"",IF(ISNUMBER(FIND("(1)",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883" s="3" t="str">
        <f>IF(B883&lt;&gt;"",IF(INDEX(로우데이터!$D:$D,4*ROW()-7)&lt;&gt;"",IF(ISNUMBER(FIND("(1)",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</v>
      </c>
      <c r="G883" s="3" t="str">
        <f>IF(B883&lt;&gt;"",IF(INDEX(로우데이터!$D:$D,4*ROW()-7)&lt;&gt;"",IF(ISNUMBER(FIND("(2)",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883" s="3" t="str">
        <f>IF(B883&lt;&gt;"",IF(INDEX(로우데이터!$D:$D,4*ROW()-7)&lt;&gt;"",IF(ISNUMBER(FIND("(2)",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생명공학부</v>
      </c>
      <c r="I883" s="3" t="str">
        <f>IF(B883&lt;&gt;"",IF(INDEX(로우데이터!$D:$D,4*ROW()-7)&lt;&gt;"",IF(ISNUMBER(FIND("(3)",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3" s="3" t="str">
        <f>IF(B883&lt;&gt;"",IF(INDEX(로우데이터!$D:$D,4*ROW()-7)&lt;&gt;"",IF(ISNUMBER(FIND("(3)",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3" s="1">
        <v>1</v>
      </c>
      <c r="M883" s="1">
        <v>1</v>
      </c>
      <c r="N883" s="1">
        <v>1</v>
      </c>
      <c r="P883" s="1">
        <f>IF(B883&lt;&gt;"",IF(AND(대학정보!$C$4&lt;&gt;"",대학정보!$C$5&lt;&gt;""),IF(AND(ISNUMBER(FIND(대학정보!$C$4,E883)),ISNUMBER(FIND(대학정보!$C$5,F883))),확률표!$C$3,IF(AND(ISNUMBER(FIND(대학정보!$C$4,G883)),ISNUMBER(FIND(대학정보!$C$5,H883))),확률표!$C$4,IF(AND(ISNUMBER(FIND(대학정보!$C$4,I883)),ISNUMBER(FIND(대학정보!$C$5,J883))),확률표!$C$5, ""))), "대학정보"), "")</f>
        <v>20</v>
      </c>
      <c r="Q883" s="1">
        <f>IF(AND(대학정보!$C$8&lt;&gt;"",D883&lt;&gt;""),D883-대학정보!$C$8,"")</f>
        <v>-8.8699999999998909</v>
      </c>
    </row>
    <row r="884" spans="1:17">
      <c r="A884" s="1" t="str">
        <f t="shared" si="14"/>
        <v/>
      </c>
      <c r="B884" s="1" t="str">
        <f>IF(INDEX(로우데이터!$A:$A,4*ROW()-7)&lt;&gt;"",INDEX(로우데이터!A:A,4*ROW()-7),"")</f>
        <v>883등</v>
      </c>
      <c r="C884" s="1">
        <f>IF(B884&lt;&gt;"",VLOOKUP(CONCATENATE("j",L884, M884, N884),확률표!$B$8:$E$16,IF(P884=확률표!$C$3,2,IF(P884=확률표!$C$4, 3,4)),FALSE), "")</f>
        <v>80</v>
      </c>
      <c r="D884" s="1">
        <f>IF(B884&lt;&gt;"",INDEX(로우데이터!$B:$B,4*ROW()-7),"")</f>
        <v>650.49</v>
      </c>
      <c r="E884" s="4" t="str">
        <f>IF(B884&lt;&gt;"",IF(INDEX(로우데이터!$D:$D,4*ROW()-7)&lt;&gt;"",IF(ISNUMBER(FIND("(1)",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84" s="3" t="str">
        <f>IF(B884&lt;&gt;"",IF(INDEX(로우데이터!$D:$D,4*ROW()-7)&lt;&gt;"",IF(ISNUMBER(FIND("(1)",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84" s="3" t="str">
        <f>IF(B884&lt;&gt;"",IF(INDEX(로우데이터!$D:$D,4*ROW()-7)&lt;&gt;"",IF(ISNUMBER(FIND("(2)",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884" s="3" t="str">
        <f>IF(B884&lt;&gt;"",IF(INDEX(로우데이터!$D:$D,4*ROW()-7)&lt;&gt;"",IF(ISNUMBER(FIND("(2)",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[서울]전자전기공학부</v>
      </c>
      <c r="I884" s="3" t="str">
        <f>IF(B884&lt;&gt;"",IF(INDEX(로우데이터!$D:$D,4*ROW()-7)&lt;&gt;"",IF(ISNUMBER(FIND("(3)",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884" s="3" t="str">
        <f>IF(B884&lt;&gt;"",IF(INDEX(로우데이터!$D:$D,4*ROW()-7)&lt;&gt;"",IF(ISNUMBER(FIND("(3)",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사회환경공학부</v>
      </c>
      <c r="L884" s="1">
        <v>1</v>
      </c>
      <c r="M884" s="1">
        <v>1</v>
      </c>
      <c r="N884" s="1">
        <v>1</v>
      </c>
      <c r="P884" s="1">
        <f>IF(B884&lt;&gt;"",IF(AND(대학정보!$C$4&lt;&gt;"",대학정보!$C$5&lt;&gt;""),IF(AND(ISNUMBER(FIND(대학정보!$C$4,E884)),ISNUMBER(FIND(대학정보!$C$5,F884))),확률표!$C$3,IF(AND(ISNUMBER(FIND(대학정보!$C$4,G884)),ISNUMBER(FIND(대학정보!$C$5,H884))),확률표!$C$4,IF(AND(ISNUMBER(FIND(대학정보!$C$4,I884)),ISNUMBER(FIND(대학정보!$C$5,J884))),확률표!$C$5, ""))), "대학정보"), "")</f>
        <v>80</v>
      </c>
      <c r="Q884" s="1">
        <f>IF(AND(대학정보!$C$8&lt;&gt;"",D884&lt;&gt;""),D884-대학정보!$C$8,"")</f>
        <v>-8.9599999999999227</v>
      </c>
    </row>
    <row r="885" spans="1:17">
      <c r="A885" s="1" t="str">
        <f t="shared" si="14"/>
        <v/>
      </c>
      <c r="B885" s="1" t="str">
        <f>IF(INDEX(로우데이터!$A:$A,4*ROW()-7)&lt;&gt;"",INDEX(로우데이터!A:A,4*ROW()-7),"")</f>
        <v>884등</v>
      </c>
      <c r="C885" s="1">
        <f>IF(B885&lt;&gt;"",VLOOKUP(CONCATENATE("j",L885, M885, N885),확률표!$B$8:$E$16,IF(P885=확률표!$C$3,2,IF(P885=확률표!$C$4, 3,4)),FALSE), "")</f>
        <v>20</v>
      </c>
      <c r="D885" s="1">
        <f>IF(B885&lt;&gt;"",INDEX(로우데이터!$B:$B,4*ROW()-7),"")</f>
        <v>650.37</v>
      </c>
      <c r="E885" s="4" t="str">
        <f>IF(B885&lt;&gt;"",IF(INDEX(로우데이터!$D:$D,4*ROW()-7)&lt;&gt;"",IF(ISNUMBER(FIND("(1)",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85" s="3" t="str">
        <f>IF(B885&lt;&gt;"",IF(INDEX(로우데이터!$D:$D,4*ROW()-7)&lt;&gt;"",IF(ISNUMBER(FIND("(1)",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885" s="3" t="str">
        <f>IF(B885&lt;&gt;"",IF(INDEX(로우데이터!$D:$D,4*ROW()-7)&lt;&gt;"",IF(ISNUMBER(FIND("(2)",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85" s="3" t="str">
        <f>IF(B885&lt;&gt;"",IF(INDEX(로우데이터!$D:$D,4*ROW()-7)&lt;&gt;"",IF(ISNUMBER(FIND("(2)",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885" s="3" t="str">
        <f>IF(B885&lt;&gt;"",IF(INDEX(로우데이터!$D:$D,4*ROW()-7)&lt;&gt;"",IF(ISNUMBER(FIND("(3)",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5" s="3" t="str">
        <f>IF(B885&lt;&gt;"",IF(INDEX(로우데이터!$D:$D,4*ROW()-7)&lt;&gt;"",IF(ISNUMBER(FIND("(3)",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5" s="1">
        <v>1</v>
      </c>
      <c r="M885" s="1">
        <v>1</v>
      </c>
      <c r="N885" s="1">
        <v>1</v>
      </c>
      <c r="P885" s="1">
        <f>IF(B885&lt;&gt;"",IF(AND(대학정보!$C$4&lt;&gt;"",대학정보!$C$5&lt;&gt;""),IF(AND(ISNUMBER(FIND(대학정보!$C$4,E885)),ISNUMBER(FIND(대학정보!$C$5,F885))),확률표!$C$3,IF(AND(ISNUMBER(FIND(대학정보!$C$4,G885)),ISNUMBER(FIND(대학정보!$C$5,H885))),확률표!$C$4,IF(AND(ISNUMBER(FIND(대학정보!$C$4,I885)),ISNUMBER(FIND(대학정보!$C$5,J885))),확률표!$C$5, ""))), "대학정보"), "")</f>
        <v>20</v>
      </c>
      <c r="Q885" s="1">
        <f>IF(AND(대학정보!$C$8&lt;&gt;"",D885&lt;&gt;""),D885-대학정보!$C$8,"")</f>
        <v>-9.0799999999999272</v>
      </c>
    </row>
    <row r="886" spans="1:17">
      <c r="A886" s="1" t="str">
        <f t="shared" si="14"/>
        <v/>
      </c>
      <c r="B886" s="1" t="str">
        <f>IF(INDEX(로우데이터!$A:$A,4*ROW()-7)&lt;&gt;"",INDEX(로우데이터!A:A,4*ROW()-7),"")</f>
        <v>885등</v>
      </c>
      <c r="C886" s="1">
        <f>IF(B886&lt;&gt;"",VLOOKUP(CONCATENATE("j",L886, M886, N886),확률표!$B$8:$E$16,IF(P886=확률표!$C$3,2,IF(P886=확률표!$C$4, 3,4)),FALSE), "")</f>
        <v>50</v>
      </c>
      <c r="D886" s="1">
        <f>IF(B886&lt;&gt;"",INDEX(로우데이터!$B:$B,4*ROW()-7),"")</f>
        <v>650.32000000000005</v>
      </c>
      <c r="E886" s="4" t="str">
        <f>IF(B886&lt;&gt;"",IF(INDEX(로우데이터!$D:$D,4*ROW()-7)&lt;&gt;"",IF(ISNUMBER(FIND("(1)",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886" s="3" t="str">
        <f>IF(B886&lt;&gt;"",IF(INDEX(로우데이터!$D:$D,4*ROW()-7)&lt;&gt;"",IF(ISNUMBER(FIND("(1)",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886" s="3" t="str">
        <f>IF(B886&lt;&gt;"",IF(INDEX(로우데이터!$D:$D,4*ROW()-7)&lt;&gt;"",IF(ISNUMBER(FIND("(2)",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86" s="3" t="str">
        <f>IF(B886&lt;&gt;"",IF(INDEX(로우데이터!$D:$D,4*ROW()-7)&lt;&gt;"",IF(ISNUMBER(FIND("(2)",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86" s="3" t="str">
        <f>IF(B886&lt;&gt;"",IF(INDEX(로우데이터!$D:$D,4*ROW()-7)&lt;&gt;"",IF(ISNUMBER(FIND("(3)",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86" s="3" t="str">
        <f>IF(B886&lt;&gt;"",IF(INDEX(로우데이터!$D:$D,4*ROW()-7)&lt;&gt;"",IF(ISNUMBER(FIND("(3)",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886" s="1">
        <v>1</v>
      </c>
      <c r="M886" s="1">
        <v>1</v>
      </c>
      <c r="N886" s="1">
        <v>1</v>
      </c>
      <c r="P886" s="1">
        <f>IF(B886&lt;&gt;"",IF(AND(대학정보!$C$4&lt;&gt;"",대학정보!$C$5&lt;&gt;""),IF(AND(ISNUMBER(FIND(대학정보!$C$4,E886)),ISNUMBER(FIND(대학정보!$C$5,F886))),확률표!$C$3,IF(AND(ISNUMBER(FIND(대학정보!$C$4,G886)),ISNUMBER(FIND(대학정보!$C$5,H886))),확률표!$C$4,IF(AND(ISNUMBER(FIND(대학정보!$C$4,I886)),ISNUMBER(FIND(대학정보!$C$5,J886))),확률표!$C$5, ""))), "대학정보"), "")</f>
        <v>50</v>
      </c>
      <c r="Q886" s="1">
        <f>IF(AND(대학정보!$C$8&lt;&gt;"",D886&lt;&gt;""),D886-대학정보!$C$8,"")</f>
        <v>-9.1299999999998818</v>
      </c>
    </row>
    <row r="887" spans="1:17">
      <c r="A887" s="1" t="str">
        <f t="shared" si="14"/>
        <v/>
      </c>
      <c r="B887" s="1" t="str">
        <f>IF(INDEX(로우데이터!$A:$A,4*ROW()-7)&lt;&gt;"",INDEX(로우데이터!A:A,4*ROW()-7),"")</f>
        <v>886등</v>
      </c>
      <c r="C887" s="1">
        <f>IF(B887&lt;&gt;"",VLOOKUP(CONCATENATE("j",L887, M887, N887),확률표!$B$8:$E$16,IF(P887=확률표!$C$3,2,IF(P887=확률표!$C$4, 3,4)),FALSE), "")</f>
        <v>50</v>
      </c>
      <c r="D887" s="1">
        <f>IF(B887&lt;&gt;"",INDEX(로우데이터!$B:$B,4*ROW()-7),"")</f>
        <v>650.25</v>
      </c>
      <c r="E887" s="4" t="str">
        <f>IF(B887&lt;&gt;"",IF(INDEX(로우데이터!$D:$D,4*ROW()-7)&lt;&gt;"",IF(ISNUMBER(FIND("(1)",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887" s="3" t="str">
        <f>IF(B887&lt;&gt;"",IF(INDEX(로우데이터!$D:$D,4*ROW()-7)&lt;&gt;"",IF(ISNUMBER(FIND("(1)",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887" s="3" t="str">
        <f>IF(B887&lt;&gt;"",IF(INDEX(로우데이터!$D:$D,4*ROW()-7)&lt;&gt;"",IF(ISNUMBER(FIND("(2)",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87" s="3" t="str">
        <f>IF(B887&lt;&gt;"",IF(INDEX(로우데이터!$D:$D,4*ROW()-7)&lt;&gt;"",IF(ISNUMBER(FIND("(2)",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87" s="3" t="str">
        <f>IF(B887&lt;&gt;"",IF(INDEX(로우데이터!$D:$D,4*ROW()-7)&lt;&gt;"",IF(ISNUMBER(FIND("(3)",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고려대(서울)(3)</v>
      </c>
      <c r="J887" s="3" t="str">
        <f>IF(B887&lt;&gt;"",IF(INDEX(로우데이터!$D:$D,4*ROW()-7)&lt;&gt;"",IF(ISNUMBER(FIND("(3)",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생명공학부</v>
      </c>
      <c r="L887" s="1">
        <v>1</v>
      </c>
      <c r="M887" s="1">
        <v>1</v>
      </c>
      <c r="N887" s="1">
        <v>1</v>
      </c>
      <c r="P887" s="1">
        <f>IF(B887&lt;&gt;"",IF(AND(대학정보!$C$4&lt;&gt;"",대학정보!$C$5&lt;&gt;""),IF(AND(ISNUMBER(FIND(대학정보!$C$4,E887)),ISNUMBER(FIND(대학정보!$C$5,F887))),확률표!$C$3,IF(AND(ISNUMBER(FIND(대학정보!$C$4,G887)),ISNUMBER(FIND(대학정보!$C$5,H887))),확률표!$C$4,IF(AND(ISNUMBER(FIND(대학정보!$C$4,I887)),ISNUMBER(FIND(대학정보!$C$5,J887))),확률표!$C$5, ""))), "대학정보"), "")</f>
        <v>50</v>
      </c>
      <c r="Q887" s="1">
        <f>IF(AND(대학정보!$C$8&lt;&gt;"",D887&lt;&gt;""),D887-대학정보!$C$8,"")</f>
        <v>-9.1999999999999318</v>
      </c>
    </row>
    <row r="888" spans="1:17">
      <c r="A888" s="1" t="str">
        <f t="shared" si="14"/>
        <v/>
      </c>
      <c r="B888" s="1" t="str">
        <f>IF(INDEX(로우데이터!$A:$A,4*ROW()-7)&lt;&gt;"",INDEX(로우데이터!A:A,4*ROW()-7),"")</f>
        <v>887등</v>
      </c>
      <c r="C888" s="1">
        <f>IF(B888&lt;&gt;"",VLOOKUP(CONCATENATE("j",L888, M888, N888),확률표!$B$8:$E$16,IF(P888=확률표!$C$3,2,IF(P888=확률표!$C$4, 3,4)),FALSE), "")</f>
        <v>20</v>
      </c>
      <c r="D888" s="1">
        <f>IF(B888&lt;&gt;"",INDEX(로우데이터!$B:$B,4*ROW()-7),"")</f>
        <v>650.24</v>
      </c>
      <c r="E888" s="4" t="str">
        <f>IF(B888&lt;&gt;"",IF(INDEX(로우데이터!$D:$D,4*ROW()-7)&lt;&gt;"",IF(ISNUMBER(FIND("(1)",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888" s="3" t="str">
        <f>IF(B888&lt;&gt;"",IF(INDEX(로우데이터!$D:$D,4*ROW()-7)&lt;&gt;"",IF(ISNUMBER(FIND("(1)",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888" s="3" t="str">
        <f>IF(B888&lt;&gt;"",IF(INDEX(로우데이터!$D:$D,4*ROW()-7)&lt;&gt;"",IF(ISNUMBER(FIND("(2)",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888" s="3" t="str">
        <f>IF(B888&lt;&gt;"",IF(INDEX(로우데이터!$D:$D,4*ROW()-7)&lt;&gt;"",IF(ISNUMBER(FIND("(2)",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888" s="3" t="str">
        <f>IF(B888&lt;&gt;"",IF(INDEX(로우데이터!$D:$D,4*ROW()-7)&lt;&gt;"",IF(ISNUMBER(FIND("(3)",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8" s="3" t="str">
        <f>IF(B888&lt;&gt;"",IF(INDEX(로우데이터!$D:$D,4*ROW()-7)&lt;&gt;"",IF(ISNUMBER(FIND("(3)",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8" s="1">
        <v>1</v>
      </c>
      <c r="M888" s="1">
        <v>1</v>
      </c>
      <c r="N888" s="1">
        <v>1</v>
      </c>
      <c r="P888" s="1">
        <f>IF(B888&lt;&gt;"",IF(AND(대학정보!$C$4&lt;&gt;"",대학정보!$C$5&lt;&gt;""),IF(AND(ISNUMBER(FIND(대학정보!$C$4,E888)),ISNUMBER(FIND(대학정보!$C$5,F888))),확률표!$C$3,IF(AND(ISNUMBER(FIND(대학정보!$C$4,G888)),ISNUMBER(FIND(대학정보!$C$5,H888))),확률표!$C$4,IF(AND(ISNUMBER(FIND(대학정보!$C$4,I888)),ISNUMBER(FIND(대학정보!$C$5,J888))),확률표!$C$5, ""))), "대학정보"), "")</f>
        <v>20</v>
      </c>
      <c r="Q888" s="1">
        <f>IF(AND(대학정보!$C$8&lt;&gt;"",D888&lt;&gt;""),D888-대학정보!$C$8,"")</f>
        <v>-9.2099999999999227</v>
      </c>
    </row>
    <row r="889" spans="1:17">
      <c r="A889" s="1" t="str">
        <f t="shared" si="14"/>
        <v/>
      </c>
      <c r="B889" s="1" t="str">
        <f>IF(INDEX(로우데이터!$A:$A,4*ROW()-7)&lt;&gt;"",INDEX(로우데이터!A:A,4*ROW()-7),"")</f>
        <v>888등</v>
      </c>
      <c r="C889" s="1">
        <f>IF(B889&lt;&gt;"",VLOOKUP(CONCATENATE("j",L889, M889, N889),확률표!$B$8:$E$16,IF(P889=확률표!$C$3,2,IF(P889=확률표!$C$4, 3,4)),FALSE), "")</f>
        <v>20</v>
      </c>
      <c r="D889" s="1">
        <f>IF(B889&lt;&gt;"",INDEX(로우데이터!$B:$B,4*ROW()-7),"")</f>
        <v>650.23</v>
      </c>
      <c r="E889" s="4" t="str">
        <f>IF(B889&lt;&gt;"",IF(INDEX(로우데이터!$D:$D,4*ROW()-7)&lt;&gt;"",IF(ISNUMBER(FIND("(1)",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889" s="3" t="str">
        <f>IF(B889&lt;&gt;"",IF(INDEX(로우데이터!$D:$D,4*ROW()-7)&lt;&gt;"",IF(ISNUMBER(FIND("(1)",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889" s="3" t="str">
        <f>IF(B889&lt;&gt;"",IF(INDEX(로우데이터!$D:$D,4*ROW()-7)&lt;&gt;"",IF(ISNUMBER(FIND("(2)",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889" s="3" t="str">
        <f>IF(B889&lt;&gt;"",IF(INDEX(로우데이터!$D:$D,4*ROW()-7)&lt;&gt;"",IF(ISNUMBER(FIND("(2)",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889" s="3" t="str">
        <f>IF(B889&lt;&gt;"",IF(INDEX(로우데이터!$D:$D,4*ROW()-7)&lt;&gt;"",IF(ISNUMBER(FIND("(3)",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89" s="3" t="str">
        <f>IF(B889&lt;&gt;"",IF(INDEX(로우데이터!$D:$D,4*ROW()-7)&lt;&gt;"",IF(ISNUMBER(FIND("(3)",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89" s="1">
        <v>1</v>
      </c>
      <c r="M889" s="1">
        <v>1</v>
      </c>
      <c r="N889" s="1">
        <v>1</v>
      </c>
      <c r="P889" s="1">
        <f>IF(B889&lt;&gt;"",IF(AND(대학정보!$C$4&lt;&gt;"",대학정보!$C$5&lt;&gt;""),IF(AND(ISNUMBER(FIND(대학정보!$C$4,E889)),ISNUMBER(FIND(대학정보!$C$5,F889))),확률표!$C$3,IF(AND(ISNUMBER(FIND(대학정보!$C$4,G889)),ISNUMBER(FIND(대학정보!$C$5,H889))),확률표!$C$4,IF(AND(ISNUMBER(FIND(대학정보!$C$4,I889)),ISNUMBER(FIND(대학정보!$C$5,J889))),확률표!$C$5, ""))), "대학정보"), "")</f>
        <v>20</v>
      </c>
      <c r="Q889" s="1">
        <f>IF(AND(대학정보!$C$8&lt;&gt;"",D889&lt;&gt;""),D889-대학정보!$C$8,"")</f>
        <v>-9.2199999999999136</v>
      </c>
    </row>
    <row r="890" spans="1:17">
      <c r="A890" s="1" t="str">
        <f t="shared" si="14"/>
        <v/>
      </c>
      <c r="B890" s="1" t="str">
        <f>IF(INDEX(로우데이터!$A:$A,4*ROW()-7)&lt;&gt;"",INDEX(로우데이터!A:A,4*ROW()-7),"")</f>
        <v>889등</v>
      </c>
      <c r="C890" s="1">
        <f>IF(B890&lt;&gt;"",VLOOKUP(CONCATENATE("j",L890, M890, N890),확률표!$B$8:$E$16,IF(P890=확률표!$C$3,2,IF(P890=확률표!$C$4, 3,4)),FALSE), "")</f>
        <v>20</v>
      </c>
      <c r="D890" s="1">
        <f>IF(B890&lt;&gt;"",INDEX(로우데이터!$B:$B,4*ROW()-7),"")</f>
        <v>650.16</v>
      </c>
      <c r="E890" s="4" t="str">
        <f>IF(B890&lt;&gt;"",IF(INDEX(로우데이터!$D:$D,4*ROW()-7)&lt;&gt;"",IF(ISNUMBER(FIND("(1)",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90" s="3" t="str">
        <f>IF(B890&lt;&gt;"",IF(INDEX(로우데이터!$D:$D,4*ROW()-7)&lt;&gt;"",IF(ISNUMBER(FIND("(1)",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890" s="3" t="str">
        <f>IF(B890&lt;&gt;"",IF(INDEX(로우데이터!$D:$D,4*ROW()-7)&lt;&gt;"",IF(ISNUMBER(FIND("(2)",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인하대(2)</v>
      </c>
      <c r="H890" s="3" t="str">
        <f>IF(B890&lt;&gt;"",IF(INDEX(로우데이터!$D:$D,4*ROW()-7)&lt;&gt;"",IF(ISNUMBER(FIND("(2)",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890" s="3" t="str">
        <f>IF(B890&lt;&gt;"",IF(INDEX(로우데이터!$D:$D,4*ROW()-7)&lt;&gt;"",IF(ISNUMBER(FIND("(3)",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0" s="3" t="str">
        <f>IF(B890&lt;&gt;"",IF(INDEX(로우데이터!$D:$D,4*ROW()-7)&lt;&gt;"",IF(ISNUMBER(FIND("(3)",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0" s="1">
        <v>1</v>
      </c>
      <c r="M890" s="1">
        <v>1</v>
      </c>
      <c r="N890" s="1">
        <v>1</v>
      </c>
      <c r="P890" s="1">
        <f>IF(B890&lt;&gt;"",IF(AND(대학정보!$C$4&lt;&gt;"",대학정보!$C$5&lt;&gt;""),IF(AND(ISNUMBER(FIND(대학정보!$C$4,E890)),ISNUMBER(FIND(대학정보!$C$5,F890))),확률표!$C$3,IF(AND(ISNUMBER(FIND(대학정보!$C$4,G890)),ISNUMBER(FIND(대학정보!$C$5,H890))),확률표!$C$4,IF(AND(ISNUMBER(FIND(대학정보!$C$4,I890)),ISNUMBER(FIND(대학정보!$C$5,J890))),확률표!$C$5, ""))), "대학정보"), "")</f>
        <v>20</v>
      </c>
      <c r="Q890" s="1">
        <f>IF(AND(대학정보!$C$8&lt;&gt;"",D890&lt;&gt;""),D890-대학정보!$C$8,"")</f>
        <v>-9.2899999999999636</v>
      </c>
    </row>
    <row r="891" spans="1:17">
      <c r="A891" s="1" t="str">
        <f t="shared" si="14"/>
        <v/>
      </c>
      <c r="B891" s="1" t="str">
        <f>IF(INDEX(로우데이터!$A:$A,4*ROW()-7)&lt;&gt;"",INDEX(로우데이터!A:A,4*ROW()-7),"")</f>
        <v>890등</v>
      </c>
      <c r="C891" s="1">
        <f>IF(B891&lt;&gt;"",VLOOKUP(CONCATENATE("j",L891, M891, N891),확률표!$B$8:$E$16,IF(P891=확률표!$C$3,2,IF(P891=확률표!$C$4, 3,4)),FALSE), "")</f>
        <v>50</v>
      </c>
      <c r="D891" s="1">
        <f>IF(B891&lt;&gt;"",INDEX(로우데이터!$B:$B,4*ROW()-7),"")</f>
        <v>650.11</v>
      </c>
      <c r="E891" s="4" t="str">
        <f>IF(B891&lt;&gt;"",IF(INDEX(로우데이터!$D:$D,4*ROW()-7)&lt;&gt;"",IF(ISNUMBER(FIND("(1)",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91" s="3" t="str">
        <f>IF(B891&lt;&gt;"",IF(INDEX(로우데이터!$D:$D,4*ROW()-7)&lt;&gt;"",IF(ISNUMBER(FIND("(1)",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[국제]응용수학</v>
      </c>
      <c r="G891" s="3" t="str">
        <f>IF(B891&lt;&gt;"",IF(INDEX(로우데이터!$D:$D,4*ROW()-7)&lt;&gt;"",IF(ISNUMBER(FIND("(2)",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91" s="3" t="str">
        <f>IF(B891&lt;&gt;"",IF(INDEX(로우데이터!$D:$D,4*ROW()-7)&lt;&gt;"",IF(ISNUMBER(FIND("(2)",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91" s="3" t="str">
        <f>IF(B891&lt;&gt;"",IF(INDEX(로우데이터!$D:$D,4*ROW()-7)&lt;&gt;"",IF(ISNUMBER(FIND("(3)",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91" s="3" t="str">
        <f>IF(B891&lt;&gt;"",IF(INDEX(로우데이터!$D:$D,4*ROW()-7)&lt;&gt;"",IF(ISNUMBER(FIND("(3)",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[서울]수학</v>
      </c>
      <c r="L891" s="1">
        <v>1</v>
      </c>
      <c r="M891" s="1">
        <v>1</v>
      </c>
      <c r="N891" s="1">
        <v>1</v>
      </c>
      <c r="P891" s="1">
        <f>IF(B891&lt;&gt;"",IF(AND(대학정보!$C$4&lt;&gt;"",대학정보!$C$5&lt;&gt;""),IF(AND(ISNUMBER(FIND(대학정보!$C$4,E891)),ISNUMBER(FIND(대학정보!$C$5,F891))),확률표!$C$3,IF(AND(ISNUMBER(FIND(대학정보!$C$4,G891)),ISNUMBER(FIND(대학정보!$C$5,H891))),확률표!$C$4,IF(AND(ISNUMBER(FIND(대학정보!$C$4,I891)),ISNUMBER(FIND(대학정보!$C$5,J891))),확률표!$C$5, ""))), "대학정보"), "")</f>
        <v>50</v>
      </c>
      <c r="Q891" s="1">
        <f>IF(AND(대학정보!$C$8&lt;&gt;"",D891&lt;&gt;""),D891-대학정보!$C$8,"")</f>
        <v>-9.3399999999999181</v>
      </c>
    </row>
    <row r="892" spans="1:17">
      <c r="A892" s="1" t="str">
        <f t="shared" si="14"/>
        <v/>
      </c>
      <c r="B892" s="1" t="str">
        <f>IF(INDEX(로우데이터!$A:$A,4*ROW()-7)&lt;&gt;"",INDEX(로우데이터!A:A,4*ROW()-7),"")</f>
        <v>891등</v>
      </c>
      <c r="C892" s="1">
        <f>IF(B892&lt;&gt;"",VLOOKUP(CONCATENATE("j",L892, M892, N892),확률표!$B$8:$E$16,IF(P892=확률표!$C$3,2,IF(P892=확률표!$C$4, 3,4)),FALSE), "")</f>
        <v>80</v>
      </c>
      <c r="D892" s="1">
        <f>IF(B892&lt;&gt;"",INDEX(로우데이터!$B:$B,4*ROW()-7),"")</f>
        <v>650.09</v>
      </c>
      <c r="E892" s="4" t="str">
        <f>IF(B892&lt;&gt;"",IF(INDEX(로우데이터!$D:$D,4*ROW()-7)&lt;&gt;"",IF(ISNUMBER(FIND("(1)",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892" s="3" t="str">
        <f>IF(B892&lt;&gt;"",IF(INDEX(로우데이터!$D:$D,4*ROW()-7)&lt;&gt;"",IF(ISNUMBER(FIND("(1)",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892" s="3" t="str">
        <f>IF(B892&lt;&gt;"",IF(INDEX(로우데이터!$D:$D,4*ROW()-7)&lt;&gt;"",IF(ISNUMBER(FIND("(2)",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892" s="3" t="str">
        <f>IF(B892&lt;&gt;"",IF(INDEX(로우데이터!$D:$D,4*ROW()-7)&lt;&gt;"",IF(ISNUMBER(FIND("(2)",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[서울]화학</v>
      </c>
      <c r="I892" s="3" t="str">
        <f>IF(B892&lt;&gt;"",IF(INDEX(로우데이터!$D:$D,4*ROW()-7)&lt;&gt;"",IF(ISNUMBER(FIND("(3)",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892" s="3" t="str">
        <f>IF(B892&lt;&gt;"",IF(INDEX(로우데이터!$D:$D,4*ROW()-7)&lt;&gt;"",IF(ISNUMBER(FIND("(3)",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바이오발효융합</v>
      </c>
      <c r="L892" s="1">
        <v>1</v>
      </c>
      <c r="M892" s="1">
        <v>1</v>
      </c>
      <c r="N892" s="1">
        <v>1</v>
      </c>
      <c r="P892" s="1">
        <f>IF(B892&lt;&gt;"",IF(AND(대학정보!$C$4&lt;&gt;"",대학정보!$C$5&lt;&gt;""),IF(AND(ISNUMBER(FIND(대학정보!$C$4,E892)),ISNUMBER(FIND(대학정보!$C$5,F892))),확률표!$C$3,IF(AND(ISNUMBER(FIND(대학정보!$C$4,G892)),ISNUMBER(FIND(대학정보!$C$5,H892))),확률표!$C$4,IF(AND(ISNUMBER(FIND(대학정보!$C$4,I892)),ISNUMBER(FIND(대학정보!$C$5,J892))),확률표!$C$5, ""))), "대학정보"), "")</f>
        <v>80</v>
      </c>
      <c r="Q892" s="1">
        <f>IF(AND(대학정보!$C$8&lt;&gt;"",D892&lt;&gt;""),D892-대학정보!$C$8,"")</f>
        <v>-9.3599999999999</v>
      </c>
    </row>
    <row r="893" spans="1:17">
      <c r="A893" s="1" t="str">
        <f t="shared" si="14"/>
        <v/>
      </c>
      <c r="B893" s="1" t="str">
        <f>IF(INDEX(로우데이터!$A:$A,4*ROW()-7)&lt;&gt;"",INDEX(로우데이터!A:A,4*ROW()-7),"")</f>
        <v>892등</v>
      </c>
      <c r="C893" s="1">
        <f>IF(B893&lt;&gt;"",VLOOKUP(CONCATENATE("j",L893, M893, N893),확률표!$B$8:$E$16,IF(P893=확률표!$C$3,2,IF(P893=확률표!$C$4, 3,4)),FALSE), "")</f>
        <v>20</v>
      </c>
      <c r="D893" s="1">
        <f>IF(B893&lt;&gt;"",INDEX(로우데이터!$B:$B,4*ROW()-7),"")</f>
        <v>650</v>
      </c>
      <c r="E893" s="4" t="str">
        <f>IF(B893&lt;&gt;"",IF(INDEX(로우데이터!$D:$D,4*ROW()-7)&lt;&gt;"",IF(ISNUMBER(FIND("(1)",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893" s="3" t="str">
        <f>IF(B893&lt;&gt;"",IF(INDEX(로우데이터!$D:$D,4*ROW()-7)&lt;&gt;"",IF(ISNUMBER(FIND("(1)",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[국제]전자공</v>
      </c>
      <c r="G893" s="3" t="str">
        <f>IF(B893&lt;&gt;"",IF(INDEX(로우데이터!$D:$D,4*ROW()-7)&lt;&gt;"",IF(ISNUMBER(FIND("(2)",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893" s="3" t="str">
        <f>IF(B893&lt;&gt;"",IF(INDEX(로우데이터!$D:$D,4*ROW()-7)&lt;&gt;"",IF(ISNUMBER(FIND("(2)",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893" s="3" t="str">
        <f>IF(B893&lt;&gt;"",IF(INDEX(로우데이터!$D:$D,4*ROW()-7)&lt;&gt;"",IF(ISNUMBER(FIND("(3)",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3" s="3" t="str">
        <f>IF(B893&lt;&gt;"",IF(INDEX(로우데이터!$D:$D,4*ROW()-7)&lt;&gt;"",IF(ISNUMBER(FIND("(3)",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3" s="1">
        <v>1</v>
      </c>
      <c r="M893" s="1">
        <v>1</v>
      </c>
      <c r="N893" s="1">
        <v>1</v>
      </c>
      <c r="P893" s="1">
        <f>IF(B893&lt;&gt;"",IF(AND(대학정보!$C$4&lt;&gt;"",대학정보!$C$5&lt;&gt;""),IF(AND(ISNUMBER(FIND(대학정보!$C$4,E893)),ISNUMBER(FIND(대학정보!$C$5,F893))),확률표!$C$3,IF(AND(ISNUMBER(FIND(대학정보!$C$4,G893)),ISNUMBER(FIND(대학정보!$C$5,H893))),확률표!$C$4,IF(AND(ISNUMBER(FIND(대학정보!$C$4,I893)),ISNUMBER(FIND(대학정보!$C$5,J893))),확률표!$C$5, ""))), "대학정보"), "")</f>
        <v>20</v>
      </c>
      <c r="Q893" s="1">
        <f>IF(AND(대학정보!$C$8&lt;&gt;"",D893&lt;&gt;""),D893-대학정보!$C$8,"")</f>
        <v>-9.4499999999999318</v>
      </c>
    </row>
    <row r="894" spans="1:17">
      <c r="A894" s="1" t="str">
        <f t="shared" si="14"/>
        <v/>
      </c>
      <c r="B894" s="1" t="str">
        <f>IF(INDEX(로우데이터!$A:$A,4*ROW()-7)&lt;&gt;"",INDEX(로우데이터!A:A,4*ROW()-7),"")</f>
        <v>893등</v>
      </c>
      <c r="C894" s="1">
        <f>IF(B894&lt;&gt;"",VLOOKUP(CONCATENATE("j",L894, M894, N894),확률표!$B$8:$E$16,IF(P894=확률표!$C$3,2,IF(P894=확률표!$C$4, 3,4)),FALSE), "")</f>
        <v>50</v>
      </c>
      <c r="D894" s="1">
        <f>IF(B894&lt;&gt;"",INDEX(로우데이터!$B:$B,4*ROW()-7),"")</f>
        <v>650</v>
      </c>
      <c r="E894" s="4" t="str">
        <f>IF(B894&lt;&gt;"",IF(INDEX(로우데이터!$D:$D,4*ROW()-7)&lt;&gt;"",IF(ISNUMBER(FIND("(1)",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894" s="3" t="str">
        <f>IF(B894&lt;&gt;"",IF(INDEX(로우데이터!$D:$D,4*ROW()-7)&lt;&gt;"",IF(ISNUMBER(FIND("(1)",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894" s="3" t="str">
        <f>IF(B894&lt;&gt;"",IF(INDEX(로우데이터!$D:$D,4*ROW()-7)&lt;&gt;"",IF(ISNUMBER(FIND("(2)",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94" s="3" t="str">
        <f>IF(B894&lt;&gt;"",IF(INDEX(로우데이터!$D:$D,4*ROW()-7)&lt;&gt;"",IF(ISNUMBER(FIND("(2)",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94" s="3" t="str">
        <f>IF(B894&lt;&gt;"",IF(INDEX(로우데이터!$D:$D,4*ROW()-7)&lt;&gt;"",IF(ISNUMBER(FIND("(3)",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94" s="3" t="str">
        <f>IF(B894&lt;&gt;"",IF(INDEX(로우데이터!$D:$D,4*ROW()-7)&lt;&gt;"",IF(ISNUMBER(FIND("(3)",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[서울]한약</v>
      </c>
      <c r="L894" s="1">
        <v>1</v>
      </c>
      <c r="M894" s="1">
        <v>1</v>
      </c>
      <c r="N894" s="1">
        <v>1</v>
      </c>
      <c r="P894" s="1">
        <f>IF(B894&lt;&gt;"",IF(AND(대학정보!$C$4&lt;&gt;"",대학정보!$C$5&lt;&gt;""),IF(AND(ISNUMBER(FIND(대학정보!$C$4,E894)),ISNUMBER(FIND(대학정보!$C$5,F894))),확률표!$C$3,IF(AND(ISNUMBER(FIND(대학정보!$C$4,G894)),ISNUMBER(FIND(대학정보!$C$5,H894))),확률표!$C$4,IF(AND(ISNUMBER(FIND(대학정보!$C$4,I894)),ISNUMBER(FIND(대학정보!$C$5,J894))),확률표!$C$5, ""))), "대학정보"), "")</f>
        <v>50</v>
      </c>
      <c r="Q894" s="1">
        <f>IF(AND(대학정보!$C$8&lt;&gt;"",D894&lt;&gt;""),D894-대학정보!$C$8,"")</f>
        <v>-9.4499999999999318</v>
      </c>
    </row>
    <row r="895" spans="1:17">
      <c r="A895" s="1" t="str">
        <f t="shared" si="14"/>
        <v/>
      </c>
      <c r="B895" s="1" t="str">
        <f>IF(INDEX(로우데이터!$A:$A,4*ROW()-7)&lt;&gt;"",INDEX(로우데이터!A:A,4*ROW()-7),"")</f>
        <v>893등</v>
      </c>
      <c r="C895" s="1">
        <f>IF(B895&lt;&gt;"",VLOOKUP(CONCATENATE("j",L895, M895, N895),확률표!$B$8:$E$16,IF(P895=확률표!$C$3,2,IF(P895=확률표!$C$4, 3,4)),FALSE), "")</f>
        <v>50</v>
      </c>
      <c r="D895" s="1">
        <f>IF(B895&lt;&gt;"",INDEX(로우데이터!$B:$B,4*ROW()-7),"")</f>
        <v>650</v>
      </c>
      <c r="E895" s="4" t="str">
        <f>IF(B895&lt;&gt;"",IF(INDEX(로우데이터!$D:$D,4*ROW()-7)&lt;&gt;"",IF(ISNUMBER(FIND("(1)",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895" s="3" t="str">
        <f>IF(B895&lt;&gt;"",IF(INDEX(로우데이터!$D:$D,4*ROW()-7)&lt;&gt;"",IF(ISNUMBER(FIND("(1)",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[대구]수의예</v>
      </c>
      <c r="G895" s="3" t="str">
        <f>IF(B895&lt;&gt;"",IF(INDEX(로우데이터!$D:$D,4*ROW()-7)&lt;&gt;"",IF(ISNUMBER(FIND("(2)",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95" s="3" t="str">
        <f>IF(B895&lt;&gt;"",IF(INDEX(로우데이터!$D:$D,4*ROW()-7)&lt;&gt;"",IF(ISNUMBER(FIND("(2)",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95" s="3" t="str">
        <f>IF(B895&lt;&gt;"",IF(INDEX(로우데이터!$D:$D,4*ROW()-7)&lt;&gt;"",IF(ISNUMBER(FIND("(3)",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95" s="3" t="str">
        <f>IF(B895&lt;&gt;"",IF(INDEX(로우데이터!$D:$D,4*ROW()-7)&lt;&gt;"",IF(ISNUMBER(FIND("(3)",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[국제]식품생명공</v>
      </c>
      <c r="L895" s="1">
        <v>1</v>
      </c>
      <c r="M895" s="1">
        <v>1</v>
      </c>
      <c r="N895" s="1">
        <v>1</v>
      </c>
      <c r="P895" s="1">
        <f>IF(B895&lt;&gt;"",IF(AND(대학정보!$C$4&lt;&gt;"",대학정보!$C$5&lt;&gt;""),IF(AND(ISNUMBER(FIND(대학정보!$C$4,E895)),ISNUMBER(FIND(대학정보!$C$5,F895))),확률표!$C$3,IF(AND(ISNUMBER(FIND(대학정보!$C$4,G895)),ISNUMBER(FIND(대학정보!$C$5,H895))),확률표!$C$4,IF(AND(ISNUMBER(FIND(대학정보!$C$4,I895)),ISNUMBER(FIND(대학정보!$C$5,J895))),확률표!$C$5, ""))), "대학정보"), "")</f>
        <v>50</v>
      </c>
      <c r="Q895" s="1">
        <f>IF(AND(대학정보!$C$8&lt;&gt;"",D895&lt;&gt;""),D895-대학정보!$C$8,"")</f>
        <v>-9.4499999999999318</v>
      </c>
    </row>
    <row r="896" spans="1:17">
      <c r="A896" s="1" t="str">
        <f t="shared" si="14"/>
        <v/>
      </c>
      <c r="B896" s="1" t="str">
        <f>IF(INDEX(로우데이터!$A:$A,4*ROW()-7)&lt;&gt;"",INDEX(로우데이터!A:A,4*ROW()-7),"")</f>
        <v>895등</v>
      </c>
      <c r="C896" s="1">
        <f>IF(B896&lt;&gt;"",VLOOKUP(CONCATENATE("j",L896, M896, N896),확률표!$B$8:$E$16,IF(P896=확률표!$C$3,2,IF(P896=확률표!$C$4, 3,4)),FALSE), "")</f>
        <v>50</v>
      </c>
      <c r="D896" s="1">
        <f>IF(B896&lt;&gt;"",INDEX(로우데이터!$B:$B,4*ROW()-7),"")</f>
        <v>649.95000000000005</v>
      </c>
      <c r="E896" s="4" t="str">
        <f>IF(B896&lt;&gt;"",IF(INDEX(로우데이터!$D:$D,4*ROW()-7)&lt;&gt;"",IF(ISNUMBER(FIND("(1)",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896" s="3" t="str">
        <f>IF(B896&lt;&gt;"",IF(INDEX(로우데이터!$D:$D,4*ROW()-7)&lt;&gt;"",IF(ISNUMBER(FIND("(1)",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896" s="3" t="str">
        <f>IF(B896&lt;&gt;"",IF(INDEX(로우데이터!$D:$D,4*ROW()-7)&lt;&gt;"",IF(ISNUMBER(FIND("(2)",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896" s="3" t="str">
        <f>IF(B896&lt;&gt;"",IF(INDEX(로우데이터!$D:$D,4*ROW()-7)&lt;&gt;"",IF(ISNUMBER(FIND("(2)",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896" s="3" t="str">
        <f>IF(B896&lt;&gt;"",IF(INDEX(로우데이터!$D:$D,4*ROW()-7)&lt;&gt;"",IF(ISNUMBER(FIND("(3)",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896" s="3" t="str">
        <f>IF(B896&lt;&gt;"",IF(INDEX(로우데이터!$D:$D,4*ROW()-7)&lt;&gt;"",IF(ISNUMBER(FIND("(3)",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[국제]원예생명공</v>
      </c>
      <c r="L896" s="1">
        <v>1</v>
      </c>
      <c r="M896" s="1">
        <v>1</v>
      </c>
      <c r="N896" s="1">
        <v>1</v>
      </c>
      <c r="P896" s="1">
        <f>IF(B896&lt;&gt;"",IF(AND(대학정보!$C$4&lt;&gt;"",대학정보!$C$5&lt;&gt;""),IF(AND(ISNUMBER(FIND(대학정보!$C$4,E896)),ISNUMBER(FIND(대학정보!$C$5,F896))),확률표!$C$3,IF(AND(ISNUMBER(FIND(대학정보!$C$4,G896)),ISNUMBER(FIND(대학정보!$C$5,H896))),확률표!$C$4,IF(AND(ISNUMBER(FIND(대학정보!$C$4,I896)),ISNUMBER(FIND(대학정보!$C$5,J896))),확률표!$C$5, ""))), "대학정보"), "")</f>
        <v>50</v>
      </c>
      <c r="Q896" s="1">
        <f>IF(AND(대학정보!$C$8&lt;&gt;"",D896&lt;&gt;""),D896-대학정보!$C$8,"")</f>
        <v>-9.4999999999998863</v>
      </c>
    </row>
    <row r="897" spans="1:17">
      <c r="A897" s="1" t="str">
        <f t="shared" si="14"/>
        <v/>
      </c>
      <c r="B897" s="1" t="str">
        <f>IF(INDEX(로우데이터!$A:$A,4*ROW()-7)&lt;&gt;"",INDEX(로우데이터!A:A,4*ROW()-7),"")</f>
        <v>896등</v>
      </c>
      <c r="C897" s="1">
        <f>IF(B897&lt;&gt;"",VLOOKUP(CONCATENATE("j",L897, M897, N897),확률표!$B$8:$E$16,IF(P897=확률표!$C$3,2,IF(P897=확률표!$C$4, 3,4)),FALSE), "")</f>
        <v>20</v>
      </c>
      <c r="D897" s="1">
        <f>IF(B897&lt;&gt;"",INDEX(로우데이터!$B:$B,4*ROW()-7),"")</f>
        <v>649.95000000000005</v>
      </c>
      <c r="E897" s="4" t="str">
        <f>IF(B897&lt;&gt;"",IF(INDEX(로우데이터!$D:$D,4*ROW()-7)&lt;&gt;"",IF(ISNUMBER(FIND("(1)",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897" s="3" t="str">
        <f>IF(B897&lt;&gt;"",IF(INDEX(로우데이터!$D:$D,4*ROW()-7)&lt;&gt;"",IF(ISNUMBER(FIND("(1)",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897" s="3" t="str">
        <f>IF(B897&lt;&gt;"",IF(INDEX(로우데이터!$D:$D,4*ROW()-7)&lt;&gt;"",IF(ISNUMBER(FIND("(2)",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897" s="3" t="str">
        <f>IF(B897&lt;&gt;"",IF(INDEX(로우데이터!$D:$D,4*ROW()-7)&lt;&gt;"",IF(ISNUMBER(FIND("(2)",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897" s="3" t="str">
        <f>IF(B897&lt;&gt;"",IF(INDEX(로우데이터!$D:$D,4*ROW()-7)&lt;&gt;"",IF(ISNUMBER(FIND("(3)",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7" s="3" t="str">
        <f>IF(B897&lt;&gt;"",IF(INDEX(로우데이터!$D:$D,4*ROW()-7)&lt;&gt;"",IF(ISNUMBER(FIND("(3)",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7" s="1">
        <v>1</v>
      </c>
      <c r="M897" s="1">
        <v>1</v>
      </c>
      <c r="N897" s="1">
        <v>1</v>
      </c>
      <c r="P897" s="1">
        <f>IF(B897&lt;&gt;"",IF(AND(대학정보!$C$4&lt;&gt;"",대학정보!$C$5&lt;&gt;""),IF(AND(ISNUMBER(FIND(대학정보!$C$4,E897)),ISNUMBER(FIND(대학정보!$C$5,F897))),확률표!$C$3,IF(AND(ISNUMBER(FIND(대학정보!$C$4,G897)),ISNUMBER(FIND(대학정보!$C$5,H897))),확률표!$C$4,IF(AND(ISNUMBER(FIND(대학정보!$C$4,I897)),ISNUMBER(FIND(대학정보!$C$5,J897))),확률표!$C$5, ""))), "대학정보"), "")</f>
        <v>20</v>
      </c>
      <c r="Q897" s="1">
        <f>IF(AND(대학정보!$C$8&lt;&gt;"",D897&lt;&gt;""),D897-대학정보!$C$8,"")</f>
        <v>-9.4999999999998863</v>
      </c>
    </row>
    <row r="898" spans="1:17">
      <c r="A898" s="1" t="str">
        <f t="shared" si="14"/>
        <v/>
      </c>
      <c r="B898" s="1" t="str">
        <f>IF(INDEX(로우데이터!$A:$A,4*ROW()-7)&lt;&gt;"",INDEX(로우데이터!A:A,4*ROW()-7),"")</f>
        <v>897등</v>
      </c>
      <c r="C898" s="1">
        <f>IF(B898&lt;&gt;"",VLOOKUP(CONCATENATE("j",L898, M898, N898),확률표!$B$8:$E$16,IF(P898=확률표!$C$3,2,IF(P898=확률표!$C$4, 3,4)),FALSE), "")</f>
        <v>20</v>
      </c>
      <c r="D898" s="1">
        <f>IF(B898&lt;&gt;"",INDEX(로우데이터!$B:$B,4*ROW()-7),"")</f>
        <v>649.91999999999996</v>
      </c>
      <c r="E898" s="4" t="str">
        <f>IF(B898&lt;&gt;"",IF(INDEX(로우데이터!$D:$D,4*ROW()-7)&lt;&gt;"",IF(ISNUMBER(FIND("(1)",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춘천교대(1)</v>
      </c>
      <c r="F898" s="3" t="str">
        <f>IF(B898&lt;&gt;"",IF(INDEX(로우데이터!$D:$D,4*ROW()-7)&lt;&gt;"",IF(ISNUMBER(FIND("(1)",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898" s="3" t="str">
        <f>IF(B898&lt;&gt;"",IF(INDEX(로우데이터!$D:$D,4*ROW()-7)&lt;&gt;"",IF(ISNUMBER(FIND("(2)",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898" s="3" t="str">
        <f>IF(B898&lt;&gt;"",IF(INDEX(로우데이터!$D:$D,4*ROW()-7)&lt;&gt;"",IF(ISNUMBER(FIND("(2)",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[수원]소프트웨어</v>
      </c>
      <c r="I898" s="3" t="str">
        <f>IF(B898&lt;&gt;"",IF(INDEX(로우데이터!$D:$D,4*ROW()-7)&lt;&gt;"",IF(ISNUMBER(FIND("(3)",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8" s="3" t="str">
        <f>IF(B898&lt;&gt;"",IF(INDEX(로우데이터!$D:$D,4*ROW()-7)&lt;&gt;"",IF(ISNUMBER(FIND("(3)",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8" s="1">
        <v>1</v>
      </c>
      <c r="M898" s="1">
        <v>1</v>
      </c>
      <c r="N898" s="1">
        <v>1</v>
      </c>
      <c r="P898" s="1">
        <f>IF(B898&lt;&gt;"",IF(AND(대학정보!$C$4&lt;&gt;"",대학정보!$C$5&lt;&gt;""),IF(AND(ISNUMBER(FIND(대학정보!$C$4,E898)),ISNUMBER(FIND(대학정보!$C$5,F898))),확률표!$C$3,IF(AND(ISNUMBER(FIND(대학정보!$C$4,G898)),ISNUMBER(FIND(대학정보!$C$5,H898))),확률표!$C$4,IF(AND(ISNUMBER(FIND(대학정보!$C$4,I898)),ISNUMBER(FIND(대학정보!$C$5,J898))),확률표!$C$5, ""))), "대학정보"), "")</f>
        <v>20</v>
      </c>
      <c r="Q898" s="1">
        <f>IF(AND(대학정보!$C$8&lt;&gt;"",D898&lt;&gt;""),D898-대학정보!$C$8,"")</f>
        <v>-9.5299999999999727</v>
      </c>
    </row>
    <row r="899" spans="1:17">
      <c r="A899" s="1" t="str">
        <f t="shared" si="14"/>
        <v/>
      </c>
      <c r="B899" s="1" t="str">
        <f>IF(INDEX(로우데이터!$A:$A,4*ROW()-7)&lt;&gt;"",INDEX(로우데이터!A:A,4*ROW()-7),"")</f>
        <v>898등</v>
      </c>
      <c r="C899" s="1">
        <f>IF(B899&lt;&gt;"",VLOOKUP(CONCATENATE("j",L899, M899, N899),확률표!$B$8:$E$16,IF(P899=확률표!$C$3,2,IF(P899=확률표!$C$4, 3,4)),FALSE), "")</f>
        <v>20</v>
      </c>
      <c r="D899" s="1">
        <f>IF(B899&lt;&gt;"",INDEX(로우데이터!$B:$B,4*ROW()-7),"")</f>
        <v>649.88</v>
      </c>
      <c r="E899" s="4" t="str">
        <f>IF(B899&lt;&gt;"",IF(INDEX(로우데이터!$D:$D,4*ROW()-7)&lt;&gt;"",IF(ISNUMBER(FIND("(1)",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899" s="3" t="str">
        <f>IF(B899&lt;&gt;"",IF(INDEX(로우데이터!$D:$D,4*ROW()-7)&lt;&gt;"",IF(ISNUMBER(FIND("(1)",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899" s="3" t="str">
        <f>IF(B899&lt;&gt;"",IF(INDEX(로우데이터!$D:$D,4*ROW()-7)&lt;&gt;"",IF(ISNUMBER(FIND("(2)",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899" s="3" t="str">
        <f>IF(B899&lt;&gt;"",IF(INDEX(로우데이터!$D:$D,4*ROW()-7)&lt;&gt;"",IF(ISNUMBER(FIND("(2)",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[대구]응용화학공학부</v>
      </c>
      <c r="I899" s="3" t="str">
        <f>IF(B899&lt;&gt;"",IF(INDEX(로우데이터!$D:$D,4*ROW()-7)&lt;&gt;"",IF(ISNUMBER(FIND("(3)",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899" s="3" t="str">
        <f>IF(B899&lt;&gt;"",IF(INDEX(로우데이터!$D:$D,4*ROW()-7)&lt;&gt;"",IF(ISNUMBER(FIND("(3)",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899" s="1">
        <v>1</v>
      </c>
      <c r="M899" s="1">
        <v>1</v>
      </c>
      <c r="N899" s="1">
        <v>1</v>
      </c>
      <c r="P899" s="1">
        <f>IF(B899&lt;&gt;"",IF(AND(대학정보!$C$4&lt;&gt;"",대학정보!$C$5&lt;&gt;""),IF(AND(ISNUMBER(FIND(대학정보!$C$4,E899)),ISNUMBER(FIND(대학정보!$C$5,F899))),확률표!$C$3,IF(AND(ISNUMBER(FIND(대학정보!$C$4,G899)),ISNUMBER(FIND(대학정보!$C$5,H899))),확률표!$C$4,IF(AND(ISNUMBER(FIND(대학정보!$C$4,I899)),ISNUMBER(FIND(대학정보!$C$5,J899))),확률표!$C$5, ""))), "대학정보"), "")</f>
        <v>20</v>
      </c>
      <c r="Q899" s="1">
        <f>IF(AND(대학정보!$C$8&lt;&gt;"",D899&lt;&gt;""),D899-대학정보!$C$8,"")</f>
        <v>-9.5699999999999363</v>
      </c>
    </row>
    <row r="900" spans="1:17">
      <c r="A900" s="1" t="str">
        <f t="shared" si="14"/>
        <v/>
      </c>
      <c r="B900" s="1" t="str">
        <f>IF(INDEX(로우데이터!$A:$A,4*ROW()-7)&lt;&gt;"",INDEX(로우데이터!A:A,4*ROW()-7),"")</f>
        <v>899등</v>
      </c>
      <c r="C900" s="1">
        <f>IF(B900&lt;&gt;"",VLOOKUP(CONCATENATE("j",L900, M900, N900),확률표!$B$8:$E$16,IF(P900=확률표!$C$3,2,IF(P900=확률표!$C$4, 3,4)),FALSE), "")</f>
        <v>50</v>
      </c>
      <c r="D900" s="1">
        <f>IF(B900&lt;&gt;"",INDEX(로우데이터!$B:$B,4*ROW()-7),"")</f>
        <v>649.79999999999995</v>
      </c>
      <c r="E900" s="4" t="str">
        <f>IF(B900&lt;&gt;"",IF(INDEX(로우데이터!$D:$D,4*ROW()-7)&lt;&gt;"",IF(ISNUMBER(FIND("(1)",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00" s="3" t="str">
        <f>IF(B900&lt;&gt;"",IF(INDEX(로우데이터!$D:$D,4*ROW()-7)&lt;&gt;"",IF(ISNUMBER(FIND("(1)",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화학부</v>
      </c>
      <c r="G900" s="3" t="str">
        <f>IF(B900&lt;&gt;"",IF(INDEX(로우데이터!$D:$D,4*ROW()-7)&lt;&gt;"",IF(ISNUMBER(FIND("(2)",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0" s="3" t="str">
        <f>IF(B900&lt;&gt;"",IF(INDEX(로우데이터!$D:$D,4*ROW()-7)&lt;&gt;"",IF(ISNUMBER(FIND("(2)",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0" s="3" t="str">
        <f>IF(B900&lt;&gt;"",IF(INDEX(로우데이터!$D:$D,4*ROW()-7)&lt;&gt;"",IF(ISNUMBER(FIND("(3)",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00" s="3" t="str">
        <f>IF(B900&lt;&gt;"",IF(INDEX(로우데이터!$D:$D,4*ROW()-7)&lt;&gt;"",IF(ISNUMBER(FIND("(3)",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[국제]생체의공</v>
      </c>
      <c r="L900" s="1">
        <v>1</v>
      </c>
      <c r="M900" s="1">
        <v>1</v>
      </c>
      <c r="N900" s="1">
        <v>1</v>
      </c>
      <c r="P900" s="1">
        <f>IF(B900&lt;&gt;"",IF(AND(대학정보!$C$4&lt;&gt;"",대학정보!$C$5&lt;&gt;""),IF(AND(ISNUMBER(FIND(대학정보!$C$4,E900)),ISNUMBER(FIND(대학정보!$C$5,F900))),확률표!$C$3,IF(AND(ISNUMBER(FIND(대학정보!$C$4,G900)),ISNUMBER(FIND(대학정보!$C$5,H900))),확률표!$C$4,IF(AND(ISNUMBER(FIND(대학정보!$C$4,I900)),ISNUMBER(FIND(대학정보!$C$5,J900))),확률표!$C$5, ""))), "대학정보"), "")</f>
        <v>50</v>
      </c>
      <c r="Q900" s="1">
        <f>IF(AND(대학정보!$C$8&lt;&gt;"",D900&lt;&gt;""),D900-대학정보!$C$8,"")</f>
        <v>-9.6499999999999773</v>
      </c>
    </row>
    <row r="901" spans="1:17">
      <c r="A901" s="1" t="str">
        <f t="shared" si="14"/>
        <v/>
      </c>
      <c r="B901" s="1" t="str">
        <f>IF(INDEX(로우데이터!$A:$A,4*ROW()-7)&lt;&gt;"",INDEX(로우데이터!A:A,4*ROW()-7),"")</f>
        <v>900등</v>
      </c>
      <c r="C901" s="1">
        <f>IF(B901&lt;&gt;"",VLOOKUP(CONCATENATE("j",L901, M901, N901),확률표!$B$8:$E$16,IF(P901=확률표!$C$3,2,IF(P901=확률표!$C$4, 3,4)),FALSE), "")</f>
        <v>50</v>
      </c>
      <c r="D901" s="1">
        <f>IF(B901&lt;&gt;"",INDEX(로우데이터!$B:$B,4*ROW()-7),"")</f>
        <v>649.78</v>
      </c>
      <c r="E901" s="4" t="str">
        <f>IF(B901&lt;&gt;"",IF(INDEX(로우데이터!$D:$D,4*ROW()-7)&lt;&gt;"",IF(ISNUMBER(FIND("(1)",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01" s="3" t="str">
        <f>IF(B901&lt;&gt;"",IF(INDEX(로우데이터!$D:$D,4*ROW()-7)&lt;&gt;"",IF(ISNUMBER(FIND("(1)",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901" s="3" t="str">
        <f>IF(B901&lt;&gt;"",IF(INDEX(로우데이터!$D:$D,4*ROW()-7)&lt;&gt;"",IF(ISNUMBER(FIND("(2)",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1" s="3" t="str">
        <f>IF(B901&lt;&gt;"",IF(INDEX(로우데이터!$D:$D,4*ROW()-7)&lt;&gt;"",IF(ISNUMBER(FIND("(2)",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1" s="3" t="str">
        <f>IF(B901&lt;&gt;"",IF(INDEX(로우데이터!$D:$D,4*ROW()-7)&lt;&gt;"",IF(ISNUMBER(FIND("(3)",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숭실대(3)</v>
      </c>
      <c r="J901" s="3" t="str">
        <f>IF(B901&lt;&gt;"",IF(INDEX(로우데이터!$D:$D,4*ROW()-7)&lt;&gt;"",IF(ISNUMBER(FIND("(3)",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IT융합</v>
      </c>
      <c r="L901" s="1">
        <v>1</v>
      </c>
      <c r="M901" s="1">
        <v>1</v>
      </c>
      <c r="N901" s="1">
        <v>1</v>
      </c>
      <c r="P901" s="1">
        <f>IF(B901&lt;&gt;"",IF(AND(대학정보!$C$4&lt;&gt;"",대학정보!$C$5&lt;&gt;""),IF(AND(ISNUMBER(FIND(대학정보!$C$4,E901)),ISNUMBER(FIND(대학정보!$C$5,F901))),확률표!$C$3,IF(AND(ISNUMBER(FIND(대학정보!$C$4,G901)),ISNUMBER(FIND(대학정보!$C$5,H901))),확률표!$C$4,IF(AND(ISNUMBER(FIND(대학정보!$C$4,I901)),ISNUMBER(FIND(대학정보!$C$5,J901))),확률표!$C$5, ""))), "대학정보"), "")</f>
        <v>50</v>
      </c>
      <c r="Q901" s="1">
        <f>IF(AND(대학정보!$C$8&lt;&gt;"",D901&lt;&gt;""),D901-대학정보!$C$8,"")</f>
        <v>-9.6699999999999591</v>
      </c>
    </row>
    <row r="902" spans="1:17">
      <c r="A902" s="1" t="str">
        <f t="shared" si="14"/>
        <v/>
      </c>
      <c r="B902" s="1" t="str">
        <f>IF(INDEX(로우데이터!$A:$A,4*ROW()-7)&lt;&gt;"",INDEX(로우데이터!A:A,4*ROW()-7),"")</f>
        <v>901등</v>
      </c>
      <c r="C902" s="1">
        <f>IF(B902&lt;&gt;"",VLOOKUP(CONCATENATE("j",L902, M902, N902),확률표!$B$8:$E$16,IF(P902=확률표!$C$3,2,IF(P902=확률표!$C$4, 3,4)),FALSE), "")</f>
        <v>20</v>
      </c>
      <c r="D902" s="1">
        <f>IF(B902&lt;&gt;"",INDEX(로우데이터!$B:$B,4*ROW()-7),"")</f>
        <v>649.77</v>
      </c>
      <c r="E902" s="4" t="str">
        <f>IF(B902&lt;&gt;"",IF(INDEX(로우데이터!$D:$D,4*ROW()-7)&lt;&gt;"",IF(ISNUMBER(FIND("(1)",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02" s="3" t="str">
        <f>IF(B902&lt;&gt;"",IF(INDEX(로우데이터!$D:$D,4*ROW()-7)&lt;&gt;"",IF(ISNUMBER(FIND("(1)",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02" s="3" t="str">
        <f>IF(B902&lt;&gt;"",IF(INDEX(로우데이터!$D:$D,4*ROW()-7)&lt;&gt;"",IF(ISNUMBER(FIND("(2)",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02" s="3" t="str">
        <f>IF(B902&lt;&gt;"",IF(INDEX(로우데이터!$D:$D,4*ROW()-7)&lt;&gt;"",IF(ISNUMBER(FIND("(2)",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기술융합공</v>
      </c>
      <c r="I902" s="3" t="str">
        <f>IF(B902&lt;&gt;"",IF(INDEX(로우데이터!$D:$D,4*ROW()-7)&lt;&gt;"",IF(ISNUMBER(FIND("(3)",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02" s="3" t="str">
        <f>IF(B902&lt;&gt;"",IF(INDEX(로우데이터!$D:$D,4*ROW()-7)&lt;&gt;"",IF(ISNUMBER(FIND("(3)",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02" s="1">
        <v>1</v>
      </c>
      <c r="M902" s="1">
        <v>1</v>
      </c>
      <c r="N902" s="1">
        <v>1</v>
      </c>
      <c r="P902" s="1">
        <f>IF(B902&lt;&gt;"",IF(AND(대학정보!$C$4&lt;&gt;"",대학정보!$C$5&lt;&gt;""),IF(AND(ISNUMBER(FIND(대학정보!$C$4,E902)),ISNUMBER(FIND(대학정보!$C$5,F902))),확률표!$C$3,IF(AND(ISNUMBER(FIND(대학정보!$C$4,G902)),ISNUMBER(FIND(대학정보!$C$5,H902))),확률표!$C$4,IF(AND(ISNUMBER(FIND(대학정보!$C$4,I902)),ISNUMBER(FIND(대학정보!$C$5,J902))),확률표!$C$5, ""))), "대학정보"), "")</f>
        <v>20</v>
      </c>
      <c r="Q902" s="1">
        <f>IF(AND(대학정보!$C$8&lt;&gt;"",D902&lt;&gt;""),D902-대학정보!$C$8,"")</f>
        <v>-9.67999999999995</v>
      </c>
    </row>
    <row r="903" spans="1:17">
      <c r="A903" s="1" t="str">
        <f t="shared" si="14"/>
        <v/>
      </c>
      <c r="B903" s="1" t="str">
        <f>IF(INDEX(로우데이터!$A:$A,4*ROW()-7)&lt;&gt;"",INDEX(로우데이터!A:A,4*ROW()-7),"")</f>
        <v>902등</v>
      </c>
      <c r="C903" s="1">
        <f>IF(B903&lt;&gt;"",VLOOKUP(CONCATENATE("j",L903, M903, N903),확률표!$B$8:$E$16,IF(P903=확률표!$C$3,2,IF(P903=확률표!$C$4, 3,4)),FALSE), "")</f>
        <v>20</v>
      </c>
      <c r="D903" s="1">
        <f>IF(B903&lt;&gt;"",INDEX(로우데이터!$B:$B,4*ROW()-7),"")</f>
        <v>649.77</v>
      </c>
      <c r="E903" s="4" t="str">
        <f>IF(B903&lt;&gt;"",IF(INDEX(로우데이터!$D:$D,4*ROW()-7)&lt;&gt;"",IF(ISNUMBER(FIND("(1)",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서울교대(1)</v>
      </c>
      <c r="F903" s="3" t="str">
        <f>IF(B903&lt;&gt;"",IF(INDEX(로우데이터!$D:$D,4*ROW()-7)&lt;&gt;"",IF(ISNUMBER(FIND("(1)",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903" s="3" t="str">
        <f>IF(B903&lt;&gt;"",IF(INDEX(로우데이터!$D:$D,4*ROW()-7)&lt;&gt;"",IF(ISNUMBER(FIND("(2)",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03" s="3" t="str">
        <f>IF(B903&lt;&gt;"",IF(INDEX(로우데이터!$D:$D,4*ROW()-7)&lt;&gt;"",IF(ISNUMBER(FIND("(2)",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903" s="3" t="str">
        <f>IF(B903&lt;&gt;"",IF(INDEX(로우데이터!$D:$D,4*ROW()-7)&lt;&gt;"",IF(ISNUMBER(FIND("(3)",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03" s="3" t="str">
        <f>IF(B903&lt;&gt;"",IF(INDEX(로우데이터!$D:$D,4*ROW()-7)&lt;&gt;"",IF(ISNUMBER(FIND("(3)",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03" s="1">
        <v>1</v>
      </c>
      <c r="M903" s="1">
        <v>1</v>
      </c>
      <c r="N903" s="1">
        <v>1</v>
      </c>
      <c r="P903" s="1">
        <f>IF(B903&lt;&gt;"",IF(AND(대학정보!$C$4&lt;&gt;"",대학정보!$C$5&lt;&gt;""),IF(AND(ISNUMBER(FIND(대학정보!$C$4,E903)),ISNUMBER(FIND(대학정보!$C$5,F903))),확률표!$C$3,IF(AND(ISNUMBER(FIND(대학정보!$C$4,G903)),ISNUMBER(FIND(대학정보!$C$5,H903))),확률표!$C$4,IF(AND(ISNUMBER(FIND(대학정보!$C$4,I903)),ISNUMBER(FIND(대학정보!$C$5,J903))),확률표!$C$5, ""))), "대학정보"), "")</f>
        <v>20</v>
      </c>
      <c r="Q903" s="1">
        <f>IF(AND(대학정보!$C$8&lt;&gt;"",D903&lt;&gt;""),D903-대학정보!$C$8,"")</f>
        <v>-9.67999999999995</v>
      </c>
    </row>
    <row r="904" spans="1:17">
      <c r="A904" s="1" t="str">
        <f t="shared" si="14"/>
        <v/>
      </c>
      <c r="B904" s="1" t="str">
        <f>IF(INDEX(로우데이터!$A:$A,4*ROW()-7)&lt;&gt;"",INDEX(로우데이터!A:A,4*ROW()-7),"")</f>
        <v>903등</v>
      </c>
      <c r="C904" s="1">
        <f>IF(B904&lt;&gt;"",VLOOKUP(CONCATENATE("j",L904, M904, N904),확률표!$B$8:$E$16,IF(P904=확률표!$C$3,2,IF(P904=확률표!$C$4, 3,4)),FALSE), "")</f>
        <v>50</v>
      </c>
      <c r="D904" s="1">
        <f>IF(B904&lt;&gt;"",INDEX(로우데이터!$B:$B,4*ROW()-7),"")</f>
        <v>649.76</v>
      </c>
      <c r="E904" s="4" t="str">
        <f>IF(B904&lt;&gt;"",IF(INDEX(로우데이터!$D:$D,4*ROW()-7)&lt;&gt;"",IF(ISNUMBER(FIND("(1)",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904" s="3" t="str">
        <f>IF(B904&lt;&gt;"",IF(INDEX(로우데이터!$D:$D,4*ROW()-7)&lt;&gt;"",IF(ISNUMBER(FIND("(1)",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[부산]기계공학부</v>
      </c>
      <c r="G904" s="3" t="str">
        <f>IF(B904&lt;&gt;"",IF(INDEX(로우데이터!$D:$D,4*ROW()-7)&lt;&gt;"",IF(ISNUMBER(FIND("(2)",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4" s="3" t="str">
        <f>IF(B904&lt;&gt;"",IF(INDEX(로우데이터!$D:$D,4*ROW()-7)&lt;&gt;"",IF(ISNUMBER(FIND("(2)",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4" s="3" t="str">
        <f>IF(B904&lt;&gt;"",IF(INDEX(로우데이터!$D:$D,4*ROW()-7)&lt;&gt;"",IF(ISNUMBER(FIND("(3)",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904" s="3" t="str">
        <f>IF(B904&lt;&gt;"",IF(INDEX(로우데이터!$D:$D,4*ROW()-7)&lt;&gt;"",IF(ISNUMBER(FIND("(3)",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904" s="1">
        <v>1</v>
      </c>
      <c r="M904" s="1">
        <v>1</v>
      </c>
      <c r="N904" s="1">
        <v>1</v>
      </c>
      <c r="P904" s="1">
        <f>IF(B904&lt;&gt;"",IF(AND(대학정보!$C$4&lt;&gt;"",대학정보!$C$5&lt;&gt;""),IF(AND(ISNUMBER(FIND(대학정보!$C$4,E904)),ISNUMBER(FIND(대학정보!$C$5,F904))),확률표!$C$3,IF(AND(ISNUMBER(FIND(대학정보!$C$4,G904)),ISNUMBER(FIND(대학정보!$C$5,H904))),확률표!$C$4,IF(AND(ISNUMBER(FIND(대학정보!$C$4,I904)),ISNUMBER(FIND(대학정보!$C$5,J904))),확률표!$C$5, ""))), "대학정보"), "")</f>
        <v>50</v>
      </c>
      <c r="Q904" s="1">
        <f>IF(AND(대학정보!$C$8&lt;&gt;"",D904&lt;&gt;""),D904-대학정보!$C$8,"")</f>
        <v>-9.6899999999999409</v>
      </c>
    </row>
    <row r="905" spans="1:17">
      <c r="A905" s="1" t="str">
        <f t="shared" si="14"/>
        <v/>
      </c>
      <c r="B905" s="1" t="str">
        <f>IF(INDEX(로우데이터!$A:$A,4*ROW()-7)&lt;&gt;"",INDEX(로우데이터!A:A,4*ROW()-7),"")</f>
        <v>904등</v>
      </c>
      <c r="C905" s="1">
        <f>IF(B905&lt;&gt;"",VLOOKUP(CONCATENATE("j",L905, M905, N905),확률표!$B$8:$E$16,IF(P905=확률표!$C$3,2,IF(P905=확률표!$C$4, 3,4)),FALSE), "")</f>
        <v>80</v>
      </c>
      <c r="D905" s="1">
        <f>IF(B905&lt;&gt;"",INDEX(로우데이터!$B:$B,4*ROW()-7),"")</f>
        <v>649.74</v>
      </c>
      <c r="E905" s="4" t="str">
        <f>IF(B905&lt;&gt;"",IF(INDEX(로우데이터!$D:$D,4*ROW()-7)&lt;&gt;"",IF(ISNUMBER(FIND("(1)",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05" s="3" t="str">
        <f>IF(B905&lt;&gt;"",IF(INDEX(로우데이터!$D:$D,4*ROW()-7)&lt;&gt;"",IF(ISNUMBER(FIND("(1)",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05" s="3" t="str">
        <f>IF(B905&lt;&gt;"",IF(INDEX(로우데이터!$D:$D,4*ROW()-7)&lt;&gt;"",IF(ISNUMBER(FIND("(2)",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05" s="3" t="str">
        <f>IF(B905&lt;&gt;"",IF(INDEX(로우데이터!$D:$D,4*ROW()-7)&lt;&gt;"",IF(ISNUMBER(FIND("(2)",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</v>
      </c>
      <c r="I905" s="3" t="str">
        <f>IF(B905&lt;&gt;"",IF(INDEX(로우데이터!$D:$D,4*ROW()-7)&lt;&gt;"",IF(ISNUMBER(FIND("(3)",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05" s="3" t="str">
        <f>IF(B905&lt;&gt;"",IF(INDEX(로우데이터!$D:$D,4*ROW()-7)&lt;&gt;"",IF(ISNUMBER(FIND("(3)",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[국제]기계공</v>
      </c>
      <c r="L905" s="1">
        <v>1</v>
      </c>
      <c r="M905" s="1">
        <v>1</v>
      </c>
      <c r="N905" s="1">
        <v>1</v>
      </c>
      <c r="P905" s="1">
        <f>IF(B905&lt;&gt;"",IF(AND(대학정보!$C$4&lt;&gt;"",대학정보!$C$5&lt;&gt;""),IF(AND(ISNUMBER(FIND(대학정보!$C$4,E905)),ISNUMBER(FIND(대학정보!$C$5,F905))),확률표!$C$3,IF(AND(ISNUMBER(FIND(대학정보!$C$4,G905)),ISNUMBER(FIND(대학정보!$C$5,H905))),확률표!$C$4,IF(AND(ISNUMBER(FIND(대학정보!$C$4,I905)),ISNUMBER(FIND(대학정보!$C$5,J905))),확률표!$C$5, ""))), "대학정보"), "")</f>
        <v>80</v>
      </c>
      <c r="Q905" s="1">
        <f>IF(AND(대학정보!$C$8&lt;&gt;"",D905&lt;&gt;""),D905-대학정보!$C$8,"")</f>
        <v>-9.7099999999999227</v>
      </c>
    </row>
    <row r="906" spans="1:17">
      <c r="A906" s="1" t="str">
        <f t="shared" si="14"/>
        <v/>
      </c>
      <c r="B906" s="1" t="str">
        <f>IF(INDEX(로우데이터!$A:$A,4*ROW()-7)&lt;&gt;"",INDEX(로우데이터!A:A,4*ROW()-7),"")</f>
        <v>905등</v>
      </c>
      <c r="C906" s="1">
        <f>IF(B906&lt;&gt;"",VLOOKUP(CONCATENATE("j",L906, M906, N906),확률표!$B$8:$E$16,IF(P906=확률표!$C$3,2,IF(P906=확률표!$C$4, 3,4)),FALSE), "")</f>
        <v>50</v>
      </c>
      <c r="D906" s="1">
        <f>IF(B906&lt;&gt;"",INDEX(로우데이터!$B:$B,4*ROW()-7),"")</f>
        <v>649.66</v>
      </c>
      <c r="E906" s="4" t="str">
        <f>IF(B906&lt;&gt;"",IF(INDEX(로우데이터!$D:$D,4*ROW()-7)&lt;&gt;"",IF(ISNUMBER(FIND("(1)",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원광대(1)</v>
      </c>
      <c r="F906" s="3" t="str">
        <f>IF(B906&lt;&gt;"",IF(INDEX(로우데이터!$D:$D,4*ROW()-7)&lt;&gt;"",IF(ISNUMBER(FIND("(1)",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한의예/자연</v>
      </c>
      <c r="G906" s="3" t="str">
        <f>IF(B906&lt;&gt;"",IF(INDEX(로우데이터!$D:$D,4*ROW()-7)&lt;&gt;"",IF(ISNUMBER(FIND("(2)",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6" s="3" t="str">
        <f>IF(B906&lt;&gt;"",IF(INDEX(로우데이터!$D:$D,4*ROW()-7)&lt;&gt;"",IF(ISNUMBER(FIND("(2)",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6" s="3" t="str">
        <f>IF(B906&lt;&gt;"",IF(INDEX(로우데이터!$D:$D,4*ROW()-7)&lt;&gt;"",IF(ISNUMBER(FIND("(3)",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06" s="3" t="str">
        <f>IF(B906&lt;&gt;"",IF(INDEX(로우데이터!$D:$D,4*ROW()-7)&lt;&gt;"",IF(ISNUMBER(FIND("(3)",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906" s="1">
        <v>1</v>
      </c>
      <c r="M906" s="1">
        <v>1</v>
      </c>
      <c r="N906" s="1">
        <v>1</v>
      </c>
      <c r="P906" s="1">
        <f>IF(B906&lt;&gt;"",IF(AND(대학정보!$C$4&lt;&gt;"",대학정보!$C$5&lt;&gt;""),IF(AND(ISNUMBER(FIND(대학정보!$C$4,E906)),ISNUMBER(FIND(대학정보!$C$5,F906))),확률표!$C$3,IF(AND(ISNUMBER(FIND(대학정보!$C$4,G906)),ISNUMBER(FIND(대학정보!$C$5,H906))),확률표!$C$4,IF(AND(ISNUMBER(FIND(대학정보!$C$4,I906)),ISNUMBER(FIND(대학정보!$C$5,J906))),확률표!$C$5, ""))), "대학정보"), "")</f>
        <v>50</v>
      </c>
      <c r="Q906" s="1">
        <f>IF(AND(대학정보!$C$8&lt;&gt;"",D906&lt;&gt;""),D906-대학정보!$C$8,"")</f>
        <v>-9.7899999999999636</v>
      </c>
    </row>
    <row r="907" spans="1:17">
      <c r="A907" s="1" t="str">
        <f t="shared" si="14"/>
        <v/>
      </c>
      <c r="B907" s="1" t="str">
        <f>IF(INDEX(로우데이터!$A:$A,4*ROW()-7)&lt;&gt;"",INDEX(로우데이터!A:A,4*ROW()-7),"")</f>
        <v>906등</v>
      </c>
      <c r="C907" s="1">
        <f>IF(B907&lt;&gt;"",VLOOKUP(CONCATENATE("j",L907, M907, N907),확률표!$B$8:$E$16,IF(P907=확률표!$C$3,2,IF(P907=확률표!$C$4, 3,4)),FALSE), "")</f>
        <v>50</v>
      </c>
      <c r="D907" s="1">
        <f>IF(B907&lt;&gt;"",INDEX(로우데이터!$B:$B,4*ROW()-7),"")</f>
        <v>649.62</v>
      </c>
      <c r="E907" s="4" t="str">
        <f>IF(B907&lt;&gt;"",IF(INDEX(로우데이터!$D:$D,4*ROW()-7)&lt;&gt;"",IF(ISNUMBER(FIND("(1)",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07" s="3" t="str">
        <f>IF(B907&lt;&gt;"",IF(INDEX(로우데이터!$D:$D,4*ROW()-7)&lt;&gt;"",IF(ISNUMBER(FIND("(1)",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07" s="3" t="str">
        <f>IF(B907&lt;&gt;"",IF(INDEX(로우데이터!$D:$D,4*ROW()-7)&lt;&gt;"",IF(ISNUMBER(FIND("(2)",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7" s="3" t="str">
        <f>IF(B907&lt;&gt;"",IF(INDEX(로우데이터!$D:$D,4*ROW()-7)&lt;&gt;"",IF(ISNUMBER(FIND("(2)",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7" s="3" t="str">
        <f>IF(B907&lt;&gt;"",IF(INDEX(로우데이터!$D:$D,4*ROW()-7)&lt;&gt;"",IF(ISNUMBER(FIND("(3)",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07" s="3" t="str">
        <f>IF(B907&lt;&gt;"",IF(INDEX(로우데이터!$D:$D,4*ROW()-7)&lt;&gt;"",IF(ISNUMBER(FIND("(3)",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907" s="1">
        <v>1</v>
      </c>
      <c r="M907" s="1">
        <v>1</v>
      </c>
      <c r="N907" s="1">
        <v>1</v>
      </c>
      <c r="P907" s="1">
        <f>IF(B907&lt;&gt;"",IF(AND(대학정보!$C$4&lt;&gt;"",대학정보!$C$5&lt;&gt;""),IF(AND(ISNUMBER(FIND(대학정보!$C$4,E907)),ISNUMBER(FIND(대학정보!$C$5,F907))),확률표!$C$3,IF(AND(ISNUMBER(FIND(대학정보!$C$4,G907)),ISNUMBER(FIND(대학정보!$C$5,H907))),확률표!$C$4,IF(AND(ISNUMBER(FIND(대학정보!$C$4,I907)),ISNUMBER(FIND(대학정보!$C$5,J907))),확률표!$C$5, ""))), "대학정보"), "")</f>
        <v>50</v>
      </c>
      <c r="Q907" s="1">
        <f>IF(AND(대학정보!$C$8&lt;&gt;"",D907&lt;&gt;""),D907-대학정보!$C$8,"")</f>
        <v>-9.8299999999999272</v>
      </c>
    </row>
    <row r="908" spans="1:17">
      <c r="A908" s="1" t="str">
        <f t="shared" si="14"/>
        <v/>
      </c>
      <c r="B908" s="1" t="str">
        <f>IF(INDEX(로우데이터!$A:$A,4*ROW()-7)&lt;&gt;"",INDEX(로우데이터!A:A,4*ROW()-7),"")</f>
        <v>907등</v>
      </c>
      <c r="C908" s="1">
        <f>IF(B908&lt;&gt;"",VLOOKUP(CONCATENATE("j",L908, M908, N908),확률표!$B$8:$E$16,IF(P908=확률표!$C$3,2,IF(P908=확률표!$C$4, 3,4)),FALSE), "")</f>
        <v>50</v>
      </c>
      <c r="D908" s="1">
        <f>IF(B908&lt;&gt;"",INDEX(로우데이터!$B:$B,4*ROW()-7),"")</f>
        <v>649.62</v>
      </c>
      <c r="E908" s="4" t="str">
        <f>IF(B908&lt;&gt;"",IF(INDEX(로우데이터!$D:$D,4*ROW()-7)&lt;&gt;"",IF(ISNUMBER(FIND("(1)",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08" s="3" t="str">
        <f>IF(B908&lt;&gt;"",IF(INDEX(로우데이터!$D:$D,4*ROW()-7)&lt;&gt;"",IF(ISNUMBER(FIND("(1)",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908" s="3" t="str">
        <f>IF(B908&lt;&gt;"",IF(INDEX(로우데이터!$D:$D,4*ROW()-7)&lt;&gt;"",IF(ISNUMBER(FIND("(2)",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8" s="3" t="str">
        <f>IF(B908&lt;&gt;"",IF(INDEX(로우데이터!$D:$D,4*ROW()-7)&lt;&gt;"",IF(ISNUMBER(FIND("(2)",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8" s="3" t="str">
        <f>IF(B908&lt;&gt;"",IF(INDEX(로우데이터!$D:$D,4*ROW()-7)&lt;&gt;"",IF(ISNUMBER(FIND("(3)",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908" s="3" t="str">
        <f>IF(B908&lt;&gt;"",IF(INDEX(로우데이터!$D:$D,4*ROW()-7)&lt;&gt;"",IF(ISNUMBER(FIND("(3)",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컴퓨터공/자연</v>
      </c>
      <c r="L908" s="1">
        <v>1</v>
      </c>
      <c r="M908" s="1">
        <v>1</v>
      </c>
      <c r="N908" s="1">
        <v>1</v>
      </c>
      <c r="P908" s="1">
        <f>IF(B908&lt;&gt;"",IF(AND(대학정보!$C$4&lt;&gt;"",대학정보!$C$5&lt;&gt;""),IF(AND(ISNUMBER(FIND(대학정보!$C$4,E908)),ISNUMBER(FIND(대학정보!$C$5,F908))),확률표!$C$3,IF(AND(ISNUMBER(FIND(대학정보!$C$4,G908)),ISNUMBER(FIND(대학정보!$C$5,H908))),확률표!$C$4,IF(AND(ISNUMBER(FIND(대학정보!$C$4,I908)),ISNUMBER(FIND(대학정보!$C$5,J908))),확률표!$C$5, ""))), "대학정보"), "")</f>
        <v>50</v>
      </c>
      <c r="Q908" s="1">
        <f>IF(AND(대학정보!$C$8&lt;&gt;"",D908&lt;&gt;""),D908-대학정보!$C$8,"")</f>
        <v>-9.8299999999999272</v>
      </c>
    </row>
    <row r="909" spans="1:17">
      <c r="A909" s="1" t="str">
        <f t="shared" si="14"/>
        <v/>
      </c>
      <c r="B909" s="1" t="str">
        <f>IF(INDEX(로우데이터!$A:$A,4*ROW()-7)&lt;&gt;"",INDEX(로우데이터!A:A,4*ROW()-7),"")</f>
        <v>908등</v>
      </c>
      <c r="C909" s="1">
        <f>IF(B909&lt;&gt;"",VLOOKUP(CONCATENATE("j",L909, M909, N909),확률표!$B$8:$E$16,IF(P909=확률표!$C$3,2,IF(P909=확률표!$C$4, 3,4)),FALSE), "")</f>
        <v>50</v>
      </c>
      <c r="D909" s="1">
        <f>IF(B909&lt;&gt;"",INDEX(로우데이터!$B:$B,4*ROW()-7),"")</f>
        <v>649.53</v>
      </c>
      <c r="E909" s="4" t="str">
        <f>IF(B909&lt;&gt;"",IF(INDEX(로우데이터!$D:$D,4*ROW()-7)&lt;&gt;"",IF(ISNUMBER(FIND("(1)",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춘천교대(1)</v>
      </c>
      <c r="F909" s="3" t="str">
        <f>IF(B909&lt;&gt;"",IF(INDEX(로우데이터!$D:$D,4*ROW()-7)&lt;&gt;"",IF(ISNUMBER(FIND("(1)",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909" s="3" t="str">
        <f>IF(B909&lt;&gt;"",IF(INDEX(로우데이터!$D:$D,4*ROW()-7)&lt;&gt;"",IF(ISNUMBER(FIND("(2)",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09" s="3" t="str">
        <f>IF(B909&lt;&gt;"",IF(INDEX(로우데이터!$D:$D,4*ROW()-7)&lt;&gt;"",IF(ISNUMBER(FIND("(2)",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09" s="3" t="str">
        <f>IF(B909&lt;&gt;"",IF(INDEX(로우데이터!$D:$D,4*ROW()-7)&lt;&gt;"",IF(ISNUMBER(FIND("(3)",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한국항공대(3)</v>
      </c>
      <c r="J909" s="3" t="str">
        <f>IF(B909&lt;&gt;"",IF(INDEX(로우데이터!$D:$D,4*ROW()-7)&lt;&gt;"",IF(ISNUMBER(FIND("(3)",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항공우주및기계공학부</v>
      </c>
      <c r="L909" s="1">
        <v>1</v>
      </c>
      <c r="M909" s="1">
        <v>1</v>
      </c>
      <c r="N909" s="1">
        <v>1</v>
      </c>
      <c r="P909" s="1">
        <f>IF(B909&lt;&gt;"",IF(AND(대학정보!$C$4&lt;&gt;"",대학정보!$C$5&lt;&gt;""),IF(AND(ISNUMBER(FIND(대학정보!$C$4,E909)),ISNUMBER(FIND(대학정보!$C$5,F909))),확률표!$C$3,IF(AND(ISNUMBER(FIND(대학정보!$C$4,G909)),ISNUMBER(FIND(대학정보!$C$5,H909))),확률표!$C$4,IF(AND(ISNUMBER(FIND(대학정보!$C$4,I909)),ISNUMBER(FIND(대학정보!$C$5,J909))),확률표!$C$5, ""))), "대학정보"), "")</f>
        <v>50</v>
      </c>
      <c r="Q909" s="1">
        <f>IF(AND(대학정보!$C$8&lt;&gt;"",D909&lt;&gt;""),D909-대학정보!$C$8,"")</f>
        <v>-9.9199999999999591</v>
      </c>
    </row>
    <row r="910" spans="1:17">
      <c r="A910" s="1" t="str">
        <f t="shared" si="14"/>
        <v/>
      </c>
      <c r="B910" s="1" t="str">
        <f>IF(INDEX(로우데이터!$A:$A,4*ROW()-7)&lt;&gt;"",INDEX(로우데이터!A:A,4*ROW()-7),"")</f>
        <v>909등</v>
      </c>
      <c r="C910" s="1">
        <f>IF(B910&lt;&gt;"",VLOOKUP(CONCATENATE("j",L910, M910, N910),확률표!$B$8:$E$16,IF(P910=확률표!$C$3,2,IF(P910=확률표!$C$4, 3,4)),FALSE), "")</f>
        <v>80</v>
      </c>
      <c r="D910" s="1">
        <f>IF(B910&lt;&gt;"",INDEX(로우데이터!$B:$B,4*ROW()-7),"")</f>
        <v>649.5</v>
      </c>
      <c r="E910" s="4" t="str">
        <f>IF(B910&lt;&gt;"",IF(INDEX(로우데이터!$D:$D,4*ROW()-7)&lt;&gt;"",IF(ISNUMBER(FIND("(1)",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10" s="3" t="str">
        <f>IF(B910&lt;&gt;"",IF(INDEX(로우데이터!$D:$D,4*ROW()-7)&lt;&gt;"",IF(ISNUMBER(FIND("(1)",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10" s="3" t="str">
        <f>IF(B910&lt;&gt;"",IF(INDEX(로우데이터!$D:$D,4*ROW()-7)&lt;&gt;"",IF(ISNUMBER(FIND("(2)",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10" s="3" t="str">
        <f>IF(B910&lt;&gt;"",IF(INDEX(로우데이터!$D:$D,4*ROW()-7)&lt;&gt;"",IF(ISNUMBER(FIND("(2)",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910" s="3" t="str">
        <f>IF(B910&lt;&gt;"",IF(INDEX(로우데이터!$D:$D,4*ROW()-7)&lt;&gt;"",IF(ISNUMBER(FIND("(3)",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10" s="3" t="str">
        <f>IF(B910&lt;&gt;"",IF(INDEX(로우데이터!$D:$D,4*ROW()-7)&lt;&gt;"",IF(ISNUMBER(FIND("(3)",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[서울]정보디스플레이</v>
      </c>
      <c r="L910" s="1">
        <v>1</v>
      </c>
      <c r="M910" s="1">
        <v>1</v>
      </c>
      <c r="N910" s="1">
        <v>1</v>
      </c>
      <c r="P910" s="1">
        <f>IF(B910&lt;&gt;"",IF(AND(대학정보!$C$4&lt;&gt;"",대학정보!$C$5&lt;&gt;""),IF(AND(ISNUMBER(FIND(대학정보!$C$4,E910)),ISNUMBER(FIND(대학정보!$C$5,F910))),확률표!$C$3,IF(AND(ISNUMBER(FIND(대학정보!$C$4,G910)),ISNUMBER(FIND(대학정보!$C$5,H910))),확률표!$C$4,IF(AND(ISNUMBER(FIND(대학정보!$C$4,I910)),ISNUMBER(FIND(대학정보!$C$5,J910))),확률표!$C$5, ""))), "대학정보"), "")</f>
        <v>80</v>
      </c>
      <c r="Q910" s="1">
        <f>IF(AND(대학정보!$C$8&lt;&gt;"",D910&lt;&gt;""),D910-대학정보!$C$8,"")</f>
        <v>-9.9499999999999318</v>
      </c>
    </row>
    <row r="911" spans="1:17">
      <c r="A911" s="1" t="str">
        <f t="shared" si="14"/>
        <v/>
      </c>
      <c r="B911" s="1" t="str">
        <f>IF(INDEX(로우데이터!$A:$A,4*ROW()-7)&lt;&gt;"",INDEX(로우데이터!A:A,4*ROW()-7),"")</f>
        <v>910등</v>
      </c>
      <c r="C911" s="1">
        <f>IF(B911&lt;&gt;"",VLOOKUP(CONCATENATE("j",L911, M911, N911),확률표!$B$8:$E$16,IF(P911=확률표!$C$3,2,IF(P911=확률표!$C$4, 3,4)),FALSE), "")</f>
        <v>20</v>
      </c>
      <c r="D911" s="1">
        <f>IF(B911&lt;&gt;"",INDEX(로우데이터!$B:$B,4*ROW()-7),"")</f>
        <v>649.45000000000005</v>
      </c>
      <c r="E911" s="4" t="str">
        <f>IF(B911&lt;&gt;"",IF(INDEX(로우데이터!$D:$D,4*ROW()-7)&lt;&gt;"",IF(ISNUMBER(FIND("(1)",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911" s="3" t="str">
        <f>IF(B911&lt;&gt;"",IF(INDEX(로우데이터!$D:$D,4*ROW()-7)&lt;&gt;"",IF(ISNUMBER(FIND("(1)",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[국제]화학공</v>
      </c>
      <c r="G911" s="3" t="str">
        <f>IF(B911&lt;&gt;"",IF(INDEX(로우데이터!$D:$D,4*ROW()-7)&lt;&gt;"",IF(ISNUMBER(FIND("(2)",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11" s="3" t="str">
        <f>IF(B911&lt;&gt;"",IF(INDEX(로우데이터!$D:$D,4*ROW()-7)&lt;&gt;"",IF(ISNUMBER(FIND("(2)",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911" s="3" t="str">
        <f>IF(B911&lt;&gt;"",IF(INDEX(로우데이터!$D:$D,4*ROW()-7)&lt;&gt;"",IF(ISNUMBER(FIND("(3)",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11" s="3" t="str">
        <f>IF(B911&lt;&gt;"",IF(INDEX(로우데이터!$D:$D,4*ROW()-7)&lt;&gt;"",IF(ISNUMBER(FIND("(3)",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11" s="1">
        <v>1</v>
      </c>
      <c r="M911" s="1">
        <v>1</v>
      </c>
      <c r="N911" s="1">
        <v>1</v>
      </c>
      <c r="P911" s="1">
        <f>IF(B911&lt;&gt;"",IF(AND(대학정보!$C$4&lt;&gt;"",대학정보!$C$5&lt;&gt;""),IF(AND(ISNUMBER(FIND(대학정보!$C$4,E911)),ISNUMBER(FIND(대학정보!$C$5,F911))),확률표!$C$3,IF(AND(ISNUMBER(FIND(대학정보!$C$4,G911)),ISNUMBER(FIND(대학정보!$C$5,H911))),확률표!$C$4,IF(AND(ISNUMBER(FIND(대학정보!$C$4,I911)),ISNUMBER(FIND(대학정보!$C$5,J911))),확률표!$C$5, ""))), "대학정보"), "")</f>
        <v>20</v>
      </c>
      <c r="Q911" s="1">
        <f>IF(AND(대학정보!$C$8&lt;&gt;"",D911&lt;&gt;""),D911-대학정보!$C$8,"")</f>
        <v>-9.9999999999998863</v>
      </c>
    </row>
    <row r="912" spans="1:17">
      <c r="A912" s="1" t="str">
        <f t="shared" si="14"/>
        <v/>
      </c>
      <c r="B912" s="1" t="str">
        <f>IF(INDEX(로우데이터!$A:$A,4*ROW()-7)&lt;&gt;"",INDEX(로우데이터!A:A,4*ROW()-7),"")</f>
        <v>911등</v>
      </c>
      <c r="C912" s="1">
        <f>IF(B912&lt;&gt;"",VLOOKUP(CONCATENATE("j",L912, M912, N912),확률표!$B$8:$E$16,IF(P912=확률표!$C$3,2,IF(P912=확률표!$C$4, 3,4)),FALSE), "")</f>
        <v>20</v>
      </c>
      <c r="D912" s="1">
        <f>IF(B912&lt;&gt;"",INDEX(로우데이터!$B:$B,4*ROW()-7),"")</f>
        <v>649.42999999999995</v>
      </c>
      <c r="E912" s="4" t="str">
        <f>IF(B912&lt;&gt;"",IF(INDEX(로우데이터!$D:$D,4*ROW()-7)&lt;&gt;"",IF(ISNUMBER(FIND("(1)",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12" s="3" t="str">
        <f>IF(B912&lt;&gt;"",IF(INDEX(로우데이터!$D:$D,4*ROW()-7)&lt;&gt;"",IF(ISNUMBER(FIND("(1)",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기계정보공</v>
      </c>
      <c r="G912" s="3" t="str">
        <f>IF(B912&lt;&gt;"",IF(INDEX(로우데이터!$D:$D,4*ROW()-7)&lt;&gt;"",IF(ISNUMBER(FIND("(2)",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12" s="3" t="str">
        <f>IF(B912&lt;&gt;"",IF(INDEX(로우데이터!$D:$D,4*ROW()-7)&lt;&gt;"",IF(ISNUMBER(FIND("(2)",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[국제]기계공</v>
      </c>
      <c r="I912" s="3" t="str">
        <f>IF(B912&lt;&gt;"",IF(INDEX(로우데이터!$D:$D,4*ROW()-7)&lt;&gt;"",IF(ISNUMBER(FIND("(3)",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12" s="3" t="str">
        <f>IF(B912&lt;&gt;"",IF(INDEX(로우데이터!$D:$D,4*ROW()-7)&lt;&gt;"",IF(ISNUMBER(FIND("(3)",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12" s="1">
        <v>1</v>
      </c>
      <c r="M912" s="1">
        <v>1</v>
      </c>
      <c r="N912" s="1">
        <v>1</v>
      </c>
      <c r="P912" s="1">
        <f>IF(B912&lt;&gt;"",IF(AND(대학정보!$C$4&lt;&gt;"",대학정보!$C$5&lt;&gt;""),IF(AND(ISNUMBER(FIND(대학정보!$C$4,E912)),ISNUMBER(FIND(대학정보!$C$5,F912))),확률표!$C$3,IF(AND(ISNUMBER(FIND(대학정보!$C$4,G912)),ISNUMBER(FIND(대학정보!$C$5,H912))),확률표!$C$4,IF(AND(ISNUMBER(FIND(대학정보!$C$4,I912)),ISNUMBER(FIND(대학정보!$C$5,J912))),확률표!$C$5, ""))), "대학정보"), "")</f>
        <v>20</v>
      </c>
      <c r="Q912" s="1">
        <f>IF(AND(대학정보!$C$8&lt;&gt;"",D912&lt;&gt;""),D912-대학정보!$C$8,"")</f>
        <v>-10.019999999999982</v>
      </c>
    </row>
    <row r="913" spans="1:17">
      <c r="A913" s="1" t="str">
        <f t="shared" si="14"/>
        <v/>
      </c>
      <c r="B913" s="1" t="str">
        <f>IF(INDEX(로우데이터!$A:$A,4*ROW()-7)&lt;&gt;"",INDEX(로우데이터!A:A,4*ROW()-7),"")</f>
        <v>912등</v>
      </c>
      <c r="C913" s="1">
        <f>IF(B913&lt;&gt;"",VLOOKUP(CONCATENATE("j",L913, M913, N913),확률표!$B$8:$E$16,IF(P913=확률표!$C$3,2,IF(P913=확률표!$C$4, 3,4)),FALSE), "")</f>
        <v>20</v>
      </c>
      <c r="D913" s="1">
        <f>IF(B913&lt;&gt;"",INDEX(로우데이터!$B:$B,4*ROW()-7),"")</f>
        <v>649.39</v>
      </c>
      <c r="E913" s="4" t="str">
        <f>IF(B913&lt;&gt;"",IF(INDEX(로우데이터!$D:$D,4*ROW()-7)&lt;&gt;"",IF(ISNUMBER(FIND("(1)",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13" s="3" t="str">
        <f>IF(B913&lt;&gt;"",IF(INDEX(로우데이터!$D:$D,4*ROW()-7)&lt;&gt;"",IF(ISNUMBER(FIND("(1)",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환경공학부</v>
      </c>
      <c r="G913" s="3" t="str">
        <f>IF(B913&lt;&gt;"",IF(INDEX(로우데이터!$D:$D,4*ROW()-7)&lt;&gt;"",IF(ISNUMBER(FIND("(2)",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13" s="3" t="str">
        <f>IF(B913&lt;&gt;"",IF(INDEX(로우데이터!$D:$D,4*ROW()-7)&lt;&gt;"",IF(ISNUMBER(FIND("(2)",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[국제]기계공</v>
      </c>
      <c r="I913" s="3" t="str">
        <f>IF(B913&lt;&gt;"",IF(INDEX(로우데이터!$D:$D,4*ROW()-7)&lt;&gt;"",IF(ISNUMBER(FIND("(3)",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13" s="3" t="str">
        <f>IF(B913&lt;&gt;"",IF(INDEX(로우데이터!$D:$D,4*ROW()-7)&lt;&gt;"",IF(ISNUMBER(FIND("(3)",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13" s="1">
        <v>1</v>
      </c>
      <c r="M913" s="1">
        <v>1</v>
      </c>
      <c r="N913" s="1">
        <v>1</v>
      </c>
      <c r="P913" s="1">
        <f>IF(B913&lt;&gt;"",IF(AND(대학정보!$C$4&lt;&gt;"",대학정보!$C$5&lt;&gt;""),IF(AND(ISNUMBER(FIND(대학정보!$C$4,E913)),ISNUMBER(FIND(대학정보!$C$5,F913))),확률표!$C$3,IF(AND(ISNUMBER(FIND(대학정보!$C$4,G913)),ISNUMBER(FIND(대학정보!$C$5,H913))),확률표!$C$4,IF(AND(ISNUMBER(FIND(대학정보!$C$4,I913)),ISNUMBER(FIND(대학정보!$C$5,J913))),확률표!$C$5, ""))), "대학정보"), "")</f>
        <v>20</v>
      </c>
      <c r="Q913" s="1">
        <f>IF(AND(대학정보!$C$8&lt;&gt;"",D913&lt;&gt;""),D913-대학정보!$C$8,"")</f>
        <v>-10.059999999999945</v>
      </c>
    </row>
    <row r="914" spans="1:17">
      <c r="A914" s="1" t="str">
        <f t="shared" si="14"/>
        <v/>
      </c>
      <c r="B914" s="1" t="str">
        <f>IF(INDEX(로우데이터!$A:$A,4*ROW()-7)&lt;&gt;"",INDEX(로우데이터!A:A,4*ROW()-7),"")</f>
        <v>913등</v>
      </c>
      <c r="C914" s="1">
        <f>IF(B914&lt;&gt;"",VLOOKUP(CONCATENATE("j",L914, M914, N914),확률표!$B$8:$E$16,IF(P914=확률표!$C$3,2,IF(P914=확률표!$C$4, 3,4)),FALSE), "")</f>
        <v>20</v>
      </c>
      <c r="D914" s="1">
        <f>IF(B914&lt;&gt;"",INDEX(로우데이터!$B:$B,4*ROW()-7),"")</f>
        <v>649.30999999999995</v>
      </c>
      <c r="E914" s="4" t="str">
        <f>IF(B914&lt;&gt;"",IF(INDEX(로우데이터!$D:$D,4*ROW()-7)&lt;&gt;"",IF(ISNUMBER(FIND("(1)",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14" s="3" t="str">
        <f>IF(B914&lt;&gt;"",IF(INDEX(로우데이터!$D:$D,4*ROW()-7)&lt;&gt;"",IF(ISNUMBER(FIND("(1)",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914" s="3" t="str">
        <f>IF(B914&lt;&gt;"",IF(INDEX(로우데이터!$D:$D,4*ROW()-7)&lt;&gt;"",IF(ISNUMBER(FIND("(2)",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14" s="3" t="str">
        <f>IF(B914&lt;&gt;"",IF(INDEX(로우데이터!$D:$D,4*ROW()-7)&lt;&gt;"",IF(ISNUMBER(FIND("(2)",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914" s="3" t="str">
        <f>IF(B914&lt;&gt;"",IF(INDEX(로우데이터!$D:$D,4*ROW()-7)&lt;&gt;"",IF(ISNUMBER(FIND("(3)",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14" s="3" t="str">
        <f>IF(B914&lt;&gt;"",IF(INDEX(로우데이터!$D:$D,4*ROW()-7)&lt;&gt;"",IF(ISNUMBER(FIND("(3)",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14" s="1">
        <v>1</v>
      </c>
      <c r="M914" s="1">
        <v>1</v>
      </c>
      <c r="N914" s="1">
        <v>1</v>
      </c>
      <c r="P914" s="1">
        <f>IF(B914&lt;&gt;"",IF(AND(대학정보!$C$4&lt;&gt;"",대학정보!$C$5&lt;&gt;""),IF(AND(ISNUMBER(FIND(대학정보!$C$4,E914)),ISNUMBER(FIND(대학정보!$C$5,F914))),확률표!$C$3,IF(AND(ISNUMBER(FIND(대학정보!$C$4,G914)),ISNUMBER(FIND(대학정보!$C$5,H914))),확률표!$C$4,IF(AND(ISNUMBER(FIND(대학정보!$C$4,I914)),ISNUMBER(FIND(대학정보!$C$5,J914))),확률표!$C$5, ""))), "대학정보"), "")</f>
        <v>20</v>
      </c>
      <c r="Q914" s="1">
        <f>IF(AND(대학정보!$C$8&lt;&gt;"",D914&lt;&gt;""),D914-대학정보!$C$8,"")</f>
        <v>-10.139999999999986</v>
      </c>
    </row>
    <row r="915" spans="1:17">
      <c r="A915" s="1" t="str">
        <f t="shared" si="14"/>
        <v/>
      </c>
      <c r="B915" s="1" t="str">
        <f>IF(INDEX(로우데이터!$A:$A,4*ROW()-7)&lt;&gt;"",INDEX(로우데이터!A:A,4*ROW()-7),"")</f>
        <v>914등</v>
      </c>
      <c r="C915" s="1">
        <f>IF(B915&lt;&gt;"",VLOOKUP(CONCATENATE("j",L915, M915, N915),확률표!$B$8:$E$16,IF(P915=확률표!$C$3,2,IF(P915=확률표!$C$4, 3,4)),FALSE), "")</f>
        <v>50</v>
      </c>
      <c r="D915" s="1">
        <f>IF(B915&lt;&gt;"",INDEX(로우데이터!$B:$B,4*ROW()-7),"")</f>
        <v>649.25</v>
      </c>
      <c r="E915" s="4" t="str">
        <f>IF(B915&lt;&gt;"",IF(INDEX(로우데이터!$D:$D,4*ROW()-7)&lt;&gt;"",IF(ISNUMBER(FIND("(1)",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15" s="3" t="str">
        <f>IF(B915&lt;&gt;"",IF(INDEX(로우데이터!$D:$D,4*ROW()-7)&lt;&gt;"",IF(ISNUMBER(FIND("(1)",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915" s="3" t="str">
        <f>IF(B915&lt;&gt;"",IF(INDEX(로우데이터!$D:$D,4*ROW()-7)&lt;&gt;"",IF(ISNUMBER(FIND("(2)",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15" s="3" t="str">
        <f>IF(B915&lt;&gt;"",IF(INDEX(로우데이터!$D:$D,4*ROW()-7)&lt;&gt;"",IF(ISNUMBER(FIND("(2)",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15" s="3" t="str">
        <f>IF(B915&lt;&gt;"",IF(INDEX(로우데이터!$D:$D,4*ROW()-7)&lt;&gt;"",IF(ISNUMBER(FIND("(3)",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915" s="3" t="str">
        <f>IF(B915&lt;&gt;"",IF(INDEX(로우데이터!$D:$D,4*ROW()-7)&lt;&gt;"",IF(ISNUMBER(FIND("(3)",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915" s="1">
        <v>1</v>
      </c>
      <c r="M915" s="1">
        <v>1</v>
      </c>
      <c r="N915" s="1">
        <v>1</v>
      </c>
      <c r="P915" s="1">
        <f>IF(B915&lt;&gt;"",IF(AND(대학정보!$C$4&lt;&gt;"",대학정보!$C$5&lt;&gt;""),IF(AND(ISNUMBER(FIND(대학정보!$C$4,E915)),ISNUMBER(FIND(대학정보!$C$5,F915))),확률표!$C$3,IF(AND(ISNUMBER(FIND(대학정보!$C$4,G915)),ISNUMBER(FIND(대학정보!$C$5,H915))),확률표!$C$4,IF(AND(ISNUMBER(FIND(대학정보!$C$4,I915)),ISNUMBER(FIND(대학정보!$C$5,J915))),확률표!$C$5, ""))), "대학정보"), "")</f>
        <v>50</v>
      </c>
      <c r="Q915" s="1">
        <f>IF(AND(대학정보!$C$8&lt;&gt;"",D915&lt;&gt;""),D915-대학정보!$C$8,"")</f>
        <v>-10.199999999999932</v>
      </c>
    </row>
    <row r="916" spans="1:17">
      <c r="A916" s="1" t="str">
        <f t="shared" si="14"/>
        <v/>
      </c>
      <c r="B916" s="1" t="str">
        <f>IF(INDEX(로우데이터!$A:$A,4*ROW()-7)&lt;&gt;"",INDEX(로우데이터!A:A,4*ROW()-7),"")</f>
        <v>915등</v>
      </c>
      <c r="C916" s="1">
        <f>IF(B916&lt;&gt;"",VLOOKUP(CONCATENATE("j",L916, M916, N916),확률표!$B$8:$E$16,IF(P916=확률표!$C$3,2,IF(P916=확률표!$C$4, 3,4)),FALSE), "")</f>
        <v>50</v>
      </c>
      <c r="D916" s="1">
        <f>IF(B916&lt;&gt;"",INDEX(로우데이터!$B:$B,4*ROW()-7),"")</f>
        <v>649.24</v>
      </c>
      <c r="E916" s="4" t="str">
        <f>IF(B916&lt;&gt;"",IF(INDEX(로우데이터!$D:$D,4*ROW()-7)&lt;&gt;"",IF(ISNUMBER(FIND("(1)",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16" s="3" t="str">
        <f>IF(B916&lt;&gt;"",IF(INDEX(로우데이터!$D:$D,4*ROW()-7)&lt;&gt;"",IF(ISNUMBER(FIND("(1)",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916" s="3" t="str">
        <f>IF(B916&lt;&gt;"",IF(INDEX(로우데이터!$D:$D,4*ROW()-7)&lt;&gt;"",IF(ISNUMBER(FIND("(2)",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16" s="3" t="str">
        <f>IF(B916&lt;&gt;"",IF(INDEX(로우데이터!$D:$D,4*ROW()-7)&lt;&gt;"",IF(ISNUMBER(FIND("(2)",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16" s="3" t="str">
        <f>IF(B916&lt;&gt;"",IF(INDEX(로우데이터!$D:$D,4*ROW()-7)&lt;&gt;"",IF(ISNUMBER(FIND("(3)",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16" s="3" t="str">
        <f>IF(B916&lt;&gt;"",IF(INDEX(로우데이터!$D:$D,4*ROW()-7)&lt;&gt;"",IF(ISNUMBER(FIND("(3)",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916" s="1">
        <v>1</v>
      </c>
      <c r="M916" s="1">
        <v>1</v>
      </c>
      <c r="N916" s="1">
        <v>1</v>
      </c>
      <c r="P916" s="1">
        <f>IF(B916&lt;&gt;"",IF(AND(대학정보!$C$4&lt;&gt;"",대학정보!$C$5&lt;&gt;""),IF(AND(ISNUMBER(FIND(대학정보!$C$4,E916)),ISNUMBER(FIND(대학정보!$C$5,F916))),확률표!$C$3,IF(AND(ISNUMBER(FIND(대학정보!$C$4,G916)),ISNUMBER(FIND(대학정보!$C$5,H916))),확률표!$C$4,IF(AND(ISNUMBER(FIND(대학정보!$C$4,I916)),ISNUMBER(FIND(대학정보!$C$5,J916))),확률표!$C$5, ""))), "대학정보"), "")</f>
        <v>50</v>
      </c>
      <c r="Q916" s="1">
        <f>IF(AND(대학정보!$C$8&lt;&gt;"",D916&lt;&gt;""),D916-대학정보!$C$8,"")</f>
        <v>-10.209999999999923</v>
      </c>
    </row>
    <row r="917" spans="1:17">
      <c r="A917" s="1" t="str">
        <f t="shared" si="14"/>
        <v/>
      </c>
      <c r="B917" s="1" t="str">
        <f>IF(INDEX(로우데이터!$A:$A,4*ROW()-7)&lt;&gt;"",INDEX(로우데이터!A:A,4*ROW()-7),"")</f>
        <v>916등</v>
      </c>
      <c r="C917" s="1">
        <f>IF(B917&lt;&gt;"",VLOOKUP(CONCATENATE("j",L917, M917, N917),확률표!$B$8:$E$16,IF(P917=확률표!$C$3,2,IF(P917=확률표!$C$4, 3,4)),FALSE), "")</f>
        <v>50</v>
      </c>
      <c r="D917" s="1">
        <f>IF(B917&lt;&gt;"",INDEX(로우데이터!$B:$B,4*ROW()-7),"")</f>
        <v>649.24</v>
      </c>
      <c r="E917" s="4" t="str">
        <f>IF(B917&lt;&gt;"",IF(INDEX(로우데이터!$D:$D,4*ROW()-7)&lt;&gt;"",IF(ISNUMBER(FIND("(1)",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17" s="3" t="str">
        <f>IF(B917&lt;&gt;"",IF(INDEX(로우데이터!$D:$D,4*ROW()-7)&lt;&gt;"",IF(ISNUMBER(FIND("(1)",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917" s="3" t="str">
        <f>IF(B917&lt;&gt;"",IF(INDEX(로우데이터!$D:$D,4*ROW()-7)&lt;&gt;"",IF(ISNUMBER(FIND("(2)",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17" s="3" t="str">
        <f>IF(B917&lt;&gt;"",IF(INDEX(로우데이터!$D:$D,4*ROW()-7)&lt;&gt;"",IF(ISNUMBER(FIND("(2)",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17" s="3" t="str">
        <f>IF(B917&lt;&gt;"",IF(INDEX(로우데이터!$D:$D,4*ROW()-7)&lt;&gt;"",IF(ISNUMBER(FIND("(3)",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17" s="3" t="str">
        <f>IF(B917&lt;&gt;"",IF(INDEX(로우데이터!$D:$D,4*ROW()-7)&lt;&gt;"",IF(ISNUMBER(FIND("(3)",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[서울]물리.반도체과학부</v>
      </c>
      <c r="L917" s="1">
        <v>1</v>
      </c>
      <c r="M917" s="1">
        <v>1</v>
      </c>
      <c r="N917" s="1">
        <v>1</v>
      </c>
      <c r="P917" s="1">
        <f>IF(B917&lt;&gt;"",IF(AND(대학정보!$C$4&lt;&gt;"",대학정보!$C$5&lt;&gt;""),IF(AND(ISNUMBER(FIND(대학정보!$C$4,E917)),ISNUMBER(FIND(대학정보!$C$5,F917))),확률표!$C$3,IF(AND(ISNUMBER(FIND(대학정보!$C$4,G917)),ISNUMBER(FIND(대학정보!$C$5,H917))),확률표!$C$4,IF(AND(ISNUMBER(FIND(대학정보!$C$4,I917)),ISNUMBER(FIND(대학정보!$C$5,J917))),확률표!$C$5, ""))), "대학정보"), "")</f>
        <v>50</v>
      </c>
      <c r="Q917" s="1">
        <f>IF(AND(대학정보!$C$8&lt;&gt;"",D917&lt;&gt;""),D917-대학정보!$C$8,"")</f>
        <v>-10.209999999999923</v>
      </c>
    </row>
    <row r="918" spans="1:17">
      <c r="A918" s="1" t="str">
        <f t="shared" si="14"/>
        <v/>
      </c>
      <c r="B918" s="1" t="str">
        <f>IF(INDEX(로우데이터!$A:$A,4*ROW()-7)&lt;&gt;"",INDEX(로우데이터!A:A,4*ROW()-7),"")</f>
        <v>917등</v>
      </c>
      <c r="C918" s="1">
        <f>IF(B918&lt;&gt;"",VLOOKUP(CONCATENATE("j",L918, M918, N918),확률표!$B$8:$E$16,IF(P918=확률표!$C$3,2,IF(P918=확률표!$C$4, 3,4)),FALSE), "")</f>
        <v>80</v>
      </c>
      <c r="D918" s="1">
        <f>IF(B918&lt;&gt;"",INDEX(로우데이터!$B:$B,4*ROW()-7),"")</f>
        <v>649.22</v>
      </c>
      <c r="E918" s="4" t="str">
        <f>IF(B918&lt;&gt;"",IF(INDEX(로우데이터!$D:$D,4*ROW()-7)&lt;&gt;"",IF(ISNUMBER(FIND("(1)",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18" s="3" t="str">
        <f>IF(B918&lt;&gt;"",IF(INDEX(로우데이터!$D:$D,4*ROW()-7)&lt;&gt;"",IF(ISNUMBER(FIND("(1)",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18" s="3" t="str">
        <f>IF(B918&lt;&gt;"",IF(INDEX(로우데이터!$D:$D,4*ROW()-7)&lt;&gt;"",IF(ISNUMBER(FIND("(2)",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한국교원대(2)</v>
      </c>
      <c r="H918" s="3" t="str">
        <f>IF(B918&lt;&gt;"",IF(INDEX(로우데이터!$D:$D,4*ROW()-7)&lt;&gt;"",IF(ISNUMBER(FIND("(2)",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기술교육</v>
      </c>
      <c r="I918" s="3" t="str">
        <f>IF(B918&lt;&gt;"",IF(INDEX(로우데이터!$D:$D,4*ROW()-7)&lt;&gt;"",IF(ISNUMBER(FIND("(3)",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918" s="3" t="str">
        <f>IF(B918&lt;&gt;"",IF(INDEX(로우데이터!$D:$D,4*ROW()-7)&lt;&gt;"",IF(ISNUMBER(FIND("(3)",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자동차IT융합</v>
      </c>
      <c r="L918" s="1">
        <v>1</v>
      </c>
      <c r="M918" s="1">
        <v>1</v>
      </c>
      <c r="N918" s="1">
        <v>1</v>
      </c>
      <c r="P918" s="1">
        <f>IF(B918&lt;&gt;"",IF(AND(대학정보!$C$4&lt;&gt;"",대학정보!$C$5&lt;&gt;""),IF(AND(ISNUMBER(FIND(대학정보!$C$4,E918)),ISNUMBER(FIND(대학정보!$C$5,F918))),확률표!$C$3,IF(AND(ISNUMBER(FIND(대학정보!$C$4,G918)),ISNUMBER(FIND(대학정보!$C$5,H918))),확률표!$C$4,IF(AND(ISNUMBER(FIND(대학정보!$C$4,I918)),ISNUMBER(FIND(대학정보!$C$5,J918))),확률표!$C$5, ""))), "대학정보"), "")</f>
        <v>80</v>
      </c>
      <c r="Q918" s="1">
        <f>IF(AND(대학정보!$C$8&lt;&gt;"",D918&lt;&gt;""),D918-대학정보!$C$8,"")</f>
        <v>-10.229999999999905</v>
      </c>
    </row>
    <row r="919" spans="1:17">
      <c r="A919" s="1" t="str">
        <f t="shared" si="14"/>
        <v/>
      </c>
      <c r="B919" s="1" t="str">
        <f>IF(INDEX(로우데이터!$A:$A,4*ROW()-7)&lt;&gt;"",INDEX(로우데이터!A:A,4*ROW()-7),"")</f>
        <v>918등</v>
      </c>
      <c r="C919" s="1">
        <f>IF(B919&lt;&gt;"",VLOOKUP(CONCATENATE("j",L919, M919, N919),확률표!$B$8:$E$16,IF(P919=확률표!$C$3,2,IF(P919=확률표!$C$4, 3,4)),FALSE), "")</f>
        <v>80</v>
      </c>
      <c r="D919" s="1">
        <f>IF(B919&lt;&gt;"",INDEX(로우데이터!$B:$B,4*ROW()-7),"")</f>
        <v>649.20000000000005</v>
      </c>
      <c r="E919" s="4" t="str">
        <f>IF(B919&lt;&gt;"",IF(INDEX(로우데이터!$D:$D,4*ROW()-7)&lt;&gt;"",IF(ISNUMBER(FIND("(1)",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19" s="3" t="str">
        <f>IF(B919&lt;&gt;"",IF(INDEX(로우데이터!$D:$D,4*ROW()-7)&lt;&gt;"",IF(ISNUMBER(FIND("(1)",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19" s="3" t="str">
        <f>IF(B919&lt;&gt;"",IF(INDEX(로우데이터!$D:$D,4*ROW()-7)&lt;&gt;"",IF(ISNUMBER(FIND("(2)",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19" s="3" t="str">
        <f>IF(B919&lt;&gt;"",IF(INDEX(로우데이터!$D:$D,4*ROW()-7)&lt;&gt;"",IF(ISNUMBER(FIND("(2)",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919" s="3" t="str">
        <f>IF(B919&lt;&gt;"",IF(INDEX(로우데이터!$D:$D,4*ROW()-7)&lt;&gt;"",IF(ISNUMBER(FIND("(3)",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19" s="3" t="str">
        <f>IF(B919&lt;&gt;"",IF(INDEX(로우데이터!$D:$D,4*ROW()-7)&lt;&gt;"",IF(ISNUMBER(FIND("(3)",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[서울]정보통신공</v>
      </c>
      <c r="L919" s="1">
        <v>1</v>
      </c>
      <c r="M919" s="1">
        <v>1</v>
      </c>
      <c r="N919" s="1">
        <v>1</v>
      </c>
      <c r="P919" s="1">
        <f>IF(B919&lt;&gt;"",IF(AND(대학정보!$C$4&lt;&gt;"",대학정보!$C$5&lt;&gt;""),IF(AND(ISNUMBER(FIND(대학정보!$C$4,E919)),ISNUMBER(FIND(대학정보!$C$5,F919))),확률표!$C$3,IF(AND(ISNUMBER(FIND(대학정보!$C$4,G919)),ISNUMBER(FIND(대학정보!$C$5,H919))),확률표!$C$4,IF(AND(ISNUMBER(FIND(대학정보!$C$4,I919)),ISNUMBER(FIND(대학정보!$C$5,J919))),확률표!$C$5, ""))), "대학정보"), "")</f>
        <v>80</v>
      </c>
      <c r="Q919" s="1">
        <f>IF(AND(대학정보!$C$8&lt;&gt;"",D919&lt;&gt;""),D919-대학정보!$C$8,"")</f>
        <v>-10.249999999999886</v>
      </c>
    </row>
    <row r="920" spans="1:17">
      <c r="A920" s="1" t="str">
        <f t="shared" si="14"/>
        <v/>
      </c>
      <c r="B920" s="1" t="str">
        <f>IF(INDEX(로우데이터!$A:$A,4*ROW()-7)&lt;&gt;"",INDEX(로우데이터!A:A,4*ROW()-7),"")</f>
        <v>919등</v>
      </c>
      <c r="C920" s="1">
        <f>IF(B920&lt;&gt;"",VLOOKUP(CONCATENATE("j",L920, M920, N920),확률표!$B$8:$E$16,IF(P920=확률표!$C$3,2,IF(P920=확률표!$C$4, 3,4)),FALSE), "")</f>
        <v>80</v>
      </c>
      <c r="D920" s="1">
        <f>IF(B920&lt;&gt;"",INDEX(로우데이터!$B:$B,4*ROW()-7),"")</f>
        <v>649.16</v>
      </c>
      <c r="E920" s="4" t="str">
        <f>IF(B920&lt;&gt;"",IF(INDEX(로우데이터!$D:$D,4*ROW()-7)&lt;&gt;"",IF(ISNUMBER(FIND("(1)",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20" s="3" t="str">
        <f>IF(B920&lt;&gt;"",IF(INDEX(로우데이터!$D:$D,4*ROW()-7)&lt;&gt;"",IF(ISNUMBER(FIND("(1)",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20" s="3" t="str">
        <f>IF(B920&lt;&gt;"",IF(INDEX(로우데이터!$D:$D,4*ROW()-7)&lt;&gt;"",IF(ISNUMBER(FIND("(2)",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20" s="3" t="str">
        <f>IF(B920&lt;&gt;"",IF(INDEX(로우데이터!$D:$D,4*ROW()-7)&lt;&gt;"",IF(ISNUMBER(FIND("(2)",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920" s="3" t="str">
        <f>IF(B920&lt;&gt;"",IF(INDEX(로우데이터!$D:$D,4*ROW()-7)&lt;&gt;"",IF(ISNUMBER(FIND("(3)",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920" s="3" t="str">
        <f>IF(B920&lt;&gt;"",IF(INDEX(로우데이터!$D:$D,4*ROW()-7)&lt;&gt;"",IF(ISNUMBER(FIND("(3)",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환경공학부</v>
      </c>
      <c r="L920" s="1">
        <v>1</v>
      </c>
      <c r="M920" s="1">
        <v>1</v>
      </c>
      <c r="N920" s="1">
        <v>1</v>
      </c>
      <c r="P920" s="1">
        <f>IF(B920&lt;&gt;"",IF(AND(대학정보!$C$4&lt;&gt;"",대학정보!$C$5&lt;&gt;""),IF(AND(ISNUMBER(FIND(대학정보!$C$4,E920)),ISNUMBER(FIND(대학정보!$C$5,F920))),확률표!$C$3,IF(AND(ISNUMBER(FIND(대학정보!$C$4,G920)),ISNUMBER(FIND(대학정보!$C$5,H920))),확률표!$C$4,IF(AND(ISNUMBER(FIND(대학정보!$C$4,I920)),ISNUMBER(FIND(대학정보!$C$5,J920))),확률표!$C$5, ""))), "대학정보"), "")</f>
        <v>80</v>
      </c>
      <c r="Q920" s="1">
        <f>IF(AND(대학정보!$C$8&lt;&gt;"",D920&lt;&gt;""),D920-대학정보!$C$8,"")</f>
        <v>-10.289999999999964</v>
      </c>
    </row>
    <row r="921" spans="1:17">
      <c r="A921" s="1" t="str">
        <f t="shared" si="14"/>
        <v/>
      </c>
      <c r="B921" s="1" t="str">
        <f>IF(INDEX(로우데이터!$A:$A,4*ROW()-7)&lt;&gt;"",INDEX(로우데이터!A:A,4*ROW()-7),"")</f>
        <v>920등</v>
      </c>
      <c r="C921" s="1">
        <f>IF(B921&lt;&gt;"",VLOOKUP(CONCATENATE("j",L921, M921, N921),확률표!$B$8:$E$16,IF(P921=확률표!$C$3,2,IF(P921=확률표!$C$4, 3,4)),FALSE), "")</f>
        <v>50</v>
      </c>
      <c r="D921" s="1">
        <f>IF(B921&lt;&gt;"",INDEX(로우데이터!$B:$B,4*ROW()-7),"")</f>
        <v>649.07000000000005</v>
      </c>
      <c r="E921" s="4" t="str">
        <f>IF(B921&lt;&gt;"",IF(INDEX(로우데이터!$D:$D,4*ROW()-7)&lt;&gt;"",IF(ISNUMBER(FIND("(1)",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동의대(1)</v>
      </c>
      <c r="F921" s="3" t="str">
        <f>IF(B921&lt;&gt;"",IF(INDEX(로우데이터!$D:$D,4*ROW()-7)&lt;&gt;"",IF(ISNUMBER(FIND("(1)",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한의예/자연</v>
      </c>
      <c r="G921" s="3" t="str">
        <f>IF(B921&lt;&gt;"",IF(INDEX(로우데이터!$D:$D,4*ROW()-7)&lt;&gt;"",IF(ISNUMBER(FIND("(2)",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21" s="3" t="str">
        <f>IF(B921&lt;&gt;"",IF(INDEX(로우데이터!$D:$D,4*ROW()-7)&lt;&gt;"",IF(ISNUMBER(FIND("(2)",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21" s="3" t="str">
        <f>IF(B921&lt;&gt;"",IF(INDEX(로우데이터!$D:$D,4*ROW()-7)&lt;&gt;"",IF(ISNUMBER(FIND("(3)",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921" s="3" t="str">
        <f>IF(B921&lt;&gt;"",IF(INDEX(로우데이터!$D:$D,4*ROW()-7)&lt;&gt;"",IF(ISNUMBER(FIND("(3)",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921" s="1">
        <v>1</v>
      </c>
      <c r="M921" s="1">
        <v>1</v>
      </c>
      <c r="N921" s="1">
        <v>1</v>
      </c>
      <c r="P921" s="1">
        <f>IF(B921&lt;&gt;"",IF(AND(대학정보!$C$4&lt;&gt;"",대학정보!$C$5&lt;&gt;""),IF(AND(ISNUMBER(FIND(대학정보!$C$4,E921)),ISNUMBER(FIND(대학정보!$C$5,F921))),확률표!$C$3,IF(AND(ISNUMBER(FIND(대학정보!$C$4,G921)),ISNUMBER(FIND(대학정보!$C$5,H921))),확률표!$C$4,IF(AND(ISNUMBER(FIND(대학정보!$C$4,I921)),ISNUMBER(FIND(대학정보!$C$5,J921))),확률표!$C$5, ""))), "대학정보"), "")</f>
        <v>50</v>
      </c>
      <c r="Q921" s="1">
        <f>IF(AND(대학정보!$C$8&lt;&gt;"",D921&lt;&gt;""),D921-대학정보!$C$8,"")</f>
        <v>-10.379999999999882</v>
      </c>
    </row>
    <row r="922" spans="1:17">
      <c r="A922" s="1" t="str">
        <f t="shared" si="14"/>
        <v/>
      </c>
      <c r="B922" s="1" t="str">
        <f>IF(INDEX(로우데이터!$A:$A,4*ROW()-7)&lt;&gt;"",INDEX(로우데이터!A:A,4*ROW()-7),"")</f>
        <v>921등</v>
      </c>
      <c r="C922" s="1">
        <f>IF(B922&lt;&gt;"",VLOOKUP(CONCATENATE("j",L922, M922, N922),확률표!$B$8:$E$16,IF(P922=확률표!$C$3,2,IF(P922=확률표!$C$4, 3,4)),FALSE), "")</f>
        <v>50</v>
      </c>
      <c r="D922" s="1">
        <f>IF(B922&lt;&gt;"",INDEX(로우데이터!$B:$B,4*ROW()-7),"")</f>
        <v>649</v>
      </c>
      <c r="E922" s="4" t="str">
        <f>IF(B922&lt;&gt;"",IF(INDEX(로우데이터!$D:$D,4*ROW()-7)&lt;&gt;"",IF(ISNUMBER(FIND("(1)",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22" s="3" t="str">
        <f>IF(B922&lt;&gt;"",IF(INDEX(로우데이터!$D:$D,4*ROW()-7)&lt;&gt;"",IF(ISNUMBER(FIND("(1)",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건축공학부</v>
      </c>
      <c r="G922" s="3" t="str">
        <f>IF(B922&lt;&gt;"",IF(INDEX(로우데이터!$D:$D,4*ROW()-7)&lt;&gt;"",IF(ISNUMBER(FIND("(2)",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22" s="3" t="str">
        <f>IF(B922&lt;&gt;"",IF(INDEX(로우데이터!$D:$D,4*ROW()-7)&lt;&gt;"",IF(ISNUMBER(FIND("(2)",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22" s="3" t="str">
        <f>IF(B922&lt;&gt;"",IF(INDEX(로우데이터!$D:$D,4*ROW()-7)&lt;&gt;"",IF(ISNUMBER(FIND("(3)",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22" s="3" t="str">
        <f>IF(B922&lt;&gt;"",IF(INDEX(로우데이터!$D:$D,4*ROW()-7)&lt;&gt;"",IF(ISNUMBER(FIND("(3)",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</v>
      </c>
      <c r="L922" s="1">
        <v>1</v>
      </c>
      <c r="M922" s="1">
        <v>1</v>
      </c>
      <c r="N922" s="1">
        <v>1</v>
      </c>
      <c r="P922" s="1">
        <f>IF(B922&lt;&gt;"",IF(AND(대학정보!$C$4&lt;&gt;"",대학정보!$C$5&lt;&gt;""),IF(AND(ISNUMBER(FIND(대학정보!$C$4,E922)),ISNUMBER(FIND(대학정보!$C$5,F922))),확률표!$C$3,IF(AND(ISNUMBER(FIND(대학정보!$C$4,G922)),ISNUMBER(FIND(대학정보!$C$5,H922))),확률표!$C$4,IF(AND(ISNUMBER(FIND(대학정보!$C$4,I922)),ISNUMBER(FIND(대학정보!$C$5,J922))),확률표!$C$5, ""))), "대학정보"), "")</f>
        <v>50</v>
      </c>
      <c r="Q922" s="1">
        <f>IF(AND(대학정보!$C$8&lt;&gt;"",D922&lt;&gt;""),D922-대학정보!$C$8,"")</f>
        <v>-10.449999999999932</v>
      </c>
    </row>
    <row r="923" spans="1:17">
      <c r="A923" s="1" t="str">
        <f t="shared" si="14"/>
        <v/>
      </c>
      <c r="B923" s="1" t="str">
        <f>IF(INDEX(로우데이터!$A:$A,4*ROW()-7)&lt;&gt;"",INDEX(로우데이터!A:A,4*ROW()-7),"")</f>
        <v>922등</v>
      </c>
      <c r="C923" s="1">
        <f>IF(B923&lt;&gt;"",VLOOKUP(CONCATENATE("j",L923, M923, N923),확률표!$B$8:$E$16,IF(P923=확률표!$C$3,2,IF(P923=확률표!$C$4, 3,4)),FALSE), "")</f>
        <v>80</v>
      </c>
      <c r="D923" s="1">
        <f>IF(B923&lt;&gt;"",INDEX(로우데이터!$B:$B,4*ROW()-7),"")</f>
        <v>648.99</v>
      </c>
      <c r="E923" s="4" t="str">
        <f>IF(B923&lt;&gt;"",IF(INDEX(로우데이터!$D:$D,4*ROW()-7)&lt;&gt;"",IF(ISNUMBER(FIND("(1)",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23" s="3" t="str">
        <f>IF(B923&lt;&gt;"",IF(INDEX(로우데이터!$D:$D,4*ROW()-7)&lt;&gt;"",IF(ISNUMBER(FIND("(1)",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23" s="3" t="str">
        <f>IF(B923&lt;&gt;"",IF(INDEX(로우데이터!$D:$D,4*ROW()-7)&lt;&gt;"",IF(ISNUMBER(FIND("(2)",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숭실대(2)</v>
      </c>
      <c r="H923" s="3" t="str">
        <f>IF(B923&lt;&gt;"",IF(INDEX(로우데이터!$D:$D,4*ROW()-7)&lt;&gt;"",IF(ISNUMBER(FIND("(2)",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소프트웨어학부</v>
      </c>
      <c r="I923" s="3" t="str">
        <f>IF(B923&lt;&gt;"",IF(INDEX(로우데이터!$D:$D,4*ROW()-7)&lt;&gt;"",IF(ISNUMBER(FIND("(3)",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923" s="3" t="str">
        <f>IF(B923&lt;&gt;"",IF(INDEX(로우데이터!$D:$D,4*ROW()-7)&lt;&gt;"",IF(ISNUMBER(FIND("(3)",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소프트웨어학부</v>
      </c>
      <c r="L923" s="1">
        <v>1</v>
      </c>
      <c r="M923" s="1">
        <v>1</v>
      </c>
      <c r="N923" s="1">
        <v>1</v>
      </c>
      <c r="P923" s="1">
        <f>IF(B923&lt;&gt;"",IF(AND(대학정보!$C$4&lt;&gt;"",대학정보!$C$5&lt;&gt;""),IF(AND(ISNUMBER(FIND(대학정보!$C$4,E923)),ISNUMBER(FIND(대학정보!$C$5,F923))),확률표!$C$3,IF(AND(ISNUMBER(FIND(대학정보!$C$4,G923)),ISNUMBER(FIND(대학정보!$C$5,H923))),확률표!$C$4,IF(AND(ISNUMBER(FIND(대학정보!$C$4,I923)),ISNUMBER(FIND(대학정보!$C$5,J923))),확률표!$C$5, ""))), "대학정보"), "")</f>
        <v>80</v>
      </c>
      <c r="Q923" s="1">
        <f>IF(AND(대학정보!$C$8&lt;&gt;"",D923&lt;&gt;""),D923-대학정보!$C$8,"")</f>
        <v>-10.459999999999923</v>
      </c>
    </row>
    <row r="924" spans="1:17">
      <c r="A924" s="1" t="str">
        <f t="shared" si="14"/>
        <v/>
      </c>
      <c r="B924" s="1" t="str">
        <f>IF(INDEX(로우데이터!$A:$A,4*ROW()-7)&lt;&gt;"",INDEX(로우데이터!A:A,4*ROW()-7),"")</f>
        <v>923등</v>
      </c>
      <c r="C924" s="1">
        <f>IF(B924&lt;&gt;"",VLOOKUP(CONCATENATE("j",L924, M924, N924),확률표!$B$8:$E$16,IF(P924=확률표!$C$3,2,IF(P924=확률표!$C$4, 3,4)),FALSE), "")</f>
        <v>50</v>
      </c>
      <c r="D924" s="1">
        <f>IF(B924&lt;&gt;"",INDEX(로우데이터!$B:$B,4*ROW()-7),"")</f>
        <v>648.91</v>
      </c>
      <c r="E924" s="4" t="str">
        <f>IF(B924&lt;&gt;"",IF(INDEX(로우데이터!$D:$D,4*ROW()-7)&lt;&gt;"",IF(ISNUMBER(FIND("(1)",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24" s="3" t="str">
        <f>IF(B924&lt;&gt;"",IF(INDEX(로우데이터!$D:$D,4*ROW()-7)&lt;&gt;"",IF(ISNUMBER(FIND("(1)",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</v>
      </c>
      <c r="G924" s="3" t="str">
        <f>IF(B924&lt;&gt;"",IF(INDEX(로우데이터!$D:$D,4*ROW()-7)&lt;&gt;"",IF(ISNUMBER(FIND("(2)",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24" s="3" t="str">
        <f>IF(B924&lt;&gt;"",IF(INDEX(로우데이터!$D:$D,4*ROW()-7)&lt;&gt;"",IF(ISNUMBER(FIND("(2)",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24" s="3" t="str">
        <f>IF(B924&lt;&gt;"",IF(INDEX(로우데이터!$D:$D,4*ROW()-7)&lt;&gt;"",IF(ISNUMBER(FIND("(3)",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성균관대(3)</v>
      </c>
      <c r="J924" s="3" t="str">
        <f>IF(B924&lt;&gt;"",IF(INDEX(로우데이터!$D:$D,4*ROW()-7)&lt;&gt;"",IF(ISNUMBER(FIND("(3)",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[수원]자연과학계열</v>
      </c>
      <c r="L924" s="1">
        <v>1</v>
      </c>
      <c r="M924" s="1">
        <v>1</v>
      </c>
      <c r="N924" s="1">
        <v>1</v>
      </c>
      <c r="P924" s="1">
        <f>IF(B924&lt;&gt;"",IF(AND(대학정보!$C$4&lt;&gt;"",대학정보!$C$5&lt;&gt;""),IF(AND(ISNUMBER(FIND(대학정보!$C$4,E924)),ISNUMBER(FIND(대학정보!$C$5,F924))),확률표!$C$3,IF(AND(ISNUMBER(FIND(대학정보!$C$4,G924)),ISNUMBER(FIND(대학정보!$C$5,H924))),확률표!$C$4,IF(AND(ISNUMBER(FIND(대학정보!$C$4,I924)),ISNUMBER(FIND(대학정보!$C$5,J924))),확률표!$C$5, ""))), "대학정보"), "")</f>
        <v>50</v>
      </c>
      <c r="Q924" s="1">
        <f>IF(AND(대학정보!$C$8&lt;&gt;"",D924&lt;&gt;""),D924-대학정보!$C$8,"")</f>
        <v>-10.539999999999964</v>
      </c>
    </row>
    <row r="925" spans="1:17">
      <c r="A925" s="1" t="str">
        <f t="shared" si="14"/>
        <v/>
      </c>
      <c r="B925" s="1" t="str">
        <f>IF(INDEX(로우데이터!$A:$A,4*ROW()-7)&lt;&gt;"",INDEX(로우데이터!A:A,4*ROW()-7),"")</f>
        <v>924등</v>
      </c>
      <c r="C925" s="1">
        <f>IF(B925&lt;&gt;"",VLOOKUP(CONCATENATE("j",L925, M925, N925),확률표!$B$8:$E$16,IF(P925=확률표!$C$3,2,IF(P925=확률표!$C$4, 3,4)),FALSE), "")</f>
        <v>20</v>
      </c>
      <c r="D925" s="1">
        <f>IF(B925&lt;&gt;"",INDEX(로우데이터!$B:$B,4*ROW()-7),"")</f>
        <v>648.9</v>
      </c>
      <c r="E925" s="4" t="str">
        <f>IF(B925&lt;&gt;"",IF(INDEX(로우데이터!$D:$D,4*ROW()-7)&lt;&gt;"",IF(ISNUMBER(FIND("(1)",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25" s="3" t="str">
        <f>IF(B925&lt;&gt;"",IF(INDEX(로우데이터!$D:$D,4*ROW()-7)&lt;&gt;"",IF(ISNUMBER(FIND("(1)",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</v>
      </c>
      <c r="G925" s="3" t="str">
        <f>IF(B925&lt;&gt;"",IF(INDEX(로우데이터!$D:$D,4*ROW()-7)&lt;&gt;"",IF(ISNUMBER(FIND("(2)",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25" s="3" t="str">
        <f>IF(B925&lt;&gt;"",IF(INDEX(로우데이터!$D:$D,4*ROW()-7)&lt;&gt;"",IF(ISNUMBER(FIND("(2)",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925" s="3" t="str">
        <f>IF(B925&lt;&gt;"",IF(INDEX(로우데이터!$D:$D,4*ROW()-7)&lt;&gt;"",IF(ISNUMBER(FIND("(3)",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25" s="3" t="str">
        <f>IF(B925&lt;&gt;"",IF(INDEX(로우데이터!$D:$D,4*ROW()-7)&lt;&gt;"",IF(ISNUMBER(FIND("(3)",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25" s="1">
        <v>1</v>
      </c>
      <c r="M925" s="1">
        <v>1</v>
      </c>
      <c r="N925" s="1">
        <v>1</v>
      </c>
      <c r="P925" s="1">
        <f>IF(B925&lt;&gt;"",IF(AND(대학정보!$C$4&lt;&gt;"",대학정보!$C$5&lt;&gt;""),IF(AND(ISNUMBER(FIND(대학정보!$C$4,E925)),ISNUMBER(FIND(대학정보!$C$5,F925))),확률표!$C$3,IF(AND(ISNUMBER(FIND(대학정보!$C$4,G925)),ISNUMBER(FIND(대학정보!$C$5,H925))),확률표!$C$4,IF(AND(ISNUMBER(FIND(대학정보!$C$4,I925)),ISNUMBER(FIND(대학정보!$C$5,J925))),확률표!$C$5, ""))), "대학정보"), "")</f>
        <v>20</v>
      </c>
      <c r="Q925" s="1">
        <f>IF(AND(대학정보!$C$8&lt;&gt;"",D925&lt;&gt;""),D925-대학정보!$C$8,"")</f>
        <v>-10.549999999999955</v>
      </c>
    </row>
    <row r="926" spans="1:17">
      <c r="A926" s="1" t="str">
        <f t="shared" si="14"/>
        <v/>
      </c>
      <c r="B926" s="1" t="str">
        <f>IF(INDEX(로우데이터!$A:$A,4*ROW()-7)&lt;&gt;"",INDEX(로우데이터!A:A,4*ROW()-7),"")</f>
        <v>925등</v>
      </c>
      <c r="C926" s="1">
        <f>IF(B926&lt;&gt;"",VLOOKUP(CONCATENATE("j",L926, M926, N926),확률표!$B$8:$E$16,IF(P926=확률표!$C$3,2,IF(P926=확률표!$C$4, 3,4)),FALSE), "")</f>
        <v>50</v>
      </c>
      <c r="D926" s="1">
        <f>IF(B926&lt;&gt;"",INDEX(로우데이터!$B:$B,4*ROW()-7),"")</f>
        <v>648.87</v>
      </c>
      <c r="E926" s="4" t="str">
        <f>IF(B926&lt;&gt;"",IF(INDEX(로우데이터!$D:$D,4*ROW()-7)&lt;&gt;"",IF(ISNUMBER(FIND("(1)",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926" s="3" t="str">
        <f>IF(B926&lt;&gt;"",IF(INDEX(로우데이터!$D:$D,4*ROW()-7)&lt;&gt;"",IF(ISNUMBER(FIND("(1)",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926" s="3" t="str">
        <f>IF(B926&lt;&gt;"",IF(INDEX(로우데이터!$D:$D,4*ROW()-7)&lt;&gt;"",IF(ISNUMBER(FIND("(2)",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26" s="3" t="str">
        <f>IF(B926&lt;&gt;"",IF(INDEX(로우데이터!$D:$D,4*ROW()-7)&lt;&gt;"",IF(ISNUMBER(FIND("(2)",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26" s="3" t="str">
        <f>IF(B926&lt;&gt;"",IF(INDEX(로우데이터!$D:$D,4*ROW()-7)&lt;&gt;"",IF(ISNUMBER(FIND("(3)",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926" s="3" t="str">
        <f>IF(B926&lt;&gt;"",IF(INDEX(로우데이터!$D:$D,4*ROW()-7)&lt;&gt;"",IF(ISNUMBER(FIND("(3)",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[대구]기계공학부</v>
      </c>
      <c r="L926" s="1">
        <v>1</v>
      </c>
      <c r="M926" s="1">
        <v>1</v>
      </c>
      <c r="N926" s="1">
        <v>1</v>
      </c>
      <c r="P926" s="1">
        <f>IF(B926&lt;&gt;"",IF(AND(대학정보!$C$4&lt;&gt;"",대학정보!$C$5&lt;&gt;""),IF(AND(ISNUMBER(FIND(대학정보!$C$4,E926)),ISNUMBER(FIND(대학정보!$C$5,F926))),확률표!$C$3,IF(AND(ISNUMBER(FIND(대학정보!$C$4,G926)),ISNUMBER(FIND(대학정보!$C$5,H926))),확률표!$C$4,IF(AND(ISNUMBER(FIND(대학정보!$C$4,I926)),ISNUMBER(FIND(대학정보!$C$5,J926))),확률표!$C$5, ""))), "대학정보"), "")</f>
        <v>50</v>
      </c>
      <c r="Q926" s="1">
        <f>IF(AND(대학정보!$C$8&lt;&gt;"",D926&lt;&gt;""),D926-대학정보!$C$8,"")</f>
        <v>-10.579999999999927</v>
      </c>
    </row>
    <row r="927" spans="1:17">
      <c r="A927" s="1" t="str">
        <f t="shared" si="14"/>
        <v/>
      </c>
      <c r="B927" s="1" t="str">
        <f>IF(INDEX(로우데이터!$A:$A,4*ROW()-7)&lt;&gt;"",INDEX(로우데이터!A:A,4*ROW()-7),"")</f>
        <v>926등</v>
      </c>
      <c r="C927" s="1">
        <f>IF(B927&lt;&gt;"",VLOOKUP(CONCATENATE("j",L927, M927, N927),확률표!$B$8:$E$16,IF(P927=확률표!$C$3,2,IF(P927=확률표!$C$4, 3,4)),FALSE), "")</f>
        <v>20</v>
      </c>
      <c r="D927" s="1">
        <f>IF(B927&lt;&gt;"",INDEX(로우데이터!$B:$B,4*ROW()-7),"")</f>
        <v>648.86</v>
      </c>
      <c r="E927" s="4" t="str">
        <f>IF(B927&lt;&gt;"",IF(INDEX(로우데이터!$D:$D,4*ROW()-7)&lt;&gt;"",IF(ISNUMBER(FIND("(1)",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27" s="3" t="str">
        <f>IF(B927&lt;&gt;"",IF(INDEX(로우데이터!$D:$D,4*ROW()-7)&lt;&gt;"",IF(ISNUMBER(FIND("(1)",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927" s="3" t="str">
        <f>IF(B927&lt;&gt;"",IF(INDEX(로우데이터!$D:$D,4*ROW()-7)&lt;&gt;"",IF(ISNUMBER(FIND("(2)",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927" s="3" t="str">
        <f>IF(B927&lt;&gt;"",IF(INDEX(로우데이터!$D:$D,4*ROW()-7)&lt;&gt;"",IF(ISNUMBER(FIND("(2)",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[부산]전자공</v>
      </c>
      <c r="I927" s="3" t="str">
        <f>IF(B927&lt;&gt;"",IF(INDEX(로우데이터!$D:$D,4*ROW()-7)&lt;&gt;"",IF(ISNUMBER(FIND("(3)",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27" s="3" t="str">
        <f>IF(B927&lt;&gt;"",IF(INDEX(로우데이터!$D:$D,4*ROW()-7)&lt;&gt;"",IF(ISNUMBER(FIND("(3)",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27" s="1">
        <v>1</v>
      </c>
      <c r="M927" s="1">
        <v>1</v>
      </c>
      <c r="N927" s="1">
        <v>1</v>
      </c>
      <c r="P927" s="1">
        <f>IF(B927&lt;&gt;"",IF(AND(대학정보!$C$4&lt;&gt;"",대학정보!$C$5&lt;&gt;""),IF(AND(ISNUMBER(FIND(대학정보!$C$4,E927)),ISNUMBER(FIND(대학정보!$C$5,F927))),확률표!$C$3,IF(AND(ISNUMBER(FIND(대학정보!$C$4,G927)),ISNUMBER(FIND(대학정보!$C$5,H927))),확률표!$C$4,IF(AND(ISNUMBER(FIND(대학정보!$C$4,I927)),ISNUMBER(FIND(대학정보!$C$5,J927))),확률표!$C$5, ""))), "대학정보"), "")</f>
        <v>20</v>
      </c>
      <c r="Q927" s="1">
        <f>IF(AND(대학정보!$C$8&lt;&gt;"",D927&lt;&gt;""),D927-대학정보!$C$8,"")</f>
        <v>-10.589999999999918</v>
      </c>
    </row>
    <row r="928" spans="1:17">
      <c r="A928" s="1" t="str">
        <f t="shared" si="14"/>
        <v/>
      </c>
      <c r="B928" s="1" t="str">
        <f>IF(INDEX(로우데이터!$A:$A,4*ROW()-7)&lt;&gt;"",INDEX(로우데이터!A:A,4*ROW()-7),"")</f>
        <v>927등</v>
      </c>
      <c r="C928" s="1">
        <f>IF(B928&lt;&gt;"",VLOOKUP(CONCATENATE("j",L928, M928, N928),확률표!$B$8:$E$16,IF(P928=확률표!$C$3,2,IF(P928=확률표!$C$4, 3,4)),FALSE), "")</f>
        <v>20</v>
      </c>
      <c r="D928" s="1">
        <f>IF(B928&lt;&gt;"",INDEX(로우데이터!$B:$B,4*ROW()-7),"")</f>
        <v>648.76</v>
      </c>
      <c r="E928" s="4" t="str">
        <f>IF(B928&lt;&gt;"",IF(INDEX(로우데이터!$D:$D,4*ROW()-7)&lt;&gt;"",IF(ISNUMBER(FIND("(1)",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28" s="3" t="str">
        <f>IF(B928&lt;&gt;"",IF(INDEX(로우데이터!$D:$D,4*ROW()-7)&lt;&gt;"",IF(ISNUMBER(FIND("(1)",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928" s="3" t="str">
        <f>IF(B928&lt;&gt;"",IF(INDEX(로우데이터!$D:$D,4*ROW()-7)&lt;&gt;"",IF(ISNUMBER(FIND("(2)",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28" s="3" t="str">
        <f>IF(B928&lt;&gt;"",IF(INDEX(로우데이터!$D:$D,4*ROW()-7)&lt;&gt;"",IF(ISNUMBER(FIND("(2)",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[서울]물리</v>
      </c>
      <c r="I928" s="3" t="str">
        <f>IF(B928&lt;&gt;"",IF(INDEX(로우데이터!$D:$D,4*ROW()-7)&lt;&gt;"",IF(ISNUMBER(FIND("(3)",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28" s="3" t="str">
        <f>IF(B928&lt;&gt;"",IF(INDEX(로우데이터!$D:$D,4*ROW()-7)&lt;&gt;"",IF(ISNUMBER(FIND("(3)",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28" s="1">
        <v>1</v>
      </c>
      <c r="M928" s="1">
        <v>1</v>
      </c>
      <c r="N928" s="1">
        <v>1</v>
      </c>
      <c r="P928" s="1">
        <f>IF(B928&lt;&gt;"",IF(AND(대학정보!$C$4&lt;&gt;"",대학정보!$C$5&lt;&gt;""),IF(AND(ISNUMBER(FIND(대학정보!$C$4,E928)),ISNUMBER(FIND(대학정보!$C$5,F928))),확률표!$C$3,IF(AND(ISNUMBER(FIND(대학정보!$C$4,G928)),ISNUMBER(FIND(대학정보!$C$5,H928))),확률표!$C$4,IF(AND(ISNUMBER(FIND(대학정보!$C$4,I928)),ISNUMBER(FIND(대학정보!$C$5,J928))),확률표!$C$5, ""))), "대학정보"), "")</f>
        <v>20</v>
      </c>
      <c r="Q928" s="1">
        <f>IF(AND(대학정보!$C$8&lt;&gt;"",D928&lt;&gt;""),D928-대학정보!$C$8,"")</f>
        <v>-10.689999999999941</v>
      </c>
    </row>
    <row r="929" spans="1:17">
      <c r="A929" s="1" t="str">
        <f t="shared" si="14"/>
        <v/>
      </c>
      <c r="B929" s="1" t="str">
        <f>IF(INDEX(로우데이터!$A:$A,4*ROW()-7)&lt;&gt;"",INDEX(로우데이터!A:A,4*ROW()-7),"")</f>
        <v>928등</v>
      </c>
      <c r="C929" s="1">
        <f>IF(B929&lt;&gt;"",VLOOKUP(CONCATENATE("j",L929, M929, N929),확률표!$B$8:$E$16,IF(P929=확률표!$C$3,2,IF(P929=확률표!$C$4, 3,4)),FALSE), "")</f>
        <v>80</v>
      </c>
      <c r="D929" s="1">
        <f>IF(B929&lt;&gt;"",INDEX(로우데이터!$B:$B,4*ROW()-7),"")</f>
        <v>648.67999999999995</v>
      </c>
      <c r="E929" s="4" t="str">
        <f>IF(B929&lt;&gt;"",IF(INDEX(로우데이터!$D:$D,4*ROW()-7)&lt;&gt;"",IF(ISNUMBER(FIND("(1)",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29" s="3" t="str">
        <f>IF(B929&lt;&gt;"",IF(INDEX(로우데이터!$D:$D,4*ROW()-7)&lt;&gt;"",IF(ISNUMBER(FIND("(1)",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29" s="3" t="str">
        <f>IF(B929&lt;&gt;"",IF(INDEX(로우데이터!$D:$D,4*ROW()-7)&lt;&gt;"",IF(ISNUMBER(FIND("(2)",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29" s="3" t="str">
        <f>IF(B929&lt;&gt;"",IF(INDEX(로우데이터!$D:$D,4*ROW()-7)&lt;&gt;"",IF(ISNUMBER(FIND("(2)",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[국제]기계공</v>
      </c>
      <c r="I929" s="3" t="str">
        <f>IF(B929&lt;&gt;"",IF(INDEX(로우데이터!$D:$D,4*ROW()-7)&lt;&gt;"",IF(ISNUMBER(FIND("(3)",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29" s="3" t="str">
        <f>IF(B929&lt;&gt;"",IF(INDEX(로우데이터!$D:$D,4*ROW()-7)&lt;&gt;"",IF(ISNUMBER(FIND("(3)",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[서울]화공생물공</v>
      </c>
      <c r="L929" s="1">
        <v>1</v>
      </c>
      <c r="M929" s="1">
        <v>1</v>
      </c>
      <c r="N929" s="1">
        <v>1</v>
      </c>
      <c r="P929" s="1">
        <f>IF(B929&lt;&gt;"",IF(AND(대학정보!$C$4&lt;&gt;"",대학정보!$C$5&lt;&gt;""),IF(AND(ISNUMBER(FIND(대학정보!$C$4,E929)),ISNUMBER(FIND(대학정보!$C$5,F929))),확률표!$C$3,IF(AND(ISNUMBER(FIND(대학정보!$C$4,G929)),ISNUMBER(FIND(대학정보!$C$5,H929))),확률표!$C$4,IF(AND(ISNUMBER(FIND(대학정보!$C$4,I929)),ISNUMBER(FIND(대학정보!$C$5,J929))),확률표!$C$5, ""))), "대학정보"), "")</f>
        <v>80</v>
      </c>
      <c r="Q929" s="1">
        <f>IF(AND(대학정보!$C$8&lt;&gt;"",D929&lt;&gt;""),D929-대학정보!$C$8,"")</f>
        <v>-10.769999999999982</v>
      </c>
    </row>
    <row r="930" spans="1:17">
      <c r="A930" s="1" t="str">
        <f t="shared" si="14"/>
        <v/>
      </c>
      <c r="B930" s="1" t="str">
        <f>IF(INDEX(로우데이터!$A:$A,4*ROW()-7)&lt;&gt;"",INDEX(로우데이터!A:A,4*ROW()-7),"")</f>
        <v>929등</v>
      </c>
      <c r="C930" s="1">
        <f>IF(B930&lt;&gt;"",VLOOKUP(CONCATENATE("j",L930, M930, N930),확률표!$B$8:$E$16,IF(P930=확률표!$C$3,2,IF(P930=확률표!$C$4, 3,4)),FALSE), "")</f>
        <v>50</v>
      </c>
      <c r="D930" s="1">
        <f>IF(B930&lt;&gt;"",INDEX(로우데이터!$B:$B,4*ROW()-7),"")</f>
        <v>648.67999999999995</v>
      </c>
      <c r="E930" s="4" t="str">
        <f>IF(B930&lt;&gt;"",IF(INDEX(로우데이터!$D:$D,4*ROW()-7)&lt;&gt;"",IF(ISNUMBER(FIND("(1)",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30" s="3" t="str">
        <f>IF(B930&lt;&gt;"",IF(INDEX(로우데이터!$D:$D,4*ROW()-7)&lt;&gt;"",IF(ISNUMBER(FIND("(1)",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930" s="3" t="str">
        <f>IF(B930&lt;&gt;"",IF(INDEX(로우데이터!$D:$D,4*ROW()-7)&lt;&gt;"",IF(ISNUMBER(FIND("(2)",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30" s="3" t="str">
        <f>IF(B930&lt;&gt;"",IF(INDEX(로우데이터!$D:$D,4*ROW()-7)&lt;&gt;"",IF(ISNUMBER(FIND("(2)",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30" s="3" t="str">
        <f>IF(B930&lt;&gt;"",IF(INDEX(로우데이터!$D:$D,4*ROW()-7)&lt;&gt;"",IF(ISNUMBER(FIND("(3)",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30" s="3" t="str">
        <f>IF(B930&lt;&gt;"",IF(INDEX(로우데이터!$D:$D,4*ROW()-7)&lt;&gt;"",IF(ISNUMBER(FIND("(3)",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[국제]기계공</v>
      </c>
      <c r="L930" s="1">
        <v>1</v>
      </c>
      <c r="M930" s="1">
        <v>1</v>
      </c>
      <c r="N930" s="1">
        <v>1</v>
      </c>
      <c r="P930" s="1">
        <f>IF(B930&lt;&gt;"",IF(AND(대학정보!$C$4&lt;&gt;"",대학정보!$C$5&lt;&gt;""),IF(AND(ISNUMBER(FIND(대학정보!$C$4,E930)),ISNUMBER(FIND(대학정보!$C$5,F930))),확률표!$C$3,IF(AND(ISNUMBER(FIND(대학정보!$C$4,G930)),ISNUMBER(FIND(대학정보!$C$5,H930))),확률표!$C$4,IF(AND(ISNUMBER(FIND(대학정보!$C$4,I930)),ISNUMBER(FIND(대학정보!$C$5,J930))),확률표!$C$5, ""))), "대학정보"), "")</f>
        <v>50</v>
      </c>
      <c r="Q930" s="1">
        <f>IF(AND(대학정보!$C$8&lt;&gt;"",D930&lt;&gt;""),D930-대학정보!$C$8,"")</f>
        <v>-10.769999999999982</v>
      </c>
    </row>
    <row r="931" spans="1:17">
      <c r="A931" s="1" t="str">
        <f t="shared" si="14"/>
        <v/>
      </c>
      <c r="B931" s="1" t="str">
        <f>IF(INDEX(로우데이터!$A:$A,4*ROW()-7)&lt;&gt;"",INDEX(로우데이터!A:A,4*ROW()-7),"")</f>
        <v>930등</v>
      </c>
      <c r="C931" s="1">
        <f>IF(B931&lt;&gt;"",VLOOKUP(CONCATENATE("j",L931, M931, N931),확률표!$B$8:$E$16,IF(P931=확률표!$C$3,2,IF(P931=확률표!$C$4, 3,4)),FALSE), "")</f>
        <v>20</v>
      </c>
      <c r="D931" s="1">
        <f>IF(B931&lt;&gt;"",INDEX(로우데이터!$B:$B,4*ROW()-7),"")</f>
        <v>648.66999999999996</v>
      </c>
      <c r="E931" s="4" t="str">
        <f>IF(B931&lt;&gt;"",IF(INDEX(로우데이터!$D:$D,4*ROW()-7)&lt;&gt;"",IF(ISNUMBER(FIND("(1)",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31" s="3" t="str">
        <f>IF(B931&lt;&gt;"",IF(INDEX(로우데이터!$D:$D,4*ROW()-7)&lt;&gt;"",IF(ISNUMBER(FIND("(1)",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화학공학부</v>
      </c>
      <c r="G931" s="3" t="str">
        <f>IF(B931&lt;&gt;"",IF(INDEX(로우데이터!$D:$D,4*ROW()-7)&lt;&gt;"",IF(ISNUMBER(FIND("(2)",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931" s="3" t="str">
        <f>IF(B931&lt;&gt;"",IF(INDEX(로우데이터!$D:$D,4*ROW()-7)&lt;&gt;"",IF(ISNUMBER(FIND("(2)",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</v>
      </c>
      <c r="I931" s="3" t="str">
        <f>IF(B931&lt;&gt;"",IF(INDEX(로우데이터!$D:$D,4*ROW()-7)&lt;&gt;"",IF(ISNUMBER(FIND("(3)",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1" s="3" t="str">
        <f>IF(B931&lt;&gt;"",IF(INDEX(로우데이터!$D:$D,4*ROW()-7)&lt;&gt;"",IF(ISNUMBER(FIND("(3)",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1" s="1">
        <v>1</v>
      </c>
      <c r="M931" s="1">
        <v>1</v>
      </c>
      <c r="N931" s="1">
        <v>1</v>
      </c>
      <c r="P931" s="1">
        <f>IF(B931&lt;&gt;"",IF(AND(대학정보!$C$4&lt;&gt;"",대학정보!$C$5&lt;&gt;""),IF(AND(ISNUMBER(FIND(대학정보!$C$4,E931)),ISNUMBER(FIND(대학정보!$C$5,F931))),확률표!$C$3,IF(AND(ISNUMBER(FIND(대학정보!$C$4,G931)),ISNUMBER(FIND(대학정보!$C$5,H931))),확률표!$C$4,IF(AND(ISNUMBER(FIND(대학정보!$C$4,I931)),ISNUMBER(FIND(대학정보!$C$5,J931))),확률표!$C$5, ""))), "대학정보"), "")</f>
        <v>20</v>
      </c>
      <c r="Q931" s="1">
        <f>IF(AND(대학정보!$C$8&lt;&gt;"",D931&lt;&gt;""),D931-대학정보!$C$8,"")</f>
        <v>-10.779999999999973</v>
      </c>
    </row>
    <row r="932" spans="1:17">
      <c r="A932" s="1" t="str">
        <f t="shared" si="14"/>
        <v/>
      </c>
      <c r="B932" s="1" t="str">
        <f>IF(INDEX(로우데이터!$A:$A,4*ROW()-7)&lt;&gt;"",INDEX(로우데이터!A:A,4*ROW()-7),"")</f>
        <v>931등</v>
      </c>
      <c r="C932" s="1">
        <f>IF(B932&lt;&gt;"",VLOOKUP(CONCATENATE("j",L932, M932, N932),확률표!$B$8:$E$16,IF(P932=확률표!$C$3,2,IF(P932=확률표!$C$4, 3,4)),FALSE), "")</f>
        <v>20</v>
      </c>
      <c r="D932" s="1">
        <f>IF(B932&lt;&gt;"",INDEX(로우데이터!$B:$B,4*ROW()-7),"")</f>
        <v>648.54</v>
      </c>
      <c r="E932" s="4" t="str">
        <f>IF(B932&lt;&gt;"",IF(INDEX(로우데이터!$D:$D,4*ROW()-7)&lt;&gt;"",IF(ISNUMBER(FIND("(1)",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932" s="3" t="str">
        <f>IF(B932&lt;&gt;"",IF(INDEX(로우데이터!$D:$D,4*ROW()-7)&lt;&gt;"",IF(ISNUMBER(FIND("(1)",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932" s="3" t="str">
        <f>IF(B932&lt;&gt;"",IF(INDEX(로우데이터!$D:$D,4*ROW()-7)&lt;&gt;"",IF(ISNUMBER(FIND("(2)",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932" s="3" t="str">
        <f>IF(B932&lt;&gt;"",IF(INDEX(로우데이터!$D:$D,4*ROW()-7)&lt;&gt;"",IF(ISNUMBER(FIND("(2)",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[대구]글로벌소프트웨어융합</v>
      </c>
      <c r="I932" s="3" t="str">
        <f>IF(B932&lt;&gt;"",IF(INDEX(로우데이터!$D:$D,4*ROW()-7)&lt;&gt;"",IF(ISNUMBER(FIND("(3)",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2" s="3" t="str">
        <f>IF(B932&lt;&gt;"",IF(INDEX(로우데이터!$D:$D,4*ROW()-7)&lt;&gt;"",IF(ISNUMBER(FIND("(3)",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2" s="1">
        <v>1</v>
      </c>
      <c r="M932" s="1">
        <v>1</v>
      </c>
      <c r="N932" s="1">
        <v>1</v>
      </c>
      <c r="P932" s="1">
        <f>IF(B932&lt;&gt;"",IF(AND(대학정보!$C$4&lt;&gt;"",대학정보!$C$5&lt;&gt;""),IF(AND(ISNUMBER(FIND(대학정보!$C$4,E932)),ISNUMBER(FIND(대학정보!$C$5,F932))),확률표!$C$3,IF(AND(ISNUMBER(FIND(대학정보!$C$4,G932)),ISNUMBER(FIND(대학정보!$C$5,H932))),확률표!$C$4,IF(AND(ISNUMBER(FIND(대학정보!$C$4,I932)),ISNUMBER(FIND(대학정보!$C$5,J932))),확률표!$C$5, ""))), "대학정보"), "")</f>
        <v>20</v>
      </c>
      <c r="Q932" s="1">
        <f>IF(AND(대학정보!$C$8&lt;&gt;"",D932&lt;&gt;""),D932-대학정보!$C$8,"")</f>
        <v>-10.909999999999968</v>
      </c>
    </row>
    <row r="933" spans="1:17">
      <c r="A933" s="1" t="str">
        <f t="shared" si="14"/>
        <v/>
      </c>
      <c r="B933" s="1" t="str">
        <f>IF(INDEX(로우데이터!$A:$A,4*ROW()-7)&lt;&gt;"",INDEX(로우데이터!A:A,4*ROW()-7),"")</f>
        <v>932등</v>
      </c>
      <c r="C933" s="1">
        <f>IF(B933&lt;&gt;"",VLOOKUP(CONCATENATE("j",L933, M933, N933),확률표!$B$8:$E$16,IF(P933=확률표!$C$3,2,IF(P933=확률표!$C$4, 3,4)),FALSE), "")</f>
        <v>50</v>
      </c>
      <c r="D933" s="1">
        <f>IF(B933&lt;&gt;"",INDEX(로우데이터!$B:$B,4*ROW()-7),"")</f>
        <v>648.52</v>
      </c>
      <c r="E933" s="4" t="str">
        <f>IF(B933&lt;&gt;"",IF(INDEX(로우데이터!$D:$D,4*ROW()-7)&lt;&gt;"",IF(ISNUMBER(FIND("(1)",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33" s="3" t="str">
        <f>IF(B933&lt;&gt;"",IF(INDEX(로우데이터!$D:$D,4*ROW()-7)&lt;&gt;"",IF(ISNUMBER(FIND("(1)",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33" s="3" t="str">
        <f>IF(B933&lt;&gt;"",IF(INDEX(로우데이터!$D:$D,4*ROW()-7)&lt;&gt;"",IF(ISNUMBER(FIND("(2)",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33" s="3" t="str">
        <f>IF(B933&lt;&gt;"",IF(INDEX(로우데이터!$D:$D,4*ROW()-7)&lt;&gt;"",IF(ISNUMBER(FIND("(2)",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33" s="3" t="str">
        <f>IF(B933&lt;&gt;"",IF(INDEX(로우데이터!$D:$D,4*ROW()-7)&lt;&gt;"",IF(ISNUMBER(FIND("(3)",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933" s="3" t="str">
        <f>IF(B933&lt;&gt;"",IF(INDEX(로우데이터!$D:$D,4*ROW()-7)&lt;&gt;"",IF(ISNUMBER(FIND("(3)",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[대구]응용화학공학부</v>
      </c>
      <c r="L933" s="1">
        <v>1</v>
      </c>
      <c r="M933" s="1">
        <v>1</v>
      </c>
      <c r="N933" s="1">
        <v>1</v>
      </c>
      <c r="P933" s="1">
        <f>IF(B933&lt;&gt;"",IF(AND(대학정보!$C$4&lt;&gt;"",대학정보!$C$5&lt;&gt;""),IF(AND(ISNUMBER(FIND(대학정보!$C$4,E933)),ISNUMBER(FIND(대학정보!$C$5,F933))),확률표!$C$3,IF(AND(ISNUMBER(FIND(대학정보!$C$4,G933)),ISNUMBER(FIND(대학정보!$C$5,H933))),확률표!$C$4,IF(AND(ISNUMBER(FIND(대학정보!$C$4,I933)),ISNUMBER(FIND(대학정보!$C$5,J933))),확률표!$C$5, ""))), "대학정보"), "")</f>
        <v>50</v>
      </c>
      <c r="Q933" s="1">
        <f>IF(AND(대학정보!$C$8&lt;&gt;"",D933&lt;&gt;""),D933-대학정보!$C$8,"")</f>
        <v>-10.92999999999995</v>
      </c>
    </row>
    <row r="934" spans="1:17">
      <c r="A934" s="1" t="str">
        <f t="shared" ref="A934:A997" si="15">IF(ISNUMBER(FIND("(나)",B934)), "나", IF(B934&lt;&gt;"", "", "X"))</f>
        <v/>
      </c>
      <c r="B934" s="1" t="str">
        <f>IF(INDEX(로우데이터!$A:$A,4*ROW()-7)&lt;&gt;"",INDEX(로우데이터!A:A,4*ROW()-7),"")</f>
        <v>933등</v>
      </c>
      <c r="C934" s="1">
        <f>IF(B934&lt;&gt;"",VLOOKUP(CONCATENATE("j",L934, M934, N934),확률표!$B$8:$E$16,IF(P934=확률표!$C$3,2,IF(P934=확률표!$C$4, 3,4)),FALSE), "")</f>
        <v>80</v>
      </c>
      <c r="D934" s="1">
        <f>IF(B934&lt;&gt;"",INDEX(로우데이터!$B:$B,4*ROW()-7),"")</f>
        <v>648.41</v>
      </c>
      <c r="E934" s="4" t="str">
        <f>IF(B934&lt;&gt;"",IF(INDEX(로우데이터!$D:$D,4*ROW()-7)&lt;&gt;"",IF(ISNUMBER(FIND("(1)",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34" s="3" t="str">
        <f>IF(B934&lt;&gt;"",IF(INDEX(로우데이터!$D:$D,4*ROW()-7)&lt;&gt;"",IF(ISNUMBER(FIND("(1)",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34" s="3" t="str">
        <f>IF(B934&lt;&gt;"",IF(INDEX(로우데이터!$D:$D,4*ROW()-7)&lt;&gt;"",IF(ISNUMBER(FIND("(2)",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34" s="3" t="str">
        <f>IF(B934&lt;&gt;"",IF(INDEX(로우데이터!$D:$D,4*ROW()-7)&lt;&gt;"",IF(ISNUMBER(FIND("(2)",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기계공학부</v>
      </c>
      <c r="I934" s="3" t="str">
        <f>IF(B934&lt;&gt;"",IF(INDEX(로우데이터!$D:$D,4*ROW()-7)&lt;&gt;"",IF(ISNUMBER(FIND("(3)",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34" s="3" t="str">
        <f>IF(B934&lt;&gt;"",IF(INDEX(로우데이터!$D:$D,4*ROW()-7)&lt;&gt;"",IF(ISNUMBER(FIND("(3)",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[국제]우주과학</v>
      </c>
      <c r="L934" s="1">
        <v>1</v>
      </c>
      <c r="M934" s="1">
        <v>1</v>
      </c>
      <c r="N934" s="1">
        <v>1</v>
      </c>
      <c r="P934" s="1">
        <f>IF(B934&lt;&gt;"",IF(AND(대학정보!$C$4&lt;&gt;"",대학정보!$C$5&lt;&gt;""),IF(AND(ISNUMBER(FIND(대학정보!$C$4,E934)),ISNUMBER(FIND(대학정보!$C$5,F934))),확률표!$C$3,IF(AND(ISNUMBER(FIND(대학정보!$C$4,G934)),ISNUMBER(FIND(대학정보!$C$5,H934))),확률표!$C$4,IF(AND(ISNUMBER(FIND(대학정보!$C$4,I934)),ISNUMBER(FIND(대학정보!$C$5,J934))),확률표!$C$5, ""))), "대학정보"), "")</f>
        <v>80</v>
      </c>
      <c r="Q934" s="1">
        <f>IF(AND(대학정보!$C$8&lt;&gt;"",D934&lt;&gt;""),D934-대학정보!$C$8,"")</f>
        <v>-11.039999999999964</v>
      </c>
    </row>
    <row r="935" spans="1:17">
      <c r="A935" s="1" t="str">
        <f t="shared" si="15"/>
        <v/>
      </c>
      <c r="B935" s="1" t="str">
        <f>IF(INDEX(로우데이터!$A:$A,4*ROW()-7)&lt;&gt;"",INDEX(로우데이터!A:A,4*ROW()-7),"")</f>
        <v>934등</v>
      </c>
      <c r="C935" s="1">
        <f>IF(B935&lt;&gt;"",VLOOKUP(CONCATENATE("j",L935, M935, N935),확률표!$B$8:$E$16,IF(P935=확률표!$C$3,2,IF(P935=확률표!$C$4, 3,4)),FALSE), "")</f>
        <v>50</v>
      </c>
      <c r="D935" s="1">
        <f>IF(B935&lt;&gt;"",INDEX(로우데이터!$B:$B,4*ROW()-7),"")</f>
        <v>648.4</v>
      </c>
      <c r="E935" s="4" t="str">
        <f>IF(B935&lt;&gt;"",IF(INDEX(로우데이터!$D:$D,4*ROW()-7)&lt;&gt;"",IF(ISNUMBER(FIND("(1)",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35" s="3" t="str">
        <f>IF(B935&lt;&gt;"",IF(INDEX(로우데이터!$D:$D,4*ROW()-7)&lt;&gt;"",IF(ISNUMBER(FIND("(1)",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화학공학부</v>
      </c>
      <c r="G935" s="3" t="str">
        <f>IF(B935&lt;&gt;"",IF(INDEX(로우데이터!$D:$D,4*ROW()-7)&lt;&gt;"",IF(ISNUMBER(FIND("(2)",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35" s="3" t="str">
        <f>IF(B935&lt;&gt;"",IF(INDEX(로우데이터!$D:$D,4*ROW()-7)&lt;&gt;"",IF(ISNUMBER(FIND("(2)",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35" s="3" t="str">
        <f>IF(B935&lt;&gt;"",IF(INDEX(로우데이터!$D:$D,4*ROW()-7)&lt;&gt;"",IF(ISNUMBER(FIND("(3)",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한양대(서울)(3)</v>
      </c>
      <c r="J935" s="3" t="str">
        <f>IF(B935&lt;&gt;"",IF(INDEX(로우데이터!$D:$D,4*ROW()-7)&lt;&gt;"",IF(ISNUMBER(FIND("(3)",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건설환경공</v>
      </c>
      <c r="L935" s="1">
        <v>1</v>
      </c>
      <c r="M935" s="1">
        <v>1</v>
      </c>
      <c r="N935" s="1">
        <v>1</v>
      </c>
      <c r="P935" s="1">
        <f>IF(B935&lt;&gt;"",IF(AND(대학정보!$C$4&lt;&gt;"",대학정보!$C$5&lt;&gt;""),IF(AND(ISNUMBER(FIND(대학정보!$C$4,E935)),ISNUMBER(FIND(대학정보!$C$5,F935))),확률표!$C$3,IF(AND(ISNUMBER(FIND(대학정보!$C$4,G935)),ISNUMBER(FIND(대학정보!$C$5,H935))),확률표!$C$4,IF(AND(ISNUMBER(FIND(대학정보!$C$4,I935)),ISNUMBER(FIND(대학정보!$C$5,J935))),확률표!$C$5, ""))), "대학정보"), "")</f>
        <v>50</v>
      </c>
      <c r="Q935" s="1">
        <f>IF(AND(대학정보!$C$8&lt;&gt;"",D935&lt;&gt;""),D935-대학정보!$C$8,"")</f>
        <v>-11.049999999999955</v>
      </c>
    </row>
    <row r="936" spans="1:17">
      <c r="A936" s="1" t="str">
        <f t="shared" si="15"/>
        <v/>
      </c>
      <c r="B936" s="1" t="str">
        <f>IF(INDEX(로우데이터!$A:$A,4*ROW()-7)&lt;&gt;"",INDEX(로우데이터!A:A,4*ROW()-7),"")</f>
        <v>935등</v>
      </c>
      <c r="C936" s="1">
        <f>IF(B936&lt;&gt;"",VLOOKUP(CONCATENATE("j",L936, M936, N936),확률표!$B$8:$E$16,IF(P936=확률표!$C$3,2,IF(P936=확률표!$C$4, 3,4)),FALSE), "")</f>
        <v>20</v>
      </c>
      <c r="D936" s="1">
        <f>IF(B936&lt;&gt;"",INDEX(로우데이터!$B:$B,4*ROW()-7),"")</f>
        <v>648.39</v>
      </c>
      <c r="E936" s="4" t="str">
        <f>IF(B936&lt;&gt;"",IF(INDEX(로우데이터!$D:$D,4*ROW()-7)&lt;&gt;"",IF(ISNUMBER(FIND("(1)",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36" s="3" t="str">
        <f>IF(B936&lt;&gt;"",IF(INDEX(로우데이터!$D:$D,4*ROW()-7)&lt;&gt;"",IF(ISNUMBER(FIND("(1)",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936" s="3" t="str">
        <f>IF(B936&lt;&gt;"",IF(INDEX(로우데이터!$D:$D,4*ROW()-7)&lt;&gt;"",IF(ISNUMBER(FIND("(2)",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36" s="3" t="str">
        <f>IF(B936&lt;&gt;"",IF(INDEX(로우데이터!$D:$D,4*ROW()-7)&lt;&gt;"",IF(ISNUMBER(FIND("(2)",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936" s="3" t="str">
        <f>IF(B936&lt;&gt;"",IF(INDEX(로우데이터!$D:$D,4*ROW()-7)&lt;&gt;"",IF(ISNUMBER(FIND("(3)",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6" s="3" t="str">
        <f>IF(B936&lt;&gt;"",IF(INDEX(로우데이터!$D:$D,4*ROW()-7)&lt;&gt;"",IF(ISNUMBER(FIND("(3)",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6" s="1">
        <v>1</v>
      </c>
      <c r="M936" s="1">
        <v>1</v>
      </c>
      <c r="N936" s="1">
        <v>1</v>
      </c>
      <c r="P936" s="1">
        <f>IF(B936&lt;&gt;"",IF(AND(대학정보!$C$4&lt;&gt;"",대학정보!$C$5&lt;&gt;""),IF(AND(ISNUMBER(FIND(대학정보!$C$4,E936)),ISNUMBER(FIND(대학정보!$C$5,F936))),확률표!$C$3,IF(AND(ISNUMBER(FIND(대학정보!$C$4,G936)),ISNUMBER(FIND(대학정보!$C$5,H936))),확률표!$C$4,IF(AND(ISNUMBER(FIND(대학정보!$C$4,I936)),ISNUMBER(FIND(대학정보!$C$5,J936))),확률표!$C$5, ""))), "대학정보"), "")</f>
        <v>20</v>
      </c>
      <c r="Q936" s="1">
        <f>IF(AND(대학정보!$C$8&lt;&gt;"",D936&lt;&gt;""),D936-대학정보!$C$8,"")</f>
        <v>-11.059999999999945</v>
      </c>
    </row>
    <row r="937" spans="1:17">
      <c r="A937" s="1" t="str">
        <f t="shared" si="15"/>
        <v/>
      </c>
      <c r="B937" s="1" t="str">
        <f>IF(INDEX(로우데이터!$A:$A,4*ROW()-7)&lt;&gt;"",INDEX(로우데이터!A:A,4*ROW()-7),"")</f>
        <v>936등</v>
      </c>
      <c r="C937" s="1">
        <f>IF(B937&lt;&gt;"",VLOOKUP(CONCATENATE("j",L937, M937, N937),확률표!$B$8:$E$16,IF(P937=확률표!$C$3,2,IF(P937=확률표!$C$4, 3,4)),FALSE), "")</f>
        <v>80</v>
      </c>
      <c r="D937" s="1">
        <f>IF(B937&lt;&gt;"",INDEX(로우데이터!$B:$B,4*ROW()-7),"")</f>
        <v>648.36</v>
      </c>
      <c r="E937" s="4" t="str">
        <f>IF(B937&lt;&gt;"",IF(INDEX(로우데이터!$D:$D,4*ROW()-7)&lt;&gt;"",IF(ISNUMBER(FIND("(1)",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37" s="3" t="str">
        <f>IF(B937&lt;&gt;"",IF(INDEX(로우데이터!$D:$D,4*ROW()-7)&lt;&gt;"",IF(ISNUMBER(FIND("(1)",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37" s="3" t="str">
        <f>IF(B937&lt;&gt;"",IF(INDEX(로우데이터!$D:$D,4*ROW()-7)&lt;&gt;"",IF(ISNUMBER(FIND("(2)",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37" s="3" t="str">
        <f>IF(B937&lt;&gt;"",IF(INDEX(로우데이터!$D:$D,4*ROW()-7)&lt;&gt;"",IF(ISNUMBER(FIND("(2)",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937" s="3" t="str">
        <f>IF(B937&lt;&gt;"",IF(INDEX(로우데이터!$D:$D,4*ROW()-7)&lt;&gt;"",IF(ISNUMBER(FIND("(3)",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37" s="3" t="str">
        <f>IF(B937&lt;&gt;"",IF(INDEX(로우데이터!$D:$D,4*ROW()-7)&lt;&gt;"",IF(ISNUMBER(FIND("(3)",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937" s="1">
        <v>1</v>
      </c>
      <c r="M937" s="1">
        <v>1</v>
      </c>
      <c r="N937" s="1">
        <v>1</v>
      </c>
      <c r="P937" s="1">
        <f>IF(B937&lt;&gt;"",IF(AND(대학정보!$C$4&lt;&gt;"",대학정보!$C$5&lt;&gt;""),IF(AND(ISNUMBER(FIND(대학정보!$C$4,E937)),ISNUMBER(FIND(대학정보!$C$5,F937))),확률표!$C$3,IF(AND(ISNUMBER(FIND(대학정보!$C$4,G937)),ISNUMBER(FIND(대학정보!$C$5,H937))),확률표!$C$4,IF(AND(ISNUMBER(FIND(대학정보!$C$4,I937)),ISNUMBER(FIND(대학정보!$C$5,J937))),확률표!$C$5, ""))), "대학정보"), "")</f>
        <v>80</v>
      </c>
      <c r="Q937" s="1">
        <f>IF(AND(대학정보!$C$8&lt;&gt;"",D937&lt;&gt;""),D937-대학정보!$C$8,"")</f>
        <v>-11.089999999999918</v>
      </c>
    </row>
    <row r="938" spans="1:17">
      <c r="A938" s="1" t="str">
        <f t="shared" si="15"/>
        <v/>
      </c>
      <c r="B938" s="1" t="str">
        <f>IF(INDEX(로우데이터!$A:$A,4*ROW()-7)&lt;&gt;"",INDEX(로우데이터!A:A,4*ROW()-7),"")</f>
        <v>937등</v>
      </c>
      <c r="C938" s="1">
        <f>IF(B938&lt;&gt;"",VLOOKUP(CONCATENATE("j",L938, M938, N938),확률표!$B$8:$E$16,IF(P938=확률표!$C$3,2,IF(P938=확률표!$C$4, 3,4)),FALSE), "")</f>
        <v>20</v>
      </c>
      <c r="D938" s="1">
        <f>IF(B938&lt;&gt;"",INDEX(로우데이터!$B:$B,4*ROW()-7),"")</f>
        <v>648.28</v>
      </c>
      <c r="E938" s="4" t="str">
        <f>IF(B938&lt;&gt;"",IF(INDEX(로우데이터!$D:$D,4*ROW()-7)&lt;&gt;"",IF(ISNUMBER(FIND("(1)",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38" s="3" t="str">
        <f>IF(B938&lt;&gt;"",IF(INDEX(로우데이터!$D:$D,4*ROW()-7)&lt;&gt;"",IF(ISNUMBER(FIND("(1)",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38" s="3" t="str">
        <f>IF(B938&lt;&gt;"",IF(INDEX(로우데이터!$D:$D,4*ROW()-7)&lt;&gt;"",IF(ISNUMBER(FIND("(2)",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938" s="3" t="str">
        <f>IF(B938&lt;&gt;"",IF(INDEX(로우데이터!$D:$D,4*ROW()-7)&lt;&gt;"",IF(ISNUMBER(FIND("(2)",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938" s="3" t="str">
        <f>IF(B938&lt;&gt;"",IF(INDEX(로우데이터!$D:$D,4*ROW()-7)&lt;&gt;"",IF(ISNUMBER(FIND("(3)",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8" s="3" t="str">
        <f>IF(B938&lt;&gt;"",IF(INDEX(로우데이터!$D:$D,4*ROW()-7)&lt;&gt;"",IF(ISNUMBER(FIND("(3)",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8" s="1">
        <v>1</v>
      </c>
      <c r="M938" s="1">
        <v>1</v>
      </c>
      <c r="N938" s="1">
        <v>1</v>
      </c>
      <c r="P938" s="1">
        <f>IF(B938&lt;&gt;"",IF(AND(대학정보!$C$4&lt;&gt;"",대학정보!$C$5&lt;&gt;""),IF(AND(ISNUMBER(FIND(대학정보!$C$4,E938)),ISNUMBER(FIND(대학정보!$C$5,F938))),확률표!$C$3,IF(AND(ISNUMBER(FIND(대학정보!$C$4,G938)),ISNUMBER(FIND(대학정보!$C$5,H938))),확률표!$C$4,IF(AND(ISNUMBER(FIND(대학정보!$C$4,I938)),ISNUMBER(FIND(대학정보!$C$5,J938))),확률표!$C$5, ""))), "대학정보"), "")</f>
        <v>20</v>
      </c>
      <c r="Q938" s="1">
        <f>IF(AND(대학정보!$C$8&lt;&gt;"",D938&lt;&gt;""),D938-대학정보!$C$8,"")</f>
        <v>-11.169999999999959</v>
      </c>
    </row>
    <row r="939" spans="1:17">
      <c r="A939" s="1" t="str">
        <f t="shared" si="15"/>
        <v/>
      </c>
      <c r="B939" s="1" t="str">
        <f>IF(INDEX(로우데이터!$A:$A,4*ROW()-7)&lt;&gt;"",INDEX(로우데이터!A:A,4*ROW()-7),"")</f>
        <v>938등</v>
      </c>
      <c r="C939" s="1">
        <f>IF(B939&lt;&gt;"",VLOOKUP(CONCATENATE("j",L939, M939, N939),확률표!$B$8:$E$16,IF(P939=확률표!$C$3,2,IF(P939=확률표!$C$4, 3,4)),FALSE), "")</f>
        <v>20</v>
      </c>
      <c r="D939" s="1">
        <f>IF(B939&lt;&gt;"",INDEX(로우데이터!$B:$B,4*ROW()-7),"")</f>
        <v>648.22</v>
      </c>
      <c r="E939" s="4" t="str">
        <f>IF(B939&lt;&gt;"",IF(INDEX(로우데이터!$D:$D,4*ROW()-7)&lt;&gt;"",IF(ISNUMBER(FIND("(1)",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충북대(1)</v>
      </c>
      <c r="F939" s="3" t="str">
        <f>IF(B939&lt;&gt;"",IF(INDEX(로우데이터!$D:$D,4*ROW()-7)&lt;&gt;"",IF(ISNUMBER(FIND("(1)",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수의예</v>
      </c>
      <c r="G939" s="3" t="str">
        <f>IF(B939&lt;&gt;"",IF(INDEX(로우데이터!$D:$D,4*ROW()-7)&lt;&gt;"",IF(ISNUMBER(FIND("(2)",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전북대(2)</v>
      </c>
      <c r="H939" s="3" t="str">
        <f>IF(B939&lt;&gt;"",IF(INDEX(로우데이터!$D:$D,4*ROW()-7)&lt;&gt;"",IF(ISNUMBER(FIND("(2)",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[익산]수의예</v>
      </c>
      <c r="I939" s="3" t="str">
        <f>IF(B939&lt;&gt;"",IF(INDEX(로우데이터!$D:$D,4*ROW()-7)&lt;&gt;"",IF(ISNUMBER(FIND("(3)",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39" s="3" t="str">
        <f>IF(B939&lt;&gt;"",IF(INDEX(로우데이터!$D:$D,4*ROW()-7)&lt;&gt;"",IF(ISNUMBER(FIND("(3)",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39" s="1">
        <v>1</v>
      </c>
      <c r="M939" s="1">
        <v>1</v>
      </c>
      <c r="N939" s="1">
        <v>1</v>
      </c>
      <c r="P939" s="1">
        <f>IF(B939&lt;&gt;"",IF(AND(대학정보!$C$4&lt;&gt;"",대학정보!$C$5&lt;&gt;""),IF(AND(ISNUMBER(FIND(대학정보!$C$4,E939)),ISNUMBER(FIND(대학정보!$C$5,F939))),확률표!$C$3,IF(AND(ISNUMBER(FIND(대학정보!$C$4,G939)),ISNUMBER(FIND(대학정보!$C$5,H939))),확률표!$C$4,IF(AND(ISNUMBER(FIND(대학정보!$C$4,I939)),ISNUMBER(FIND(대학정보!$C$5,J939))),확률표!$C$5, ""))), "대학정보"), "")</f>
        <v>20</v>
      </c>
      <c r="Q939" s="1">
        <f>IF(AND(대학정보!$C$8&lt;&gt;"",D939&lt;&gt;""),D939-대학정보!$C$8,"")</f>
        <v>-11.229999999999905</v>
      </c>
    </row>
    <row r="940" spans="1:17">
      <c r="A940" s="1" t="str">
        <f t="shared" si="15"/>
        <v/>
      </c>
      <c r="B940" s="1" t="str">
        <f>IF(INDEX(로우데이터!$A:$A,4*ROW()-7)&lt;&gt;"",INDEX(로우데이터!A:A,4*ROW()-7),"")</f>
        <v>939등</v>
      </c>
      <c r="C940" s="1">
        <f>IF(B940&lt;&gt;"",VLOOKUP(CONCATENATE("j",L940, M940, N940),확률표!$B$8:$E$16,IF(P940=확률표!$C$3,2,IF(P940=확률표!$C$4, 3,4)),FALSE), "")</f>
        <v>50</v>
      </c>
      <c r="D940" s="1">
        <f>IF(B940&lt;&gt;"",INDEX(로우데이터!$B:$B,4*ROW()-7),"")</f>
        <v>648.20000000000005</v>
      </c>
      <c r="E940" s="4" t="str">
        <f>IF(B940&lt;&gt;"",IF(INDEX(로우데이터!$D:$D,4*ROW()-7)&lt;&gt;"",IF(ISNUMBER(FIND("(1)",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40" s="3" t="str">
        <f>IF(B940&lt;&gt;"",IF(INDEX(로우데이터!$D:$D,4*ROW()-7)&lt;&gt;"",IF(ISNUMBER(FIND("(1)",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940" s="3" t="str">
        <f>IF(B940&lt;&gt;"",IF(INDEX(로우데이터!$D:$D,4*ROW()-7)&lt;&gt;"",IF(ISNUMBER(FIND("(2)",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40" s="3" t="str">
        <f>IF(B940&lt;&gt;"",IF(INDEX(로우데이터!$D:$D,4*ROW()-7)&lt;&gt;"",IF(ISNUMBER(FIND("(2)",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40" s="3" t="str">
        <f>IF(B940&lt;&gt;"",IF(INDEX(로우데이터!$D:$D,4*ROW()-7)&lt;&gt;"",IF(ISNUMBER(FIND("(3)",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940" s="3" t="str">
        <f>IF(B940&lt;&gt;"",IF(INDEX(로우데이터!$D:$D,4*ROW()-7)&lt;&gt;"",IF(ISNUMBER(FIND("(3)",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정보통신공</v>
      </c>
      <c r="L940" s="1">
        <v>1</v>
      </c>
      <c r="M940" s="1">
        <v>1</v>
      </c>
      <c r="N940" s="1">
        <v>1</v>
      </c>
      <c r="P940" s="1">
        <f>IF(B940&lt;&gt;"",IF(AND(대학정보!$C$4&lt;&gt;"",대학정보!$C$5&lt;&gt;""),IF(AND(ISNUMBER(FIND(대학정보!$C$4,E940)),ISNUMBER(FIND(대학정보!$C$5,F940))),확률표!$C$3,IF(AND(ISNUMBER(FIND(대학정보!$C$4,G940)),ISNUMBER(FIND(대학정보!$C$5,H940))),확률표!$C$4,IF(AND(ISNUMBER(FIND(대학정보!$C$4,I940)),ISNUMBER(FIND(대학정보!$C$5,J940))),확률표!$C$5, ""))), "대학정보"), "")</f>
        <v>50</v>
      </c>
      <c r="Q940" s="1">
        <f>IF(AND(대학정보!$C$8&lt;&gt;"",D940&lt;&gt;""),D940-대학정보!$C$8,"")</f>
        <v>-11.249999999999886</v>
      </c>
    </row>
    <row r="941" spans="1:17">
      <c r="A941" s="1" t="str">
        <f t="shared" si="15"/>
        <v/>
      </c>
      <c r="B941" s="1" t="str">
        <f>IF(INDEX(로우데이터!$A:$A,4*ROW()-7)&lt;&gt;"",INDEX(로우데이터!A:A,4*ROW()-7),"")</f>
        <v>940등</v>
      </c>
      <c r="C941" s="1">
        <f>IF(B941&lt;&gt;"",VLOOKUP(CONCATENATE("j",L941, M941, N941),확률표!$B$8:$E$16,IF(P941=확률표!$C$3,2,IF(P941=확률표!$C$4, 3,4)),FALSE), "")</f>
        <v>20</v>
      </c>
      <c r="D941" s="1">
        <f>IF(B941&lt;&gt;"",INDEX(로우데이터!$B:$B,4*ROW()-7),"")</f>
        <v>648.20000000000005</v>
      </c>
      <c r="E941" s="4" t="str">
        <f>IF(B941&lt;&gt;"",IF(INDEX(로우데이터!$D:$D,4*ROW()-7)&lt;&gt;"",IF(ISNUMBER(FIND("(1)",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서울과학기술대(1)</v>
      </c>
      <c r="F941" s="3" t="str">
        <f>IF(B941&lt;&gt;"",IF(INDEX(로우데이터!$D:$D,4*ROW()-7)&lt;&gt;"",IF(ISNUMBER(FIND("(1)",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전기정보공</v>
      </c>
      <c r="G941" s="3" t="str">
        <f>IF(B941&lt;&gt;"",IF(INDEX(로우데이터!$D:$D,4*ROW()-7)&lt;&gt;"",IF(ISNUMBER(FIND("(2)",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서울과학기술대(2)</v>
      </c>
      <c r="H941" s="3" t="str">
        <f>IF(B941&lt;&gt;"",IF(INDEX(로우데이터!$D:$D,4*ROW()-7)&lt;&gt;"",IF(ISNUMBER(FIND("(2)",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기계.자동차공</v>
      </c>
      <c r="I941" s="3" t="str">
        <f>IF(B941&lt;&gt;"",IF(INDEX(로우데이터!$D:$D,4*ROW()-7)&lt;&gt;"",IF(ISNUMBER(FIND("(3)",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41" s="3" t="str">
        <f>IF(B941&lt;&gt;"",IF(INDEX(로우데이터!$D:$D,4*ROW()-7)&lt;&gt;"",IF(ISNUMBER(FIND("(3)",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41" s="1">
        <v>1</v>
      </c>
      <c r="M941" s="1">
        <v>1</v>
      </c>
      <c r="N941" s="1">
        <v>1</v>
      </c>
      <c r="P941" s="1">
        <f>IF(B941&lt;&gt;"",IF(AND(대학정보!$C$4&lt;&gt;"",대학정보!$C$5&lt;&gt;""),IF(AND(ISNUMBER(FIND(대학정보!$C$4,E941)),ISNUMBER(FIND(대학정보!$C$5,F941))),확률표!$C$3,IF(AND(ISNUMBER(FIND(대학정보!$C$4,G941)),ISNUMBER(FIND(대학정보!$C$5,H941))),확률표!$C$4,IF(AND(ISNUMBER(FIND(대학정보!$C$4,I941)),ISNUMBER(FIND(대학정보!$C$5,J941))),확률표!$C$5, ""))), "대학정보"), "")</f>
        <v>20</v>
      </c>
      <c r="Q941" s="1">
        <f>IF(AND(대학정보!$C$8&lt;&gt;"",D941&lt;&gt;""),D941-대학정보!$C$8,"")</f>
        <v>-11.249999999999886</v>
      </c>
    </row>
    <row r="942" spans="1:17">
      <c r="A942" s="1" t="str">
        <f t="shared" si="15"/>
        <v/>
      </c>
      <c r="B942" s="1" t="str">
        <f>IF(INDEX(로우데이터!$A:$A,4*ROW()-7)&lt;&gt;"",INDEX(로우데이터!A:A,4*ROW()-7),"")</f>
        <v>941등</v>
      </c>
      <c r="C942" s="1">
        <f>IF(B942&lt;&gt;"",VLOOKUP(CONCATENATE("j",L942, M942, N942),확률표!$B$8:$E$16,IF(P942=확률표!$C$3,2,IF(P942=확률표!$C$4, 3,4)),FALSE), "")</f>
        <v>50</v>
      </c>
      <c r="D942" s="1">
        <f>IF(B942&lt;&gt;"",INDEX(로우데이터!$B:$B,4*ROW()-7),"")</f>
        <v>648.17999999999995</v>
      </c>
      <c r="E942" s="4" t="str">
        <f>IF(B942&lt;&gt;"",IF(INDEX(로우데이터!$D:$D,4*ROW()-7)&lt;&gt;"",IF(ISNUMBER(FIND("(1)",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42" s="3" t="str">
        <f>IF(B942&lt;&gt;"",IF(INDEX(로우데이터!$D:$D,4*ROW()-7)&lt;&gt;"",IF(ISNUMBER(FIND("(1)",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</v>
      </c>
      <c r="G942" s="3" t="str">
        <f>IF(B942&lt;&gt;"",IF(INDEX(로우데이터!$D:$D,4*ROW()-7)&lt;&gt;"",IF(ISNUMBER(FIND("(2)",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42" s="3" t="str">
        <f>IF(B942&lt;&gt;"",IF(INDEX(로우데이터!$D:$D,4*ROW()-7)&lt;&gt;"",IF(ISNUMBER(FIND("(2)",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42" s="3" t="str">
        <f>IF(B942&lt;&gt;"",IF(INDEX(로우데이터!$D:$D,4*ROW()-7)&lt;&gt;"",IF(ISNUMBER(FIND("(3)",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42" s="3" t="str">
        <f>IF(B942&lt;&gt;"",IF(INDEX(로우데이터!$D:$D,4*ROW()-7)&lt;&gt;"",IF(ISNUMBER(FIND("(3)",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항공우주정보시스템공</v>
      </c>
      <c r="L942" s="1">
        <v>1</v>
      </c>
      <c r="M942" s="1">
        <v>1</v>
      </c>
      <c r="N942" s="1">
        <v>1</v>
      </c>
      <c r="P942" s="1">
        <f>IF(B942&lt;&gt;"",IF(AND(대학정보!$C$4&lt;&gt;"",대학정보!$C$5&lt;&gt;""),IF(AND(ISNUMBER(FIND(대학정보!$C$4,E942)),ISNUMBER(FIND(대학정보!$C$5,F942))),확률표!$C$3,IF(AND(ISNUMBER(FIND(대학정보!$C$4,G942)),ISNUMBER(FIND(대학정보!$C$5,H942))),확률표!$C$4,IF(AND(ISNUMBER(FIND(대학정보!$C$4,I942)),ISNUMBER(FIND(대학정보!$C$5,J942))),확률표!$C$5, ""))), "대학정보"), "")</f>
        <v>50</v>
      </c>
      <c r="Q942" s="1">
        <f>IF(AND(대학정보!$C$8&lt;&gt;"",D942&lt;&gt;""),D942-대학정보!$C$8,"")</f>
        <v>-11.269999999999982</v>
      </c>
    </row>
    <row r="943" spans="1:17">
      <c r="A943" s="1" t="str">
        <f t="shared" si="15"/>
        <v/>
      </c>
      <c r="B943" s="1" t="str">
        <f>IF(INDEX(로우데이터!$A:$A,4*ROW()-7)&lt;&gt;"",INDEX(로우데이터!A:A,4*ROW()-7),"")</f>
        <v>942등</v>
      </c>
      <c r="C943" s="1">
        <f>IF(B943&lt;&gt;"",VLOOKUP(CONCATENATE("j",L943, M943, N943),확률표!$B$8:$E$16,IF(P943=확률표!$C$3,2,IF(P943=확률표!$C$4, 3,4)),FALSE), "")</f>
        <v>50</v>
      </c>
      <c r="D943" s="1">
        <f>IF(B943&lt;&gt;"",INDEX(로우데이터!$B:$B,4*ROW()-7),"")</f>
        <v>648.1</v>
      </c>
      <c r="E943" s="4" t="str">
        <f>IF(B943&lt;&gt;"",IF(INDEX(로우데이터!$D:$D,4*ROW()-7)&lt;&gt;"",IF(ISNUMBER(FIND("(1)",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43" s="3" t="str">
        <f>IF(B943&lt;&gt;"",IF(INDEX(로우데이터!$D:$D,4*ROW()-7)&lt;&gt;"",IF(ISNUMBER(FIND("(1)",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소프트웨어</v>
      </c>
      <c r="G943" s="3" t="str">
        <f>IF(B943&lt;&gt;"",IF(INDEX(로우데이터!$D:$D,4*ROW()-7)&lt;&gt;"",IF(ISNUMBER(FIND("(2)",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43" s="3" t="str">
        <f>IF(B943&lt;&gt;"",IF(INDEX(로우데이터!$D:$D,4*ROW()-7)&lt;&gt;"",IF(ISNUMBER(FIND("(2)",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43" s="3" t="str">
        <f>IF(B943&lt;&gt;"",IF(INDEX(로우데이터!$D:$D,4*ROW()-7)&lt;&gt;"",IF(ISNUMBER(FIND("(3)",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943" s="3" t="str">
        <f>IF(B943&lt;&gt;"",IF(INDEX(로우데이터!$D:$D,4*ROW()-7)&lt;&gt;"",IF(ISNUMBER(FIND("(3)",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컴퓨터공/자연</v>
      </c>
      <c r="L943" s="1">
        <v>1</v>
      </c>
      <c r="M943" s="1">
        <v>1</v>
      </c>
      <c r="N943" s="1">
        <v>1</v>
      </c>
      <c r="P943" s="1">
        <f>IF(B943&lt;&gt;"",IF(AND(대학정보!$C$4&lt;&gt;"",대학정보!$C$5&lt;&gt;""),IF(AND(ISNUMBER(FIND(대학정보!$C$4,E943)),ISNUMBER(FIND(대학정보!$C$5,F943))),확률표!$C$3,IF(AND(ISNUMBER(FIND(대학정보!$C$4,G943)),ISNUMBER(FIND(대학정보!$C$5,H943))),확률표!$C$4,IF(AND(ISNUMBER(FIND(대학정보!$C$4,I943)),ISNUMBER(FIND(대학정보!$C$5,J943))),확률표!$C$5, ""))), "대학정보"), "")</f>
        <v>50</v>
      </c>
      <c r="Q943" s="1">
        <f>IF(AND(대학정보!$C$8&lt;&gt;"",D943&lt;&gt;""),D943-대학정보!$C$8,"")</f>
        <v>-11.349999999999909</v>
      </c>
    </row>
    <row r="944" spans="1:17">
      <c r="A944" s="1" t="str">
        <f t="shared" si="15"/>
        <v/>
      </c>
      <c r="B944" s="1" t="str">
        <f>IF(INDEX(로우데이터!$A:$A,4*ROW()-7)&lt;&gt;"",INDEX(로우데이터!A:A,4*ROW()-7),"")</f>
        <v>943등</v>
      </c>
      <c r="C944" s="1">
        <f>IF(B944&lt;&gt;"",VLOOKUP(CONCATENATE("j",L944, M944, N944),확률표!$B$8:$E$16,IF(P944=확률표!$C$3,2,IF(P944=확률표!$C$4, 3,4)),FALSE), "")</f>
        <v>20</v>
      </c>
      <c r="D944" s="1">
        <f>IF(B944&lt;&gt;"",INDEX(로우데이터!$B:$B,4*ROW()-7),"")</f>
        <v>648.1</v>
      </c>
      <c r="E944" s="4" t="str">
        <f>IF(B944&lt;&gt;"",IF(INDEX(로우데이터!$D:$D,4*ROW()-7)&lt;&gt;"",IF(ISNUMBER(FIND("(1)",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44" s="3" t="str">
        <f>IF(B944&lt;&gt;"",IF(INDEX(로우데이터!$D:$D,4*ROW()-7)&lt;&gt;"",IF(ISNUMBER(FIND("(1)",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944" s="3" t="str">
        <f>IF(B944&lt;&gt;"",IF(INDEX(로우데이터!$D:$D,4*ROW()-7)&lt;&gt;"",IF(ISNUMBER(FIND("(2)",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44" s="3" t="str">
        <f>IF(B944&lt;&gt;"",IF(INDEX(로우데이터!$D:$D,4*ROW()-7)&lt;&gt;"",IF(ISNUMBER(FIND("(2)",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[국제]정보전자신소재공</v>
      </c>
      <c r="I944" s="3" t="str">
        <f>IF(B944&lt;&gt;"",IF(INDEX(로우데이터!$D:$D,4*ROW()-7)&lt;&gt;"",IF(ISNUMBER(FIND("(3)",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44" s="3" t="str">
        <f>IF(B944&lt;&gt;"",IF(INDEX(로우데이터!$D:$D,4*ROW()-7)&lt;&gt;"",IF(ISNUMBER(FIND("(3)",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44" s="1">
        <v>1</v>
      </c>
      <c r="M944" s="1">
        <v>1</v>
      </c>
      <c r="N944" s="1">
        <v>1</v>
      </c>
      <c r="P944" s="1">
        <f>IF(B944&lt;&gt;"",IF(AND(대학정보!$C$4&lt;&gt;"",대학정보!$C$5&lt;&gt;""),IF(AND(ISNUMBER(FIND(대학정보!$C$4,E944)),ISNUMBER(FIND(대학정보!$C$5,F944))),확률표!$C$3,IF(AND(ISNUMBER(FIND(대학정보!$C$4,G944)),ISNUMBER(FIND(대학정보!$C$5,H944))),확률표!$C$4,IF(AND(ISNUMBER(FIND(대학정보!$C$4,I944)),ISNUMBER(FIND(대학정보!$C$5,J944))),확률표!$C$5, ""))), "대학정보"), "")</f>
        <v>20</v>
      </c>
      <c r="Q944" s="1">
        <f>IF(AND(대학정보!$C$8&lt;&gt;"",D944&lt;&gt;""),D944-대학정보!$C$8,"")</f>
        <v>-11.349999999999909</v>
      </c>
    </row>
    <row r="945" spans="1:17">
      <c r="A945" s="1" t="str">
        <f t="shared" si="15"/>
        <v/>
      </c>
      <c r="B945" s="1" t="str">
        <f>IF(INDEX(로우데이터!$A:$A,4*ROW()-7)&lt;&gt;"",INDEX(로우데이터!A:A,4*ROW()-7),"")</f>
        <v>944등</v>
      </c>
      <c r="C945" s="1">
        <f>IF(B945&lt;&gt;"",VLOOKUP(CONCATENATE("j",L945, M945, N945),확률표!$B$8:$E$16,IF(P945=확률표!$C$3,2,IF(P945=확률표!$C$4, 3,4)),FALSE), "")</f>
        <v>20</v>
      </c>
      <c r="D945" s="1">
        <f>IF(B945&lt;&gt;"",INDEX(로우데이터!$B:$B,4*ROW()-7),"")</f>
        <v>648.04</v>
      </c>
      <c r="E945" s="4" t="str">
        <f>IF(B945&lt;&gt;"",IF(INDEX(로우데이터!$D:$D,4*ROW()-7)&lt;&gt;"",IF(ISNUMBER(FIND("(1)",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945" s="3" t="str">
        <f>IF(B945&lt;&gt;"",IF(INDEX(로우데이터!$D:$D,4*ROW()-7)&lt;&gt;"",IF(ISNUMBER(FIND("(1)",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[부산]기계공학부</v>
      </c>
      <c r="G945" s="3" t="str">
        <f>IF(B945&lt;&gt;"",IF(INDEX(로우데이터!$D:$D,4*ROW()-7)&lt;&gt;"",IF(ISNUMBER(FIND("(2)",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945" s="3" t="str">
        <f>IF(B945&lt;&gt;"",IF(INDEX(로우데이터!$D:$D,4*ROW()-7)&lt;&gt;"",IF(ISNUMBER(FIND("(2)",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[대구]전기공</v>
      </c>
      <c r="I945" s="3" t="str">
        <f>IF(B945&lt;&gt;"",IF(INDEX(로우데이터!$D:$D,4*ROW()-7)&lt;&gt;"",IF(ISNUMBER(FIND("(3)",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45" s="3" t="str">
        <f>IF(B945&lt;&gt;"",IF(INDEX(로우데이터!$D:$D,4*ROW()-7)&lt;&gt;"",IF(ISNUMBER(FIND("(3)",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45" s="1">
        <v>1</v>
      </c>
      <c r="M945" s="1">
        <v>1</v>
      </c>
      <c r="N945" s="1">
        <v>1</v>
      </c>
      <c r="P945" s="1">
        <f>IF(B945&lt;&gt;"",IF(AND(대학정보!$C$4&lt;&gt;"",대학정보!$C$5&lt;&gt;""),IF(AND(ISNUMBER(FIND(대학정보!$C$4,E945)),ISNUMBER(FIND(대학정보!$C$5,F945))),확률표!$C$3,IF(AND(ISNUMBER(FIND(대학정보!$C$4,G945)),ISNUMBER(FIND(대학정보!$C$5,H945))),확률표!$C$4,IF(AND(ISNUMBER(FIND(대학정보!$C$4,I945)),ISNUMBER(FIND(대학정보!$C$5,J945))),확률표!$C$5, ""))), "대학정보"), "")</f>
        <v>20</v>
      </c>
      <c r="Q945" s="1">
        <f>IF(AND(대학정보!$C$8&lt;&gt;"",D945&lt;&gt;""),D945-대학정보!$C$8,"")</f>
        <v>-11.409999999999968</v>
      </c>
    </row>
    <row r="946" spans="1:17">
      <c r="A946" s="1" t="str">
        <f t="shared" si="15"/>
        <v/>
      </c>
      <c r="B946" s="1" t="str">
        <f>IF(INDEX(로우데이터!$A:$A,4*ROW()-7)&lt;&gt;"",INDEX(로우데이터!A:A,4*ROW()-7),"")</f>
        <v>945등</v>
      </c>
      <c r="C946" s="1">
        <f>IF(B946&lt;&gt;"",VLOOKUP(CONCATENATE("j",L946, M946, N946),확률표!$B$8:$E$16,IF(P946=확률표!$C$3,2,IF(P946=확률표!$C$4, 3,4)),FALSE), "")</f>
        <v>80</v>
      </c>
      <c r="D946" s="1">
        <f>IF(B946&lt;&gt;"",INDEX(로우데이터!$B:$B,4*ROW()-7),"")</f>
        <v>647.96</v>
      </c>
      <c r="E946" s="4" t="str">
        <f>IF(B946&lt;&gt;"",IF(INDEX(로우데이터!$D:$D,4*ROW()-7)&lt;&gt;"",IF(ISNUMBER(FIND("(1)",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46" s="3" t="str">
        <f>IF(B946&lt;&gt;"",IF(INDEX(로우데이터!$D:$D,4*ROW()-7)&lt;&gt;"",IF(ISNUMBER(FIND("(1)",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46" s="3" t="str">
        <f>IF(B946&lt;&gt;"",IF(INDEX(로우데이터!$D:$D,4*ROW()-7)&lt;&gt;"",IF(ISNUMBER(FIND("(2)",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인하대(2)</v>
      </c>
      <c r="H946" s="3" t="str">
        <f>IF(B946&lt;&gt;"",IF(INDEX(로우데이터!$D:$D,4*ROW()-7)&lt;&gt;"",IF(ISNUMBER(FIND("(2)",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946" s="3" t="str">
        <f>IF(B946&lt;&gt;"",IF(INDEX(로우데이터!$D:$D,4*ROW()-7)&lt;&gt;"",IF(ISNUMBER(FIND("(3)",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46" s="3" t="str">
        <f>IF(B946&lt;&gt;"",IF(INDEX(로우데이터!$D:$D,4*ROW()-7)&lt;&gt;"",IF(ISNUMBER(FIND("(3)",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946" s="1">
        <v>1</v>
      </c>
      <c r="M946" s="1">
        <v>1</v>
      </c>
      <c r="N946" s="1">
        <v>1</v>
      </c>
      <c r="P946" s="1">
        <f>IF(B946&lt;&gt;"",IF(AND(대학정보!$C$4&lt;&gt;"",대학정보!$C$5&lt;&gt;""),IF(AND(ISNUMBER(FIND(대학정보!$C$4,E946)),ISNUMBER(FIND(대학정보!$C$5,F946))),확률표!$C$3,IF(AND(ISNUMBER(FIND(대학정보!$C$4,G946)),ISNUMBER(FIND(대학정보!$C$5,H946))),확률표!$C$4,IF(AND(ISNUMBER(FIND(대학정보!$C$4,I946)),ISNUMBER(FIND(대학정보!$C$5,J946))),확률표!$C$5, ""))), "대학정보"), "")</f>
        <v>80</v>
      </c>
      <c r="Q946" s="1">
        <f>IF(AND(대학정보!$C$8&lt;&gt;"",D946&lt;&gt;""),D946-대학정보!$C$8,"")</f>
        <v>-11.489999999999895</v>
      </c>
    </row>
    <row r="947" spans="1:17">
      <c r="A947" s="1" t="str">
        <f t="shared" si="15"/>
        <v/>
      </c>
      <c r="B947" s="1" t="str">
        <f>IF(INDEX(로우데이터!$A:$A,4*ROW()-7)&lt;&gt;"",INDEX(로우데이터!A:A,4*ROW()-7),"")</f>
        <v>946등</v>
      </c>
      <c r="C947" s="1">
        <f>IF(B947&lt;&gt;"",VLOOKUP(CONCATENATE("j",L947, M947, N947),확률표!$B$8:$E$16,IF(P947=확률표!$C$3,2,IF(P947=확률표!$C$4, 3,4)),FALSE), "")</f>
        <v>50</v>
      </c>
      <c r="D947" s="1">
        <f>IF(B947&lt;&gt;"",INDEX(로우데이터!$B:$B,4*ROW()-7),"")</f>
        <v>647.95000000000005</v>
      </c>
      <c r="E947" s="4" t="str">
        <f>IF(B947&lt;&gt;"",IF(INDEX(로우데이터!$D:$D,4*ROW()-7)&lt;&gt;"",IF(ISNUMBER(FIND("(1)",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47" s="3" t="str">
        <f>IF(B947&lt;&gt;"",IF(INDEX(로우데이터!$D:$D,4*ROW()-7)&lt;&gt;"",IF(ISNUMBER(FIND("(1)",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947" s="3" t="str">
        <f>IF(B947&lt;&gt;"",IF(INDEX(로우데이터!$D:$D,4*ROW()-7)&lt;&gt;"",IF(ISNUMBER(FIND("(2)",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47" s="3" t="str">
        <f>IF(B947&lt;&gt;"",IF(INDEX(로우데이터!$D:$D,4*ROW()-7)&lt;&gt;"",IF(ISNUMBER(FIND("(2)",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47" s="3" t="str">
        <f>IF(B947&lt;&gt;"",IF(INDEX(로우데이터!$D:$D,4*ROW()-7)&lt;&gt;"",IF(ISNUMBER(FIND("(3)",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47" s="3" t="str">
        <f>IF(B947&lt;&gt;"",IF(INDEX(로우데이터!$D:$D,4*ROW()-7)&lt;&gt;"",IF(ISNUMBER(FIND("(3)",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[서울]산업시스템공</v>
      </c>
      <c r="L947" s="1">
        <v>1</v>
      </c>
      <c r="M947" s="1">
        <v>1</v>
      </c>
      <c r="N947" s="1">
        <v>1</v>
      </c>
      <c r="P947" s="1">
        <f>IF(B947&lt;&gt;"",IF(AND(대학정보!$C$4&lt;&gt;"",대학정보!$C$5&lt;&gt;""),IF(AND(ISNUMBER(FIND(대학정보!$C$4,E947)),ISNUMBER(FIND(대학정보!$C$5,F947))),확률표!$C$3,IF(AND(ISNUMBER(FIND(대학정보!$C$4,G947)),ISNUMBER(FIND(대학정보!$C$5,H947))),확률표!$C$4,IF(AND(ISNUMBER(FIND(대학정보!$C$4,I947)),ISNUMBER(FIND(대학정보!$C$5,J947))),확률표!$C$5, ""))), "대학정보"), "")</f>
        <v>50</v>
      </c>
      <c r="Q947" s="1">
        <f>IF(AND(대학정보!$C$8&lt;&gt;"",D947&lt;&gt;""),D947-대학정보!$C$8,"")</f>
        <v>-11.499999999999886</v>
      </c>
    </row>
    <row r="948" spans="1:17">
      <c r="A948" s="1" t="str">
        <f t="shared" si="15"/>
        <v/>
      </c>
      <c r="B948" s="1" t="str">
        <f>IF(INDEX(로우데이터!$A:$A,4*ROW()-7)&lt;&gt;"",INDEX(로우데이터!A:A,4*ROW()-7),"")</f>
        <v>947등</v>
      </c>
      <c r="C948" s="1">
        <f>IF(B948&lt;&gt;"",VLOOKUP(CONCATENATE("j",L948, M948, N948),확률표!$B$8:$E$16,IF(P948=확률표!$C$3,2,IF(P948=확률표!$C$4, 3,4)),FALSE), "")</f>
        <v>80</v>
      </c>
      <c r="D948" s="1">
        <f>IF(B948&lt;&gt;"",INDEX(로우데이터!$B:$B,4*ROW()-7),"")</f>
        <v>647.9</v>
      </c>
      <c r="E948" s="4" t="str">
        <f>IF(B948&lt;&gt;"",IF(INDEX(로우데이터!$D:$D,4*ROW()-7)&lt;&gt;"",IF(ISNUMBER(FIND("(1)",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48" s="3" t="str">
        <f>IF(B948&lt;&gt;"",IF(INDEX(로우데이터!$D:$D,4*ROW()-7)&lt;&gt;"",IF(ISNUMBER(FIND("(1)",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48" s="3" t="str">
        <f>IF(B948&lt;&gt;"",IF(INDEX(로우데이터!$D:$D,4*ROW()-7)&lt;&gt;"",IF(ISNUMBER(FIND("(2)",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대구교대(2)</v>
      </c>
      <c r="H948" s="3" t="str">
        <f>IF(B948&lt;&gt;"",IF(INDEX(로우데이터!$D:$D,4*ROW()-7)&lt;&gt;"",IF(ISNUMBER(FIND("(2)",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948" s="3" t="str">
        <f>IF(B948&lt;&gt;"",IF(INDEX(로우데이터!$D:$D,4*ROW()-7)&lt;&gt;"",IF(ISNUMBER(FIND("(3)",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48" s="3" t="str">
        <f>IF(B948&lt;&gt;"",IF(INDEX(로우데이터!$D:$D,4*ROW()-7)&lt;&gt;"",IF(ISNUMBER(FIND("(3)",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948" s="1">
        <v>1</v>
      </c>
      <c r="M948" s="1">
        <v>1</v>
      </c>
      <c r="N948" s="1">
        <v>1</v>
      </c>
      <c r="P948" s="1">
        <f>IF(B948&lt;&gt;"",IF(AND(대학정보!$C$4&lt;&gt;"",대학정보!$C$5&lt;&gt;""),IF(AND(ISNUMBER(FIND(대학정보!$C$4,E948)),ISNUMBER(FIND(대학정보!$C$5,F948))),확률표!$C$3,IF(AND(ISNUMBER(FIND(대학정보!$C$4,G948)),ISNUMBER(FIND(대학정보!$C$5,H948))),확률표!$C$4,IF(AND(ISNUMBER(FIND(대학정보!$C$4,I948)),ISNUMBER(FIND(대학정보!$C$5,J948))),확률표!$C$5, ""))), "대학정보"), "")</f>
        <v>80</v>
      </c>
      <c r="Q948" s="1">
        <f>IF(AND(대학정보!$C$8&lt;&gt;"",D948&lt;&gt;""),D948-대학정보!$C$8,"")</f>
        <v>-11.549999999999955</v>
      </c>
    </row>
    <row r="949" spans="1:17">
      <c r="A949" s="1" t="str">
        <f t="shared" si="15"/>
        <v/>
      </c>
      <c r="B949" s="1" t="str">
        <f>IF(INDEX(로우데이터!$A:$A,4*ROW()-7)&lt;&gt;"",INDEX(로우데이터!A:A,4*ROW()-7),"")</f>
        <v>948등</v>
      </c>
      <c r="C949" s="1">
        <f>IF(B949&lt;&gt;"",VLOOKUP(CONCATENATE("j",L949, M949, N949),확률표!$B$8:$E$16,IF(P949=확률표!$C$3,2,IF(P949=확률표!$C$4, 3,4)),FALSE), "")</f>
        <v>80</v>
      </c>
      <c r="D949" s="1">
        <f>IF(B949&lt;&gt;"",INDEX(로우데이터!$B:$B,4*ROW()-7),"")</f>
        <v>647.84</v>
      </c>
      <c r="E949" s="4" t="str">
        <f>IF(B949&lt;&gt;"",IF(INDEX(로우데이터!$D:$D,4*ROW()-7)&lt;&gt;"",IF(ISNUMBER(FIND("(1)",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49" s="3" t="str">
        <f>IF(B949&lt;&gt;"",IF(INDEX(로우데이터!$D:$D,4*ROW()-7)&lt;&gt;"",IF(ISNUMBER(FIND("(1)",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49" s="3" t="str">
        <f>IF(B949&lt;&gt;"",IF(INDEX(로우데이터!$D:$D,4*ROW()-7)&lt;&gt;"",IF(ISNUMBER(FIND("(2)",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49" s="3" t="str">
        <f>IF(B949&lt;&gt;"",IF(INDEX(로우데이터!$D:$D,4*ROW()-7)&lt;&gt;"",IF(ISNUMBER(FIND("(2)",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수학</v>
      </c>
      <c r="I949" s="3" t="str">
        <f>IF(B949&lt;&gt;"",IF(INDEX(로우데이터!$D:$D,4*ROW()-7)&lt;&gt;"",IF(ISNUMBER(FIND("(3)",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49" s="3" t="str">
        <f>IF(B949&lt;&gt;"",IF(INDEX(로우데이터!$D:$D,4*ROW()-7)&lt;&gt;"",IF(ISNUMBER(FIND("(3)",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[서울]통계</v>
      </c>
      <c r="L949" s="1">
        <v>1</v>
      </c>
      <c r="M949" s="1">
        <v>1</v>
      </c>
      <c r="N949" s="1">
        <v>1</v>
      </c>
      <c r="P949" s="1">
        <f>IF(B949&lt;&gt;"",IF(AND(대학정보!$C$4&lt;&gt;"",대학정보!$C$5&lt;&gt;""),IF(AND(ISNUMBER(FIND(대학정보!$C$4,E949)),ISNUMBER(FIND(대학정보!$C$5,F949))),확률표!$C$3,IF(AND(ISNUMBER(FIND(대학정보!$C$4,G949)),ISNUMBER(FIND(대학정보!$C$5,H949))),확률표!$C$4,IF(AND(ISNUMBER(FIND(대학정보!$C$4,I949)),ISNUMBER(FIND(대학정보!$C$5,J949))),확률표!$C$5, ""))), "대학정보"), "")</f>
        <v>80</v>
      </c>
      <c r="Q949" s="1">
        <f>IF(AND(대학정보!$C$8&lt;&gt;"",D949&lt;&gt;""),D949-대학정보!$C$8,"")</f>
        <v>-11.6099999999999</v>
      </c>
    </row>
    <row r="950" spans="1:17">
      <c r="A950" s="1" t="str">
        <f t="shared" si="15"/>
        <v/>
      </c>
      <c r="B950" s="1" t="str">
        <f>IF(INDEX(로우데이터!$A:$A,4*ROW()-7)&lt;&gt;"",INDEX(로우데이터!A:A,4*ROW()-7),"")</f>
        <v>949등</v>
      </c>
      <c r="C950" s="1">
        <f>IF(B950&lt;&gt;"",VLOOKUP(CONCATENATE("j",L950, M950, N950),확률표!$B$8:$E$16,IF(P950=확률표!$C$3,2,IF(P950=확률표!$C$4, 3,4)),FALSE), "")</f>
        <v>50</v>
      </c>
      <c r="D950" s="1">
        <f>IF(B950&lt;&gt;"",INDEX(로우데이터!$B:$B,4*ROW()-7),"")</f>
        <v>647.82000000000005</v>
      </c>
      <c r="E950" s="4" t="str">
        <f>IF(B950&lt;&gt;"",IF(INDEX(로우데이터!$D:$D,4*ROW()-7)&lt;&gt;"",IF(ISNUMBER(FIND("(1)",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50" s="3" t="str">
        <f>IF(B950&lt;&gt;"",IF(INDEX(로우데이터!$D:$D,4*ROW()-7)&lt;&gt;"",IF(ISNUMBER(FIND("(1)",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50" s="3" t="str">
        <f>IF(B950&lt;&gt;"",IF(INDEX(로우데이터!$D:$D,4*ROW()-7)&lt;&gt;"",IF(ISNUMBER(FIND("(2)",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50" s="3" t="str">
        <f>IF(B950&lt;&gt;"",IF(INDEX(로우데이터!$D:$D,4*ROW()-7)&lt;&gt;"",IF(ISNUMBER(FIND("(2)",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50" s="3" t="str">
        <f>IF(B950&lt;&gt;"",IF(INDEX(로우데이터!$D:$D,4*ROW()-7)&lt;&gt;"",IF(ISNUMBER(FIND("(3)",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950" s="3" t="str">
        <f>IF(B950&lt;&gt;"",IF(INDEX(로우데이터!$D:$D,4*ROW()-7)&lt;&gt;"",IF(ISNUMBER(FIND("(3)",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전기공</v>
      </c>
      <c r="L950" s="1">
        <v>1</v>
      </c>
      <c r="M950" s="1">
        <v>1</v>
      </c>
      <c r="N950" s="1">
        <v>1</v>
      </c>
      <c r="P950" s="1">
        <f>IF(B950&lt;&gt;"",IF(AND(대학정보!$C$4&lt;&gt;"",대학정보!$C$5&lt;&gt;""),IF(AND(ISNUMBER(FIND(대학정보!$C$4,E950)),ISNUMBER(FIND(대학정보!$C$5,F950))),확률표!$C$3,IF(AND(ISNUMBER(FIND(대학정보!$C$4,G950)),ISNUMBER(FIND(대학정보!$C$5,H950))),확률표!$C$4,IF(AND(ISNUMBER(FIND(대학정보!$C$4,I950)),ISNUMBER(FIND(대학정보!$C$5,J950))),확률표!$C$5, ""))), "대학정보"), "")</f>
        <v>50</v>
      </c>
      <c r="Q950" s="1">
        <f>IF(AND(대학정보!$C$8&lt;&gt;"",D950&lt;&gt;""),D950-대학정보!$C$8,"")</f>
        <v>-11.629999999999882</v>
      </c>
    </row>
    <row r="951" spans="1:17">
      <c r="A951" s="1" t="str">
        <f t="shared" si="15"/>
        <v/>
      </c>
      <c r="B951" s="1" t="str">
        <f>IF(INDEX(로우데이터!$A:$A,4*ROW()-7)&lt;&gt;"",INDEX(로우데이터!A:A,4*ROW()-7),"")</f>
        <v>950등</v>
      </c>
      <c r="C951" s="1">
        <f>IF(B951&lt;&gt;"",VLOOKUP(CONCATENATE("j",L951, M951, N951),확률표!$B$8:$E$16,IF(P951=확률표!$C$3,2,IF(P951=확률표!$C$4, 3,4)),FALSE), "")</f>
        <v>50</v>
      </c>
      <c r="D951" s="1">
        <f>IF(B951&lt;&gt;"",INDEX(로우데이터!$B:$B,4*ROW()-7),"")</f>
        <v>647.78</v>
      </c>
      <c r="E951" s="4" t="str">
        <f>IF(B951&lt;&gt;"",IF(INDEX(로우데이터!$D:$D,4*ROW()-7)&lt;&gt;"",IF(ISNUMBER(FIND("(1)",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51" s="3" t="str">
        <f>IF(B951&lt;&gt;"",IF(INDEX(로우데이터!$D:$D,4*ROW()-7)&lt;&gt;"",IF(ISNUMBER(FIND("(1)",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51" s="3" t="str">
        <f>IF(B951&lt;&gt;"",IF(INDEX(로우데이터!$D:$D,4*ROW()-7)&lt;&gt;"",IF(ISNUMBER(FIND("(2)",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51" s="3" t="str">
        <f>IF(B951&lt;&gt;"",IF(INDEX(로우데이터!$D:$D,4*ROW()-7)&lt;&gt;"",IF(ISNUMBER(FIND("(2)",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51" s="3" t="str">
        <f>IF(B951&lt;&gt;"",IF(INDEX(로우데이터!$D:$D,4*ROW()-7)&lt;&gt;"",IF(ISNUMBER(FIND("(3)",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한국항공대(3)</v>
      </c>
      <c r="J951" s="3" t="str">
        <f>IF(B951&lt;&gt;"",IF(INDEX(로우데이터!$D:$D,4*ROW()-7)&lt;&gt;"",IF(ISNUMBER(FIND("(3)",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항공전자정보공학부</v>
      </c>
      <c r="L951" s="1">
        <v>1</v>
      </c>
      <c r="M951" s="1">
        <v>1</v>
      </c>
      <c r="N951" s="1">
        <v>1</v>
      </c>
      <c r="P951" s="1">
        <f>IF(B951&lt;&gt;"",IF(AND(대학정보!$C$4&lt;&gt;"",대학정보!$C$5&lt;&gt;""),IF(AND(ISNUMBER(FIND(대학정보!$C$4,E951)),ISNUMBER(FIND(대학정보!$C$5,F951))),확률표!$C$3,IF(AND(ISNUMBER(FIND(대학정보!$C$4,G951)),ISNUMBER(FIND(대학정보!$C$5,H951))),확률표!$C$4,IF(AND(ISNUMBER(FIND(대학정보!$C$4,I951)),ISNUMBER(FIND(대학정보!$C$5,J951))),확률표!$C$5, ""))), "대학정보"), "")</f>
        <v>50</v>
      </c>
      <c r="Q951" s="1">
        <f>IF(AND(대학정보!$C$8&lt;&gt;"",D951&lt;&gt;""),D951-대학정보!$C$8,"")</f>
        <v>-11.669999999999959</v>
      </c>
    </row>
    <row r="952" spans="1:17">
      <c r="A952" s="1" t="str">
        <f t="shared" si="15"/>
        <v/>
      </c>
      <c r="B952" s="1" t="str">
        <f>IF(INDEX(로우데이터!$A:$A,4*ROW()-7)&lt;&gt;"",INDEX(로우데이터!A:A,4*ROW()-7),"")</f>
        <v>951등</v>
      </c>
      <c r="C952" s="1">
        <f>IF(B952&lt;&gt;"",VLOOKUP(CONCATENATE("j",L952, M952, N952),확률표!$B$8:$E$16,IF(P952=확률표!$C$3,2,IF(P952=확률표!$C$4, 3,4)),FALSE), "")</f>
        <v>80</v>
      </c>
      <c r="D952" s="1">
        <f>IF(B952&lt;&gt;"",INDEX(로우데이터!$B:$B,4*ROW()-7),"")</f>
        <v>647.65</v>
      </c>
      <c r="E952" s="4" t="str">
        <f>IF(B952&lt;&gt;"",IF(INDEX(로우데이터!$D:$D,4*ROW()-7)&lt;&gt;"",IF(ISNUMBER(FIND("(1)",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52" s="3" t="str">
        <f>IF(B952&lt;&gt;"",IF(INDEX(로우데이터!$D:$D,4*ROW()-7)&lt;&gt;"",IF(ISNUMBER(FIND("(1)",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52" s="3" t="str">
        <f>IF(B952&lt;&gt;"",IF(INDEX(로우데이터!$D:$D,4*ROW()-7)&lt;&gt;"",IF(ISNUMBER(FIND("(2)",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52" s="3" t="str">
        <f>IF(B952&lt;&gt;"",IF(INDEX(로우데이터!$D:$D,4*ROW()-7)&lt;&gt;"",IF(ISNUMBER(FIND("(2)",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[국제]건축공</v>
      </c>
      <c r="I952" s="3" t="str">
        <f>IF(B952&lt;&gt;"",IF(INDEX(로우데이터!$D:$D,4*ROW()-7)&lt;&gt;"",IF(ISNUMBER(FIND("(3)",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52" s="3" t="str">
        <f>IF(B952&lt;&gt;"",IF(INDEX(로우데이터!$D:$D,4*ROW()-7)&lt;&gt;"",IF(ISNUMBER(FIND("(3)",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952" s="1">
        <v>1</v>
      </c>
      <c r="M952" s="1">
        <v>1</v>
      </c>
      <c r="N952" s="1">
        <v>1</v>
      </c>
      <c r="P952" s="1">
        <f>IF(B952&lt;&gt;"",IF(AND(대학정보!$C$4&lt;&gt;"",대학정보!$C$5&lt;&gt;""),IF(AND(ISNUMBER(FIND(대학정보!$C$4,E952)),ISNUMBER(FIND(대학정보!$C$5,F952))),확률표!$C$3,IF(AND(ISNUMBER(FIND(대학정보!$C$4,G952)),ISNUMBER(FIND(대학정보!$C$5,H952))),확률표!$C$4,IF(AND(ISNUMBER(FIND(대학정보!$C$4,I952)),ISNUMBER(FIND(대학정보!$C$5,J952))),확률표!$C$5, ""))), "대학정보"), "")</f>
        <v>80</v>
      </c>
      <c r="Q952" s="1">
        <f>IF(AND(대학정보!$C$8&lt;&gt;"",D952&lt;&gt;""),D952-대학정보!$C$8,"")</f>
        <v>-11.799999999999955</v>
      </c>
    </row>
    <row r="953" spans="1:17">
      <c r="A953" s="1" t="str">
        <f t="shared" si="15"/>
        <v/>
      </c>
      <c r="B953" s="1" t="str">
        <f>IF(INDEX(로우데이터!$A:$A,4*ROW()-7)&lt;&gt;"",INDEX(로우데이터!A:A,4*ROW()-7),"")</f>
        <v>952등</v>
      </c>
      <c r="C953" s="1">
        <f>IF(B953&lt;&gt;"",VLOOKUP(CONCATENATE("j",L953, M953, N953),확률표!$B$8:$E$16,IF(P953=확률표!$C$3,2,IF(P953=확률표!$C$4, 3,4)),FALSE), "")</f>
        <v>20</v>
      </c>
      <c r="D953" s="1">
        <f>IF(B953&lt;&gt;"",INDEX(로우데이터!$B:$B,4*ROW()-7),"")</f>
        <v>647.61</v>
      </c>
      <c r="E953" s="4" t="str">
        <f>IF(B953&lt;&gt;"",IF(INDEX(로우데이터!$D:$D,4*ROW()-7)&lt;&gt;"",IF(ISNUMBER(FIND("(1)",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광주교대(1)</v>
      </c>
      <c r="F953" s="3" t="str">
        <f>IF(B953&lt;&gt;"",IF(INDEX(로우데이터!$D:$D,4*ROW()-7)&lt;&gt;"",IF(ISNUMBER(FIND("(1)",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953" s="3" t="str">
        <f>IF(B953&lt;&gt;"",IF(INDEX(로우데이터!$D:$D,4*ROW()-7)&lt;&gt;"",IF(ISNUMBER(FIND("(2)",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전남대(2)</v>
      </c>
      <c r="H953" s="3" t="str">
        <f>IF(B953&lt;&gt;"",IF(INDEX(로우데이터!$D:$D,4*ROW()-7)&lt;&gt;"",IF(ISNUMBER(FIND("(2)",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[광주]전기공</v>
      </c>
      <c r="I953" s="3" t="str">
        <f>IF(B953&lt;&gt;"",IF(INDEX(로우데이터!$D:$D,4*ROW()-7)&lt;&gt;"",IF(ISNUMBER(FIND("(3)",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53" s="3" t="str">
        <f>IF(B953&lt;&gt;"",IF(INDEX(로우데이터!$D:$D,4*ROW()-7)&lt;&gt;"",IF(ISNUMBER(FIND("(3)",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53" s="1">
        <v>1</v>
      </c>
      <c r="M953" s="1">
        <v>1</v>
      </c>
      <c r="N953" s="1">
        <v>1</v>
      </c>
      <c r="P953" s="1">
        <f>IF(B953&lt;&gt;"",IF(AND(대학정보!$C$4&lt;&gt;"",대학정보!$C$5&lt;&gt;""),IF(AND(ISNUMBER(FIND(대학정보!$C$4,E953)),ISNUMBER(FIND(대학정보!$C$5,F953))),확률표!$C$3,IF(AND(ISNUMBER(FIND(대학정보!$C$4,G953)),ISNUMBER(FIND(대학정보!$C$5,H953))),확률표!$C$4,IF(AND(ISNUMBER(FIND(대학정보!$C$4,I953)),ISNUMBER(FIND(대학정보!$C$5,J953))),확률표!$C$5, ""))), "대학정보"), "")</f>
        <v>20</v>
      </c>
      <c r="Q953" s="1">
        <f>IF(AND(대학정보!$C$8&lt;&gt;"",D953&lt;&gt;""),D953-대학정보!$C$8,"")</f>
        <v>-11.839999999999918</v>
      </c>
    </row>
    <row r="954" spans="1:17">
      <c r="A954" s="1" t="str">
        <f t="shared" si="15"/>
        <v/>
      </c>
      <c r="B954" s="1" t="str">
        <f>IF(INDEX(로우데이터!$A:$A,4*ROW()-7)&lt;&gt;"",INDEX(로우데이터!A:A,4*ROW()-7),"")</f>
        <v>953등</v>
      </c>
      <c r="C954" s="1">
        <f>IF(B954&lt;&gt;"",VLOOKUP(CONCATENATE("j",L954, M954, N954),확률표!$B$8:$E$16,IF(P954=확률표!$C$3,2,IF(P954=확률표!$C$4, 3,4)),FALSE), "")</f>
        <v>80</v>
      </c>
      <c r="D954" s="1">
        <f>IF(B954&lt;&gt;"",INDEX(로우데이터!$B:$B,4*ROW()-7),"")</f>
        <v>647.6</v>
      </c>
      <c r="E954" s="4" t="str">
        <f>IF(B954&lt;&gt;"",IF(INDEX(로우데이터!$D:$D,4*ROW()-7)&lt;&gt;"",IF(ISNUMBER(FIND("(1)",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54" s="3" t="str">
        <f>IF(B954&lt;&gt;"",IF(INDEX(로우데이터!$D:$D,4*ROW()-7)&lt;&gt;"",IF(ISNUMBER(FIND("(1)",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54" s="3" t="str">
        <f>IF(B954&lt;&gt;"",IF(INDEX(로우데이터!$D:$D,4*ROW()-7)&lt;&gt;"",IF(ISNUMBER(FIND("(2)",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54" s="3" t="str">
        <f>IF(B954&lt;&gt;"",IF(INDEX(로우데이터!$D:$D,4*ROW()-7)&lt;&gt;"",IF(ISNUMBER(FIND("(2)",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산업공</v>
      </c>
      <c r="I954" s="3" t="str">
        <f>IF(B954&lt;&gt;"",IF(INDEX(로우데이터!$D:$D,4*ROW()-7)&lt;&gt;"",IF(ISNUMBER(FIND("(3)",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954" s="3" t="str">
        <f>IF(B954&lt;&gt;"",IF(INDEX(로우데이터!$D:$D,4*ROW()-7)&lt;&gt;"",IF(ISNUMBER(FIND("(3)",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빅데이터경영통계/자연</v>
      </c>
      <c r="L954" s="1">
        <v>1</v>
      </c>
      <c r="M954" s="1">
        <v>1</v>
      </c>
      <c r="N954" s="1">
        <v>1</v>
      </c>
      <c r="P954" s="1">
        <f>IF(B954&lt;&gt;"",IF(AND(대학정보!$C$4&lt;&gt;"",대학정보!$C$5&lt;&gt;""),IF(AND(ISNUMBER(FIND(대학정보!$C$4,E954)),ISNUMBER(FIND(대학정보!$C$5,F954))),확률표!$C$3,IF(AND(ISNUMBER(FIND(대학정보!$C$4,G954)),ISNUMBER(FIND(대학정보!$C$5,H954))),확률표!$C$4,IF(AND(ISNUMBER(FIND(대학정보!$C$4,I954)),ISNUMBER(FIND(대학정보!$C$5,J954))),확률표!$C$5, ""))), "대학정보"), "")</f>
        <v>80</v>
      </c>
      <c r="Q954" s="1">
        <f>IF(AND(대학정보!$C$8&lt;&gt;"",D954&lt;&gt;""),D954-대학정보!$C$8,"")</f>
        <v>-11.849999999999909</v>
      </c>
    </row>
    <row r="955" spans="1:17">
      <c r="A955" s="1" t="str">
        <f t="shared" si="15"/>
        <v/>
      </c>
      <c r="B955" s="1" t="str">
        <f>IF(INDEX(로우데이터!$A:$A,4*ROW()-7)&lt;&gt;"",INDEX(로우데이터!A:A,4*ROW()-7),"")</f>
        <v>954등</v>
      </c>
      <c r="C955" s="1">
        <f>IF(B955&lt;&gt;"",VLOOKUP(CONCATENATE("j",L955, M955, N955),확률표!$B$8:$E$16,IF(P955=확률표!$C$3,2,IF(P955=확률표!$C$4, 3,4)),FALSE), "")</f>
        <v>50</v>
      </c>
      <c r="D955" s="1">
        <f>IF(B955&lt;&gt;"",INDEX(로우데이터!$B:$B,4*ROW()-7),"")</f>
        <v>647.57000000000005</v>
      </c>
      <c r="E955" s="4" t="str">
        <f>IF(B955&lt;&gt;"",IF(INDEX(로우데이터!$D:$D,4*ROW()-7)&lt;&gt;"",IF(ISNUMBER(FIND("(1)",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55" s="3" t="str">
        <f>IF(B955&lt;&gt;"",IF(INDEX(로우데이터!$D:$D,4*ROW()-7)&lt;&gt;"",IF(ISNUMBER(FIND("(1)",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955" s="3" t="str">
        <f>IF(B955&lt;&gt;"",IF(INDEX(로우데이터!$D:$D,4*ROW()-7)&lt;&gt;"",IF(ISNUMBER(FIND("(2)",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55" s="3" t="str">
        <f>IF(B955&lt;&gt;"",IF(INDEX(로우데이터!$D:$D,4*ROW()-7)&lt;&gt;"",IF(ISNUMBER(FIND("(2)",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55" s="3" t="str">
        <f>IF(B955&lt;&gt;"",IF(INDEX(로우데이터!$D:$D,4*ROW()-7)&lt;&gt;"",IF(ISNUMBER(FIND("(3)",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55" s="3" t="str">
        <f>IF(B955&lt;&gt;"",IF(INDEX(로우데이터!$D:$D,4*ROW()-7)&lt;&gt;"",IF(ISNUMBER(FIND("(3)",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[국제]응용화학</v>
      </c>
      <c r="L955" s="1">
        <v>1</v>
      </c>
      <c r="M955" s="1">
        <v>1</v>
      </c>
      <c r="N955" s="1">
        <v>1</v>
      </c>
      <c r="P955" s="1">
        <f>IF(B955&lt;&gt;"",IF(AND(대학정보!$C$4&lt;&gt;"",대학정보!$C$5&lt;&gt;""),IF(AND(ISNUMBER(FIND(대학정보!$C$4,E955)),ISNUMBER(FIND(대학정보!$C$5,F955))),확률표!$C$3,IF(AND(ISNUMBER(FIND(대학정보!$C$4,G955)),ISNUMBER(FIND(대학정보!$C$5,H955))),확률표!$C$4,IF(AND(ISNUMBER(FIND(대학정보!$C$4,I955)),ISNUMBER(FIND(대학정보!$C$5,J955))),확률표!$C$5, ""))), "대학정보"), "")</f>
        <v>50</v>
      </c>
      <c r="Q955" s="1">
        <f>IF(AND(대학정보!$C$8&lt;&gt;"",D955&lt;&gt;""),D955-대학정보!$C$8,"")</f>
        <v>-11.879999999999882</v>
      </c>
    </row>
    <row r="956" spans="1:17">
      <c r="A956" s="1" t="str">
        <f t="shared" si="15"/>
        <v/>
      </c>
      <c r="B956" s="1" t="str">
        <f>IF(INDEX(로우데이터!$A:$A,4*ROW()-7)&lt;&gt;"",INDEX(로우데이터!A:A,4*ROW()-7),"")</f>
        <v>955등</v>
      </c>
      <c r="C956" s="1">
        <f>IF(B956&lt;&gt;"",VLOOKUP(CONCATENATE("j",L956, M956, N956),확률표!$B$8:$E$16,IF(P956=확률표!$C$3,2,IF(P956=확률표!$C$4, 3,4)),FALSE), "")</f>
        <v>20</v>
      </c>
      <c r="D956" s="1">
        <f>IF(B956&lt;&gt;"",INDEX(로우데이터!$B:$B,4*ROW()-7),"")</f>
        <v>647.46</v>
      </c>
      <c r="E956" s="4" t="str">
        <f>IF(B956&lt;&gt;"",IF(INDEX(로우데이터!$D:$D,4*ROW()-7)&lt;&gt;"",IF(ISNUMBER(FIND("(1)",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56" s="3" t="str">
        <f>IF(B956&lt;&gt;"",IF(INDEX(로우데이터!$D:$D,4*ROW()-7)&lt;&gt;"",IF(ISNUMBER(FIND("(1)",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956" s="3" t="str">
        <f>IF(B956&lt;&gt;"",IF(INDEX(로우데이터!$D:$D,4*ROW()-7)&lt;&gt;"",IF(ISNUMBER(FIND("(2)",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56" s="3" t="str">
        <f>IF(B956&lt;&gt;"",IF(INDEX(로우데이터!$D:$D,4*ROW()-7)&lt;&gt;"",IF(ISNUMBER(FIND("(2)",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전자전기컴퓨터공학부</v>
      </c>
      <c r="I956" s="3" t="str">
        <f>IF(B956&lt;&gt;"",IF(INDEX(로우데이터!$D:$D,4*ROW()-7)&lt;&gt;"",IF(ISNUMBER(FIND("(3)",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56" s="3" t="str">
        <f>IF(B956&lt;&gt;"",IF(INDEX(로우데이터!$D:$D,4*ROW()-7)&lt;&gt;"",IF(ISNUMBER(FIND("(3)",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56" s="1">
        <v>1</v>
      </c>
      <c r="M956" s="1">
        <v>1</v>
      </c>
      <c r="N956" s="1">
        <v>1</v>
      </c>
      <c r="P956" s="1">
        <f>IF(B956&lt;&gt;"",IF(AND(대학정보!$C$4&lt;&gt;"",대학정보!$C$5&lt;&gt;""),IF(AND(ISNUMBER(FIND(대학정보!$C$4,E956)),ISNUMBER(FIND(대학정보!$C$5,F956))),확률표!$C$3,IF(AND(ISNUMBER(FIND(대학정보!$C$4,G956)),ISNUMBER(FIND(대학정보!$C$5,H956))),확률표!$C$4,IF(AND(ISNUMBER(FIND(대학정보!$C$4,I956)),ISNUMBER(FIND(대학정보!$C$5,J956))),확률표!$C$5, ""))), "대학정보"), "")</f>
        <v>20</v>
      </c>
      <c r="Q956" s="1">
        <f>IF(AND(대학정보!$C$8&lt;&gt;"",D956&lt;&gt;""),D956-대학정보!$C$8,"")</f>
        <v>-11.989999999999895</v>
      </c>
    </row>
    <row r="957" spans="1:17">
      <c r="A957" s="1" t="str">
        <f t="shared" si="15"/>
        <v/>
      </c>
      <c r="B957" s="1" t="str">
        <f>IF(INDEX(로우데이터!$A:$A,4*ROW()-7)&lt;&gt;"",INDEX(로우데이터!A:A,4*ROW()-7),"")</f>
        <v>956등</v>
      </c>
      <c r="C957" s="1">
        <f>IF(B957&lt;&gt;"",VLOOKUP(CONCATENATE("j",L957, M957, N957),확률표!$B$8:$E$16,IF(P957=확률표!$C$3,2,IF(P957=확률표!$C$4, 3,4)),FALSE), "")</f>
        <v>20</v>
      </c>
      <c r="D957" s="1">
        <f>IF(B957&lt;&gt;"",INDEX(로우데이터!$B:$B,4*ROW()-7),"")</f>
        <v>647.37</v>
      </c>
      <c r="E957" s="4" t="str">
        <f>IF(B957&lt;&gt;"",IF(INDEX(로우데이터!$D:$D,4*ROW()-7)&lt;&gt;"",IF(ISNUMBER(FIND("(1)",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57" s="3" t="str">
        <f>IF(B957&lt;&gt;"",IF(INDEX(로우데이터!$D:$D,4*ROW()-7)&lt;&gt;"",IF(ISNUMBER(FIND("(1)",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957" s="3" t="str">
        <f>IF(B957&lt;&gt;"",IF(INDEX(로우데이터!$D:$D,4*ROW()-7)&lt;&gt;"",IF(ISNUMBER(FIND("(2)",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957" s="3" t="str">
        <f>IF(B957&lt;&gt;"",IF(INDEX(로우데이터!$D:$D,4*ROW()-7)&lt;&gt;"",IF(ISNUMBER(FIND("(2)",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957" s="3" t="str">
        <f>IF(B957&lt;&gt;"",IF(INDEX(로우데이터!$D:$D,4*ROW()-7)&lt;&gt;"",IF(ISNUMBER(FIND("(3)",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57" s="3" t="str">
        <f>IF(B957&lt;&gt;"",IF(INDEX(로우데이터!$D:$D,4*ROW()-7)&lt;&gt;"",IF(ISNUMBER(FIND("(3)",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57" s="1">
        <v>1</v>
      </c>
      <c r="M957" s="1">
        <v>1</v>
      </c>
      <c r="N957" s="1">
        <v>1</v>
      </c>
      <c r="P957" s="1">
        <f>IF(B957&lt;&gt;"",IF(AND(대학정보!$C$4&lt;&gt;"",대학정보!$C$5&lt;&gt;""),IF(AND(ISNUMBER(FIND(대학정보!$C$4,E957)),ISNUMBER(FIND(대학정보!$C$5,F957))),확률표!$C$3,IF(AND(ISNUMBER(FIND(대학정보!$C$4,G957)),ISNUMBER(FIND(대학정보!$C$5,H957))),확률표!$C$4,IF(AND(ISNUMBER(FIND(대학정보!$C$4,I957)),ISNUMBER(FIND(대학정보!$C$5,J957))),확률표!$C$5, ""))), "대학정보"), "")</f>
        <v>20</v>
      </c>
      <c r="Q957" s="1">
        <f>IF(AND(대학정보!$C$8&lt;&gt;"",D957&lt;&gt;""),D957-대학정보!$C$8,"")</f>
        <v>-12.079999999999927</v>
      </c>
    </row>
    <row r="958" spans="1:17">
      <c r="A958" s="1" t="str">
        <f t="shared" si="15"/>
        <v/>
      </c>
      <c r="B958" s="1" t="str">
        <f>IF(INDEX(로우데이터!$A:$A,4*ROW()-7)&lt;&gt;"",INDEX(로우데이터!A:A,4*ROW()-7),"")</f>
        <v>957등</v>
      </c>
      <c r="C958" s="1">
        <f>IF(B958&lt;&gt;"",VLOOKUP(CONCATENATE("j",L958, M958, N958),확률표!$B$8:$E$16,IF(P958=확률표!$C$3,2,IF(P958=확률표!$C$4, 3,4)),FALSE), "")</f>
        <v>50</v>
      </c>
      <c r="D958" s="1">
        <f>IF(B958&lt;&gt;"",INDEX(로우데이터!$B:$B,4*ROW()-7),"")</f>
        <v>647.29</v>
      </c>
      <c r="E958" s="4" t="str">
        <f>IF(B958&lt;&gt;"",IF(INDEX(로우데이터!$D:$D,4*ROW()-7)&lt;&gt;"",IF(ISNUMBER(FIND("(1)",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958" s="3" t="str">
        <f>IF(B958&lt;&gt;"",IF(INDEX(로우데이터!$D:$D,4*ROW()-7)&lt;&gt;"",IF(ISNUMBER(FIND("(1)",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[서울]지리/자연</v>
      </c>
      <c r="G958" s="3" t="str">
        <f>IF(B958&lt;&gt;"",IF(INDEX(로우데이터!$D:$D,4*ROW()-7)&lt;&gt;"",IF(ISNUMBER(FIND("(2)",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58" s="3" t="str">
        <f>IF(B958&lt;&gt;"",IF(INDEX(로우데이터!$D:$D,4*ROW()-7)&lt;&gt;"",IF(ISNUMBER(FIND("(2)",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58" s="3" t="str">
        <f>IF(B958&lt;&gt;"",IF(INDEX(로우데이터!$D:$D,4*ROW()-7)&lt;&gt;"",IF(ISNUMBER(FIND("(3)",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숙명여대(3)</v>
      </c>
      <c r="J958" s="3" t="str">
        <f>IF(B958&lt;&gt;"",IF(INDEX(로우데이터!$D:$D,4*ROW()-7)&lt;&gt;"",IF(ISNUMBER(FIND("(3)",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IT공</v>
      </c>
      <c r="L958" s="1">
        <v>1</v>
      </c>
      <c r="M958" s="1">
        <v>1</v>
      </c>
      <c r="N958" s="1">
        <v>1</v>
      </c>
      <c r="P958" s="1">
        <f>IF(B958&lt;&gt;"",IF(AND(대학정보!$C$4&lt;&gt;"",대학정보!$C$5&lt;&gt;""),IF(AND(ISNUMBER(FIND(대학정보!$C$4,E958)),ISNUMBER(FIND(대학정보!$C$5,F958))),확률표!$C$3,IF(AND(ISNUMBER(FIND(대학정보!$C$4,G958)),ISNUMBER(FIND(대학정보!$C$5,H958))),확률표!$C$4,IF(AND(ISNUMBER(FIND(대학정보!$C$4,I958)),ISNUMBER(FIND(대학정보!$C$5,J958))),확률표!$C$5, ""))), "대학정보"), "")</f>
        <v>50</v>
      </c>
      <c r="Q958" s="1">
        <f>IF(AND(대학정보!$C$8&lt;&gt;"",D958&lt;&gt;""),D958-대학정보!$C$8,"")</f>
        <v>-12.159999999999968</v>
      </c>
    </row>
    <row r="959" spans="1:17">
      <c r="A959" s="1" t="str">
        <f t="shared" si="15"/>
        <v/>
      </c>
      <c r="B959" s="1" t="str">
        <f>IF(INDEX(로우데이터!$A:$A,4*ROW()-7)&lt;&gt;"",INDEX(로우데이터!A:A,4*ROW()-7),"")</f>
        <v>958등</v>
      </c>
      <c r="C959" s="1">
        <f>IF(B959&lt;&gt;"",VLOOKUP(CONCATENATE("j",L959, M959, N959),확률표!$B$8:$E$16,IF(P959=확률표!$C$3,2,IF(P959=확률표!$C$4, 3,4)),FALSE), "")</f>
        <v>50</v>
      </c>
      <c r="D959" s="1">
        <f>IF(B959&lt;&gt;"",INDEX(로우데이터!$B:$B,4*ROW()-7),"")</f>
        <v>647.24</v>
      </c>
      <c r="E959" s="4" t="str">
        <f>IF(B959&lt;&gt;"",IF(INDEX(로우데이터!$D:$D,4*ROW()-7)&lt;&gt;"",IF(ISNUMBER(FIND("(1)",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59" s="3" t="str">
        <f>IF(B959&lt;&gt;"",IF(INDEX(로우데이터!$D:$D,4*ROW()-7)&lt;&gt;"",IF(ISNUMBER(FIND("(1)",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전기.생체공학부</v>
      </c>
      <c r="G959" s="3" t="str">
        <f>IF(B959&lt;&gt;"",IF(INDEX(로우데이터!$D:$D,4*ROW()-7)&lt;&gt;"",IF(ISNUMBER(FIND("(2)",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59" s="3" t="str">
        <f>IF(B959&lt;&gt;"",IF(INDEX(로우데이터!$D:$D,4*ROW()-7)&lt;&gt;"",IF(ISNUMBER(FIND("(2)",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59" s="3" t="str">
        <f>IF(B959&lt;&gt;"",IF(INDEX(로우데이터!$D:$D,4*ROW()-7)&lt;&gt;"",IF(ISNUMBER(FIND("(3)",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59" s="3" t="str">
        <f>IF(B959&lt;&gt;"",IF(INDEX(로우데이터!$D:$D,4*ROW()-7)&lt;&gt;"",IF(ISNUMBER(FIND("(3)",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전기전자공학부</v>
      </c>
      <c r="L959" s="1">
        <v>1</v>
      </c>
      <c r="M959" s="1">
        <v>1</v>
      </c>
      <c r="N959" s="1">
        <v>1</v>
      </c>
      <c r="P959" s="1">
        <f>IF(B959&lt;&gt;"",IF(AND(대학정보!$C$4&lt;&gt;"",대학정보!$C$5&lt;&gt;""),IF(AND(ISNUMBER(FIND(대학정보!$C$4,E959)),ISNUMBER(FIND(대학정보!$C$5,F959))),확률표!$C$3,IF(AND(ISNUMBER(FIND(대학정보!$C$4,G959)),ISNUMBER(FIND(대학정보!$C$5,H959))),확률표!$C$4,IF(AND(ISNUMBER(FIND(대학정보!$C$4,I959)),ISNUMBER(FIND(대학정보!$C$5,J959))),확률표!$C$5, ""))), "대학정보"), "")</f>
        <v>50</v>
      </c>
      <c r="Q959" s="1">
        <f>IF(AND(대학정보!$C$8&lt;&gt;"",D959&lt;&gt;""),D959-대학정보!$C$8,"")</f>
        <v>-12.209999999999923</v>
      </c>
    </row>
    <row r="960" spans="1:17">
      <c r="A960" s="1" t="str">
        <f t="shared" si="15"/>
        <v/>
      </c>
      <c r="B960" s="1" t="str">
        <f>IF(INDEX(로우데이터!$A:$A,4*ROW()-7)&lt;&gt;"",INDEX(로우데이터!A:A,4*ROW()-7),"")</f>
        <v>959등</v>
      </c>
      <c r="C960" s="1">
        <f>IF(B960&lt;&gt;"",VLOOKUP(CONCATENATE("j",L960, M960, N960),확률표!$B$8:$E$16,IF(P960=확률표!$C$3,2,IF(P960=확률표!$C$4, 3,4)),FALSE), "")</f>
        <v>50</v>
      </c>
      <c r="D960" s="1">
        <f>IF(B960&lt;&gt;"",INDEX(로우데이터!$B:$B,4*ROW()-7),"")</f>
        <v>647.19000000000005</v>
      </c>
      <c r="E960" s="4" t="str">
        <f>IF(B960&lt;&gt;"",IF(INDEX(로우데이터!$D:$D,4*ROW()-7)&lt;&gt;"",IF(ISNUMBER(FIND("(1)",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60" s="3" t="str">
        <f>IF(B960&lt;&gt;"",IF(INDEX(로우데이터!$D:$D,4*ROW()-7)&lt;&gt;"",IF(ISNUMBER(FIND("(1)",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960" s="3" t="str">
        <f>IF(B960&lt;&gt;"",IF(INDEX(로우데이터!$D:$D,4*ROW()-7)&lt;&gt;"",IF(ISNUMBER(FIND("(2)",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60" s="3" t="str">
        <f>IF(B960&lt;&gt;"",IF(INDEX(로우데이터!$D:$D,4*ROW()-7)&lt;&gt;"",IF(ISNUMBER(FIND("(2)",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60" s="3" t="str">
        <f>IF(B960&lt;&gt;"",IF(INDEX(로우데이터!$D:$D,4*ROW()-7)&lt;&gt;"",IF(ISNUMBER(FIND("(3)",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60" s="3" t="str">
        <f>IF(B960&lt;&gt;"",IF(INDEX(로우데이터!$D:$D,4*ROW()-7)&lt;&gt;"",IF(ISNUMBER(FIND("(3)",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[국제]응용화학</v>
      </c>
      <c r="L960" s="1">
        <v>1</v>
      </c>
      <c r="M960" s="1">
        <v>1</v>
      </c>
      <c r="N960" s="1">
        <v>1</v>
      </c>
      <c r="P960" s="1">
        <f>IF(B960&lt;&gt;"",IF(AND(대학정보!$C$4&lt;&gt;"",대학정보!$C$5&lt;&gt;""),IF(AND(ISNUMBER(FIND(대학정보!$C$4,E960)),ISNUMBER(FIND(대학정보!$C$5,F960))),확률표!$C$3,IF(AND(ISNUMBER(FIND(대학정보!$C$4,G960)),ISNUMBER(FIND(대학정보!$C$5,H960))),확률표!$C$4,IF(AND(ISNUMBER(FIND(대학정보!$C$4,I960)),ISNUMBER(FIND(대학정보!$C$5,J960))),확률표!$C$5, ""))), "대학정보"), "")</f>
        <v>50</v>
      </c>
      <c r="Q960" s="1">
        <f>IF(AND(대학정보!$C$8&lt;&gt;"",D960&lt;&gt;""),D960-대학정보!$C$8,"")</f>
        <v>-12.259999999999877</v>
      </c>
    </row>
    <row r="961" spans="1:17">
      <c r="A961" s="1" t="str">
        <f t="shared" si="15"/>
        <v/>
      </c>
      <c r="B961" s="1" t="str">
        <f>IF(INDEX(로우데이터!$A:$A,4*ROW()-7)&lt;&gt;"",INDEX(로우데이터!A:A,4*ROW()-7),"")</f>
        <v>960등</v>
      </c>
      <c r="C961" s="1">
        <f>IF(B961&lt;&gt;"",VLOOKUP(CONCATENATE("j",L961, M961, N961),확률표!$B$8:$E$16,IF(P961=확률표!$C$3,2,IF(P961=확률표!$C$4, 3,4)),FALSE), "")</f>
        <v>20</v>
      </c>
      <c r="D961" s="1">
        <f>IF(B961&lt;&gt;"",INDEX(로우데이터!$B:$B,4*ROW()-7),"")</f>
        <v>647.16999999999996</v>
      </c>
      <c r="E961" s="4" t="str">
        <f>IF(B961&lt;&gt;"",IF(INDEX(로우데이터!$D:$D,4*ROW()-7)&lt;&gt;"",IF(ISNUMBER(FIND("(1)",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가톨릭대(1)</v>
      </c>
      <c r="F961" s="3" t="str">
        <f>IF(B961&lt;&gt;"",IF(INDEX(로우데이터!$D:$D,4*ROW()-7)&lt;&gt;"",IF(ISNUMBER(FIND("(1)",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[서울]간호/자연</v>
      </c>
      <c r="G961" s="3" t="str">
        <f>IF(B961&lt;&gt;"",IF(INDEX(로우데이터!$D:$D,4*ROW()-7)&lt;&gt;"",IF(ISNUMBER(FIND("(2)",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61" s="3" t="str">
        <f>IF(B961&lt;&gt;"",IF(INDEX(로우데이터!$D:$D,4*ROW()-7)&lt;&gt;"",IF(ISNUMBER(FIND("(2)",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[서울]간호/자연</v>
      </c>
      <c r="I961" s="3" t="str">
        <f>IF(B961&lt;&gt;"",IF(INDEX(로우데이터!$D:$D,4*ROW()-7)&lt;&gt;"",IF(ISNUMBER(FIND("(3)",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1" s="3" t="str">
        <f>IF(B961&lt;&gt;"",IF(INDEX(로우데이터!$D:$D,4*ROW()-7)&lt;&gt;"",IF(ISNUMBER(FIND("(3)",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1" s="1">
        <v>1</v>
      </c>
      <c r="M961" s="1">
        <v>1</v>
      </c>
      <c r="N961" s="1">
        <v>1</v>
      </c>
      <c r="P961" s="1">
        <f>IF(B961&lt;&gt;"",IF(AND(대학정보!$C$4&lt;&gt;"",대학정보!$C$5&lt;&gt;""),IF(AND(ISNUMBER(FIND(대학정보!$C$4,E961)),ISNUMBER(FIND(대학정보!$C$5,F961))),확률표!$C$3,IF(AND(ISNUMBER(FIND(대학정보!$C$4,G961)),ISNUMBER(FIND(대학정보!$C$5,H961))),확률표!$C$4,IF(AND(ISNUMBER(FIND(대학정보!$C$4,I961)),ISNUMBER(FIND(대학정보!$C$5,J961))),확률표!$C$5, ""))), "대학정보"), "")</f>
        <v>20</v>
      </c>
      <c r="Q961" s="1">
        <f>IF(AND(대학정보!$C$8&lt;&gt;"",D961&lt;&gt;""),D961-대학정보!$C$8,"")</f>
        <v>-12.279999999999973</v>
      </c>
    </row>
    <row r="962" spans="1:17">
      <c r="A962" s="1" t="str">
        <f t="shared" si="15"/>
        <v/>
      </c>
      <c r="B962" s="1" t="str">
        <f>IF(INDEX(로우데이터!$A:$A,4*ROW()-7)&lt;&gt;"",INDEX(로우데이터!A:A,4*ROW()-7),"")</f>
        <v>961등</v>
      </c>
      <c r="C962" s="1">
        <f>IF(B962&lt;&gt;"",VLOOKUP(CONCATENATE("j",L962, M962, N962),확률표!$B$8:$E$16,IF(P962=확률표!$C$3,2,IF(P962=확률표!$C$4, 3,4)),FALSE), "")</f>
        <v>80</v>
      </c>
      <c r="D962" s="1">
        <f>IF(B962&lt;&gt;"",INDEX(로우데이터!$B:$B,4*ROW()-7),"")</f>
        <v>647.16</v>
      </c>
      <c r="E962" s="4" t="str">
        <f>IF(B962&lt;&gt;"",IF(INDEX(로우데이터!$D:$D,4*ROW()-7)&lt;&gt;"",IF(ISNUMBER(FIND("(1)",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62" s="3" t="str">
        <f>IF(B962&lt;&gt;"",IF(INDEX(로우데이터!$D:$D,4*ROW()-7)&lt;&gt;"",IF(ISNUMBER(FIND("(1)",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62" s="3" t="str">
        <f>IF(B962&lt;&gt;"",IF(INDEX(로우데이터!$D:$D,4*ROW()-7)&lt;&gt;"",IF(ISNUMBER(FIND("(2)",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62" s="3" t="str">
        <f>IF(B962&lt;&gt;"",IF(INDEX(로우데이터!$D:$D,4*ROW()-7)&lt;&gt;"",IF(ISNUMBER(FIND("(2)",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[국제]유전공</v>
      </c>
      <c r="I962" s="3" t="str">
        <f>IF(B962&lt;&gt;"",IF(INDEX(로우데이터!$D:$D,4*ROW()-7)&lt;&gt;"",IF(ISNUMBER(FIND("(3)",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62" s="3" t="str">
        <f>IF(B962&lt;&gt;"",IF(INDEX(로우데이터!$D:$D,4*ROW()-7)&lt;&gt;"",IF(ISNUMBER(FIND("(3)",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생물공</v>
      </c>
      <c r="L962" s="1">
        <v>1</v>
      </c>
      <c r="M962" s="1">
        <v>1</v>
      </c>
      <c r="N962" s="1">
        <v>1</v>
      </c>
      <c r="P962" s="1">
        <f>IF(B962&lt;&gt;"",IF(AND(대학정보!$C$4&lt;&gt;"",대학정보!$C$5&lt;&gt;""),IF(AND(ISNUMBER(FIND(대학정보!$C$4,E962)),ISNUMBER(FIND(대학정보!$C$5,F962))),확률표!$C$3,IF(AND(ISNUMBER(FIND(대학정보!$C$4,G962)),ISNUMBER(FIND(대학정보!$C$5,H962))),확률표!$C$4,IF(AND(ISNUMBER(FIND(대학정보!$C$4,I962)),ISNUMBER(FIND(대학정보!$C$5,J962))),확률표!$C$5, ""))), "대학정보"), "")</f>
        <v>80</v>
      </c>
      <c r="Q962" s="1">
        <f>IF(AND(대학정보!$C$8&lt;&gt;"",D962&lt;&gt;""),D962-대학정보!$C$8,"")</f>
        <v>-12.289999999999964</v>
      </c>
    </row>
    <row r="963" spans="1:17">
      <c r="A963" s="1" t="str">
        <f t="shared" si="15"/>
        <v/>
      </c>
      <c r="B963" s="1" t="str">
        <f>IF(INDEX(로우데이터!$A:$A,4*ROW()-7)&lt;&gt;"",INDEX(로우데이터!A:A,4*ROW()-7),"")</f>
        <v>962등</v>
      </c>
      <c r="C963" s="1">
        <f>IF(B963&lt;&gt;"",VLOOKUP(CONCATENATE("j",L963, M963, N963),확률표!$B$8:$E$16,IF(P963=확률표!$C$3,2,IF(P963=확률표!$C$4, 3,4)),FALSE), "")</f>
        <v>20</v>
      </c>
      <c r="D963" s="1">
        <f>IF(B963&lt;&gt;"",INDEX(로우데이터!$B:$B,4*ROW()-7),"")</f>
        <v>647.15</v>
      </c>
      <c r="E963" s="4" t="str">
        <f>IF(B963&lt;&gt;"",IF(INDEX(로우데이터!$D:$D,4*ROW()-7)&lt;&gt;"",IF(ISNUMBER(FIND("(1)",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963" s="3" t="str">
        <f>IF(B963&lt;&gt;"",IF(INDEX(로우데이터!$D:$D,4*ROW()-7)&lt;&gt;"",IF(ISNUMBER(FIND("(1)",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[부산]전자공</v>
      </c>
      <c r="G963" s="3" t="str">
        <f>IF(B963&lt;&gt;"",IF(INDEX(로우데이터!$D:$D,4*ROW()-7)&lt;&gt;"",IF(ISNUMBER(FIND("(2)",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963" s="3" t="str">
        <f>IF(B963&lt;&gt;"",IF(INDEX(로우데이터!$D:$D,4*ROW()-7)&lt;&gt;"",IF(ISNUMBER(FIND("(2)",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[부산]전기컴퓨터공학부</v>
      </c>
      <c r="I963" s="3" t="str">
        <f>IF(B963&lt;&gt;"",IF(INDEX(로우데이터!$D:$D,4*ROW()-7)&lt;&gt;"",IF(ISNUMBER(FIND("(3)",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3" s="3" t="str">
        <f>IF(B963&lt;&gt;"",IF(INDEX(로우데이터!$D:$D,4*ROW()-7)&lt;&gt;"",IF(ISNUMBER(FIND("(3)",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3" s="1">
        <v>1</v>
      </c>
      <c r="M963" s="1">
        <v>1</v>
      </c>
      <c r="N963" s="1">
        <v>1</v>
      </c>
      <c r="P963" s="1">
        <f>IF(B963&lt;&gt;"",IF(AND(대학정보!$C$4&lt;&gt;"",대학정보!$C$5&lt;&gt;""),IF(AND(ISNUMBER(FIND(대학정보!$C$4,E963)),ISNUMBER(FIND(대학정보!$C$5,F963))),확률표!$C$3,IF(AND(ISNUMBER(FIND(대학정보!$C$4,G963)),ISNUMBER(FIND(대학정보!$C$5,H963))),확률표!$C$4,IF(AND(ISNUMBER(FIND(대학정보!$C$4,I963)),ISNUMBER(FIND(대학정보!$C$5,J963))),확률표!$C$5, ""))), "대학정보"), "")</f>
        <v>20</v>
      </c>
      <c r="Q963" s="1">
        <f>IF(AND(대학정보!$C$8&lt;&gt;"",D963&lt;&gt;""),D963-대학정보!$C$8,"")</f>
        <v>-12.299999999999955</v>
      </c>
    </row>
    <row r="964" spans="1:17">
      <c r="A964" s="1" t="str">
        <f t="shared" si="15"/>
        <v/>
      </c>
      <c r="B964" s="1" t="str">
        <f>IF(INDEX(로우데이터!$A:$A,4*ROW()-7)&lt;&gt;"",INDEX(로우데이터!A:A,4*ROW()-7),"")</f>
        <v>963등</v>
      </c>
      <c r="C964" s="1">
        <f>IF(B964&lt;&gt;"",VLOOKUP(CONCATENATE("j",L964, M964, N964),확률표!$B$8:$E$16,IF(P964=확률표!$C$3,2,IF(P964=확률표!$C$4, 3,4)),FALSE), "")</f>
        <v>20</v>
      </c>
      <c r="D964" s="1">
        <f>IF(B964&lt;&gt;"",INDEX(로우데이터!$B:$B,4*ROW()-7),"")</f>
        <v>647.12</v>
      </c>
      <c r="E964" s="4" t="str">
        <f>IF(B964&lt;&gt;"",IF(INDEX(로우데이터!$D:$D,4*ROW()-7)&lt;&gt;"",IF(ISNUMBER(FIND("(1)",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64" s="3" t="str">
        <f>IF(B964&lt;&gt;"",IF(INDEX(로우데이터!$D:$D,4*ROW()-7)&lt;&gt;"",IF(ISNUMBER(FIND("(1)",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식물생산과학부</v>
      </c>
      <c r="G964" s="3" t="str">
        <f>IF(B964&lt;&gt;"",IF(INDEX(로우데이터!$D:$D,4*ROW()-7)&lt;&gt;"",IF(ISNUMBER(FIND("(2)",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서울교대(2)</v>
      </c>
      <c r="H964" s="3" t="str">
        <f>IF(B964&lt;&gt;"",IF(INDEX(로우데이터!$D:$D,4*ROW()-7)&lt;&gt;"",IF(ISNUMBER(FIND("(2)",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964" s="3" t="str">
        <f>IF(B964&lt;&gt;"",IF(INDEX(로우데이터!$D:$D,4*ROW()-7)&lt;&gt;"",IF(ISNUMBER(FIND("(3)",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4" s="3" t="str">
        <f>IF(B964&lt;&gt;"",IF(INDEX(로우데이터!$D:$D,4*ROW()-7)&lt;&gt;"",IF(ISNUMBER(FIND("(3)",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4" s="1">
        <v>1</v>
      </c>
      <c r="M964" s="1">
        <v>1</v>
      </c>
      <c r="N964" s="1">
        <v>1</v>
      </c>
      <c r="P964" s="1">
        <f>IF(B964&lt;&gt;"",IF(AND(대학정보!$C$4&lt;&gt;"",대학정보!$C$5&lt;&gt;""),IF(AND(ISNUMBER(FIND(대학정보!$C$4,E964)),ISNUMBER(FIND(대학정보!$C$5,F964))),확률표!$C$3,IF(AND(ISNUMBER(FIND(대학정보!$C$4,G964)),ISNUMBER(FIND(대학정보!$C$5,H964))),확률표!$C$4,IF(AND(ISNUMBER(FIND(대학정보!$C$4,I964)),ISNUMBER(FIND(대학정보!$C$5,J964))),확률표!$C$5, ""))), "대학정보"), "")</f>
        <v>20</v>
      </c>
      <c r="Q964" s="1">
        <f>IF(AND(대학정보!$C$8&lt;&gt;"",D964&lt;&gt;""),D964-대학정보!$C$8,"")</f>
        <v>-12.329999999999927</v>
      </c>
    </row>
    <row r="965" spans="1:17">
      <c r="A965" s="1" t="str">
        <f t="shared" si="15"/>
        <v/>
      </c>
      <c r="B965" s="1" t="str">
        <f>IF(INDEX(로우데이터!$A:$A,4*ROW()-7)&lt;&gt;"",INDEX(로우데이터!A:A,4*ROW()-7),"")</f>
        <v>964등</v>
      </c>
      <c r="C965" s="1">
        <f>IF(B965&lt;&gt;"",VLOOKUP(CONCATENATE("j",L965, M965, N965),확률표!$B$8:$E$16,IF(P965=확률표!$C$3,2,IF(P965=확률표!$C$4, 3,4)),FALSE), "")</f>
        <v>20</v>
      </c>
      <c r="D965" s="1">
        <f>IF(B965&lt;&gt;"",INDEX(로우데이터!$B:$B,4*ROW()-7),"")</f>
        <v>647.11</v>
      </c>
      <c r="E965" s="4" t="str">
        <f>IF(B965&lt;&gt;"",IF(INDEX(로우데이터!$D:$D,4*ROW()-7)&lt;&gt;"",IF(ISNUMBER(FIND("(1)",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965" s="3" t="str">
        <f>IF(B965&lt;&gt;"",IF(INDEX(로우데이터!$D:$D,4*ROW()-7)&lt;&gt;"",IF(ISNUMBER(FIND("(1)",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965" s="3" t="str">
        <f>IF(B965&lt;&gt;"",IF(INDEX(로우데이터!$D:$D,4*ROW()-7)&lt;&gt;"",IF(ISNUMBER(FIND("(2)",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965" s="3" t="str">
        <f>IF(B965&lt;&gt;"",IF(INDEX(로우데이터!$D:$D,4*ROW()-7)&lt;&gt;"",IF(ISNUMBER(FIND("(2)",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융합전자공학부</v>
      </c>
      <c r="I965" s="3" t="str">
        <f>IF(B965&lt;&gt;"",IF(INDEX(로우데이터!$D:$D,4*ROW()-7)&lt;&gt;"",IF(ISNUMBER(FIND("(3)",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5" s="3" t="str">
        <f>IF(B965&lt;&gt;"",IF(INDEX(로우데이터!$D:$D,4*ROW()-7)&lt;&gt;"",IF(ISNUMBER(FIND("(3)",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5" s="1">
        <v>1</v>
      </c>
      <c r="M965" s="1">
        <v>1</v>
      </c>
      <c r="N965" s="1">
        <v>1</v>
      </c>
      <c r="P965" s="1">
        <f>IF(B965&lt;&gt;"",IF(AND(대학정보!$C$4&lt;&gt;"",대학정보!$C$5&lt;&gt;""),IF(AND(ISNUMBER(FIND(대학정보!$C$4,E965)),ISNUMBER(FIND(대학정보!$C$5,F965))),확률표!$C$3,IF(AND(ISNUMBER(FIND(대학정보!$C$4,G965)),ISNUMBER(FIND(대학정보!$C$5,H965))),확률표!$C$4,IF(AND(ISNUMBER(FIND(대학정보!$C$4,I965)),ISNUMBER(FIND(대학정보!$C$5,J965))),확률표!$C$5, ""))), "대학정보"), "")</f>
        <v>20</v>
      </c>
      <c r="Q965" s="1">
        <f>IF(AND(대학정보!$C$8&lt;&gt;"",D965&lt;&gt;""),D965-대학정보!$C$8,"")</f>
        <v>-12.339999999999918</v>
      </c>
    </row>
    <row r="966" spans="1:17">
      <c r="A966" s="1" t="str">
        <f t="shared" si="15"/>
        <v/>
      </c>
      <c r="B966" s="1" t="str">
        <f>IF(INDEX(로우데이터!$A:$A,4*ROW()-7)&lt;&gt;"",INDEX(로우데이터!A:A,4*ROW()-7),"")</f>
        <v>965등</v>
      </c>
      <c r="C966" s="1">
        <f>IF(B966&lt;&gt;"",VLOOKUP(CONCATENATE("j",L966, M966, N966),확률표!$B$8:$E$16,IF(P966=확률표!$C$3,2,IF(P966=확률표!$C$4, 3,4)),FALSE), "")</f>
        <v>20</v>
      </c>
      <c r="D966" s="1">
        <f>IF(B966&lt;&gt;"",INDEX(로우데이터!$B:$B,4*ROW()-7),"")</f>
        <v>647.04999999999995</v>
      </c>
      <c r="E966" s="4" t="str">
        <f>IF(B966&lt;&gt;"",IF(INDEX(로우데이터!$D:$D,4*ROW()-7)&lt;&gt;"",IF(ISNUMBER(FIND("(1)",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66" s="3" t="str">
        <f>IF(B966&lt;&gt;"",IF(INDEX(로우데이터!$D:$D,4*ROW()-7)&lt;&gt;"",IF(ISNUMBER(FIND("(1)",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966" s="3" t="str">
        <f>IF(B966&lt;&gt;"",IF(INDEX(로우데이터!$D:$D,4*ROW()-7)&lt;&gt;"",IF(ISNUMBER(FIND("(2)",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966" s="3" t="str">
        <f>IF(B966&lt;&gt;"",IF(INDEX(로우데이터!$D:$D,4*ROW()-7)&lt;&gt;"",IF(ISNUMBER(FIND("(2)",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966" s="3" t="str">
        <f>IF(B966&lt;&gt;"",IF(INDEX(로우데이터!$D:$D,4*ROW()-7)&lt;&gt;"",IF(ISNUMBER(FIND("(3)",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6" s="3" t="str">
        <f>IF(B966&lt;&gt;"",IF(INDEX(로우데이터!$D:$D,4*ROW()-7)&lt;&gt;"",IF(ISNUMBER(FIND("(3)",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6" s="1">
        <v>1</v>
      </c>
      <c r="M966" s="1">
        <v>1</v>
      </c>
      <c r="N966" s="1">
        <v>1</v>
      </c>
      <c r="P966" s="1">
        <f>IF(B966&lt;&gt;"",IF(AND(대학정보!$C$4&lt;&gt;"",대학정보!$C$5&lt;&gt;""),IF(AND(ISNUMBER(FIND(대학정보!$C$4,E966)),ISNUMBER(FIND(대학정보!$C$5,F966))),확률표!$C$3,IF(AND(ISNUMBER(FIND(대학정보!$C$4,G966)),ISNUMBER(FIND(대학정보!$C$5,H966))),확률표!$C$4,IF(AND(ISNUMBER(FIND(대학정보!$C$4,I966)),ISNUMBER(FIND(대학정보!$C$5,J966))),확률표!$C$5, ""))), "대학정보"), "")</f>
        <v>20</v>
      </c>
      <c r="Q966" s="1">
        <f>IF(AND(대학정보!$C$8&lt;&gt;"",D966&lt;&gt;""),D966-대학정보!$C$8,"")</f>
        <v>-12.399999999999977</v>
      </c>
    </row>
    <row r="967" spans="1:17">
      <c r="A967" s="1" t="str">
        <f t="shared" si="15"/>
        <v/>
      </c>
      <c r="B967" s="1" t="str">
        <f>IF(INDEX(로우데이터!$A:$A,4*ROW()-7)&lt;&gt;"",INDEX(로우데이터!A:A,4*ROW()-7),"")</f>
        <v>966등</v>
      </c>
      <c r="C967" s="1">
        <f>IF(B967&lt;&gt;"",VLOOKUP(CONCATENATE("j",L967, M967, N967),확률표!$B$8:$E$16,IF(P967=확률표!$C$3,2,IF(P967=확률표!$C$4, 3,4)),FALSE), "")</f>
        <v>20</v>
      </c>
      <c r="D967" s="1">
        <f>IF(B967&lt;&gt;"",INDEX(로우데이터!$B:$B,4*ROW()-7),"")</f>
        <v>646.96</v>
      </c>
      <c r="E967" s="4" t="str">
        <f>IF(B967&lt;&gt;"",IF(INDEX(로우데이터!$D:$D,4*ROW()-7)&lt;&gt;"",IF(ISNUMBER(FIND("(1)",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967" s="3" t="str">
        <f>IF(B967&lt;&gt;"",IF(INDEX(로우데이터!$D:$D,4*ROW()-7)&lt;&gt;"",IF(ISNUMBER(FIND("(1)",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67" s="3" t="str">
        <f>IF(B967&lt;&gt;"",IF(INDEX(로우데이터!$D:$D,4*ROW()-7)&lt;&gt;"",IF(ISNUMBER(FIND("(2)",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967" s="3" t="str">
        <f>IF(B967&lt;&gt;"",IF(INDEX(로우데이터!$D:$D,4*ROW()-7)&lt;&gt;"",IF(ISNUMBER(FIND("(2)",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967" s="3" t="str">
        <f>IF(B967&lt;&gt;"",IF(INDEX(로우데이터!$D:$D,4*ROW()-7)&lt;&gt;"",IF(ISNUMBER(FIND("(3)",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7" s="3" t="str">
        <f>IF(B967&lt;&gt;"",IF(INDEX(로우데이터!$D:$D,4*ROW()-7)&lt;&gt;"",IF(ISNUMBER(FIND("(3)",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7" s="1">
        <v>1</v>
      </c>
      <c r="M967" s="1">
        <v>1</v>
      </c>
      <c r="N967" s="1">
        <v>1</v>
      </c>
      <c r="P967" s="1">
        <f>IF(B967&lt;&gt;"",IF(AND(대학정보!$C$4&lt;&gt;"",대학정보!$C$5&lt;&gt;""),IF(AND(ISNUMBER(FIND(대학정보!$C$4,E967)),ISNUMBER(FIND(대학정보!$C$5,F967))),확률표!$C$3,IF(AND(ISNUMBER(FIND(대학정보!$C$4,G967)),ISNUMBER(FIND(대학정보!$C$5,H967))),확률표!$C$4,IF(AND(ISNUMBER(FIND(대학정보!$C$4,I967)),ISNUMBER(FIND(대학정보!$C$5,J967))),확률표!$C$5, ""))), "대학정보"), "")</f>
        <v>20</v>
      </c>
      <c r="Q967" s="1">
        <f>IF(AND(대학정보!$C$8&lt;&gt;"",D967&lt;&gt;""),D967-대학정보!$C$8,"")</f>
        <v>-12.489999999999895</v>
      </c>
    </row>
    <row r="968" spans="1:17">
      <c r="A968" s="1" t="str">
        <f t="shared" si="15"/>
        <v/>
      </c>
      <c r="B968" s="1" t="str">
        <f>IF(INDEX(로우데이터!$A:$A,4*ROW()-7)&lt;&gt;"",INDEX(로우데이터!A:A,4*ROW()-7),"")</f>
        <v>967등</v>
      </c>
      <c r="C968" s="1">
        <f>IF(B968&lt;&gt;"",VLOOKUP(CONCATENATE("j",L968, M968, N968),확률표!$B$8:$E$16,IF(P968=확률표!$C$3,2,IF(P968=확률표!$C$4, 3,4)),FALSE), "")</f>
        <v>20</v>
      </c>
      <c r="D968" s="1">
        <f>IF(B968&lt;&gt;"",INDEX(로우데이터!$B:$B,4*ROW()-7),"")</f>
        <v>646.9</v>
      </c>
      <c r="E968" s="4" t="str">
        <f>IF(B968&lt;&gt;"",IF(INDEX(로우데이터!$D:$D,4*ROW()-7)&lt;&gt;"",IF(ISNUMBER(FIND("(1)",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68" s="3" t="str">
        <f>IF(B968&lt;&gt;"",IF(INDEX(로우데이터!$D:$D,4*ROW()-7)&lt;&gt;"",IF(ISNUMBER(FIND("(1)",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68" s="3" t="str">
        <f>IF(B968&lt;&gt;"",IF(INDEX(로우데이터!$D:$D,4*ROW()-7)&lt;&gt;"",IF(ISNUMBER(FIND("(2)",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968" s="3" t="str">
        <f>IF(B968&lt;&gt;"",IF(INDEX(로우데이터!$D:$D,4*ROW()-7)&lt;&gt;"",IF(ISNUMBER(FIND("(2)",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[부산]전자공</v>
      </c>
      <c r="I968" s="3" t="str">
        <f>IF(B968&lt;&gt;"",IF(INDEX(로우데이터!$D:$D,4*ROW()-7)&lt;&gt;"",IF(ISNUMBER(FIND("(3)",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68" s="3" t="str">
        <f>IF(B968&lt;&gt;"",IF(INDEX(로우데이터!$D:$D,4*ROW()-7)&lt;&gt;"",IF(ISNUMBER(FIND("(3)",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68" s="1">
        <v>1</v>
      </c>
      <c r="M968" s="1">
        <v>1</v>
      </c>
      <c r="N968" s="1">
        <v>1</v>
      </c>
      <c r="P968" s="1">
        <f>IF(B968&lt;&gt;"",IF(AND(대학정보!$C$4&lt;&gt;"",대학정보!$C$5&lt;&gt;""),IF(AND(ISNUMBER(FIND(대학정보!$C$4,E968)),ISNUMBER(FIND(대학정보!$C$5,F968))),확률표!$C$3,IF(AND(ISNUMBER(FIND(대학정보!$C$4,G968)),ISNUMBER(FIND(대학정보!$C$5,H968))),확률표!$C$4,IF(AND(ISNUMBER(FIND(대학정보!$C$4,I968)),ISNUMBER(FIND(대학정보!$C$5,J968))),확률표!$C$5, ""))), "대학정보"), "")</f>
        <v>20</v>
      </c>
      <c r="Q968" s="1">
        <f>IF(AND(대학정보!$C$8&lt;&gt;"",D968&lt;&gt;""),D968-대학정보!$C$8,"")</f>
        <v>-12.549999999999955</v>
      </c>
    </row>
    <row r="969" spans="1:17">
      <c r="A969" s="1" t="str">
        <f t="shared" si="15"/>
        <v/>
      </c>
      <c r="B969" s="1" t="str">
        <f>IF(INDEX(로우데이터!$A:$A,4*ROW()-7)&lt;&gt;"",INDEX(로우데이터!A:A,4*ROW()-7),"")</f>
        <v>968등</v>
      </c>
      <c r="C969" s="1">
        <f>IF(B969&lt;&gt;"",VLOOKUP(CONCATENATE("j",L969, M969, N969),확률표!$B$8:$E$16,IF(P969=확률표!$C$3,2,IF(P969=확률표!$C$4, 3,4)),FALSE), "")</f>
        <v>80</v>
      </c>
      <c r="D969" s="1">
        <f>IF(B969&lt;&gt;"",INDEX(로우데이터!$B:$B,4*ROW()-7),"")</f>
        <v>646.82000000000005</v>
      </c>
      <c r="E969" s="4" t="str">
        <f>IF(B969&lt;&gt;"",IF(INDEX(로우데이터!$D:$D,4*ROW()-7)&lt;&gt;"",IF(ISNUMBER(FIND("(1)",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69" s="3" t="str">
        <f>IF(B969&lt;&gt;"",IF(INDEX(로우데이터!$D:$D,4*ROW()-7)&lt;&gt;"",IF(ISNUMBER(FIND("(1)",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69" s="3" t="str">
        <f>IF(B969&lt;&gt;"",IF(INDEX(로우데이터!$D:$D,4*ROW()-7)&lt;&gt;"",IF(ISNUMBER(FIND("(2)",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69" s="3" t="str">
        <f>IF(B969&lt;&gt;"",IF(INDEX(로우데이터!$D:$D,4*ROW()-7)&lt;&gt;"",IF(ISNUMBER(FIND("(2)",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969" s="3" t="str">
        <f>IF(B969&lt;&gt;"",IF(INDEX(로우데이터!$D:$D,4*ROW()-7)&lt;&gt;"",IF(ISNUMBER(FIND("(3)",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69" s="3" t="str">
        <f>IF(B969&lt;&gt;"",IF(INDEX(로우데이터!$D:$D,4*ROW()-7)&lt;&gt;"",IF(ISNUMBER(FIND("(3)",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사회환경공학부</v>
      </c>
      <c r="L969" s="1">
        <v>1</v>
      </c>
      <c r="M969" s="1">
        <v>1</v>
      </c>
      <c r="N969" s="1">
        <v>1</v>
      </c>
      <c r="P969" s="1">
        <f>IF(B969&lt;&gt;"",IF(AND(대학정보!$C$4&lt;&gt;"",대학정보!$C$5&lt;&gt;""),IF(AND(ISNUMBER(FIND(대학정보!$C$4,E969)),ISNUMBER(FIND(대학정보!$C$5,F969))),확률표!$C$3,IF(AND(ISNUMBER(FIND(대학정보!$C$4,G969)),ISNUMBER(FIND(대학정보!$C$5,H969))),확률표!$C$4,IF(AND(ISNUMBER(FIND(대학정보!$C$4,I969)),ISNUMBER(FIND(대학정보!$C$5,J969))),확률표!$C$5, ""))), "대학정보"), "")</f>
        <v>80</v>
      </c>
      <c r="Q969" s="1">
        <f>IF(AND(대학정보!$C$8&lt;&gt;"",D969&lt;&gt;""),D969-대학정보!$C$8,"")</f>
        <v>-12.629999999999882</v>
      </c>
    </row>
    <row r="970" spans="1:17">
      <c r="A970" s="1" t="str">
        <f t="shared" si="15"/>
        <v/>
      </c>
      <c r="B970" s="1" t="str">
        <f>IF(INDEX(로우데이터!$A:$A,4*ROW()-7)&lt;&gt;"",INDEX(로우데이터!A:A,4*ROW()-7),"")</f>
        <v>969등</v>
      </c>
      <c r="C970" s="1">
        <f>IF(B970&lt;&gt;"",VLOOKUP(CONCATENATE("j",L970, M970, N970),확률표!$B$8:$E$16,IF(P970=확률표!$C$3,2,IF(P970=확률표!$C$4, 3,4)),FALSE), "")</f>
        <v>50</v>
      </c>
      <c r="D970" s="1">
        <f>IF(B970&lt;&gt;"",INDEX(로우데이터!$B:$B,4*ROW()-7),"")</f>
        <v>646.79999999999995</v>
      </c>
      <c r="E970" s="4" t="str">
        <f>IF(B970&lt;&gt;"",IF(INDEX(로우데이터!$D:$D,4*ROW()-7)&lt;&gt;"",IF(ISNUMBER(FIND("(1)",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70" s="3" t="str">
        <f>IF(B970&lt;&gt;"",IF(INDEX(로우데이터!$D:$D,4*ROW()-7)&lt;&gt;"",IF(ISNUMBER(FIND("(1)",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70" s="3" t="str">
        <f>IF(B970&lt;&gt;"",IF(INDEX(로우데이터!$D:$D,4*ROW()-7)&lt;&gt;"",IF(ISNUMBER(FIND("(2)",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70" s="3" t="str">
        <f>IF(B970&lt;&gt;"",IF(INDEX(로우데이터!$D:$D,4*ROW()-7)&lt;&gt;"",IF(ISNUMBER(FIND("(2)",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70" s="3" t="str">
        <f>IF(B970&lt;&gt;"",IF(INDEX(로우데이터!$D:$D,4*ROW()-7)&lt;&gt;"",IF(ISNUMBER(FIND("(3)",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춘천교대(3)</v>
      </c>
      <c r="J970" s="3" t="str">
        <f>IF(B970&lt;&gt;"",IF(INDEX(로우데이터!$D:$D,4*ROW()-7)&lt;&gt;"",IF(ISNUMBER(FIND("(3)",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초등교육/남</v>
      </c>
      <c r="L970" s="1">
        <v>1</v>
      </c>
      <c r="M970" s="1">
        <v>1</v>
      </c>
      <c r="N970" s="1">
        <v>1</v>
      </c>
      <c r="P970" s="1">
        <f>IF(B970&lt;&gt;"",IF(AND(대학정보!$C$4&lt;&gt;"",대학정보!$C$5&lt;&gt;""),IF(AND(ISNUMBER(FIND(대학정보!$C$4,E970)),ISNUMBER(FIND(대학정보!$C$5,F970))),확률표!$C$3,IF(AND(ISNUMBER(FIND(대학정보!$C$4,G970)),ISNUMBER(FIND(대학정보!$C$5,H970))),확률표!$C$4,IF(AND(ISNUMBER(FIND(대학정보!$C$4,I970)),ISNUMBER(FIND(대학정보!$C$5,J970))),확률표!$C$5, ""))), "대학정보"), "")</f>
        <v>50</v>
      </c>
      <c r="Q970" s="1">
        <f>IF(AND(대학정보!$C$8&lt;&gt;"",D970&lt;&gt;""),D970-대학정보!$C$8,"")</f>
        <v>-12.649999999999977</v>
      </c>
    </row>
    <row r="971" spans="1:17">
      <c r="A971" s="1" t="str">
        <f t="shared" si="15"/>
        <v/>
      </c>
      <c r="B971" s="1" t="str">
        <f>IF(INDEX(로우데이터!$A:$A,4*ROW()-7)&lt;&gt;"",INDEX(로우데이터!A:A,4*ROW()-7),"")</f>
        <v>970등</v>
      </c>
      <c r="C971" s="1">
        <f>IF(B971&lt;&gt;"",VLOOKUP(CONCATENATE("j",L971, M971, N971),확률표!$B$8:$E$16,IF(P971=확률표!$C$3,2,IF(P971=확률표!$C$4, 3,4)),FALSE), "")</f>
        <v>20</v>
      </c>
      <c r="D971" s="1">
        <f>IF(B971&lt;&gt;"",INDEX(로우데이터!$B:$B,4*ROW()-7),"")</f>
        <v>646.77</v>
      </c>
      <c r="E971" s="4" t="str">
        <f>IF(B971&lt;&gt;"",IF(INDEX(로우데이터!$D:$D,4*ROW()-7)&lt;&gt;"",IF(ISNUMBER(FIND("(1)",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971" s="3" t="str">
        <f>IF(B971&lt;&gt;"",IF(INDEX(로우데이터!$D:$D,4*ROW()-7)&lt;&gt;"",IF(ISNUMBER(FIND("(1)",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[국제]건축공</v>
      </c>
      <c r="G971" s="3" t="str">
        <f>IF(B971&lt;&gt;"",IF(INDEX(로우데이터!$D:$D,4*ROW()-7)&lt;&gt;"",IF(ISNUMBER(FIND("(2)",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71" s="3" t="str">
        <f>IF(B971&lt;&gt;"",IF(INDEX(로우데이터!$D:$D,4*ROW()-7)&lt;&gt;"",IF(ISNUMBER(FIND("(2)",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</v>
      </c>
      <c r="I971" s="3" t="str">
        <f>IF(B971&lt;&gt;"",IF(INDEX(로우데이터!$D:$D,4*ROW()-7)&lt;&gt;"",IF(ISNUMBER(FIND("(3)",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1" s="3" t="str">
        <f>IF(B971&lt;&gt;"",IF(INDEX(로우데이터!$D:$D,4*ROW()-7)&lt;&gt;"",IF(ISNUMBER(FIND("(3)",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1" s="1">
        <v>1</v>
      </c>
      <c r="M971" s="1">
        <v>1</v>
      </c>
      <c r="N971" s="1">
        <v>1</v>
      </c>
      <c r="P971" s="1">
        <f>IF(B971&lt;&gt;"",IF(AND(대학정보!$C$4&lt;&gt;"",대학정보!$C$5&lt;&gt;""),IF(AND(ISNUMBER(FIND(대학정보!$C$4,E971)),ISNUMBER(FIND(대학정보!$C$5,F971))),확률표!$C$3,IF(AND(ISNUMBER(FIND(대학정보!$C$4,G971)),ISNUMBER(FIND(대학정보!$C$5,H971))),확률표!$C$4,IF(AND(ISNUMBER(FIND(대학정보!$C$4,I971)),ISNUMBER(FIND(대학정보!$C$5,J971))),확률표!$C$5, ""))), "대학정보"), "")</f>
        <v>20</v>
      </c>
      <c r="Q971" s="1">
        <f>IF(AND(대학정보!$C$8&lt;&gt;"",D971&lt;&gt;""),D971-대학정보!$C$8,"")</f>
        <v>-12.67999999999995</v>
      </c>
    </row>
    <row r="972" spans="1:17">
      <c r="A972" s="1" t="str">
        <f t="shared" si="15"/>
        <v/>
      </c>
      <c r="B972" s="1" t="str">
        <f>IF(INDEX(로우데이터!$A:$A,4*ROW()-7)&lt;&gt;"",INDEX(로우데이터!A:A,4*ROW()-7),"")</f>
        <v>971등</v>
      </c>
      <c r="C972" s="1">
        <f>IF(B972&lt;&gt;"",VLOOKUP(CONCATENATE("j",L972, M972, N972),확률표!$B$8:$E$16,IF(P972=확률표!$C$3,2,IF(P972=확률표!$C$4, 3,4)),FALSE), "")</f>
        <v>20</v>
      </c>
      <c r="D972" s="1">
        <f>IF(B972&lt;&gt;"",INDEX(로우데이터!$B:$B,4*ROW()-7),"")</f>
        <v>646.54999999999995</v>
      </c>
      <c r="E972" s="4" t="str">
        <f>IF(B972&lt;&gt;"",IF(INDEX(로우데이터!$D:$D,4*ROW()-7)&lt;&gt;"",IF(ISNUMBER(FIND("(1)",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72" s="3" t="str">
        <f>IF(B972&lt;&gt;"",IF(INDEX(로우데이터!$D:$D,4*ROW()-7)&lt;&gt;"",IF(ISNUMBER(FIND("(1)",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972" s="3" t="str">
        <f>IF(B972&lt;&gt;"",IF(INDEX(로우데이터!$D:$D,4*ROW()-7)&lt;&gt;"",IF(ISNUMBER(FIND("(2)",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72" s="3" t="str">
        <f>IF(B972&lt;&gt;"",IF(INDEX(로우데이터!$D:$D,4*ROW()-7)&lt;&gt;"",IF(ISNUMBER(FIND("(2)",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972" s="3" t="str">
        <f>IF(B972&lt;&gt;"",IF(INDEX(로우데이터!$D:$D,4*ROW()-7)&lt;&gt;"",IF(ISNUMBER(FIND("(3)",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2" s="3" t="str">
        <f>IF(B972&lt;&gt;"",IF(INDEX(로우데이터!$D:$D,4*ROW()-7)&lt;&gt;"",IF(ISNUMBER(FIND("(3)",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2" s="1">
        <v>1</v>
      </c>
      <c r="M972" s="1">
        <v>1</v>
      </c>
      <c r="N972" s="1">
        <v>1</v>
      </c>
      <c r="P972" s="1">
        <f>IF(B972&lt;&gt;"",IF(AND(대학정보!$C$4&lt;&gt;"",대학정보!$C$5&lt;&gt;""),IF(AND(ISNUMBER(FIND(대학정보!$C$4,E972)),ISNUMBER(FIND(대학정보!$C$5,F972))),확률표!$C$3,IF(AND(ISNUMBER(FIND(대학정보!$C$4,G972)),ISNUMBER(FIND(대학정보!$C$5,H972))),확률표!$C$4,IF(AND(ISNUMBER(FIND(대학정보!$C$4,I972)),ISNUMBER(FIND(대학정보!$C$5,J972))),확률표!$C$5, ""))), "대학정보"), "")</f>
        <v>20</v>
      </c>
      <c r="Q972" s="1">
        <f>IF(AND(대학정보!$C$8&lt;&gt;"",D972&lt;&gt;""),D972-대학정보!$C$8,"")</f>
        <v>-12.899999999999977</v>
      </c>
    </row>
    <row r="973" spans="1:17">
      <c r="A973" s="1" t="str">
        <f t="shared" si="15"/>
        <v/>
      </c>
      <c r="B973" s="1" t="str">
        <f>IF(INDEX(로우데이터!$A:$A,4*ROW()-7)&lt;&gt;"",INDEX(로우데이터!A:A,4*ROW()-7),"")</f>
        <v>972등</v>
      </c>
      <c r="C973" s="1">
        <f>IF(B973&lt;&gt;"",VLOOKUP(CONCATENATE("j",L973, M973, N973),확률표!$B$8:$E$16,IF(P973=확률표!$C$3,2,IF(P973=확률표!$C$4, 3,4)),FALSE), "")</f>
        <v>20</v>
      </c>
      <c r="D973" s="1">
        <f>IF(B973&lt;&gt;"",INDEX(로우데이터!$B:$B,4*ROW()-7),"")</f>
        <v>646.39</v>
      </c>
      <c r="E973" s="4" t="str">
        <f>IF(B973&lt;&gt;"",IF(INDEX(로우데이터!$D:$D,4*ROW()-7)&lt;&gt;"",IF(ISNUMBER(FIND("(1)",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973" s="3" t="str">
        <f>IF(B973&lt;&gt;"",IF(INDEX(로우데이터!$D:$D,4*ROW()-7)&lt;&gt;"",IF(ISNUMBER(FIND("(1)",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[부산]전자공</v>
      </c>
      <c r="G973" s="3" t="str">
        <f>IF(B973&lt;&gt;"",IF(INDEX(로우데이터!$D:$D,4*ROW()-7)&lt;&gt;"",IF(ISNUMBER(FIND("(2)",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73" s="3" t="str">
        <f>IF(B973&lt;&gt;"",IF(INDEX(로우데이터!$D:$D,4*ROW()-7)&lt;&gt;"",IF(ISNUMBER(FIND("(2)",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973" s="3" t="str">
        <f>IF(B973&lt;&gt;"",IF(INDEX(로우데이터!$D:$D,4*ROW()-7)&lt;&gt;"",IF(ISNUMBER(FIND("(3)",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3" s="3" t="str">
        <f>IF(B973&lt;&gt;"",IF(INDEX(로우데이터!$D:$D,4*ROW()-7)&lt;&gt;"",IF(ISNUMBER(FIND("(3)",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3" s="1">
        <v>1</v>
      </c>
      <c r="M973" s="1">
        <v>1</v>
      </c>
      <c r="N973" s="1">
        <v>1</v>
      </c>
      <c r="P973" s="1">
        <f>IF(B973&lt;&gt;"",IF(AND(대학정보!$C$4&lt;&gt;"",대학정보!$C$5&lt;&gt;""),IF(AND(ISNUMBER(FIND(대학정보!$C$4,E973)),ISNUMBER(FIND(대학정보!$C$5,F973))),확률표!$C$3,IF(AND(ISNUMBER(FIND(대학정보!$C$4,G973)),ISNUMBER(FIND(대학정보!$C$5,H973))),확률표!$C$4,IF(AND(ISNUMBER(FIND(대학정보!$C$4,I973)),ISNUMBER(FIND(대학정보!$C$5,J973))),확률표!$C$5, ""))), "대학정보"), "")</f>
        <v>20</v>
      </c>
      <c r="Q973" s="1">
        <f>IF(AND(대학정보!$C$8&lt;&gt;"",D973&lt;&gt;""),D973-대학정보!$C$8,"")</f>
        <v>-13.059999999999945</v>
      </c>
    </row>
    <row r="974" spans="1:17">
      <c r="A974" s="1" t="str">
        <f t="shared" si="15"/>
        <v/>
      </c>
      <c r="B974" s="1" t="str">
        <f>IF(INDEX(로우데이터!$A:$A,4*ROW()-7)&lt;&gt;"",INDEX(로우데이터!A:A,4*ROW()-7),"")</f>
        <v>973등</v>
      </c>
      <c r="C974" s="1">
        <f>IF(B974&lt;&gt;"",VLOOKUP(CONCATENATE("j",L974, M974, N974),확률표!$B$8:$E$16,IF(P974=확률표!$C$3,2,IF(P974=확률표!$C$4, 3,4)),FALSE), "")</f>
        <v>50</v>
      </c>
      <c r="D974" s="1">
        <f>IF(B974&lt;&gt;"",INDEX(로우데이터!$B:$B,4*ROW()-7),"")</f>
        <v>646.20000000000005</v>
      </c>
      <c r="E974" s="4" t="str">
        <f>IF(B974&lt;&gt;"",IF(INDEX(로우데이터!$D:$D,4*ROW()-7)&lt;&gt;"",IF(ISNUMBER(FIND("(1)",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74" s="3" t="str">
        <f>IF(B974&lt;&gt;"",IF(INDEX(로우데이터!$D:$D,4*ROW()-7)&lt;&gt;"",IF(ISNUMBER(FIND("(1)",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화학공학부</v>
      </c>
      <c r="G974" s="3" t="str">
        <f>IF(B974&lt;&gt;"",IF(INDEX(로우데이터!$D:$D,4*ROW()-7)&lt;&gt;"",IF(ISNUMBER(FIND("(2)",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74" s="3" t="str">
        <f>IF(B974&lt;&gt;"",IF(INDEX(로우데이터!$D:$D,4*ROW()-7)&lt;&gt;"",IF(ISNUMBER(FIND("(2)",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74" s="3" t="str">
        <f>IF(B974&lt;&gt;"",IF(INDEX(로우데이터!$D:$D,4*ROW()-7)&lt;&gt;"",IF(ISNUMBER(FIND("(3)",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974" s="3" t="str">
        <f>IF(B974&lt;&gt;"",IF(INDEX(로우데이터!$D:$D,4*ROW()-7)&lt;&gt;"",IF(ISNUMBER(FIND("(3)",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[서울]정보통신공</v>
      </c>
      <c r="L974" s="1">
        <v>1</v>
      </c>
      <c r="M974" s="1">
        <v>1</v>
      </c>
      <c r="N974" s="1">
        <v>1</v>
      </c>
      <c r="P974" s="1">
        <f>IF(B974&lt;&gt;"",IF(AND(대학정보!$C$4&lt;&gt;"",대학정보!$C$5&lt;&gt;""),IF(AND(ISNUMBER(FIND(대학정보!$C$4,E974)),ISNUMBER(FIND(대학정보!$C$5,F974))),확률표!$C$3,IF(AND(ISNUMBER(FIND(대학정보!$C$4,G974)),ISNUMBER(FIND(대학정보!$C$5,H974))),확률표!$C$4,IF(AND(ISNUMBER(FIND(대학정보!$C$4,I974)),ISNUMBER(FIND(대학정보!$C$5,J974))),확률표!$C$5, ""))), "대학정보"), "")</f>
        <v>50</v>
      </c>
      <c r="Q974" s="1">
        <f>IF(AND(대학정보!$C$8&lt;&gt;"",D974&lt;&gt;""),D974-대학정보!$C$8,"")</f>
        <v>-13.249999999999886</v>
      </c>
    </row>
    <row r="975" spans="1:17">
      <c r="A975" s="1" t="str">
        <f t="shared" si="15"/>
        <v/>
      </c>
      <c r="B975" s="1" t="str">
        <f>IF(INDEX(로우데이터!$A:$A,4*ROW()-7)&lt;&gt;"",INDEX(로우데이터!A:A,4*ROW()-7),"")</f>
        <v>974등</v>
      </c>
      <c r="C975" s="1">
        <f>IF(B975&lt;&gt;"",VLOOKUP(CONCATENATE("j",L975, M975, N975),확률표!$B$8:$E$16,IF(P975=확률표!$C$3,2,IF(P975=확률표!$C$4, 3,4)),FALSE), "")</f>
        <v>80</v>
      </c>
      <c r="D975" s="1">
        <f>IF(B975&lt;&gt;"",INDEX(로우데이터!$B:$B,4*ROW()-7),"")</f>
        <v>646.12</v>
      </c>
      <c r="E975" s="4" t="str">
        <f>IF(B975&lt;&gt;"",IF(INDEX(로우데이터!$D:$D,4*ROW()-7)&lt;&gt;"",IF(ISNUMBER(FIND("(1)",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75" s="3" t="str">
        <f>IF(B975&lt;&gt;"",IF(INDEX(로우데이터!$D:$D,4*ROW()-7)&lt;&gt;"",IF(ISNUMBER(FIND("(1)",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75" s="3" t="str">
        <f>IF(B975&lt;&gt;"",IF(INDEX(로우데이터!$D:$D,4*ROW()-7)&lt;&gt;"",IF(ISNUMBER(FIND("(2)",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75" s="3" t="str">
        <f>IF(B975&lt;&gt;"",IF(INDEX(로우데이터!$D:$D,4*ROW()-7)&lt;&gt;"",IF(ISNUMBER(FIND("(2)",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[국제]컴퓨터공</v>
      </c>
      <c r="I975" s="3" t="str">
        <f>IF(B975&lt;&gt;"",IF(INDEX(로우데이터!$D:$D,4*ROW()-7)&lt;&gt;"",IF(ISNUMBER(FIND("(3)",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75" s="3" t="str">
        <f>IF(B975&lt;&gt;"",IF(INDEX(로우데이터!$D:$D,4*ROW()-7)&lt;&gt;"",IF(ISNUMBER(FIND("(3)",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</v>
      </c>
      <c r="L975" s="1">
        <v>1</v>
      </c>
      <c r="M975" s="1">
        <v>1</v>
      </c>
      <c r="N975" s="1">
        <v>1</v>
      </c>
      <c r="P975" s="1">
        <f>IF(B975&lt;&gt;"",IF(AND(대학정보!$C$4&lt;&gt;"",대학정보!$C$5&lt;&gt;""),IF(AND(ISNUMBER(FIND(대학정보!$C$4,E975)),ISNUMBER(FIND(대학정보!$C$5,F975))),확률표!$C$3,IF(AND(ISNUMBER(FIND(대학정보!$C$4,G975)),ISNUMBER(FIND(대학정보!$C$5,H975))),확률표!$C$4,IF(AND(ISNUMBER(FIND(대학정보!$C$4,I975)),ISNUMBER(FIND(대학정보!$C$5,J975))),확률표!$C$5, ""))), "대학정보"), "")</f>
        <v>80</v>
      </c>
      <c r="Q975" s="1">
        <f>IF(AND(대학정보!$C$8&lt;&gt;"",D975&lt;&gt;""),D975-대학정보!$C$8,"")</f>
        <v>-13.329999999999927</v>
      </c>
    </row>
    <row r="976" spans="1:17">
      <c r="A976" s="1" t="str">
        <f t="shared" si="15"/>
        <v/>
      </c>
      <c r="B976" s="1" t="str">
        <f>IF(INDEX(로우데이터!$A:$A,4*ROW()-7)&lt;&gt;"",INDEX(로우데이터!A:A,4*ROW()-7),"")</f>
        <v>975등</v>
      </c>
      <c r="C976" s="1">
        <f>IF(B976&lt;&gt;"",VLOOKUP(CONCATENATE("j",L976, M976, N976),확률표!$B$8:$E$16,IF(P976=확률표!$C$3,2,IF(P976=확률표!$C$4, 3,4)),FALSE), "")</f>
        <v>80</v>
      </c>
      <c r="D976" s="1">
        <f>IF(B976&lt;&gt;"",INDEX(로우데이터!$B:$B,4*ROW()-7),"")</f>
        <v>645.83000000000004</v>
      </c>
      <c r="E976" s="4" t="str">
        <f>IF(B976&lt;&gt;"",IF(INDEX(로우데이터!$D:$D,4*ROW()-7)&lt;&gt;"",IF(ISNUMBER(FIND("(1)",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76" s="3" t="str">
        <f>IF(B976&lt;&gt;"",IF(INDEX(로우데이터!$D:$D,4*ROW()-7)&lt;&gt;"",IF(ISNUMBER(FIND("(1)",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76" s="3" t="str">
        <f>IF(B976&lt;&gt;"",IF(INDEX(로우데이터!$D:$D,4*ROW()-7)&lt;&gt;"",IF(ISNUMBER(FIND("(2)",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76" s="3" t="str">
        <f>IF(B976&lt;&gt;"",IF(INDEX(로우데이터!$D:$D,4*ROW()-7)&lt;&gt;"",IF(ISNUMBER(FIND("(2)",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[서울]생물</v>
      </c>
      <c r="I976" s="3" t="str">
        <f>IF(B976&lt;&gt;"",IF(INDEX(로우데이터!$D:$D,4*ROW()-7)&lt;&gt;"",IF(ISNUMBER(FIND("(3)",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76" s="3" t="str">
        <f>IF(B976&lt;&gt;"",IF(INDEX(로우데이터!$D:$D,4*ROW()-7)&lt;&gt;"",IF(ISNUMBER(FIND("(3)",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[국제]유전공</v>
      </c>
      <c r="L976" s="1">
        <v>1</v>
      </c>
      <c r="M976" s="1">
        <v>1</v>
      </c>
      <c r="N976" s="1">
        <v>1</v>
      </c>
      <c r="P976" s="1">
        <f>IF(B976&lt;&gt;"",IF(AND(대학정보!$C$4&lt;&gt;"",대학정보!$C$5&lt;&gt;""),IF(AND(ISNUMBER(FIND(대학정보!$C$4,E976)),ISNUMBER(FIND(대학정보!$C$5,F976))),확률표!$C$3,IF(AND(ISNUMBER(FIND(대학정보!$C$4,G976)),ISNUMBER(FIND(대학정보!$C$5,H976))),확률표!$C$4,IF(AND(ISNUMBER(FIND(대학정보!$C$4,I976)),ISNUMBER(FIND(대학정보!$C$5,J976))),확률표!$C$5, ""))), "대학정보"), "")</f>
        <v>80</v>
      </c>
      <c r="Q976" s="1">
        <f>IF(AND(대학정보!$C$8&lt;&gt;"",D976&lt;&gt;""),D976-대학정보!$C$8,"")</f>
        <v>-13.619999999999891</v>
      </c>
    </row>
    <row r="977" spans="1:17">
      <c r="A977" s="1" t="str">
        <f t="shared" si="15"/>
        <v/>
      </c>
      <c r="B977" s="1" t="str">
        <f>IF(INDEX(로우데이터!$A:$A,4*ROW()-7)&lt;&gt;"",INDEX(로우데이터!A:A,4*ROW()-7),"")</f>
        <v>976등</v>
      </c>
      <c r="C977" s="1">
        <f>IF(B977&lt;&gt;"",VLOOKUP(CONCATENATE("j",L977, M977, N977),확률표!$B$8:$E$16,IF(P977=확률표!$C$3,2,IF(P977=확률표!$C$4, 3,4)),FALSE), "")</f>
        <v>20</v>
      </c>
      <c r="D977" s="1">
        <f>IF(B977&lt;&gt;"",INDEX(로우데이터!$B:$B,4*ROW()-7),"")</f>
        <v>645.79999999999995</v>
      </c>
      <c r="E977" s="4" t="str">
        <f>IF(B977&lt;&gt;"",IF(INDEX(로우데이터!$D:$D,4*ROW()-7)&lt;&gt;"",IF(ISNUMBER(FIND("(1)",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77" s="3" t="str">
        <f>IF(B977&lt;&gt;"",IF(INDEX(로우데이터!$D:$D,4*ROW()-7)&lt;&gt;"",IF(ISNUMBER(FIND("(1)",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77" s="3" t="str">
        <f>IF(B977&lt;&gt;"",IF(INDEX(로우데이터!$D:$D,4*ROW()-7)&lt;&gt;"",IF(ISNUMBER(FIND("(2)",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77" s="3" t="str">
        <f>IF(B977&lt;&gt;"",IF(INDEX(로우데이터!$D:$D,4*ROW()-7)&lt;&gt;"",IF(ISNUMBER(FIND("(2)",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항공우주정보시스템공</v>
      </c>
      <c r="I977" s="3" t="str">
        <f>IF(B977&lt;&gt;"",IF(INDEX(로우데이터!$D:$D,4*ROW()-7)&lt;&gt;"",IF(ISNUMBER(FIND("(3)",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7" s="3" t="str">
        <f>IF(B977&lt;&gt;"",IF(INDEX(로우데이터!$D:$D,4*ROW()-7)&lt;&gt;"",IF(ISNUMBER(FIND("(3)",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7" s="1">
        <v>1</v>
      </c>
      <c r="M977" s="1">
        <v>1</v>
      </c>
      <c r="N977" s="1">
        <v>1</v>
      </c>
      <c r="P977" s="1">
        <f>IF(B977&lt;&gt;"",IF(AND(대학정보!$C$4&lt;&gt;"",대학정보!$C$5&lt;&gt;""),IF(AND(ISNUMBER(FIND(대학정보!$C$4,E977)),ISNUMBER(FIND(대학정보!$C$5,F977))),확률표!$C$3,IF(AND(ISNUMBER(FIND(대학정보!$C$4,G977)),ISNUMBER(FIND(대학정보!$C$5,H977))),확률표!$C$4,IF(AND(ISNUMBER(FIND(대학정보!$C$4,I977)),ISNUMBER(FIND(대학정보!$C$5,J977))),확률표!$C$5, ""))), "대학정보"), "")</f>
        <v>20</v>
      </c>
      <c r="Q977" s="1">
        <f>IF(AND(대학정보!$C$8&lt;&gt;"",D977&lt;&gt;""),D977-대학정보!$C$8,"")</f>
        <v>-13.649999999999977</v>
      </c>
    </row>
    <row r="978" spans="1:17">
      <c r="A978" s="1" t="str">
        <f t="shared" si="15"/>
        <v/>
      </c>
      <c r="B978" s="1" t="str">
        <f>IF(INDEX(로우데이터!$A:$A,4*ROW()-7)&lt;&gt;"",INDEX(로우데이터!A:A,4*ROW()-7),"")</f>
        <v>977등</v>
      </c>
      <c r="C978" s="1">
        <f>IF(B978&lt;&gt;"",VLOOKUP(CONCATENATE("j",L978, M978, N978),확률표!$B$8:$E$16,IF(P978=확률표!$C$3,2,IF(P978=확률표!$C$4, 3,4)),FALSE), "")</f>
        <v>20</v>
      </c>
      <c r="D978" s="1">
        <f>IF(B978&lt;&gt;"",INDEX(로우데이터!$B:$B,4*ROW()-7),"")</f>
        <v>645.71</v>
      </c>
      <c r="E978" s="4" t="str">
        <f>IF(B978&lt;&gt;"",IF(INDEX(로우데이터!$D:$D,4*ROW()-7)&lt;&gt;"",IF(ISNUMBER(FIND("(1)",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충남대(1)</v>
      </c>
      <c r="F978" s="3" t="str">
        <f>IF(B978&lt;&gt;"",IF(INDEX(로우데이터!$D:$D,4*ROW()-7)&lt;&gt;"",IF(ISNUMBER(FIND("(1)",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978" s="3" t="str">
        <f>IF(B978&lt;&gt;"",IF(INDEX(로우데이터!$D:$D,4*ROW()-7)&lt;&gt;"",IF(ISNUMBER(FIND("(2)",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서울과학기술대(2)</v>
      </c>
      <c r="H978" s="3" t="str">
        <f>IF(B978&lt;&gt;"",IF(INDEX(로우데이터!$D:$D,4*ROW()-7)&lt;&gt;"",IF(ISNUMBER(FIND("(2)",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978" s="3" t="str">
        <f>IF(B978&lt;&gt;"",IF(INDEX(로우데이터!$D:$D,4*ROW()-7)&lt;&gt;"",IF(ISNUMBER(FIND("(3)",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78" s="3" t="str">
        <f>IF(B978&lt;&gt;"",IF(INDEX(로우데이터!$D:$D,4*ROW()-7)&lt;&gt;"",IF(ISNUMBER(FIND("(3)",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78" s="1">
        <v>1</v>
      </c>
      <c r="M978" s="1">
        <v>1</v>
      </c>
      <c r="N978" s="1">
        <v>1</v>
      </c>
      <c r="P978" s="1">
        <f>IF(B978&lt;&gt;"",IF(AND(대학정보!$C$4&lt;&gt;"",대학정보!$C$5&lt;&gt;""),IF(AND(ISNUMBER(FIND(대학정보!$C$4,E978)),ISNUMBER(FIND(대학정보!$C$5,F978))),확률표!$C$3,IF(AND(ISNUMBER(FIND(대학정보!$C$4,G978)),ISNUMBER(FIND(대학정보!$C$5,H978))),확률표!$C$4,IF(AND(ISNUMBER(FIND(대학정보!$C$4,I978)),ISNUMBER(FIND(대학정보!$C$5,J978))),확률표!$C$5, ""))), "대학정보"), "")</f>
        <v>20</v>
      </c>
      <c r="Q978" s="1">
        <f>IF(AND(대학정보!$C$8&lt;&gt;"",D978&lt;&gt;""),D978-대학정보!$C$8,"")</f>
        <v>-13.739999999999895</v>
      </c>
    </row>
    <row r="979" spans="1:17">
      <c r="A979" s="1" t="str">
        <f t="shared" si="15"/>
        <v/>
      </c>
      <c r="B979" s="1" t="str">
        <f>IF(INDEX(로우데이터!$A:$A,4*ROW()-7)&lt;&gt;"",INDEX(로우데이터!A:A,4*ROW()-7),"")</f>
        <v>978등</v>
      </c>
      <c r="C979" s="1">
        <f>IF(B979&lt;&gt;"",VLOOKUP(CONCATENATE("j",L979, M979, N979),확률표!$B$8:$E$16,IF(P979=확률표!$C$3,2,IF(P979=확률표!$C$4, 3,4)),FALSE), "")</f>
        <v>50</v>
      </c>
      <c r="D979" s="1">
        <f>IF(B979&lt;&gt;"",INDEX(로우데이터!$B:$B,4*ROW()-7),"")</f>
        <v>645.45000000000005</v>
      </c>
      <c r="E979" s="4" t="str">
        <f>IF(B979&lt;&gt;"",IF(INDEX(로우데이터!$D:$D,4*ROW()-7)&lt;&gt;"",IF(ISNUMBER(FIND("(1)",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979" s="3" t="str">
        <f>IF(B979&lt;&gt;"",IF(INDEX(로우데이터!$D:$D,4*ROW()-7)&lt;&gt;"",IF(ISNUMBER(FIND("(1)",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전기전자공학부</v>
      </c>
      <c r="G979" s="3" t="str">
        <f>IF(B979&lt;&gt;"",IF(INDEX(로우데이터!$D:$D,4*ROW()-7)&lt;&gt;"",IF(ISNUMBER(FIND("(2)",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79" s="3" t="str">
        <f>IF(B979&lt;&gt;"",IF(INDEX(로우데이터!$D:$D,4*ROW()-7)&lt;&gt;"",IF(ISNUMBER(FIND("(2)",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79" s="3" t="str">
        <f>IF(B979&lt;&gt;"",IF(INDEX(로우데이터!$D:$D,4*ROW()-7)&lt;&gt;"",IF(ISNUMBER(FIND("(3)",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979" s="3" t="str">
        <f>IF(B979&lt;&gt;"",IF(INDEX(로우데이터!$D:$D,4*ROW()-7)&lt;&gt;"",IF(ISNUMBER(FIND("(3)",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컴퓨터공/자연</v>
      </c>
      <c r="L979" s="1">
        <v>1</v>
      </c>
      <c r="M979" s="1">
        <v>1</v>
      </c>
      <c r="N979" s="1">
        <v>1</v>
      </c>
      <c r="P979" s="1">
        <f>IF(B979&lt;&gt;"",IF(AND(대학정보!$C$4&lt;&gt;"",대학정보!$C$5&lt;&gt;""),IF(AND(ISNUMBER(FIND(대학정보!$C$4,E979)),ISNUMBER(FIND(대학정보!$C$5,F979))),확률표!$C$3,IF(AND(ISNUMBER(FIND(대학정보!$C$4,G979)),ISNUMBER(FIND(대학정보!$C$5,H979))),확률표!$C$4,IF(AND(ISNUMBER(FIND(대학정보!$C$4,I979)),ISNUMBER(FIND(대학정보!$C$5,J979))),확률표!$C$5, ""))), "대학정보"), "")</f>
        <v>50</v>
      </c>
      <c r="Q979" s="1">
        <f>IF(AND(대학정보!$C$8&lt;&gt;"",D979&lt;&gt;""),D979-대학정보!$C$8,"")</f>
        <v>-13.999999999999886</v>
      </c>
    </row>
    <row r="980" spans="1:17">
      <c r="A980" s="1" t="str">
        <f t="shared" si="15"/>
        <v/>
      </c>
      <c r="B980" s="1" t="str">
        <f>IF(INDEX(로우데이터!$A:$A,4*ROW()-7)&lt;&gt;"",INDEX(로우데이터!A:A,4*ROW()-7),"")</f>
        <v>979등</v>
      </c>
      <c r="C980" s="1">
        <f>IF(B980&lt;&gt;"",VLOOKUP(CONCATENATE("j",L980, M980, N980),확률표!$B$8:$E$16,IF(P980=확률표!$C$3,2,IF(P980=확률표!$C$4, 3,4)),FALSE), "")</f>
        <v>50</v>
      </c>
      <c r="D980" s="1">
        <f>IF(B980&lt;&gt;"",INDEX(로우데이터!$B:$B,4*ROW()-7),"")</f>
        <v>645.25</v>
      </c>
      <c r="E980" s="4" t="str">
        <f>IF(B980&lt;&gt;"",IF(INDEX(로우데이터!$D:$D,4*ROW()-7)&lt;&gt;"",IF(ISNUMBER(FIND("(1)",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80" s="3" t="str">
        <f>IF(B980&lt;&gt;"",IF(INDEX(로우데이터!$D:$D,4*ROW()-7)&lt;&gt;"",IF(ISNUMBER(FIND("(1)",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980" s="3" t="str">
        <f>IF(B980&lt;&gt;"",IF(INDEX(로우데이터!$D:$D,4*ROW()-7)&lt;&gt;"",IF(ISNUMBER(FIND("(2)",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80" s="3" t="str">
        <f>IF(B980&lt;&gt;"",IF(INDEX(로우데이터!$D:$D,4*ROW()-7)&lt;&gt;"",IF(ISNUMBER(FIND("(2)",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80" s="3" t="str">
        <f>IF(B980&lt;&gt;"",IF(INDEX(로우데이터!$D:$D,4*ROW()-7)&lt;&gt;"",IF(ISNUMBER(FIND("(3)",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80" s="3" t="str">
        <f>IF(B980&lt;&gt;"",IF(INDEX(로우데이터!$D:$D,4*ROW()-7)&lt;&gt;"",IF(ISNUMBER(FIND("(3)",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[국제]컴퓨터공</v>
      </c>
      <c r="L980" s="1">
        <v>1</v>
      </c>
      <c r="M980" s="1">
        <v>1</v>
      </c>
      <c r="N980" s="1">
        <v>1</v>
      </c>
      <c r="P980" s="1">
        <f>IF(B980&lt;&gt;"",IF(AND(대학정보!$C$4&lt;&gt;"",대학정보!$C$5&lt;&gt;""),IF(AND(ISNUMBER(FIND(대학정보!$C$4,E980)),ISNUMBER(FIND(대학정보!$C$5,F980))),확률표!$C$3,IF(AND(ISNUMBER(FIND(대학정보!$C$4,G980)),ISNUMBER(FIND(대학정보!$C$5,H980))),확률표!$C$4,IF(AND(ISNUMBER(FIND(대학정보!$C$4,I980)),ISNUMBER(FIND(대학정보!$C$5,J980))),확률표!$C$5, ""))), "대학정보"), "")</f>
        <v>50</v>
      </c>
      <c r="Q980" s="1">
        <f>IF(AND(대학정보!$C$8&lt;&gt;"",D980&lt;&gt;""),D980-대학정보!$C$8,"")</f>
        <v>-14.199999999999932</v>
      </c>
    </row>
    <row r="981" spans="1:17">
      <c r="A981" s="1" t="str">
        <f t="shared" si="15"/>
        <v/>
      </c>
      <c r="B981" s="1" t="str">
        <f>IF(INDEX(로우데이터!$A:$A,4*ROW()-7)&lt;&gt;"",INDEX(로우데이터!A:A,4*ROW()-7),"")</f>
        <v>980등</v>
      </c>
      <c r="C981" s="1">
        <f>IF(B981&lt;&gt;"",VLOOKUP(CONCATENATE("j",L981, M981, N981),확률표!$B$8:$E$16,IF(P981=확률표!$C$3,2,IF(P981=확률표!$C$4, 3,4)),FALSE), "")</f>
        <v>80</v>
      </c>
      <c r="D981" s="1">
        <f>IF(B981&lt;&gt;"",INDEX(로우데이터!$B:$B,4*ROW()-7),"")</f>
        <v>645.24</v>
      </c>
      <c r="E981" s="4" t="str">
        <f>IF(B981&lt;&gt;"",IF(INDEX(로우데이터!$D:$D,4*ROW()-7)&lt;&gt;"",IF(ISNUMBER(FIND("(1)",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81" s="3" t="str">
        <f>IF(B981&lt;&gt;"",IF(INDEX(로우데이터!$D:$D,4*ROW()-7)&lt;&gt;"",IF(ISNUMBER(FIND("(1)",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81" s="3" t="str">
        <f>IF(B981&lt;&gt;"",IF(INDEX(로우데이터!$D:$D,4*ROW()-7)&lt;&gt;"",IF(ISNUMBER(FIND("(2)",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981" s="3" t="str">
        <f>IF(B981&lt;&gt;"",IF(INDEX(로우데이터!$D:$D,4*ROW()-7)&lt;&gt;"",IF(ISNUMBER(FIND("(2)",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화학공학부</v>
      </c>
      <c r="I981" s="3" t="str">
        <f>IF(B981&lt;&gt;"",IF(INDEX(로우데이터!$D:$D,4*ROW()-7)&lt;&gt;"",IF(ISNUMBER(FIND("(3)",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81" s="3" t="str">
        <f>IF(B981&lt;&gt;"",IF(INDEX(로우데이터!$D:$D,4*ROW()-7)&lt;&gt;"",IF(ISNUMBER(FIND("(3)",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산업공</v>
      </c>
      <c r="L981" s="1">
        <v>1</v>
      </c>
      <c r="M981" s="1">
        <v>1</v>
      </c>
      <c r="N981" s="1">
        <v>1</v>
      </c>
      <c r="P981" s="1">
        <f>IF(B981&lt;&gt;"",IF(AND(대학정보!$C$4&lt;&gt;"",대학정보!$C$5&lt;&gt;""),IF(AND(ISNUMBER(FIND(대학정보!$C$4,E981)),ISNUMBER(FIND(대학정보!$C$5,F981))),확률표!$C$3,IF(AND(ISNUMBER(FIND(대학정보!$C$4,G981)),ISNUMBER(FIND(대학정보!$C$5,H981))),확률표!$C$4,IF(AND(ISNUMBER(FIND(대학정보!$C$4,I981)),ISNUMBER(FIND(대학정보!$C$5,J981))),확률표!$C$5, ""))), "대학정보"), "")</f>
        <v>80</v>
      </c>
      <c r="Q981" s="1">
        <f>IF(AND(대학정보!$C$8&lt;&gt;"",D981&lt;&gt;""),D981-대학정보!$C$8,"")</f>
        <v>-14.209999999999923</v>
      </c>
    </row>
    <row r="982" spans="1:17">
      <c r="A982" s="1" t="str">
        <f t="shared" si="15"/>
        <v/>
      </c>
      <c r="B982" s="1" t="str">
        <f>IF(INDEX(로우데이터!$A:$A,4*ROW()-7)&lt;&gt;"",INDEX(로우데이터!A:A,4*ROW()-7),"")</f>
        <v>981등</v>
      </c>
      <c r="C982" s="1">
        <f>IF(B982&lt;&gt;"",VLOOKUP(CONCATENATE("j",L982, M982, N982),확률표!$B$8:$E$16,IF(P982=확률표!$C$3,2,IF(P982=확률표!$C$4, 3,4)),FALSE), "")</f>
        <v>80</v>
      </c>
      <c r="D982" s="1">
        <f>IF(B982&lt;&gt;"",INDEX(로우데이터!$B:$B,4*ROW()-7),"")</f>
        <v>645.21</v>
      </c>
      <c r="E982" s="4" t="str">
        <f>IF(B982&lt;&gt;"",IF(INDEX(로우데이터!$D:$D,4*ROW()-7)&lt;&gt;"",IF(ISNUMBER(FIND("(1)",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82" s="3" t="str">
        <f>IF(B982&lt;&gt;"",IF(INDEX(로우데이터!$D:$D,4*ROW()-7)&lt;&gt;"",IF(ISNUMBER(FIND("(1)",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82" s="3" t="str">
        <f>IF(B982&lt;&gt;"",IF(INDEX(로우데이터!$D:$D,4*ROW()-7)&lt;&gt;"",IF(ISNUMBER(FIND("(2)",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82" s="3" t="str">
        <f>IF(B982&lt;&gt;"",IF(INDEX(로우데이터!$D:$D,4*ROW()-7)&lt;&gt;"",IF(ISNUMBER(FIND("(2)",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기계정보공</v>
      </c>
      <c r="I982" s="3" t="str">
        <f>IF(B982&lt;&gt;"",IF(INDEX(로우데이터!$D:$D,4*ROW()-7)&lt;&gt;"",IF(ISNUMBER(FIND("(3)",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82" s="3" t="str">
        <f>IF(B982&lt;&gt;"",IF(INDEX(로우데이터!$D:$D,4*ROW()-7)&lt;&gt;"",IF(ISNUMBER(FIND("(3)",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항공우주정보시스템공</v>
      </c>
      <c r="L982" s="1">
        <v>1</v>
      </c>
      <c r="M982" s="1">
        <v>1</v>
      </c>
      <c r="N982" s="1">
        <v>1</v>
      </c>
      <c r="P982" s="1">
        <f>IF(B982&lt;&gt;"",IF(AND(대학정보!$C$4&lt;&gt;"",대학정보!$C$5&lt;&gt;""),IF(AND(ISNUMBER(FIND(대학정보!$C$4,E982)),ISNUMBER(FIND(대학정보!$C$5,F982))),확률표!$C$3,IF(AND(ISNUMBER(FIND(대학정보!$C$4,G982)),ISNUMBER(FIND(대학정보!$C$5,H982))),확률표!$C$4,IF(AND(ISNUMBER(FIND(대학정보!$C$4,I982)),ISNUMBER(FIND(대학정보!$C$5,J982))),확률표!$C$5, ""))), "대학정보"), "")</f>
        <v>80</v>
      </c>
      <c r="Q982" s="1">
        <f>IF(AND(대학정보!$C$8&lt;&gt;"",D982&lt;&gt;""),D982-대학정보!$C$8,"")</f>
        <v>-14.239999999999895</v>
      </c>
    </row>
    <row r="983" spans="1:17">
      <c r="A983" s="1" t="str">
        <f t="shared" si="15"/>
        <v/>
      </c>
      <c r="B983" s="1" t="str">
        <f>IF(INDEX(로우데이터!$A:$A,4*ROW()-7)&lt;&gt;"",INDEX(로우데이터!A:A,4*ROW()-7),"")</f>
        <v>982등</v>
      </c>
      <c r="C983" s="1">
        <f>IF(B983&lt;&gt;"",VLOOKUP(CONCATENATE("j",L983, M983, N983),확률표!$B$8:$E$16,IF(P983=확률표!$C$3,2,IF(P983=확률표!$C$4, 3,4)),FALSE), "")</f>
        <v>80</v>
      </c>
      <c r="D983" s="1">
        <f>IF(B983&lt;&gt;"",INDEX(로우데이터!$B:$B,4*ROW()-7),"")</f>
        <v>644.95000000000005</v>
      </c>
      <c r="E983" s="4" t="str">
        <f>IF(B983&lt;&gt;"",IF(INDEX(로우데이터!$D:$D,4*ROW()-7)&lt;&gt;"",IF(ISNUMBER(FIND("(1)",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83" s="3" t="str">
        <f>IF(B983&lt;&gt;"",IF(INDEX(로우데이터!$D:$D,4*ROW()-7)&lt;&gt;"",IF(ISNUMBER(FIND("(1)",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83" s="3" t="str">
        <f>IF(B983&lt;&gt;"",IF(INDEX(로우데이터!$D:$D,4*ROW()-7)&lt;&gt;"",IF(ISNUMBER(FIND("(2)",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이화여대(2)</v>
      </c>
      <c r="H983" s="3" t="str">
        <f>IF(B983&lt;&gt;"",IF(INDEX(로우데이터!$D:$D,4*ROW()-7)&lt;&gt;"",IF(ISNUMBER(FIND("(2)",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자유전공학부/자연</v>
      </c>
      <c r="I983" s="3" t="str">
        <f>IF(B983&lt;&gt;"",IF(INDEX(로우데이터!$D:$D,4*ROW()-7)&lt;&gt;"",IF(ISNUMBER(FIND("(3)",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숭실대(3)</v>
      </c>
      <c r="J983" s="3" t="str">
        <f>IF(B983&lt;&gt;"",IF(INDEX(로우데이터!$D:$D,4*ROW()-7)&lt;&gt;"",IF(ISNUMBER(FIND("(3)",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IT융합</v>
      </c>
      <c r="L983" s="1">
        <v>1</v>
      </c>
      <c r="M983" s="1">
        <v>1</v>
      </c>
      <c r="N983" s="1">
        <v>1</v>
      </c>
      <c r="P983" s="1">
        <f>IF(B983&lt;&gt;"",IF(AND(대학정보!$C$4&lt;&gt;"",대학정보!$C$5&lt;&gt;""),IF(AND(ISNUMBER(FIND(대학정보!$C$4,E983)),ISNUMBER(FIND(대학정보!$C$5,F983))),확률표!$C$3,IF(AND(ISNUMBER(FIND(대학정보!$C$4,G983)),ISNUMBER(FIND(대학정보!$C$5,H983))),확률표!$C$4,IF(AND(ISNUMBER(FIND(대학정보!$C$4,I983)),ISNUMBER(FIND(대학정보!$C$5,J983))),확률표!$C$5, ""))), "대학정보"), "")</f>
        <v>80</v>
      </c>
      <c r="Q983" s="1">
        <f>IF(AND(대학정보!$C$8&lt;&gt;"",D983&lt;&gt;""),D983-대학정보!$C$8,"")</f>
        <v>-14.499999999999886</v>
      </c>
    </row>
    <row r="984" spans="1:17">
      <c r="A984" s="1" t="str">
        <f t="shared" si="15"/>
        <v/>
      </c>
      <c r="B984" s="1" t="str">
        <f>IF(INDEX(로우데이터!$A:$A,4*ROW()-7)&lt;&gt;"",INDEX(로우데이터!A:A,4*ROW()-7),"")</f>
        <v>983등</v>
      </c>
      <c r="C984" s="1">
        <f>IF(B984&lt;&gt;"",VLOOKUP(CONCATENATE("j",L984, M984, N984),확률표!$B$8:$E$16,IF(P984=확률표!$C$3,2,IF(P984=확률표!$C$4, 3,4)),FALSE), "")</f>
        <v>20</v>
      </c>
      <c r="D984" s="1">
        <f>IF(B984&lt;&gt;"",INDEX(로우데이터!$B:$B,4*ROW()-7),"")</f>
        <v>644.84</v>
      </c>
      <c r="E984" s="4" t="str">
        <f>IF(B984&lt;&gt;"",IF(INDEX(로우데이터!$D:$D,4*ROW()-7)&lt;&gt;"",IF(ISNUMBER(FIND("(1)",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대구교대(1)</v>
      </c>
      <c r="F984" s="3" t="str">
        <f>IF(B984&lt;&gt;"",IF(INDEX(로우데이터!$D:$D,4*ROW()-7)&lt;&gt;"",IF(ISNUMBER(FIND("(1)",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984" s="3" t="str">
        <f>IF(B984&lt;&gt;"",IF(INDEX(로우데이터!$D:$D,4*ROW()-7)&lt;&gt;"",IF(ISNUMBER(FIND("(2)",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한국교원대(2)</v>
      </c>
      <c r="H984" s="3" t="str">
        <f>IF(B984&lt;&gt;"",IF(INDEX(로우데이터!$D:$D,4*ROW()-7)&lt;&gt;"",IF(ISNUMBER(FIND("(2)",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환경교육</v>
      </c>
      <c r="I984" s="3" t="str">
        <f>IF(B984&lt;&gt;"",IF(INDEX(로우데이터!$D:$D,4*ROW()-7)&lt;&gt;"",IF(ISNUMBER(FIND("(3)",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84" s="3" t="str">
        <f>IF(B984&lt;&gt;"",IF(INDEX(로우데이터!$D:$D,4*ROW()-7)&lt;&gt;"",IF(ISNUMBER(FIND("(3)",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84" s="1">
        <v>1</v>
      </c>
      <c r="M984" s="1">
        <v>1</v>
      </c>
      <c r="N984" s="1">
        <v>1</v>
      </c>
      <c r="P984" s="1">
        <f>IF(B984&lt;&gt;"",IF(AND(대학정보!$C$4&lt;&gt;"",대학정보!$C$5&lt;&gt;""),IF(AND(ISNUMBER(FIND(대학정보!$C$4,E984)),ISNUMBER(FIND(대학정보!$C$5,F984))),확률표!$C$3,IF(AND(ISNUMBER(FIND(대학정보!$C$4,G984)),ISNUMBER(FIND(대학정보!$C$5,H984))),확률표!$C$4,IF(AND(ISNUMBER(FIND(대학정보!$C$4,I984)),ISNUMBER(FIND(대학정보!$C$5,J984))),확률표!$C$5, ""))), "대학정보"), "")</f>
        <v>20</v>
      </c>
      <c r="Q984" s="1">
        <f>IF(AND(대학정보!$C$8&lt;&gt;"",D984&lt;&gt;""),D984-대학정보!$C$8,"")</f>
        <v>-14.6099999999999</v>
      </c>
    </row>
    <row r="985" spans="1:17">
      <c r="A985" s="1" t="str">
        <f t="shared" si="15"/>
        <v/>
      </c>
      <c r="B985" s="1" t="str">
        <f>IF(INDEX(로우데이터!$A:$A,4*ROW()-7)&lt;&gt;"",INDEX(로우데이터!A:A,4*ROW()-7),"")</f>
        <v>984등</v>
      </c>
      <c r="C985" s="1">
        <f>IF(B985&lt;&gt;"",VLOOKUP(CONCATENATE("j",L985, M985, N985),확률표!$B$8:$E$16,IF(P985=확률표!$C$3,2,IF(P985=확률표!$C$4, 3,4)),FALSE), "")</f>
        <v>20</v>
      </c>
      <c r="D985" s="1">
        <f>IF(B985&lt;&gt;"",INDEX(로우데이터!$B:$B,4*ROW()-7),"")</f>
        <v>644.78</v>
      </c>
      <c r="E985" s="4" t="str">
        <f>IF(B985&lt;&gt;"",IF(INDEX(로우데이터!$D:$D,4*ROW()-7)&lt;&gt;"",IF(ISNUMBER(FIND("(1)",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한국교원대(1)</v>
      </c>
      <c r="F985" s="3" t="str">
        <f>IF(B985&lt;&gt;"",IF(INDEX(로우데이터!$D:$D,4*ROW()-7)&lt;&gt;"",IF(ISNUMBER(FIND("(1)",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985" s="3" t="str">
        <f>IF(B985&lt;&gt;"",IF(INDEX(로우데이터!$D:$D,4*ROW()-7)&lt;&gt;"",IF(ISNUMBER(FIND("(2)",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985" s="3" t="str">
        <f>IF(B985&lt;&gt;"",IF(INDEX(로우데이터!$D:$D,4*ROW()-7)&lt;&gt;"",IF(ISNUMBER(FIND("(2)",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식품공</v>
      </c>
      <c r="I985" s="3" t="str">
        <f>IF(B985&lt;&gt;"",IF(INDEX(로우데이터!$D:$D,4*ROW()-7)&lt;&gt;"",IF(ISNUMBER(FIND("(3)",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85" s="3" t="str">
        <f>IF(B985&lt;&gt;"",IF(INDEX(로우데이터!$D:$D,4*ROW()-7)&lt;&gt;"",IF(ISNUMBER(FIND("(3)",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85" s="1">
        <v>1</v>
      </c>
      <c r="M985" s="1">
        <v>1</v>
      </c>
      <c r="N985" s="1">
        <v>1</v>
      </c>
      <c r="P985" s="1">
        <f>IF(B985&lt;&gt;"",IF(AND(대학정보!$C$4&lt;&gt;"",대학정보!$C$5&lt;&gt;""),IF(AND(ISNUMBER(FIND(대학정보!$C$4,E985)),ISNUMBER(FIND(대학정보!$C$5,F985))),확률표!$C$3,IF(AND(ISNUMBER(FIND(대학정보!$C$4,G985)),ISNUMBER(FIND(대학정보!$C$5,H985))),확률표!$C$4,IF(AND(ISNUMBER(FIND(대학정보!$C$4,I985)),ISNUMBER(FIND(대학정보!$C$5,J985))),확률표!$C$5, ""))), "대학정보"), "")</f>
        <v>20</v>
      </c>
      <c r="Q985" s="1">
        <f>IF(AND(대학정보!$C$8&lt;&gt;"",D985&lt;&gt;""),D985-대학정보!$C$8,"")</f>
        <v>-14.669999999999959</v>
      </c>
    </row>
    <row r="986" spans="1:17">
      <c r="A986" s="1" t="str">
        <f t="shared" si="15"/>
        <v/>
      </c>
      <c r="B986" s="1" t="str">
        <f>IF(INDEX(로우데이터!$A:$A,4*ROW()-7)&lt;&gt;"",INDEX(로우데이터!A:A,4*ROW()-7),"")</f>
        <v>985등</v>
      </c>
      <c r="C986" s="1">
        <f>IF(B986&lt;&gt;"",VLOOKUP(CONCATENATE("j",L986, M986, N986),확률표!$B$8:$E$16,IF(P986=확률표!$C$3,2,IF(P986=확률표!$C$4, 3,4)),FALSE), "")</f>
        <v>20</v>
      </c>
      <c r="D986" s="1">
        <f>IF(B986&lt;&gt;"",INDEX(로우데이터!$B:$B,4*ROW()-7),"")</f>
        <v>644.63</v>
      </c>
      <c r="E986" s="4" t="str">
        <f>IF(B986&lt;&gt;"",IF(INDEX(로우데이터!$D:$D,4*ROW()-7)&lt;&gt;"",IF(ISNUMBER(FIND("(1)",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986" s="3" t="str">
        <f>IF(B986&lt;&gt;"",IF(INDEX(로우데이터!$D:$D,4*ROW()-7)&lt;&gt;"",IF(ISNUMBER(FIND("(1)",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에너지공</v>
      </c>
      <c r="G986" s="3" t="str">
        <f>IF(B986&lt;&gt;"",IF(INDEX(로우데이터!$D:$D,4*ROW()-7)&lt;&gt;"",IF(ISNUMBER(FIND("(2)",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986" s="3" t="str">
        <f>IF(B986&lt;&gt;"",IF(INDEX(로우데이터!$D:$D,4*ROW()-7)&lt;&gt;"",IF(ISNUMBER(FIND("(2)",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전기.생체공학부</v>
      </c>
      <c r="I986" s="3" t="str">
        <f>IF(B986&lt;&gt;"",IF(INDEX(로우데이터!$D:$D,4*ROW()-7)&lt;&gt;"",IF(ISNUMBER(FIND("(3)",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86" s="3" t="str">
        <f>IF(B986&lt;&gt;"",IF(INDEX(로우데이터!$D:$D,4*ROW()-7)&lt;&gt;"",IF(ISNUMBER(FIND("(3)",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86" s="1">
        <v>1</v>
      </c>
      <c r="M986" s="1">
        <v>1</v>
      </c>
      <c r="N986" s="1">
        <v>1</v>
      </c>
      <c r="P986" s="1">
        <f>IF(B986&lt;&gt;"",IF(AND(대학정보!$C$4&lt;&gt;"",대학정보!$C$5&lt;&gt;""),IF(AND(ISNUMBER(FIND(대학정보!$C$4,E986)),ISNUMBER(FIND(대학정보!$C$5,F986))),확률표!$C$3,IF(AND(ISNUMBER(FIND(대학정보!$C$4,G986)),ISNUMBER(FIND(대학정보!$C$5,H986))),확률표!$C$4,IF(AND(ISNUMBER(FIND(대학정보!$C$4,I986)),ISNUMBER(FIND(대학정보!$C$5,J986))),확률표!$C$5, ""))), "대학정보"), "")</f>
        <v>20</v>
      </c>
      <c r="Q986" s="1">
        <f>IF(AND(대학정보!$C$8&lt;&gt;"",D986&lt;&gt;""),D986-대학정보!$C$8,"")</f>
        <v>-14.819999999999936</v>
      </c>
    </row>
    <row r="987" spans="1:17">
      <c r="A987" s="1" t="str">
        <f t="shared" si="15"/>
        <v/>
      </c>
      <c r="B987" s="1" t="str">
        <f>IF(INDEX(로우데이터!$A:$A,4*ROW()-7)&lt;&gt;"",INDEX(로우데이터!A:A,4*ROW()-7),"")</f>
        <v>986등</v>
      </c>
      <c r="C987" s="1">
        <f>IF(B987&lt;&gt;"",VLOOKUP(CONCATENATE("j",L987, M987, N987),확률표!$B$8:$E$16,IF(P987=확률표!$C$3,2,IF(P987=확률표!$C$4, 3,4)),FALSE), "")</f>
        <v>80</v>
      </c>
      <c r="D987" s="1">
        <f>IF(B987&lt;&gt;"",INDEX(로우데이터!$B:$B,4*ROW()-7),"")</f>
        <v>644.58000000000004</v>
      </c>
      <c r="E987" s="4" t="str">
        <f>IF(B987&lt;&gt;"",IF(INDEX(로우데이터!$D:$D,4*ROW()-7)&lt;&gt;"",IF(ISNUMBER(FIND("(1)",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87" s="3" t="str">
        <f>IF(B987&lt;&gt;"",IF(INDEX(로우데이터!$D:$D,4*ROW()-7)&lt;&gt;"",IF(ISNUMBER(FIND("(1)",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87" s="3" t="str">
        <f>IF(B987&lt;&gt;"",IF(INDEX(로우데이터!$D:$D,4*ROW()-7)&lt;&gt;"",IF(ISNUMBER(FIND("(2)",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987" s="3" t="str">
        <f>IF(B987&lt;&gt;"",IF(INDEX(로우데이터!$D:$D,4*ROW()-7)&lt;&gt;"",IF(ISNUMBER(FIND("(2)",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환경원예</v>
      </c>
      <c r="I987" s="3" t="str">
        <f>IF(B987&lt;&gt;"",IF(INDEX(로우데이터!$D:$D,4*ROW()-7)&lt;&gt;"",IF(ISNUMBER(FIND("(3)",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987" s="3" t="str">
        <f>IF(B987&lt;&gt;"",IF(INDEX(로우데이터!$D:$D,4*ROW()-7)&lt;&gt;"",IF(ISNUMBER(FIND("(3)",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동물자원과학</v>
      </c>
      <c r="L987" s="1">
        <v>1</v>
      </c>
      <c r="M987" s="1">
        <v>1</v>
      </c>
      <c r="N987" s="1">
        <v>1</v>
      </c>
      <c r="P987" s="1">
        <f>IF(B987&lt;&gt;"",IF(AND(대학정보!$C$4&lt;&gt;"",대학정보!$C$5&lt;&gt;""),IF(AND(ISNUMBER(FIND(대학정보!$C$4,E987)),ISNUMBER(FIND(대학정보!$C$5,F987))),확률표!$C$3,IF(AND(ISNUMBER(FIND(대학정보!$C$4,G987)),ISNUMBER(FIND(대학정보!$C$5,H987))),확률표!$C$4,IF(AND(ISNUMBER(FIND(대학정보!$C$4,I987)),ISNUMBER(FIND(대학정보!$C$5,J987))),확률표!$C$5, ""))), "대학정보"), "")</f>
        <v>80</v>
      </c>
      <c r="Q987" s="1">
        <f>IF(AND(대학정보!$C$8&lt;&gt;"",D987&lt;&gt;""),D987-대학정보!$C$8,"")</f>
        <v>-14.869999999999891</v>
      </c>
    </row>
    <row r="988" spans="1:17">
      <c r="A988" s="1" t="str">
        <f t="shared" si="15"/>
        <v/>
      </c>
      <c r="B988" s="1" t="str">
        <f>IF(INDEX(로우데이터!$A:$A,4*ROW()-7)&lt;&gt;"",INDEX(로우데이터!A:A,4*ROW()-7),"")</f>
        <v>987등</v>
      </c>
      <c r="C988" s="1">
        <f>IF(B988&lt;&gt;"",VLOOKUP(CONCATENATE("j",L988, M988, N988),확률표!$B$8:$E$16,IF(P988=확률표!$C$3,2,IF(P988=확률표!$C$4, 3,4)),FALSE), "")</f>
        <v>20</v>
      </c>
      <c r="D988" s="1">
        <f>IF(B988&lt;&gt;"",INDEX(로우데이터!$B:$B,4*ROW()-7),"")</f>
        <v>644.20000000000005</v>
      </c>
      <c r="E988" s="4" t="str">
        <f>IF(B988&lt;&gt;"",IF(INDEX(로우데이터!$D:$D,4*ROW()-7)&lt;&gt;"",IF(ISNUMBER(FIND("(1)",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88" s="3" t="str">
        <f>IF(B988&lt;&gt;"",IF(INDEX(로우데이터!$D:$D,4*ROW()-7)&lt;&gt;"",IF(ISNUMBER(FIND("(1)",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88" s="3" t="str">
        <f>IF(B988&lt;&gt;"",IF(INDEX(로우데이터!$D:$D,4*ROW()-7)&lt;&gt;"",IF(ISNUMBER(FIND("(2)",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988" s="3" t="str">
        <f>IF(B988&lt;&gt;"",IF(INDEX(로우데이터!$D:$D,4*ROW()-7)&lt;&gt;"",IF(ISNUMBER(FIND("(2)",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988" s="3" t="str">
        <f>IF(B988&lt;&gt;"",IF(INDEX(로우데이터!$D:$D,4*ROW()-7)&lt;&gt;"",IF(ISNUMBER(FIND("(3)",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88" s="3" t="str">
        <f>IF(B988&lt;&gt;"",IF(INDEX(로우데이터!$D:$D,4*ROW()-7)&lt;&gt;"",IF(ISNUMBER(FIND("(3)",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88" s="1">
        <v>1</v>
      </c>
      <c r="M988" s="1">
        <v>1</v>
      </c>
      <c r="N988" s="1">
        <v>1</v>
      </c>
      <c r="P988" s="1">
        <f>IF(B988&lt;&gt;"",IF(AND(대학정보!$C$4&lt;&gt;"",대학정보!$C$5&lt;&gt;""),IF(AND(ISNUMBER(FIND(대학정보!$C$4,E988)),ISNUMBER(FIND(대학정보!$C$5,F988))),확률표!$C$3,IF(AND(ISNUMBER(FIND(대학정보!$C$4,G988)),ISNUMBER(FIND(대학정보!$C$5,H988))),확률표!$C$4,IF(AND(ISNUMBER(FIND(대학정보!$C$4,I988)),ISNUMBER(FIND(대학정보!$C$5,J988))),확률표!$C$5, ""))), "대학정보"), "")</f>
        <v>20</v>
      </c>
      <c r="Q988" s="1">
        <f>IF(AND(대학정보!$C$8&lt;&gt;"",D988&lt;&gt;""),D988-대학정보!$C$8,"")</f>
        <v>-15.249999999999886</v>
      </c>
    </row>
    <row r="989" spans="1:17">
      <c r="A989" s="1" t="str">
        <f t="shared" si="15"/>
        <v/>
      </c>
      <c r="B989" s="1" t="str">
        <f>IF(INDEX(로우데이터!$A:$A,4*ROW()-7)&lt;&gt;"",INDEX(로우데이터!A:A,4*ROW()-7),"")</f>
        <v>988등</v>
      </c>
      <c r="C989" s="1">
        <f>IF(B989&lt;&gt;"",VLOOKUP(CONCATENATE("j",L989, M989, N989),확률표!$B$8:$E$16,IF(P989=확률표!$C$3,2,IF(P989=확률표!$C$4, 3,4)),FALSE), "")</f>
        <v>50</v>
      </c>
      <c r="D989" s="1">
        <f>IF(B989&lt;&gt;"",INDEX(로우데이터!$B:$B,4*ROW()-7),"")</f>
        <v>643.89</v>
      </c>
      <c r="E989" s="4" t="str">
        <f>IF(B989&lt;&gt;"",IF(INDEX(로우데이터!$D:$D,4*ROW()-7)&lt;&gt;"",IF(ISNUMBER(FIND("(1)",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989" s="3" t="str">
        <f>IF(B989&lt;&gt;"",IF(INDEX(로우데이터!$D:$D,4*ROW()-7)&lt;&gt;"",IF(ISNUMBER(FIND("(1)",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화학생물공학부</v>
      </c>
      <c r="G989" s="3" t="str">
        <f>IF(B989&lt;&gt;"",IF(INDEX(로우데이터!$D:$D,4*ROW()-7)&lt;&gt;"",IF(ISNUMBER(FIND("(2)",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89" s="3" t="str">
        <f>IF(B989&lt;&gt;"",IF(INDEX(로우데이터!$D:$D,4*ROW()-7)&lt;&gt;"",IF(ISNUMBER(FIND("(2)",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89" s="3" t="str">
        <f>IF(B989&lt;&gt;"",IF(INDEX(로우데이터!$D:$D,4*ROW()-7)&lt;&gt;"",IF(ISNUMBER(FIND("(3)",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89" s="3" t="str">
        <f>IF(B989&lt;&gt;"",IF(INDEX(로우데이터!$D:$D,4*ROW()-7)&lt;&gt;"",IF(ISNUMBER(FIND("(3)",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989" s="1">
        <v>1</v>
      </c>
      <c r="M989" s="1">
        <v>1</v>
      </c>
      <c r="N989" s="1">
        <v>1</v>
      </c>
      <c r="P989" s="1">
        <f>IF(B989&lt;&gt;"",IF(AND(대학정보!$C$4&lt;&gt;"",대학정보!$C$5&lt;&gt;""),IF(AND(ISNUMBER(FIND(대학정보!$C$4,E989)),ISNUMBER(FIND(대학정보!$C$5,F989))),확률표!$C$3,IF(AND(ISNUMBER(FIND(대학정보!$C$4,G989)),ISNUMBER(FIND(대학정보!$C$5,H989))),확률표!$C$4,IF(AND(ISNUMBER(FIND(대학정보!$C$4,I989)),ISNUMBER(FIND(대학정보!$C$5,J989))),확률표!$C$5, ""))), "대학정보"), "")</f>
        <v>50</v>
      </c>
      <c r="Q989" s="1">
        <f>IF(AND(대학정보!$C$8&lt;&gt;"",D989&lt;&gt;""),D989-대학정보!$C$8,"")</f>
        <v>-15.559999999999945</v>
      </c>
    </row>
    <row r="990" spans="1:17">
      <c r="A990" s="1" t="str">
        <f t="shared" si="15"/>
        <v/>
      </c>
      <c r="B990" s="1" t="str">
        <f>IF(INDEX(로우데이터!$A:$A,4*ROW()-7)&lt;&gt;"",INDEX(로우데이터!A:A,4*ROW()-7),"")</f>
        <v>989등</v>
      </c>
      <c r="C990" s="1">
        <f>IF(B990&lt;&gt;"",VLOOKUP(CONCATENATE("j",L990, M990, N990),확률표!$B$8:$E$16,IF(P990=확률표!$C$3,2,IF(P990=확률표!$C$4, 3,4)),FALSE), "")</f>
        <v>20</v>
      </c>
      <c r="D990" s="1">
        <f>IF(B990&lt;&gt;"",INDEX(로우데이터!$B:$B,4*ROW()-7),"")</f>
        <v>643.86</v>
      </c>
      <c r="E990" s="4" t="str">
        <f>IF(B990&lt;&gt;"",IF(INDEX(로우데이터!$D:$D,4*ROW()-7)&lt;&gt;"",IF(ISNUMBER(FIND("(1)",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990" s="3" t="str">
        <f>IF(B990&lt;&gt;"",IF(INDEX(로우데이터!$D:$D,4*ROW()-7)&lt;&gt;"",IF(ISNUMBER(FIND("(1)",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990" s="3" t="str">
        <f>IF(B990&lt;&gt;"",IF(INDEX(로우데이터!$D:$D,4*ROW()-7)&lt;&gt;"",IF(ISNUMBER(FIND("(2)",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90" s="3" t="str">
        <f>IF(B990&lt;&gt;"",IF(INDEX(로우데이터!$D:$D,4*ROW()-7)&lt;&gt;"",IF(ISNUMBER(FIND("(2)",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[국제]컴퓨터공</v>
      </c>
      <c r="I990" s="3" t="str">
        <f>IF(B990&lt;&gt;"",IF(INDEX(로우데이터!$D:$D,4*ROW()-7)&lt;&gt;"",IF(ISNUMBER(FIND("(3)",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0" s="3" t="str">
        <f>IF(B990&lt;&gt;"",IF(INDEX(로우데이터!$D:$D,4*ROW()-7)&lt;&gt;"",IF(ISNUMBER(FIND("(3)",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0" s="1">
        <v>1</v>
      </c>
      <c r="M990" s="1">
        <v>1</v>
      </c>
      <c r="N990" s="1">
        <v>1</v>
      </c>
      <c r="P990" s="1">
        <f>IF(B990&lt;&gt;"",IF(AND(대학정보!$C$4&lt;&gt;"",대학정보!$C$5&lt;&gt;""),IF(AND(ISNUMBER(FIND(대학정보!$C$4,E990)),ISNUMBER(FIND(대학정보!$C$5,F990))),확률표!$C$3,IF(AND(ISNUMBER(FIND(대학정보!$C$4,G990)),ISNUMBER(FIND(대학정보!$C$5,H990))),확률표!$C$4,IF(AND(ISNUMBER(FIND(대학정보!$C$4,I990)),ISNUMBER(FIND(대학정보!$C$5,J990))),확률표!$C$5, ""))), "대학정보"), "")</f>
        <v>20</v>
      </c>
      <c r="Q990" s="1">
        <f>IF(AND(대학정보!$C$8&lt;&gt;"",D990&lt;&gt;""),D990-대학정보!$C$8,"")</f>
        <v>-15.589999999999918</v>
      </c>
    </row>
    <row r="991" spans="1:17">
      <c r="A991" s="1" t="str">
        <f t="shared" si="15"/>
        <v/>
      </c>
      <c r="B991" s="1" t="str">
        <f>IF(INDEX(로우데이터!$A:$A,4*ROW()-7)&lt;&gt;"",INDEX(로우데이터!A:A,4*ROW()-7),"")</f>
        <v>990등</v>
      </c>
      <c r="C991" s="1">
        <f>IF(B991&lt;&gt;"",VLOOKUP(CONCATENATE("j",L991, M991, N991),확률표!$B$8:$E$16,IF(P991=확률표!$C$3,2,IF(P991=확률표!$C$4, 3,4)),FALSE), "")</f>
        <v>20</v>
      </c>
      <c r="D991" s="1">
        <f>IF(B991&lt;&gt;"",INDEX(로우데이터!$B:$B,4*ROW()-7),"")</f>
        <v>643.75</v>
      </c>
      <c r="E991" s="4" t="str">
        <f>IF(B991&lt;&gt;"",IF(INDEX(로우데이터!$D:$D,4*ROW()-7)&lt;&gt;"",IF(ISNUMBER(FIND("(1)",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991" s="3" t="str">
        <f>IF(B991&lt;&gt;"",IF(INDEX(로우데이터!$D:$D,4*ROW()-7)&lt;&gt;"",IF(ISNUMBER(FIND("(1)",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991" s="3" t="str">
        <f>IF(B991&lt;&gt;"",IF(INDEX(로우데이터!$D:$D,4*ROW()-7)&lt;&gt;"",IF(ISNUMBER(FIND("(2)",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91" s="3" t="str">
        <f>IF(B991&lt;&gt;"",IF(INDEX(로우데이터!$D:$D,4*ROW()-7)&lt;&gt;"",IF(ISNUMBER(FIND("(2)",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[국제]컴퓨터공</v>
      </c>
      <c r="I991" s="3" t="str">
        <f>IF(B991&lt;&gt;"",IF(INDEX(로우데이터!$D:$D,4*ROW()-7)&lt;&gt;"",IF(ISNUMBER(FIND("(3)",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1" s="3" t="str">
        <f>IF(B991&lt;&gt;"",IF(INDEX(로우데이터!$D:$D,4*ROW()-7)&lt;&gt;"",IF(ISNUMBER(FIND("(3)",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1" s="1">
        <v>1</v>
      </c>
      <c r="M991" s="1">
        <v>1</v>
      </c>
      <c r="N991" s="1">
        <v>1</v>
      </c>
      <c r="P991" s="1">
        <f>IF(B991&lt;&gt;"",IF(AND(대학정보!$C$4&lt;&gt;"",대학정보!$C$5&lt;&gt;""),IF(AND(ISNUMBER(FIND(대학정보!$C$4,E991)),ISNUMBER(FIND(대학정보!$C$5,F991))),확률표!$C$3,IF(AND(ISNUMBER(FIND(대학정보!$C$4,G991)),ISNUMBER(FIND(대학정보!$C$5,H991))),확률표!$C$4,IF(AND(ISNUMBER(FIND(대학정보!$C$4,I991)),ISNUMBER(FIND(대학정보!$C$5,J991))),확률표!$C$5, ""))), "대학정보"), "")</f>
        <v>20</v>
      </c>
      <c r="Q991" s="1">
        <f>IF(AND(대학정보!$C$8&lt;&gt;"",D991&lt;&gt;""),D991-대학정보!$C$8,"")</f>
        <v>-15.699999999999932</v>
      </c>
    </row>
    <row r="992" spans="1:17">
      <c r="A992" s="1" t="str">
        <f t="shared" si="15"/>
        <v/>
      </c>
      <c r="B992" s="1" t="str">
        <f>IF(INDEX(로우데이터!$A:$A,4*ROW()-7)&lt;&gt;"",INDEX(로우데이터!A:A,4*ROW()-7),"")</f>
        <v>991등</v>
      </c>
      <c r="C992" s="1">
        <f>IF(B992&lt;&gt;"",VLOOKUP(CONCATENATE("j",L992, M992, N992),확률표!$B$8:$E$16,IF(P992=확률표!$C$3,2,IF(P992=확률표!$C$4, 3,4)),FALSE), "")</f>
        <v>20</v>
      </c>
      <c r="D992" s="1">
        <f>IF(B992&lt;&gt;"",INDEX(로우데이터!$B:$B,4*ROW()-7),"")</f>
        <v>643.71</v>
      </c>
      <c r="E992" s="4" t="str">
        <f>IF(B992&lt;&gt;"",IF(INDEX(로우데이터!$D:$D,4*ROW()-7)&lt;&gt;"",IF(ISNUMBER(FIND("(1)",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진주교대(1)</v>
      </c>
      <c r="F992" s="3" t="str">
        <f>IF(B992&lt;&gt;"",IF(INDEX(로우데이터!$D:$D,4*ROW()-7)&lt;&gt;"",IF(ISNUMBER(FIND("(1)",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992" s="3" t="str">
        <f>IF(B992&lt;&gt;"",IF(INDEX(로우데이터!$D:$D,4*ROW()-7)&lt;&gt;"",IF(ISNUMBER(FIND("(2)",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992" s="3" t="str">
        <f>IF(B992&lt;&gt;"",IF(INDEX(로우데이터!$D:$D,4*ROW()-7)&lt;&gt;"",IF(ISNUMBER(FIND("(2)",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992" s="3" t="str">
        <f>IF(B992&lt;&gt;"",IF(INDEX(로우데이터!$D:$D,4*ROW()-7)&lt;&gt;"",IF(ISNUMBER(FIND("(3)",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2" s="3" t="str">
        <f>IF(B992&lt;&gt;"",IF(INDEX(로우데이터!$D:$D,4*ROW()-7)&lt;&gt;"",IF(ISNUMBER(FIND("(3)",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2" s="1">
        <v>1</v>
      </c>
      <c r="M992" s="1">
        <v>1</v>
      </c>
      <c r="N992" s="1">
        <v>1</v>
      </c>
      <c r="P992" s="1">
        <f>IF(B992&lt;&gt;"",IF(AND(대학정보!$C$4&lt;&gt;"",대학정보!$C$5&lt;&gt;""),IF(AND(ISNUMBER(FIND(대학정보!$C$4,E992)),ISNUMBER(FIND(대학정보!$C$5,F992))),확률표!$C$3,IF(AND(ISNUMBER(FIND(대학정보!$C$4,G992)),ISNUMBER(FIND(대학정보!$C$5,H992))),확률표!$C$4,IF(AND(ISNUMBER(FIND(대학정보!$C$4,I992)),ISNUMBER(FIND(대학정보!$C$5,J992))),확률표!$C$5, ""))), "대학정보"), "")</f>
        <v>20</v>
      </c>
      <c r="Q992" s="1">
        <f>IF(AND(대학정보!$C$8&lt;&gt;"",D992&lt;&gt;""),D992-대학정보!$C$8,"")</f>
        <v>-15.739999999999895</v>
      </c>
    </row>
    <row r="993" spans="1:17">
      <c r="A993" s="1" t="str">
        <f t="shared" si="15"/>
        <v/>
      </c>
      <c r="B993" s="1" t="str">
        <f>IF(INDEX(로우데이터!$A:$A,4*ROW()-7)&lt;&gt;"",INDEX(로우데이터!A:A,4*ROW()-7),"")</f>
        <v>992등</v>
      </c>
      <c r="C993" s="1">
        <f>IF(B993&lt;&gt;"",VLOOKUP(CONCATENATE("j",L993, M993, N993),확률표!$B$8:$E$16,IF(P993=확률표!$C$3,2,IF(P993=확률표!$C$4, 3,4)),FALSE), "")</f>
        <v>50</v>
      </c>
      <c r="D993" s="1">
        <f>IF(B993&lt;&gt;"",INDEX(로우데이터!$B:$B,4*ROW()-7),"")</f>
        <v>643.71</v>
      </c>
      <c r="E993" s="4" t="str">
        <f>IF(B993&lt;&gt;"",IF(INDEX(로우데이터!$D:$D,4*ROW()-7)&lt;&gt;"",IF(ISNUMBER(FIND("(1)",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993" s="3" t="str">
        <f>IF(B993&lt;&gt;"",IF(INDEX(로우데이터!$D:$D,4*ROW()-7)&lt;&gt;"",IF(ISNUMBER(FIND("(1)",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993" s="3" t="str">
        <f>IF(B993&lt;&gt;"",IF(INDEX(로우데이터!$D:$D,4*ROW()-7)&lt;&gt;"",IF(ISNUMBER(FIND("(2)",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93" s="3" t="str">
        <f>IF(B993&lt;&gt;"",IF(INDEX(로우데이터!$D:$D,4*ROW()-7)&lt;&gt;"",IF(ISNUMBER(FIND("(2)",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93" s="3" t="str">
        <f>IF(B993&lt;&gt;"",IF(INDEX(로우데이터!$D:$D,4*ROW()-7)&lt;&gt;"",IF(ISNUMBER(FIND("(3)",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93" s="3" t="str">
        <f>IF(B993&lt;&gt;"",IF(INDEX(로우데이터!$D:$D,4*ROW()-7)&lt;&gt;"",IF(ISNUMBER(FIND("(3)",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[국제]한방재료공</v>
      </c>
      <c r="L993" s="1">
        <v>1</v>
      </c>
      <c r="M993" s="1">
        <v>1</v>
      </c>
      <c r="N993" s="1">
        <v>1</v>
      </c>
      <c r="P993" s="1">
        <f>IF(B993&lt;&gt;"",IF(AND(대학정보!$C$4&lt;&gt;"",대학정보!$C$5&lt;&gt;""),IF(AND(ISNUMBER(FIND(대학정보!$C$4,E993)),ISNUMBER(FIND(대학정보!$C$5,F993))),확률표!$C$3,IF(AND(ISNUMBER(FIND(대학정보!$C$4,G993)),ISNUMBER(FIND(대학정보!$C$5,H993))),확률표!$C$4,IF(AND(ISNUMBER(FIND(대학정보!$C$4,I993)),ISNUMBER(FIND(대학정보!$C$5,J993))),확률표!$C$5, ""))), "대학정보"), "")</f>
        <v>50</v>
      </c>
      <c r="Q993" s="1">
        <f>IF(AND(대학정보!$C$8&lt;&gt;"",D993&lt;&gt;""),D993-대학정보!$C$8,"")</f>
        <v>-15.739999999999895</v>
      </c>
    </row>
    <row r="994" spans="1:17">
      <c r="A994" s="1" t="str">
        <f t="shared" si="15"/>
        <v/>
      </c>
      <c r="B994" s="1" t="str">
        <f>IF(INDEX(로우데이터!$A:$A,4*ROW()-7)&lt;&gt;"",INDEX(로우데이터!A:A,4*ROW()-7),"")</f>
        <v>993등</v>
      </c>
      <c r="C994" s="1">
        <f>IF(B994&lt;&gt;"",VLOOKUP(CONCATENATE("j",L994, M994, N994),확률표!$B$8:$E$16,IF(P994=확률표!$C$3,2,IF(P994=확률표!$C$4, 3,4)),FALSE), "")</f>
        <v>80</v>
      </c>
      <c r="D994" s="1">
        <f>IF(B994&lt;&gt;"",INDEX(로우데이터!$B:$B,4*ROW()-7),"")</f>
        <v>643.54999999999995</v>
      </c>
      <c r="E994" s="4" t="str">
        <f>IF(B994&lt;&gt;"",IF(INDEX(로우데이터!$D:$D,4*ROW()-7)&lt;&gt;"",IF(ISNUMBER(FIND("(1)",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94" s="3" t="str">
        <f>IF(B994&lt;&gt;"",IF(INDEX(로우데이터!$D:$D,4*ROW()-7)&lt;&gt;"",IF(ISNUMBER(FIND("(1)",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94" s="3" t="str">
        <f>IF(B994&lt;&gt;"",IF(INDEX(로우데이터!$D:$D,4*ROW()-7)&lt;&gt;"",IF(ISNUMBER(FIND("(2)",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중앙대(1)</v>
      </c>
      <c r="H994" s="3" t="str">
        <f>IF(B994&lt;&gt;"",IF(INDEX(로우데이터!$D:$D,4*ROW()-7)&lt;&gt;"",IF(ISNUMBER(FIND("(2)",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994" s="3" t="str">
        <f>IF(B994&lt;&gt;"",IF(INDEX(로우데이터!$D:$D,4*ROW()-7)&lt;&gt;"",IF(ISNUMBER(FIND("(3)",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중앙대(1)</v>
      </c>
      <c r="J994" s="3" t="str">
        <f>IF(B994&lt;&gt;"",IF(INDEX(로우데이터!$D:$D,4*ROW()-7)&lt;&gt;"",IF(ISNUMBER(FIND("(3)",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4" s="1">
        <v>1</v>
      </c>
      <c r="M994" s="1">
        <v>1</v>
      </c>
      <c r="N994" s="1">
        <v>1</v>
      </c>
      <c r="P994" s="1">
        <f>IF(B994&lt;&gt;"",IF(AND(대학정보!$C$4&lt;&gt;"",대학정보!$C$5&lt;&gt;""),IF(AND(ISNUMBER(FIND(대학정보!$C$4,E994)),ISNUMBER(FIND(대학정보!$C$5,F994))),확률표!$C$3,IF(AND(ISNUMBER(FIND(대학정보!$C$4,G994)),ISNUMBER(FIND(대학정보!$C$5,H994))),확률표!$C$4,IF(AND(ISNUMBER(FIND(대학정보!$C$4,I994)),ISNUMBER(FIND(대학정보!$C$5,J994))),확률표!$C$5, ""))), "대학정보"), "")</f>
        <v>80</v>
      </c>
      <c r="Q994" s="1">
        <f>IF(AND(대학정보!$C$8&lt;&gt;"",D994&lt;&gt;""),D994-대학정보!$C$8,"")</f>
        <v>-15.899999999999977</v>
      </c>
    </row>
    <row r="995" spans="1:17">
      <c r="A995" s="1" t="str">
        <f t="shared" si="15"/>
        <v/>
      </c>
      <c r="B995" s="1" t="str">
        <f>IF(INDEX(로우데이터!$A:$A,4*ROW()-7)&lt;&gt;"",INDEX(로우데이터!A:A,4*ROW()-7),"")</f>
        <v>994등</v>
      </c>
      <c r="C995" s="1">
        <f>IF(B995&lt;&gt;"",VLOOKUP(CONCATENATE("j",L995, M995, N995),확률표!$B$8:$E$16,IF(P995=확률표!$C$3,2,IF(P995=확률표!$C$4, 3,4)),FALSE), "")</f>
        <v>80</v>
      </c>
      <c r="D995" s="1">
        <f>IF(B995&lt;&gt;"",INDEX(로우데이터!$B:$B,4*ROW()-7),"")</f>
        <v>643.53</v>
      </c>
      <c r="E995" s="4" t="str">
        <f>IF(B995&lt;&gt;"",IF(INDEX(로우데이터!$D:$D,4*ROW()-7)&lt;&gt;"",IF(ISNUMBER(FIND("(1)",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95" s="3" t="str">
        <f>IF(B995&lt;&gt;"",IF(INDEX(로우데이터!$D:$D,4*ROW()-7)&lt;&gt;"",IF(ISNUMBER(FIND("(1)",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95" s="3" t="str">
        <f>IF(B995&lt;&gt;"",IF(INDEX(로우데이터!$D:$D,4*ROW()-7)&lt;&gt;"",IF(ISNUMBER(FIND("(2)",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995" s="3" t="str">
        <f>IF(B995&lt;&gt;"",IF(INDEX(로우데이터!$D:$D,4*ROW()-7)&lt;&gt;"",IF(ISNUMBER(FIND("(2)",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[서울]기계로봇에너지공</v>
      </c>
      <c r="I995" s="3" t="str">
        <f>IF(B995&lt;&gt;"",IF(INDEX(로우데이터!$D:$D,4*ROW()-7)&lt;&gt;"",IF(ISNUMBER(FIND("(3)",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한양대(ERICA)(3)</v>
      </c>
      <c r="J995" s="3" t="str">
        <f>IF(B995&lt;&gt;"",IF(INDEX(로우데이터!$D:$D,4*ROW()-7)&lt;&gt;"",IF(ISNUMBER(FIND("(3)",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로봇공</v>
      </c>
      <c r="L995" s="1">
        <v>1</v>
      </c>
      <c r="M995" s="1">
        <v>1</v>
      </c>
      <c r="N995" s="1">
        <v>1</v>
      </c>
      <c r="P995" s="1">
        <f>IF(B995&lt;&gt;"",IF(AND(대학정보!$C$4&lt;&gt;"",대학정보!$C$5&lt;&gt;""),IF(AND(ISNUMBER(FIND(대학정보!$C$4,E995)),ISNUMBER(FIND(대학정보!$C$5,F995))),확률표!$C$3,IF(AND(ISNUMBER(FIND(대학정보!$C$4,G995)),ISNUMBER(FIND(대학정보!$C$5,H995))),확률표!$C$4,IF(AND(ISNUMBER(FIND(대학정보!$C$4,I995)),ISNUMBER(FIND(대학정보!$C$5,J995))),확률표!$C$5, ""))), "대학정보"), "")</f>
        <v>80</v>
      </c>
      <c r="Q995" s="1">
        <f>IF(AND(대학정보!$C$8&lt;&gt;"",D995&lt;&gt;""),D995-대학정보!$C$8,"")</f>
        <v>-15.919999999999959</v>
      </c>
    </row>
    <row r="996" spans="1:17">
      <c r="A996" s="1" t="str">
        <f t="shared" si="15"/>
        <v/>
      </c>
      <c r="B996" s="1" t="str">
        <f>IF(INDEX(로우데이터!$A:$A,4*ROW()-7)&lt;&gt;"",INDEX(로우데이터!A:A,4*ROW()-7),"")</f>
        <v>994등</v>
      </c>
      <c r="C996" s="1">
        <f>IF(B996&lt;&gt;"",VLOOKUP(CONCATENATE("j",L996, M996, N996),확률표!$B$8:$E$16,IF(P996=확률표!$C$3,2,IF(P996=확률표!$C$4, 3,4)),FALSE), "")</f>
        <v>20</v>
      </c>
      <c r="D996" s="1">
        <f>IF(B996&lt;&gt;"",INDEX(로우데이터!$B:$B,4*ROW()-7),"")</f>
        <v>643.53</v>
      </c>
      <c r="E996" s="4" t="str">
        <f>IF(B996&lt;&gt;"",IF(INDEX(로우데이터!$D:$D,4*ROW()-7)&lt;&gt;"",IF(ISNUMBER(FIND("(1)",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996" s="3" t="str">
        <f>IF(B996&lt;&gt;"",IF(INDEX(로우데이터!$D:$D,4*ROW()-7)&lt;&gt;"",IF(ISNUMBER(FIND("(1)",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[부산]전기컴퓨터공학부</v>
      </c>
      <c r="G996" s="3" t="str">
        <f>IF(B996&lt;&gt;"",IF(INDEX(로우데이터!$D:$D,4*ROW()-7)&lt;&gt;"",IF(ISNUMBER(FIND("(2)",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996" s="3" t="str">
        <f>IF(B996&lt;&gt;"",IF(INDEX(로우데이터!$D:$D,4*ROW()-7)&lt;&gt;"",IF(ISNUMBER(FIND("(2)",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[대구]에너지공학부</v>
      </c>
      <c r="I996" s="3" t="str">
        <f>IF(B996&lt;&gt;"",IF(INDEX(로우데이터!$D:$D,4*ROW()-7)&lt;&gt;"",IF(ISNUMBER(FIND("(3)",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6" s="3" t="str">
        <f>IF(B996&lt;&gt;"",IF(INDEX(로우데이터!$D:$D,4*ROW()-7)&lt;&gt;"",IF(ISNUMBER(FIND("(3)",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6" s="1">
        <v>1</v>
      </c>
      <c r="M996" s="1">
        <v>1</v>
      </c>
      <c r="N996" s="1">
        <v>1</v>
      </c>
      <c r="P996" s="1">
        <f>IF(B996&lt;&gt;"",IF(AND(대학정보!$C$4&lt;&gt;"",대학정보!$C$5&lt;&gt;""),IF(AND(ISNUMBER(FIND(대학정보!$C$4,E996)),ISNUMBER(FIND(대학정보!$C$5,F996))),확률표!$C$3,IF(AND(ISNUMBER(FIND(대학정보!$C$4,G996)),ISNUMBER(FIND(대학정보!$C$5,H996))),확률표!$C$4,IF(AND(ISNUMBER(FIND(대학정보!$C$4,I996)),ISNUMBER(FIND(대학정보!$C$5,J996))),확률표!$C$5, ""))), "대학정보"), "")</f>
        <v>20</v>
      </c>
      <c r="Q996" s="1">
        <f>IF(AND(대학정보!$C$8&lt;&gt;"",D996&lt;&gt;""),D996-대학정보!$C$8,"")</f>
        <v>-15.919999999999959</v>
      </c>
    </row>
    <row r="997" spans="1:17">
      <c r="A997" s="1" t="str">
        <f t="shared" si="15"/>
        <v/>
      </c>
      <c r="B997" s="1" t="str">
        <f>IF(INDEX(로우데이터!$A:$A,4*ROW()-7)&lt;&gt;"",INDEX(로우데이터!A:A,4*ROW()-7),"")</f>
        <v>996등</v>
      </c>
      <c r="C997" s="1">
        <f>IF(B997&lt;&gt;"",VLOOKUP(CONCATENATE("j",L997, M997, N997),확률표!$B$8:$E$16,IF(P997=확률표!$C$3,2,IF(P997=확률표!$C$4, 3,4)),FALSE), "")</f>
        <v>80</v>
      </c>
      <c r="D997" s="1">
        <f>IF(B997&lt;&gt;"",INDEX(로우데이터!$B:$B,4*ROW()-7),"")</f>
        <v>643.36</v>
      </c>
      <c r="E997" s="4" t="str">
        <f>IF(B997&lt;&gt;"",IF(INDEX(로우데이터!$D:$D,4*ROW()-7)&lt;&gt;"",IF(ISNUMBER(FIND("(1)",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997" s="3" t="str">
        <f>IF(B997&lt;&gt;"",IF(INDEX(로우데이터!$D:$D,4*ROW()-7)&lt;&gt;"",IF(ISNUMBER(FIND("(1)",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997" s="3" t="str">
        <f>IF(B997&lt;&gt;"",IF(INDEX(로우데이터!$D:$D,4*ROW()-7)&lt;&gt;"",IF(ISNUMBER(FIND("(2)",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997" s="3" t="str">
        <f>IF(B997&lt;&gt;"",IF(INDEX(로우데이터!$D:$D,4*ROW()-7)&lt;&gt;"",IF(ISNUMBER(FIND("(2)",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[서울]식품영양</v>
      </c>
      <c r="I997" s="3" t="str">
        <f>IF(B997&lt;&gt;"",IF(INDEX(로우데이터!$D:$D,4*ROW()-7)&lt;&gt;"",IF(ISNUMBER(FIND("(3)",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997" s="3" t="str">
        <f>IF(B997&lt;&gt;"",IF(INDEX(로우데이터!$D:$D,4*ROW()-7)&lt;&gt;"",IF(ISNUMBER(FIND("(3)",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[국제]한방재료공</v>
      </c>
      <c r="L997" s="1">
        <v>1</v>
      </c>
      <c r="M997" s="1">
        <v>1</v>
      </c>
      <c r="N997" s="1">
        <v>1</v>
      </c>
      <c r="P997" s="1">
        <f>IF(B997&lt;&gt;"",IF(AND(대학정보!$C$4&lt;&gt;"",대학정보!$C$5&lt;&gt;""),IF(AND(ISNUMBER(FIND(대학정보!$C$4,E997)),ISNUMBER(FIND(대학정보!$C$5,F997))),확률표!$C$3,IF(AND(ISNUMBER(FIND(대학정보!$C$4,G997)),ISNUMBER(FIND(대학정보!$C$5,H997))),확률표!$C$4,IF(AND(ISNUMBER(FIND(대학정보!$C$4,I997)),ISNUMBER(FIND(대학정보!$C$5,J997))),확률표!$C$5, ""))), "대학정보"), "")</f>
        <v>80</v>
      </c>
      <c r="Q997" s="1">
        <f>IF(AND(대학정보!$C$8&lt;&gt;"",D997&lt;&gt;""),D997-대학정보!$C$8,"")</f>
        <v>-16.089999999999918</v>
      </c>
    </row>
    <row r="998" spans="1:17">
      <c r="A998" s="1" t="str">
        <f t="shared" ref="A998:A1061" si="16">IF(ISNUMBER(FIND("(나)",B998)), "나", IF(B998&lt;&gt;"", "", "X"))</f>
        <v/>
      </c>
      <c r="B998" s="1" t="str">
        <f>IF(INDEX(로우데이터!$A:$A,4*ROW()-7)&lt;&gt;"",INDEX(로우데이터!A:A,4*ROW()-7),"")</f>
        <v>997등</v>
      </c>
      <c r="C998" s="1">
        <f>IF(B998&lt;&gt;"",VLOOKUP(CONCATENATE("j",L998, M998, N998),확률표!$B$8:$E$16,IF(P998=확률표!$C$3,2,IF(P998=확률표!$C$4, 3,4)),FALSE), "")</f>
        <v>20</v>
      </c>
      <c r="D998" s="1">
        <f>IF(B998&lt;&gt;"",INDEX(로우데이터!$B:$B,4*ROW()-7),"")</f>
        <v>643.35</v>
      </c>
      <c r="E998" s="4" t="str">
        <f>IF(B998&lt;&gt;"",IF(INDEX(로우데이터!$D:$D,4*ROW()-7)&lt;&gt;"",IF(ISNUMBER(FIND("(1)",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998" s="3" t="str">
        <f>IF(B998&lt;&gt;"",IF(INDEX(로우데이터!$D:$D,4*ROW()-7)&lt;&gt;"",IF(ISNUMBER(FIND("(1)",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[서울]물리</v>
      </c>
      <c r="G998" s="3" t="str">
        <f>IF(B998&lt;&gt;"",IF(INDEX(로우데이터!$D:$D,4*ROW()-7)&lt;&gt;"",IF(ISNUMBER(FIND("(2)",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998" s="3" t="str">
        <f>IF(B998&lt;&gt;"",IF(INDEX(로우데이터!$D:$D,4*ROW()-7)&lt;&gt;"",IF(ISNUMBER(FIND("(2)",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998" s="3" t="str">
        <f>IF(B998&lt;&gt;"",IF(INDEX(로우데이터!$D:$D,4*ROW()-7)&lt;&gt;"",IF(ISNUMBER(FIND("(3)",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8" s="3" t="str">
        <f>IF(B998&lt;&gt;"",IF(INDEX(로우데이터!$D:$D,4*ROW()-7)&lt;&gt;"",IF(ISNUMBER(FIND("(3)",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8" s="1">
        <v>1</v>
      </c>
      <c r="M998" s="1">
        <v>1</v>
      </c>
      <c r="N998" s="1">
        <v>1</v>
      </c>
      <c r="P998" s="1">
        <f>IF(B998&lt;&gt;"",IF(AND(대학정보!$C$4&lt;&gt;"",대학정보!$C$5&lt;&gt;""),IF(AND(ISNUMBER(FIND(대학정보!$C$4,E998)),ISNUMBER(FIND(대학정보!$C$5,F998))),확률표!$C$3,IF(AND(ISNUMBER(FIND(대학정보!$C$4,G998)),ISNUMBER(FIND(대학정보!$C$5,H998))),확률표!$C$4,IF(AND(ISNUMBER(FIND(대학정보!$C$4,I998)),ISNUMBER(FIND(대학정보!$C$5,J998))),확률표!$C$5, ""))), "대학정보"), "")</f>
        <v>20</v>
      </c>
      <c r="Q998" s="1">
        <f>IF(AND(대학정보!$C$8&lt;&gt;"",D998&lt;&gt;""),D998-대학정보!$C$8,"")</f>
        <v>-16.099999999999909</v>
      </c>
    </row>
    <row r="999" spans="1:17">
      <c r="A999" s="1" t="str">
        <f t="shared" si="16"/>
        <v/>
      </c>
      <c r="B999" s="1" t="str">
        <f>IF(INDEX(로우데이터!$A:$A,4*ROW()-7)&lt;&gt;"",INDEX(로우데이터!A:A,4*ROW()-7),"")</f>
        <v>998등</v>
      </c>
      <c r="C999" s="1">
        <f>IF(B999&lt;&gt;"",VLOOKUP(CONCATENATE("j",L999, M999, N999),확률표!$B$8:$E$16,IF(P999=확률표!$C$3,2,IF(P999=확률표!$C$4, 3,4)),FALSE), "")</f>
        <v>20</v>
      </c>
      <c r="D999" s="1">
        <f>IF(B999&lt;&gt;"",INDEX(로우데이터!$B:$B,4*ROW()-7),"")</f>
        <v>643.33000000000004</v>
      </c>
      <c r="E999" s="4" t="str">
        <f>IF(B999&lt;&gt;"",IF(INDEX(로우데이터!$D:$D,4*ROW()-7)&lt;&gt;"",IF(ISNUMBER(FIND("(1)",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한국교원대(1)</v>
      </c>
      <c r="F999" s="3" t="str">
        <f>IF(B999&lt;&gt;"",IF(INDEX(로우데이터!$D:$D,4*ROW()-7)&lt;&gt;"",IF(ISNUMBER(FIND("(1)",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컴퓨터교육</v>
      </c>
      <c r="G999" s="3" t="str">
        <f>IF(B999&lt;&gt;"",IF(INDEX(로우데이터!$D:$D,4*ROW()-7)&lt;&gt;"",IF(ISNUMBER(FIND("(2)",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춘천교대(2)</v>
      </c>
      <c r="H999" s="3" t="str">
        <f>IF(B999&lt;&gt;"",IF(INDEX(로우데이터!$D:$D,4*ROW()-7)&lt;&gt;"",IF(ISNUMBER(FIND("(2)",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999" s="3" t="str">
        <f>IF(B999&lt;&gt;"",IF(INDEX(로우데이터!$D:$D,4*ROW()-7)&lt;&gt;"",IF(ISNUMBER(FIND("(3)",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999" s="3" t="str">
        <f>IF(B999&lt;&gt;"",IF(INDEX(로우데이터!$D:$D,4*ROW()-7)&lt;&gt;"",IF(ISNUMBER(FIND("(3)",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999" s="1">
        <v>1</v>
      </c>
      <c r="M999" s="1">
        <v>1</v>
      </c>
      <c r="N999" s="1">
        <v>1</v>
      </c>
      <c r="P999" s="1">
        <f>IF(B999&lt;&gt;"",IF(AND(대학정보!$C$4&lt;&gt;"",대학정보!$C$5&lt;&gt;""),IF(AND(ISNUMBER(FIND(대학정보!$C$4,E999)),ISNUMBER(FIND(대학정보!$C$5,F999))),확률표!$C$3,IF(AND(ISNUMBER(FIND(대학정보!$C$4,G999)),ISNUMBER(FIND(대학정보!$C$5,H999))),확률표!$C$4,IF(AND(ISNUMBER(FIND(대학정보!$C$4,I999)),ISNUMBER(FIND(대학정보!$C$5,J999))),확률표!$C$5, ""))), "대학정보"), "")</f>
        <v>20</v>
      </c>
      <c r="Q999" s="1">
        <f>IF(AND(대학정보!$C$8&lt;&gt;"",D999&lt;&gt;""),D999-대학정보!$C$8,"")</f>
        <v>-16.119999999999891</v>
      </c>
    </row>
    <row r="1000" spans="1:17">
      <c r="A1000" s="1" t="str">
        <f t="shared" si="16"/>
        <v/>
      </c>
      <c r="B1000" s="1" t="str">
        <f>IF(INDEX(로우데이터!$A:$A,4*ROW()-7)&lt;&gt;"",INDEX(로우데이터!A:A,4*ROW()-7),"")</f>
        <v>999등</v>
      </c>
      <c r="C1000" s="1">
        <f>IF(B1000&lt;&gt;"",VLOOKUP(CONCATENATE("j",L1000, M1000, N1000),확률표!$B$8:$E$16,IF(P1000=확률표!$C$3,2,IF(P1000=확률표!$C$4, 3,4)),FALSE), "")</f>
        <v>20</v>
      </c>
      <c r="D1000" s="1">
        <f>IF(B1000&lt;&gt;"",INDEX(로우데이터!$B:$B,4*ROW()-7),"")</f>
        <v>643.21</v>
      </c>
      <c r="E1000" s="4" t="str">
        <f>IF(B1000&lt;&gt;"",IF(INDEX(로우데이터!$D:$D,4*ROW()-7)&lt;&gt;"",IF(ISNUMBER(FIND("(1)",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00" s="3" t="str">
        <f>IF(B1000&lt;&gt;"",IF(INDEX(로우데이터!$D:$D,4*ROW()-7)&lt;&gt;"",IF(ISNUMBER(FIND("(1)",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[부산]전기컴퓨터공학부</v>
      </c>
      <c r="G1000" s="3" t="str">
        <f>IF(B1000&lt;&gt;"",IF(INDEX(로우데이터!$D:$D,4*ROW()-7)&lt;&gt;"",IF(ISNUMBER(FIND("(2)",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00" s="3" t="str">
        <f>IF(B1000&lt;&gt;"",IF(INDEX(로우데이터!$D:$D,4*ROW()-7)&lt;&gt;"",IF(ISNUMBER(FIND("(2)",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[부산]전자공</v>
      </c>
      <c r="I1000" s="3" t="str">
        <f>IF(B1000&lt;&gt;"",IF(INDEX(로우데이터!$D:$D,4*ROW()-7)&lt;&gt;"",IF(ISNUMBER(FIND("(3)",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0" s="3" t="str">
        <f>IF(B1000&lt;&gt;"",IF(INDEX(로우데이터!$D:$D,4*ROW()-7)&lt;&gt;"",IF(ISNUMBER(FIND("(3)",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0" s="1">
        <v>1</v>
      </c>
      <c r="M1000" s="1">
        <v>1</v>
      </c>
      <c r="N1000" s="1">
        <v>1</v>
      </c>
      <c r="P1000" s="1">
        <f>IF(B1000&lt;&gt;"",IF(AND(대학정보!$C$4&lt;&gt;"",대학정보!$C$5&lt;&gt;""),IF(AND(ISNUMBER(FIND(대학정보!$C$4,E1000)),ISNUMBER(FIND(대학정보!$C$5,F1000))),확률표!$C$3,IF(AND(ISNUMBER(FIND(대학정보!$C$4,G1000)),ISNUMBER(FIND(대학정보!$C$5,H1000))),확률표!$C$4,IF(AND(ISNUMBER(FIND(대학정보!$C$4,I1000)),ISNUMBER(FIND(대학정보!$C$5,J1000))),확률표!$C$5, ""))), "대학정보"), "")</f>
        <v>20</v>
      </c>
      <c r="Q1000" s="1">
        <f>IF(AND(대학정보!$C$8&lt;&gt;"",D1000&lt;&gt;""),D1000-대학정보!$C$8,"")</f>
        <v>-16.239999999999895</v>
      </c>
    </row>
    <row r="1001" spans="1:17">
      <c r="A1001" s="1" t="str">
        <f t="shared" si="16"/>
        <v/>
      </c>
      <c r="B1001" s="1" t="str">
        <f>IF(INDEX(로우데이터!$A:$A,4*ROW()-7)&lt;&gt;"",INDEX(로우데이터!A:A,4*ROW()-7),"")</f>
        <v>1000등</v>
      </c>
      <c r="C1001" s="1">
        <f>IF(B1001&lt;&gt;"",VLOOKUP(CONCATENATE("j",L1001, M1001, N1001),확률표!$B$8:$E$16,IF(P1001=확률표!$C$3,2,IF(P1001=확률표!$C$4, 3,4)),FALSE), "")</f>
        <v>20</v>
      </c>
      <c r="D1001" s="1">
        <f>IF(B1001&lt;&gt;"",INDEX(로우데이터!$B:$B,4*ROW()-7),"")</f>
        <v>643.20000000000005</v>
      </c>
      <c r="E1001" s="4" t="str">
        <f>IF(B1001&lt;&gt;"",IF(INDEX(로우데이터!$D:$D,4*ROW()-7)&lt;&gt;"",IF(ISNUMBER(FIND("(1)",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춘천교대(1)</v>
      </c>
      <c r="F1001" s="3" t="str">
        <f>IF(B1001&lt;&gt;"",IF(INDEX(로우데이터!$D:$D,4*ROW()-7)&lt;&gt;"",IF(ISNUMBER(FIND("(1)",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1001" s="3" t="str">
        <f>IF(B1001&lt;&gt;"",IF(INDEX(로우데이터!$D:$D,4*ROW()-7)&lt;&gt;"",IF(ISNUMBER(FIND("(2)",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국민대(2)</v>
      </c>
      <c r="H1001" s="3" t="str">
        <f>IF(B1001&lt;&gt;"",IF(INDEX(로우데이터!$D:$D,4*ROW()-7)&lt;&gt;"",IF(ISNUMBER(FIND("(2)",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자동차공</v>
      </c>
      <c r="I1001" s="3" t="str">
        <f>IF(B1001&lt;&gt;"",IF(INDEX(로우데이터!$D:$D,4*ROW()-7)&lt;&gt;"",IF(ISNUMBER(FIND("(3)",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1" s="3" t="str">
        <f>IF(B1001&lt;&gt;"",IF(INDEX(로우데이터!$D:$D,4*ROW()-7)&lt;&gt;"",IF(ISNUMBER(FIND("(3)",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1" s="1">
        <v>1</v>
      </c>
      <c r="M1001" s="1">
        <v>1</v>
      </c>
      <c r="N1001" s="1">
        <v>1</v>
      </c>
      <c r="P1001" s="1">
        <f>IF(B1001&lt;&gt;"",IF(AND(대학정보!$C$4&lt;&gt;"",대학정보!$C$5&lt;&gt;""),IF(AND(ISNUMBER(FIND(대학정보!$C$4,E1001)),ISNUMBER(FIND(대학정보!$C$5,F1001))),확률표!$C$3,IF(AND(ISNUMBER(FIND(대학정보!$C$4,G1001)),ISNUMBER(FIND(대학정보!$C$5,H1001))),확률표!$C$4,IF(AND(ISNUMBER(FIND(대학정보!$C$4,I1001)),ISNUMBER(FIND(대학정보!$C$5,J1001))),확률표!$C$5, ""))), "대학정보"), "")</f>
        <v>20</v>
      </c>
      <c r="Q1001" s="1">
        <f>IF(AND(대학정보!$C$8&lt;&gt;"",D1001&lt;&gt;""),D1001-대학정보!$C$8,"")</f>
        <v>-16.249999999999886</v>
      </c>
    </row>
    <row r="1002" spans="1:17">
      <c r="A1002" s="1" t="str">
        <f t="shared" si="16"/>
        <v/>
      </c>
      <c r="B1002" s="1" t="str">
        <f>IF(INDEX(로우데이터!$A:$A,4*ROW()-7)&lt;&gt;"",INDEX(로우데이터!A:A,4*ROW()-7),"")</f>
        <v>1001등</v>
      </c>
      <c r="C1002" s="1">
        <f>IF(B1002&lt;&gt;"",VLOOKUP(CONCATENATE("j",L1002, M1002, N1002),확률표!$B$8:$E$16,IF(P1002=확률표!$C$3,2,IF(P1002=확률표!$C$4, 3,4)),FALSE), "")</f>
        <v>20</v>
      </c>
      <c r="D1002" s="1">
        <f>IF(B1002&lt;&gt;"",INDEX(로우데이터!$B:$B,4*ROW()-7),"")</f>
        <v>642.70000000000005</v>
      </c>
      <c r="E1002" s="4" t="str">
        <f>IF(B1002&lt;&gt;"",IF(INDEX(로우데이터!$D:$D,4*ROW()-7)&lt;&gt;"",IF(ISNUMBER(FIND("(1)",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02" s="3" t="str">
        <f>IF(B1002&lt;&gt;"",IF(INDEX(로우데이터!$D:$D,4*ROW()-7)&lt;&gt;"",IF(ISNUMBER(FIND("(1)",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</v>
      </c>
      <c r="G1002" s="3" t="str">
        <f>IF(B1002&lt;&gt;"",IF(INDEX(로우데이터!$D:$D,4*ROW()-7)&lt;&gt;"",IF(ISNUMBER(FIND("(2)",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02" s="3" t="str">
        <f>IF(B1002&lt;&gt;"",IF(INDEX(로우데이터!$D:$D,4*ROW()-7)&lt;&gt;"",IF(ISNUMBER(FIND("(2)",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[서울]화학</v>
      </c>
      <c r="I1002" s="3" t="str">
        <f>IF(B1002&lt;&gt;"",IF(INDEX(로우데이터!$D:$D,4*ROW()-7)&lt;&gt;"",IF(ISNUMBER(FIND("(3)",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2" s="3" t="str">
        <f>IF(B1002&lt;&gt;"",IF(INDEX(로우데이터!$D:$D,4*ROW()-7)&lt;&gt;"",IF(ISNUMBER(FIND("(3)",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2" s="1">
        <v>1</v>
      </c>
      <c r="M1002" s="1">
        <v>1</v>
      </c>
      <c r="N1002" s="1">
        <v>1</v>
      </c>
      <c r="P1002" s="1">
        <f>IF(B1002&lt;&gt;"",IF(AND(대학정보!$C$4&lt;&gt;"",대학정보!$C$5&lt;&gt;""),IF(AND(ISNUMBER(FIND(대학정보!$C$4,E1002)),ISNUMBER(FIND(대학정보!$C$5,F1002))),확률표!$C$3,IF(AND(ISNUMBER(FIND(대학정보!$C$4,G1002)),ISNUMBER(FIND(대학정보!$C$5,H1002))),확률표!$C$4,IF(AND(ISNUMBER(FIND(대학정보!$C$4,I1002)),ISNUMBER(FIND(대학정보!$C$5,J1002))),확률표!$C$5, ""))), "대학정보"), "")</f>
        <v>20</v>
      </c>
      <c r="Q1002" s="1">
        <f>IF(AND(대학정보!$C$8&lt;&gt;"",D1002&lt;&gt;""),D1002-대학정보!$C$8,"")</f>
        <v>-16.749999999999886</v>
      </c>
    </row>
    <row r="1003" spans="1:17">
      <c r="A1003" s="1" t="str">
        <f t="shared" si="16"/>
        <v/>
      </c>
      <c r="B1003" s="1" t="str">
        <f>IF(INDEX(로우데이터!$A:$A,4*ROW()-7)&lt;&gt;"",INDEX(로우데이터!A:A,4*ROW()-7),"")</f>
        <v>1002등</v>
      </c>
      <c r="C1003" s="1">
        <f>IF(B1003&lt;&gt;"",VLOOKUP(CONCATENATE("j",L1003, M1003, N1003),확률표!$B$8:$E$16,IF(P1003=확률표!$C$3,2,IF(P1003=확률표!$C$4, 3,4)),FALSE), "")</f>
        <v>50</v>
      </c>
      <c r="D1003" s="1">
        <f>IF(B1003&lt;&gt;"",INDEX(로우데이터!$B:$B,4*ROW()-7),"")</f>
        <v>642.55999999999995</v>
      </c>
      <c r="E1003" s="4" t="str">
        <f>IF(B1003&lt;&gt;"",IF(INDEX(로우데이터!$D:$D,4*ROW()-7)&lt;&gt;"",IF(ISNUMBER(FIND("(1)",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03" s="3" t="str">
        <f>IF(B1003&lt;&gt;"",IF(INDEX(로우데이터!$D:$D,4*ROW()-7)&lt;&gt;"",IF(ISNUMBER(FIND("(1)",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1003" s="3" t="str">
        <f>IF(B1003&lt;&gt;"",IF(INDEX(로우데이터!$D:$D,4*ROW()-7)&lt;&gt;"",IF(ISNUMBER(FIND("(2)",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03" s="3" t="str">
        <f>IF(B1003&lt;&gt;"",IF(INDEX(로우데이터!$D:$D,4*ROW()-7)&lt;&gt;"",IF(ISNUMBER(FIND("(2)",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03" s="3" t="str">
        <f>IF(B1003&lt;&gt;"",IF(INDEX(로우데이터!$D:$D,4*ROW()-7)&lt;&gt;"",IF(ISNUMBER(FIND("(3)",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경인교대(3)</v>
      </c>
      <c r="J1003" s="3" t="str">
        <f>IF(B1003&lt;&gt;"",IF(INDEX(로우데이터!$D:$D,4*ROW()-7)&lt;&gt;"",IF(ISNUMBER(FIND("(3)",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초등교육/여</v>
      </c>
      <c r="L1003" s="1">
        <v>1</v>
      </c>
      <c r="M1003" s="1">
        <v>1</v>
      </c>
      <c r="N1003" s="1">
        <v>1</v>
      </c>
      <c r="P1003" s="1">
        <f>IF(B1003&lt;&gt;"",IF(AND(대학정보!$C$4&lt;&gt;"",대학정보!$C$5&lt;&gt;""),IF(AND(ISNUMBER(FIND(대학정보!$C$4,E1003)),ISNUMBER(FIND(대학정보!$C$5,F1003))),확률표!$C$3,IF(AND(ISNUMBER(FIND(대학정보!$C$4,G1003)),ISNUMBER(FIND(대학정보!$C$5,H1003))),확률표!$C$4,IF(AND(ISNUMBER(FIND(대학정보!$C$4,I1003)),ISNUMBER(FIND(대학정보!$C$5,J1003))),확률표!$C$5, ""))), "대학정보"), "")</f>
        <v>50</v>
      </c>
      <c r="Q1003" s="1">
        <f>IF(AND(대학정보!$C$8&lt;&gt;"",D1003&lt;&gt;""),D1003-대학정보!$C$8,"")</f>
        <v>-16.889999999999986</v>
      </c>
    </row>
    <row r="1004" spans="1:17">
      <c r="A1004" s="1" t="str">
        <f t="shared" si="16"/>
        <v/>
      </c>
      <c r="B1004" s="1" t="str">
        <f>IF(INDEX(로우데이터!$A:$A,4*ROW()-7)&lt;&gt;"",INDEX(로우데이터!A:A,4*ROW()-7),"")</f>
        <v>1003등</v>
      </c>
      <c r="C1004" s="1">
        <f>IF(B1004&lt;&gt;"",VLOOKUP(CONCATENATE("j",L1004, M1004, N1004),확률표!$B$8:$E$16,IF(P1004=확률표!$C$3,2,IF(P1004=확률표!$C$4, 3,4)),FALSE), "")</f>
        <v>50</v>
      </c>
      <c r="D1004" s="1">
        <f>IF(B1004&lt;&gt;"",INDEX(로우데이터!$B:$B,4*ROW()-7),"")</f>
        <v>642.49</v>
      </c>
      <c r="E1004" s="4" t="str">
        <f>IF(B1004&lt;&gt;"",IF(INDEX(로우데이터!$D:$D,4*ROW()-7)&lt;&gt;"",IF(ISNUMBER(FIND("(1)",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004" s="3" t="str">
        <f>IF(B1004&lt;&gt;"",IF(INDEX(로우데이터!$D:$D,4*ROW()-7)&lt;&gt;"",IF(ISNUMBER(FIND("(1)",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004" s="3" t="str">
        <f>IF(B1004&lt;&gt;"",IF(INDEX(로우데이터!$D:$D,4*ROW()-7)&lt;&gt;"",IF(ISNUMBER(FIND("(2)",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04" s="3" t="str">
        <f>IF(B1004&lt;&gt;"",IF(INDEX(로우데이터!$D:$D,4*ROW()-7)&lt;&gt;"",IF(ISNUMBER(FIND("(2)",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04" s="3" t="str">
        <f>IF(B1004&lt;&gt;"",IF(INDEX(로우데이터!$D:$D,4*ROW()-7)&lt;&gt;"",IF(ISNUMBER(FIND("(3)",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1004" s="3" t="str">
        <f>IF(B1004&lt;&gt;"",IF(INDEX(로우데이터!$D:$D,4*ROW()-7)&lt;&gt;"",IF(ISNUMBER(FIND("(3)",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전자전기컴퓨터공학부</v>
      </c>
      <c r="L1004" s="1">
        <v>1</v>
      </c>
      <c r="M1004" s="1">
        <v>1</v>
      </c>
      <c r="N1004" s="1">
        <v>1</v>
      </c>
      <c r="P1004" s="1">
        <f>IF(B1004&lt;&gt;"",IF(AND(대학정보!$C$4&lt;&gt;"",대학정보!$C$5&lt;&gt;""),IF(AND(ISNUMBER(FIND(대학정보!$C$4,E1004)),ISNUMBER(FIND(대학정보!$C$5,F1004))),확률표!$C$3,IF(AND(ISNUMBER(FIND(대학정보!$C$4,G1004)),ISNUMBER(FIND(대학정보!$C$5,H1004))),확률표!$C$4,IF(AND(ISNUMBER(FIND(대학정보!$C$4,I1004)),ISNUMBER(FIND(대학정보!$C$5,J1004))),확률표!$C$5, ""))), "대학정보"), "")</f>
        <v>50</v>
      </c>
      <c r="Q1004" s="1">
        <f>IF(AND(대학정보!$C$8&lt;&gt;"",D1004&lt;&gt;""),D1004-대학정보!$C$8,"")</f>
        <v>-16.959999999999923</v>
      </c>
    </row>
    <row r="1005" spans="1:17">
      <c r="A1005" s="1" t="str">
        <f t="shared" si="16"/>
        <v/>
      </c>
      <c r="B1005" s="1" t="str">
        <f>IF(INDEX(로우데이터!$A:$A,4*ROW()-7)&lt;&gt;"",INDEX(로우데이터!A:A,4*ROW()-7),"")</f>
        <v>1004등</v>
      </c>
      <c r="C1005" s="1">
        <f>IF(B1005&lt;&gt;"",VLOOKUP(CONCATENATE("j",L1005, M1005, N1005),확률표!$B$8:$E$16,IF(P1005=확률표!$C$3,2,IF(P1005=확률표!$C$4, 3,4)),FALSE), "")</f>
        <v>20</v>
      </c>
      <c r="D1005" s="1">
        <f>IF(B1005&lt;&gt;"",INDEX(로우데이터!$B:$B,4*ROW()-7),"")</f>
        <v>642.4</v>
      </c>
      <c r="E1005" s="4" t="str">
        <f>IF(B1005&lt;&gt;"",IF(INDEX(로우데이터!$D:$D,4*ROW()-7)&lt;&gt;"",IF(ISNUMBER(FIND("(1)",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05" s="3" t="str">
        <f>IF(B1005&lt;&gt;"",IF(INDEX(로우데이터!$D:$D,4*ROW()-7)&lt;&gt;"",IF(ISNUMBER(FIND("(1)",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[국제]건축/자연</v>
      </c>
      <c r="G1005" s="3" t="str">
        <f>IF(B1005&lt;&gt;"",IF(INDEX(로우데이터!$D:$D,4*ROW()-7)&lt;&gt;"",IF(ISNUMBER(FIND("(2)",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05" s="3" t="str">
        <f>IF(B1005&lt;&gt;"",IF(INDEX(로우데이터!$D:$D,4*ROW()-7)&lt;&gt;"",IF(ISNUMBER(FIND("(2)",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[부산]전기컴퓨터공학부</v>
      </c>
      <c r="I1005" s="3" t="str">
        <f>IF(B1005&lt;&gt;"",IF(INDEX(로우데이터!$D:$D,4*ROW()-7)&lt;&gt;"",IF(ISNUMBER(FIND("(3)",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5" s="3" t="str">
        <f>IF(B1005&lt;&gt;"",IF(INDEX(로우데이터!$D:$D,4*ROW()-7)&lt;&gt;"",IF(ISNUMBER(FIND("(3)",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5" s="1">
        <v>1</v>
      </c>
      <c r="M1005" s="1">
        <v>1</v>
      </c>
      <c r="N1005" s="1">
        <v>1</v>
      </c>
      <c r="P1005" s="1">
        <f>IF(B1005&lt;&gt;"",IF(AND(대학정보!$C$4&lt;&gt;"",대학정보!$C$5&lt;&gt;""),IF(AND(ISNUMBER(FIND(대학정보!$C$4,E1005)),ISNUMBER(FIND(대학정보!$C$5,F1005))),확률표!$C$3,IF(AND(ISNUMBER(FIND(대학정보!$C$4,G1005)),ISNUMBER(FIND(대학정보!$C$5,H1005))),확률표!$C$4,IF(AND(ISNUMBER(FIND(대학정보!$C$4,I1005)),ISNUMBER(FIND(대학정보!$C$5,J1005))),확률표!$C$5, ""))), "대학정보"), "")</f>
        <v>20</v>
      </c>
      <c r="Q1005" s="1">
        <f>IF(AND(대학정보!$C$8&lt;&gt;"",D1005&lt;&gt;""),D1005-대학정보!$C$8,"")</f>
        <v>-17.049999999999955</v>
      </c>
    </row>
    <row r="1006" spans="1:17">
      <c r="A1006" s="1" t="str">
        <f t="shared" si="16"/>
        <v/>
      </c>
      <c r="B1006" s="1" t="str">
        <f>IF(INDEX(로우데이터!$A:$A,4*ROW()-7)&lt;&gt;"",INDEX(로우데이터!A:A,4*ROW()-7),"")</f>
        <v>1005등</v>
      </c>
      <c r="C1006" s="1">
        <f>IF(B1006&lt;&gt;"",VLOOKUP(CONCATENATE("j",L1006, M1006, N1006),확률표!$B$8:$E$16,IF(P1006=확률표!$C$3,2,IF(P1006=확률표!$C$4, 3,4)),FALSE), "")</f>
        <v>20</v>
      </c>
      <c r="D1006" s="1">
        <f>IF(B1006&lt;&gt;"",INDEX(로우데이터!$B:$B,4*ROW()-7),"")</f>
        <v>642.4</v>
      </c>
      <c r="E1006" s="4" t="str">
        <f>IF(B1006&lt;&gt;"",IF(INDEX(로우데이터!$D:$D,4*ROW()-7)&lt;&gt;"",IF(ISNUMBER(FIND("(1)",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06" s="3" t="str">
        <f>IF(B1006&lt;&gt;"",IF(INDEX(로우데이터!$D:$D,4*ROW()-7)&lt;&gt;"",IF(ISNUMBER(FIND("(1)",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1006" s="3" t="str">
        <f>IF(B1006&lt;&gt;"",IF(INDEX(로우데이터!$D:$D,4*ROW()-7)&lt;&gt;"",IF(ISNUMBER(FIND("(2)",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06" s="3" t="str">
        <f>IF(B1006&lt;&gt;"",IF(INDEX(로우데이터!$D:$D,4*ROW()-7)&lt;&gt;"",IF(ISNUMBER(FIND("(2)",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[대구]자연과학자율전공</v>
      </c>
      <c r="I1006" s="3" t="str">
        <f>IF(B1006&lt;&gt;"",IF(INDEX(로우데이터!$D:$D,4*ROW()-7)&lt;&gt;"",IF(ISNUMBER(FIND("(3)",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6" s="3" t="str">
        <f>IF(B1006&lt;&gt;"",IF(INDEX(로우데이터!$D:$D,4*ROW()-7)&lt;&gt;"",IF(ISNUMBER(FIND("(3)",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6" s="1">
        <v>1</v>
      </c>
      <c r="M1006" s="1">
        <v>1</v>
      </c>
      <c r="N1006" s="1">
        <v>1</v>
      </c>
      <c r="P1006" s="1">
        <f>IF(B1006&lt;&gt;"",IF(AND(대학정보!$C$4&lt;&gt;"",대학정보!$C$5&lt;&gt;""),IF(AND(ISNUMBER(FIND(대학정보!$C$4,E1006)),ISNUMBER(FIND(대학정보!$C$5,F1006))),확률표!$C$3,IF(AND(ISNUMBER(FIND(대학정보!$C$4,G1006)),ISNUMBER(FIND(대학정보!$C$5,H1006))),확률표!$C$4,IF(AND(ISNUMBER(FIND(대학정보!$C$4,I1006)),ISNUMBER(FIND(대학정보!$C$5,J1006))),확률표!$C$5, ""))), "대학정보"), "")</f>
        <v>20</v>
      </c>
      <c r="Q1006" s="1">
        <f>IF(AND(대학정보!$C$8&lt;&gt;"",D1006&lt;&gt;""),D1006-대학정보!$C$8,"")</f>
        <v>-17.049999999999955</v>
      </c>
    </row>
    <row r="1007" spans="1:17">
      <c r="A1007" s="1" t="str">
        <f t="shared" si="16"/>
        <v/>
      </c>
      <c r="B1007" s="1" t="str">
        <f>IF(INDEX(로우데이터!$A:$A,4*ROW()-7)&lt;&gt;"",INDEX(로우데이터!A:A,4*ROW()-7),"")</f>
        <v>1006등</v>
      </c>
      <c r="C1007" s="1">
        <f>IF(B1007&lt;&gt;"",VLOOKUP(CONCATENATE("j",L1007, M1007, N1007),확률표!$B$8:$E$16,IF(P1007=확률표!$C$3,2,IF(P1007=확률표!$C$4, 3,4)),FALSE), "")</f>
        <v>20</v>
      </c>
      <c r="D1007" s="1">
        <f>IF(B1007&lt;&gt;"",INDEX(로우데이터!$B:$B,4*ROW()-7),"")</f>
        <v>642.12</v>
      </c>
      <c r="E1007" s="4" t="str">
        <f>IF(B1007&lt;&gt;"",IF(INDEX(로우데이터!$D:$D,4*ROW()-7)&lt;&gt;"",IF(ISNUMBER(FIND("(1)",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07" s="3" t="str">
        <f>IF(B1007&lt;&gt;"",IF(INDEX(로우데이터!$D:$D,4*ROW()-7)&lt;&gt;"",IF(ISNUMBER(FIND("(1)",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[대구]전자공학부</v>
      </c>
      <c r="G1007" s="3" t="str">
        <f>IF(B1007&lt;&gt;"",IF(INDEX(로우데이터!$D:$D,4*ROW()-7)&lt;&gt;"",IF(ISNUMBER(FIND("(2)",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07" s="3" t="str">
        <f>IF(B1007&lt;&gt;"",IF(INDEX(로우데이터!$D:$D,4*ROW()-7)&lt;&gt;"",IF(ISNUMBER(FIND("(2)",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[부산]전자공</v>
      </c>
      <c r="I1007" s="3" t="str">
        <f>IF(B1007&lt;&gt;"",IF(INDEX(로우데이터!$D:$D,4*ROW()-7)&lt;&gt;"",IF(ISNUMBER(FIND("(3)",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7" s="3" t="str">
        <f>IF(B1007&lt;&gt;"",IF(INDEX(로우데이터!$D:$D,4*ROW()-7)&lt;&gt;"",IF(ISNUMBER(FIND("(3)",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7" s="1">
        <v>1</v>
      </c>
      <c r="M1007" s="1">
        <v>1</v>
      </c>
      <c r="N1007" s="1">
        <v>1</v>
      </c>
      <c r="P1007" s="1">
        <f>IF(B1007&lt;&gt;"",IF(AND(대학정보!$C$4&lt;&gt;"",대학정보!$C$5&lt;&gt;""),IF(AND(ISNUMBER(FIND(대학정보!$C$4,E1007)),ISNUMBER(FIND(대학정보!$C$5,F1007))),확률표!$C$3,IF(AND(ISNUMBER(FIND(대학정보!$C$4,G1007)),ISNUMBER(FIND(대학정보!$C$5,H1007))),확률표!$C$4,IF(AND(ISNUMBER(FIND(대학정보!$C$4,I1007)),ISNUMBER(FIND(대학정보!$C$5,J1007))),확률표!$C$5, ""))), "대학정보"), "")</f>
        <v>20</v>
      </c>
      <c r="Q1007" s="1">
        <f>IF(AND(대학정보!$C$8&lt;&gt;"",D1007&lt;&gt;""),D1007-대학정보!$C$8,"")</f>
        <v>-17.329999999999927</v>
      </c>
    </row>
    <row r="1008" spans="1:17">
      <c r="A1008" s="1" t="str">
        <f t="shared" si="16"/>
        <v/>
      </c>
      <c r="B1008" s="1" t="str">
        <f>IF(INDEX(로우데이터!$A:$A,4*ROW()-7)&lt;&gt;"",INDEX(로우데이터!A:A,4*ROW()-7),"")</f>
        <v>1007등</v>
      </c>
      <c r="C1008" s="1">
        <f>IF(B1008&lt;&gt;"",VLOOKUP(CONCATENATE("j",L1008, M1008, N1008),확률표!$B$8:$E$16,IF(P1008=확률표!$C$3,2,IF(P1008=확률표!$C$4, 3,4)),FALSE), "")</f>
        <v>20</v>
      </c>
      <c r="D1008" s="1">
        <f>IF(B1008&lt;&gt;"",INDEX(로우데이터!$B:$B,4*ROW()-7),"")</f>
        <v>642.03</v>
      </c>
      <c r="E1008" s="4" t="str">
        <f>IF(B1008&lt;&gt;"",IF(INDEX(로우데이터!$D:$D,4*ROW()-7)&lt;&gt;"",IF(ISNUMBER(FIND("(1)",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08" s="3" t="str">
        <f>IF(B1008&lt;&gt;"",IF(INDEX(로우데이터!$D:$D,4*ROW()-7)&lt;&gt;"",IF(ISNUMBER(FIND("(1)",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[서울]한약</v>
      </c>
      <c r="G1008" s="3" t="str">
        <f>IF(B1008&lt;&gt;"",IF(INDEX(로우데이터!$D:$D,4*ROW()-7)&lt;&gt;"",IF(ISNUMBER(FIND("(2)",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숙명여대(2)</v>
      </c>
      <c r="H1008" s="3" t="str">
        <f>IF(B1008&lt;&gt;"",IF(INDEX(로우데이터!$D:$D,4*ROW()-7)&lt;&gt;"",IF(ISNUMBER(FIND("(2)",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통계/자연</v>
      </c>
      <c r="I1008" s="3" t="str">
        <f>IF(B1008&lt;&gt;"",IF(INDEX(로우데이터!$D:$D,4*ROW()-7)&lt;&gt;"",IF(ISNUMBER(FIND("(3)",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8" s="3" t="str">
        <f>IF(B1008&lt;&gt;"",IF(INDEX(로우데이터!$D:$D,4*ROW()-7)&lt;&gt;"",IF(ISNUMBER(FIND("(3)",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8" s="1">
        <v>1</v>
      </c>
      <c r="M1008" s="1">
        <v>1</v>
      </c>
      <c r="N1008" s="1">
        <v>1</v>
      </c>
      <c r="P1008" s="1">
        <f>IF(B1008&lt;&gt;"",IF(AND(대학정보!$C$4&lt;&gt;"",대학정보!$C$5&lt;&gt;""),IF(AND(ISNUMBER(FIND(대학정보!$C$4,E1008)),ISNUMBER(FIND(대학정보!$C$5,F1008))),확률표!$C$3,IF(AND(ISNUMBER(FIND(대학정보!$C$4,G1008)),ISNUMBER(FIND(대학정보!$C$5,H1008))),확률표!$C$4,IF(AND(ISNUMBER(FIND(대학정보!$C$4,I1008)),ISNUMBER(FIND(대학정보!$C$5,J1008))),확률표!$C$5, ""))), "대학정보"), "")</f>
        <v>20</v>
      </c>
      <c r="Q1008" s="1">
        <f>IF(AND(대학정보!$C$8&lt;&gt;"",D1008&lt;&gt;""),D1008-대학정보!$C$8,"")</f>
        <v>-17.419999999999959</v>
      </c>
    </row>
    <row r="1009" spans="1:17">
      <c r="A1009" s="1" t="str">
        <f t="shared" si="16"/>
        <v/>
      </c>
      <c r="B1009" s="1" t="str">
        <f>IF(INDEX(로우데이터!$A:$A,4*ROW()-7)&lt;&gt;"",INDEX(로우데이터!A:A,4*ROW()-7),"")</f>
        <v>1008등</v>
      </c>
      <c r="C1009" s="1">
        <f>IF(B1009&lt;&gt;"",VLOOKUP(CONCATENATE("j",L1009, M1009, N1009),확률표!$B$8:$E$16,IF(P1009=확률표!$C$3,2,IF(P1009=확률표!$C$4, 3,4)),FALSE), "")</f>
        <v>20</v>
      </c>
      <c r="D1009" s="1">
        <f>IF(B1009&lt;&gt;"",INDEX(로우데이터!$B:$B,4*ROW()-7),"")</f>
        <v>642</v>
      </c>
      <c r="E1009" s="4" t="str">
        <f>IF(B1009&lt;&gt;"",IF(INDEX(로우데이터!$D:$D,4*ROW()-7)&lt;&gt;"",IF(ISNUMBER(FIND("(1)",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09" s="3" t="str">
        <f>IF(B1009&lt;&gt;"",IF(INDEX(로우데이터!$D:$D,4*ROW()-7)&lt;&gt;"",IF(ISNUMBER(FIND("(1)",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원자핵공</v>
      </c>
      <c r="G1009" s="3" t="str">
        <f>IF(B1009&lt;&gt;"",IF(INDEX(로우데이터!$D:$D,4*ROW()-7)&lt;&gt;"",IF(ISNUMBER(FIND("(2)",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009" s="3" t="str">
        <f>IF(B1009&lt;&gt;"",IF(INDEX(로우데이터!$D:$D,4*ROW()-7)&lt;&gt;"",IF(ISNUMBER(FIND("(2)",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009" s="3" t="str">
        <f>IF(B1009&lt;&gt;"",IF(INDEX(로우데이터!$D:$D,4*ROW()-7)&lt;&gt;"",IF(ISNUMBER(FIND("(3)",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09" s="3" t="str">
        <f>IF(B1009&lt;&gt;"",IF(INDEX(로우데이터!$D:$D,4*ROW()-7)&lt;&gt;"",IF(ISNUMBER(FIND("(3)",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09" s="1">
        <v>1</v>
      </c>
      <c r="M1009" s="1">
        <v>1</v>
      </c>
      <c r="N1009" s="1">
        <v>1</v>
      </c>
      <c r="P1009" s="1">
        <f>IF(B1009&lt;&gt;"",IF(AND(대학정보!$C$4&lt;&gt;"",대학정보!$C$5&lt;&gt;""),IF(AND(ISNUMBER(FIND(대학정보!$C$4,E1009)),ISNUMBER(FIND(대학정보!$C$5,F1009))),확률표!$C$3,IF(AND(ISNUMBER(FIND(대학정보!$C$4,G1009)),ISNUMBER(FIND(대학정보!$C$5,H1009))),확률표!$C$4,IF(AND(ISNUMBER(FIND(대학정보!$C$4,I1009)),ISNUMBER(FIND(대학정보!$C$5,J1009))),확률표!$C$5, ""))), "대학정보"), "")</f>
        <v>20</v>
      </c>
      <c r="Q1009" s="1">
        <f>IF(AND(대학정보!$C$8&lt;&gt;"",D1009&lt;&gt;""),D1009-대학정보!$C$8,"")</f>
        <v>-17.449999999999932</v>
      </c>
    </row>
    <row r="1010" spans="1:17">
      <c r="A1010" s="1" t="str">
        <f t="shared" si="16"/>
        <v/>
      </c>
      <c r="B1010" s="1" t="str">
        <f>IF(INDEX(로우데이터!$A:$A,4*ROW()-7)&lt;&gt;"",INDEX(로우데이터!A:A,4*ROW()-7),"")</f>
        <v>1009등</v>
      </c>
      <c r="C1010" s="1">
        <f>IF(B1010&lt;&gt;"",VLOOKUP(CONCATENATE("j",L1010, M1010, N1010),확률표!$B$8:$E$16,IF(P1010=확률표!$C$3,2,IF(P1010=확률표!$C$4, 3,4)),FALSE), "")</f>
        <v>20</v>
      </c>
      <c r="D1010" s="1">
        <f>IF(B1010&lt;&gt;"",INDEX(로우데이터!$B:$B,4*ROW()-7),"")</f>
        <v>641.99</v>
      </c>
      <c r="E1010" s="4" t="str">
        <f>IF(B1010&lt;&gt;"",IF(INDEX(로우데이터!$D:$D,4*ROW()-7)&lt;&gt;"",IF(ISNUMBER(FIND("(1)",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춘천교대(1)</v>
      </c>
      <c r="F1010" s="3" t="str">
        <f>IF(B1010&lt;&gt;"",IF(INDEX(로우데이터!$D:$D,4*ROW()-7)&lt;&gt;"",IF(ISNUMBER(FIND("(1)",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초등교육/남</v>
      </c>
      <c r="G1010" s="3" t="str">
        <f>IF(B1010&lt;&gt;"",IF(INDEX(로우데이터!$D:$D,4*ROW()-7)&lt;&gt;"",IF(ISNUMBER(FIND("(2)",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10" s="3" t="str">
        <f>IF(B1010&lt;&gt;"",IF(INDEX(로우데이터!$D:$D,4*ROW()-7)&lt;&gt;"",IF(ISNUMBER(FIND("(2)",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[서울]약과학</v>
      </c>
      <c r="I1010" s="3" t="str">
        <f>IF(B1010&lt;&gt;"",IF(INDEX(로우데이터!$D:$D,4*ROW()-7)&lt;&gt;"",IF(ISNUMBER(FIND("(3)",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0" s="3" t="str">
        <f>IF(B1010&lt;&gt;"",IF(INDEX(로우데이터!$D:$D,4*ROW()-7)&lt;&gt;"",IF(ISNUMBER(FIND("(3)",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0" s="1">
        <v>1</v>
      </c>
      <c r="M1010" s="1">
        <v>1</v>
      </c>
      <c r="N1010" s="1">
        <v>1</v>
      </c>
      <c r="P1010" s="1">
        <f>IF(B1010&lt;&gt;"",IF(AND(대학정보!$C$4&lt;&gt;"",대학정보!$C$5&lt;&gt;""),IF(AND(ISNUMBER(FIND(대학정보!$C$4,E1010)),ISNUMBER(FIND(대학정보!$C$5,F1010))),확률표!$C$3,IF(AND(ISNUMBER(FIND(대학정보!$C$4,G1010)),ISNUMBER(FIND(대학정보!$C$5,H1010))),확률표!$C$4,IF(AND(ISNUMBER(FIND(대학정보!$C$4,I1010)),ISNUMBER(FIND(대학정보!$C$5,J1010))),확률표!$C$5, ""))), "대학정보"), "")</f>
        <v>20</v>
      </c>
      <c r="Q1010" s="1">
        <f>IF(AND(대학정보!$C$8&lt;&gt;"",D1010&lt;&gt;""),D1010-대학정보!$C$8,"")</f>
        <v>-17.459999999999923</v>
      </c>
    </row>
    <row r="1011" spans="1:17">
      <c r="A1011" s="1" t="str">
        <f t="shared" si="16"/>
        <v/>
      </c>
      <c r="B1011" s="1" t="str">
        <f>IF(INDEX(로우데이터!$A:$A,4*ROW()-7)&lt;&gt;"",INDEX(로우데이터!A:A,4*ROW()-7),"")</f>
        <v>1010등</v>
      </c>
      <c r="C1011" s="1">
        <f>IF(B1011&lt;&gt;"",VLOOKUP(CONCATENATE("j",L1011, M1011, N1011),확률표!$B$8:$E$16,IF(P1011=확률표!$C$3,2,IF(P1011=확률표!$C$4, 3,4)),FALSE), "")</f>
        <v>50</v>
      </c>
      <c r="D1011" s="1">
        <f>IF(B1011&lt;&gt;"",INDEX(로우데이터!$B:$B,4*ROW()-7),"")</f>
        <v>641.96</v>
      </c>
      <c r="E1011" s="4" t="str">
        <f>IF(B1011&lt;&gt;"",IF(INDEX(로우데이터!$D:$D,4*ROW()-7)&lt;&gt;"",IF(ISNUMBER(FIND("(1)",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1011" s="3" t="str">
        <f>IF(B1011&lt;&gt;"",IF(INDEX(로우데이터!$D:$D,4*ROW()-7)&lt;&gt;"",IF(ISNUMBER(FIND("(1)",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컴퓨터과학부</v>
      </c>
      <c r="G1011" s="3" t="str">
        <f>IF(B1011&lt;&gt;"",IF(INDEX(로우데이터!$D:$D,4*ROW()-7)&lt;&gt;"",IF(ISNUMBER(FIND("(2)",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11" s="3" t="str">
        <f>IF(B1011&lt;&gt;"",IF(INDEX(로우데이터!$D:$D,4*ROW()-7)&lt;&gt;"",IF(ISNUMBER(FIND("(2)",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11" s="3" t="str">
        <f>IF(B1011&lt;&gt;"",IF(INDEX(로우데이터!$D:$D,4*ROW()-7)&lt;&gt;"",IF(ISNUMBER(FIND("(3)",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인하대(3)</v>
      </c>
      <c r="J1011" s="3" t="str">
        <f>IF(B1011&lt;&gt;"",IF(INDEX(로우데이터!$D:$D,4*ROW()-7)&lt;&gt;"",IF(ISNUMBER(FIND("(3)",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컴퓨터공/자연</v>
      </c>
      <c r="L1011" s="1">
        <v>1</v>
      </c>
      <c r="M1011" s="1">
        <v>1</v>
      </c>
      <c r="N1011" s="1">
        <v>1</v>
      </c>
      <c r="P1011" s="1">
        <f>IF(B1011&lt;&gt;"",IF(AND(대학정보!$C$4&lt;&gt;"",대학정보!$C$5&lt;&gt;""),IF(AND(ISNUMBER(FIND(대학정보!$C$4,E1011)),ISNUMBER(FIND(대학정보!$C$5,F1011))),확률표!$C$3,IF(AND(ISNUMBER(FIND(대학정보!$C$4,G1011)),ISNUMBER(FIND(대학정보!$C$5,H1011))),확률표!$C$4,IF(AND(ISNUMBER(FIND(대학정보!$C$4,I1011)),ISNUMBER(FIND(대학정보!$C$5,J1011))),확률표!$C$5, ""))), "대학정보"), "")</f>
        <v>50</v>
      </c>
      <c r="Q1011" s="1">
        <f>IF(AND(대학정보!$C$8&lt;&gt;"",D1011&lt;&gt;""),D1011-대학정보!$C$8,"")</f>
        <v>-17.489999999999895</v>
      </c>
    </row>
    <row r="1012" spans="1:17">
      <c r="A1012" s="1" t="str">
        <f t="shared" si="16"/>
        <v/>
      </c>
      <c r="B1012" s="1" t="str">
        <f>IF(INDEX(로우데이터!$A:$A,4*ROW()-7)&lt;&gt;"",INDEX(로우데이터!A:A,4*ROW()-7),"")</f>
        <v>1011등</v>
      </c>
      <c r="C1012" s="1">
        <f>IF(B1012&lt;&gt;"",VLOOKUP(CONCATENATE("j",L1012, M1012, N1012),확률표!$B$8:$E$16,IF(P1012=확률표!$C$3,2,IF(P1012=확률표!$C$4, 3,4)),FALSE), "")</f>
        <v>20</v>
      </c>
      <c r="D1012" s="1">
        <f>IF(B1012&lt;&gt;"",INDEX(로우데이터!$B:$B,4*ROW()-7),"")</f>
        <v>641.70000000000005</v>
      </c>
      <c r="E1012" s="4" t="str">
        <f>IF(B1012&lt;&gt;"",IF(INDEX(로우데이터!$D:$D,4*ROW()-7)&lt;&gt;"",IF(ISNUMBER(FIND("(1)",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12" s="3" t="str">
        <f>IF(B1012&lt;&gt;"",IF(INDEX(로우데이터!$D:$D,4*ROW()-7)&lt;&gt;"",IF(ISNUMBER(FIND("(1)",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[국제]한방재료공</v>
      </c>
      <c r="G1012" s="3" t="str">
        <f>IF(B1012&lt;&gt;"",IF(INDEX(로우데이터!$D:$D,4*ROW()-7)&lt;&gt;"",IF(ISNUMBER(FIND("(2)",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12" s="3" t="str">
        <f>IF(B1012&lt;&gt;"",IF(INDEX(로우데이터!$D:$D,4*ROW()-7)&lt;&gt;"",IF(ISNUMBER(FIND("(2)",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[서울]식품영양</v>
      </c>
      <c r="I1012" s="3" t="str">
        <f>IF(B1012&lt;&gt;"",IF(INDEX(로우데이터!$D:$D,4*ROW()-7)&lt;&gt;"",IF(ISNUMBER(FIND("(3)",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2" s="3" t="str">
        <f>IF(B1012&lt;&gt;"",IF(INDEX(로우데이터!$D:$D,4*ROW()-7)&lt;&gt;"",IF(ISNUMBER(FIND("(3)",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2" s="1">
        <v>1</v>
      </c>
      <c r="M1012" s="1">
        <v>1</v>
      </c>
      <c r="N1012" s="1">
        <v>1</v>
      </c>
      <c r="P1012" s="1">
        <f>IF(B1012&lt;&gt;"",IF(AND(대학정보!$C$4&lt;&gt;"",대학정보!$C$5&lt;&gt;""),IF(AND(ISNUMBER(FIND(대학정보!$C$4,E1012)),ISNUMBER(FIND(대학정보!$C$5,F1012))),확률표!$C$3,IF(AND(ISNUMBER(FIND(대학정보!$C$4,G1012)),ISNUMBER(FIND(대학정보!$C$5,H1012))),확률표!$C$4,IF(AND(ISNUMBER(FIND(대학정보!$C$4,I1012)),ISNUMBER(FIND(대학정보!$C$5,J1012))),확률표!$C$5, ""))), "대학정보"), "")</f>
        <v>20</v>
      </c>
      <c r="Q1012" s="1">
        <f>IF(AND(대학정보!$C$8&lt;&gt;"",D1012&lt;&gt;""),D1012-대학정보!$C$8,"")</f>
        <v>-17.749999999999886</v>
      </c>
    </row>
    <row r="1013" spans="1:17">
      <c r="A1013" s="1" t="str">
        <f t="shared" si="16"/>
        <v/>
      </c>
      <c r="B1013" s="1" t="str">
        <f>IF(INDEX(로우데이터!$A:$A,4*ROW()-7)&lt;&gt;"",INDEX(로우데이터!A:A,4*ROW()-7),"")</f>
        <v>1012등</v>
      </c>
      <c r="C1013" s="1">
        <f>IF(B1013&lt;&gt;"",VLOOKUP(CONCATENATE("j",L1013, M1013, N1013),확률표!$B$8:$E$16,IF(P1013=확률표!$C$3,2,IF(P1013=확률표!$C$4, 3,4)),FALSE), "")</f>
        <v>80</v>
      </c>
      <c r="D1013" s="1">
        <f>IF(B1013&lt;&gt;"",INDEX(로우데이터!$B:$B,4*ROW()-7),"")</f>
        <v>641.65</v>
      </c>
      <c r="E1013" s="4" t="str">
        <f>IF(B1013&lt;&gt;"",IF(INDEX(로우데이터!$D:$D,4*ROW()-7)&lt;&gt;"",IF(ISNUMBER(FIND("(1)",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13" s="3" t="str">
        <f>IF(B1013&lt;&gt;"",IF(INDEX(로우데이터!$D:$D,4*ROW()-7)&lt;&gt;"",IF(ISNUMBER(FIND("(1)",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13" s="3" t="str">
        <f>IF(B1013&lt;&gt;"",IF(INDEX(로우데이터!$D:$D,4*ROW()-7)&lt;&gt;"",IF(ISNUMBER(FIND("(2)",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서울과학기술대(2)</v>
      </c>
      <c r="H1013" s="3" t="str">
        <f>IF(B1013&lt;&gt;"",IF(INDEX(로우데이터!$D:$D,4*ROW()-7)&lt;&gt;"",IF(ISNUMBER(FIND("(2)",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1013" s="3" t="str">
        <f>IF(B1013&lt;&gt;"",IF(INDEX(로우데이터!$D:$D,4*ROW()-7)&lt;&gt;"",IF(ISNUMBER(FIND("(3)",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1013" s="3" t="str">
        <f>IF(B1013&lt;&gt;"",IF(INDEX(로우데이터!$D:$D,4*ROW()-7)&lt;&gt;"",IF(ISNUMBER(FIND("(3)",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소프트웨어학부</v>
      </c>
      <c r="L1013" s="1">
        <v>1</v>
      </c>
      <c r="M1013" s="1">
        <v>1</v>
      </c>
      <c r="N1013" s="1">
        <v>1</v>
      </c>
      <c r="P1013" s="1">
        <f>IF(B1013&lt;&gt;"",IF(AND(대학정보!$C$4&lt;&gt;"",대학정보!$C$5&lt;&gt;""),IF(AND(ISNUMBER(FIND(대학정보!$C$4,E1013)),ISNUMBER(FIND(대학정보!$C$5,F1013))),확률표!$C$3,IF(AND(ISNUMBER(FIND(대학정보!$C$4,G1013)),ISNUMBER(FIND(대학정보!$C$5,H1013))),확률표!$C$4,IF(AND(ISNUMBER(FIND(대학정보!$C$4,I1013)),ISNUMBER(FIND(대학정보!$C$5,J1013))),확률표!$C$5, ""))), "대학정보"), "")</f>
        <v>80</v>
      </c>
      <c r="Q1013" s="1">
        <f>IF(AND(대학정보!$C$8&lt;&gt;"",D1013&lt;&gt;""),D1013-대학정보!$C$8,"")</f>
        <v>-17.799999999999955</v>
      </c>
    </row>
    <row r="1014" spans="1:17">
      <c r="A1014" s="1" t="str">
        <f t="shared" si="16"/>
        <v/>
      </c>
      <c r="B1014" s="1" t="str">
        <f>IF(INDEX(로우데이터!$A:$A,4*ROW()-7)&lt;&gt;"",INDEX(로우데이터!A:A,4*ROW()-7),"")</f>
        <v>1013등</v>
      </c>
      <c r="C1014" s="1">
        <f>IF(B1014&lt;&gt;"",VLOOKUP(CONCATENATE("j",L1014, M1014, N1014),확률표!$B$8:$E$16,IF(P1014=확률표!$C$3,2,IF(P1014=확률표!$C$4, 3,4)),FALSE), "")</f>
        <v>20</v>
      </c>
      <c r="D1014" s="1">
        <f>IF(B1014&lt;&gt;"",INDEX(로우데이터!$B:$B,4*ROW()-7),"")</f>
        <v>641.55999999999995</v>
      </c>
      <c r="E1014" s="4" t="str">
        <f>IF(B1014&lt;&gt;"",IF(INDEX(로우데이터!$D:$D,4*ROW()-7)&lt;&gt;"",IF(ISNUMBER(FIND("(1)",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14" s="3" t="str">
        <f>IF(B1014&lt;&gt;"",IF(INDEX(로우데이터!$D:$D,4*ROW()-7)&lt;&gt;"",IF(ISNUMBER(FIND("(1)",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건설환경공학부</v>
      </c>
      <c r="G1014" s="3" t="str">
        <f>IF(B1014&lt;&gt;"",IF(INDEX(로우데이터!$D:$D,4*ROW()-7)&lt;&gt;"",IF(ISNUMBER(FIND("(2)",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연세대(서울)(2)</v>
      </c>
      <c r="H1014" s="3" t="str">
        <f>IF(B1014&lt;&gt;"",IF(INDEX(로우데이터!$D:$D,4*ROW()-7)&lt;&gt;"",IF(ISNUMBER(FIND("(2)",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물리</v>
      </c>
      <c r="I1014" s="3" t="str">
        <f>IF(B1014&lt;&gt;"",IF(INDEX(로우데이터!$D:$D,4*ROW()-7)&lt;&gt;"",IF(ISNUMBER(FIND("(3)",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4" s="3" t="str">
        <f>IF(B1014&lt;&gt;"",IF(INDEX(로우데이터!$D:$D,4*ROW()-7)&lt;&gt;"",IF(ISNUMBER(FIND("(3)",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4" s="1">
        <v>1</v>
      </c>
      <c r="M1014" s="1">
        <v>1</v>
      </c>
      <c r="N1014" s="1">
        <v>1</v>
      </c>
      <c r="P1014" s="1">
        <f>IF(B1014&lt;&gt;"",IF(AND(대학정보!$C$4&lt;&gt;"",대학정보!$C$5&lt;&gt;""),IF(AND(ISNUMBER(FIND(대학정보!$C$4,E1014)),ISNUMBER(FIND(대학정보!$C$5,F1014))),확률표!$C$3,IF(AND(ISNUMBER(FIND(대학정보!$C$4,G1014)),ISNUMBER(FIND(대학정보!$C$5,H1014))),확률표!$C$4,IF(AND(ISNUMBER(FIND(대학정보!$C$4,I1014)),ISNUMBER(FIND(대학정보!$C$5,J1014))),확률표!$C$5, ""))), "대학정보"), "")</f>
        <v>20</v>
      </c>
      <c r="Q1014" s="1">
        <f>IF(AND(대학정보!$C$8&lt;&gt;"",D1014&lt;&gt;""),D1014-대학정보!$C$8,"")</f>
        <v>-17.889999999999986</v>
      </c>
    </row>
    <row r="1015" spans="1:17">
      <c r="A1015" s="1" t="str">
        <f t="shared" si="16"/>
        <v/>
      </c>
      <c r="B1015" s="1" t="str">
        <f>IF(INDEX(로우데이터!$A:$A,4*ROW()-7)&lt;&gt;"",INDEX(로우데이터!A:A,4*ROW()-7),"")</f>
        <v>1014등</v>
      </c>
      <c r="C1015" s="1">
        <f>IF(B1015&lt;&gt;"",VLOOKUP(CONCATENATE("j",L1015, M1015, N1015),확률표!$B$8:$E$16,IF(P1015=확률표!$C$3,2,IF(P1015=확률표!$C$4, 3,4)),FALSE), "")</f>
        <v>20</v>
      </c>
      <c r="D1015" s="1">
        <f>IF(B1015&lt;&gt;"",INDEX(로우데이터!$B:$B,4*ROW()-7),"")</f>
        <v>641.54999999999995</v>
      </c>
      <c r="E1015" s="4" t="str">
        <f>IF(B1015&lt;&gt;"",IF(INDEX(로우데이터!$D:$D,4*ROW()-7)&lt;&gt;"",IF(ISNUMBER(FIND("(1)",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15" s="3" t="str">
        <f>IF(B1015&lt;&gt;"",IF(INDEX(로우데이터!$D:$D,4*ROW()-7)&lt;&gt;"",IF(ISNUMBER(FIND("(1)",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[서울]정보디스플레이</v>
      </c>
      <c r="G1015" s="3" t="str">
        <f>IF(B1015&lt;&gt;"",IF(INDEX(로우데이터!$D:$D,4*ROW()-7)&lt;&gt;"",IF(ISNUMBER(FIND("(2)",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15" s="3" t="str">
        <f>IF(B1015&lt;&gt;"",IF(INDEX(로우데이터!$D:$D,4*ROW()-7)&lt;&gt;"",IF(ISNUMBER(FIND("(2)",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[국제]소프트웨어융합</v>
      </c>
      <c r="I1015" s="3" t="str">
        <f>IF(B1015&lt;&gt;"",IF(INDEX(로우데이터!$D:$D,4*ROW()-7)&lt;&gt;"",IF(ISNUMBER(FIND("(3)",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5" s="3" t="str">
        <f>IF(B1015&lt;&gt;"",IF(INDEX(로우데이터!$D:$D,4*ROW()-7)&lt;&gt;"",IF(ISNUMBER(FIND("(3)",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5" s="1">
        <v>1</v>
      </c>
      <c r="M1015" s="1">
        <v>1</v>
      </c>
      <c r="N1015" s="1">
        <v>1</v>
      </c>
      <c r="P1015" s="1">
        <f>IF(B1015&lt;&gt;"",IF(AND(대학정보!$C$4&lt;&gt;"",대학정보!$C$5&lt;&gt;""),IF(AND(ISNUMBER(FIND(대학정보!$C$4,E1015)),ISNUMBER(FIND(대학정보!$C$5,F1015))),확률표!$C$3,IF(AND(ISNUMBER(FIND(대학정보!$C$4,G1015)),ISNUMBER(FIND(대학정보!$C$5,H1015))),확률표!$C$4,IF(AND(ISNUMBER(FIND(대학정보!$C$4,I1015)),ISNUMBER(FIND(대학정보!$C$5,J1015))),확률표!$C$5, ""))), "대학정보"), "")</f>
        <v>20</v>
      </c>
      <c r="Q1015" s="1">
        <f>IF(AND(대학정보!$C$8&lt;&gt;"",D1015&lt;&gt;""),D1015-대학정보!$C$8,"")</f>
        <v>-17.899999999999977</v>
      </c>
    </row>
    <row r="1016" spans="1:17">
      <c r="A1016" s="1" t="str">
        <f t="shared" si="16"/>
        <v/>
      </c>
      <c r="B1016" s="1" t="str">
        <f>IF(INDEX(로우데이터!$A:$A,4*ROW()-7)&lt;&gt;"",INDEX(로우데이터!A:A,4*ROW()-7),"")</f>
        <v>1015등</v>
      </c>
      <c r="C1016" s="1">
        <f>IF(B1016&lt;&gt;"",VLOOKUP(CONCATENATE("j",L1016, M1016, N1016),확률표!$B$8:$E$16,IF(P1016=확률표!$C$3,2,IF(P1016=확률표!$C$4, 3,4)),FALSE), "")</f>
        <v>80</v>
      </c>
      <c r="D1016" s="1">
        <f>IF(B1016&lt;&gt;"",INDEX(로우데이터!$B:$B,4*ROW()-7),"")</f>
        <v>641.44000000000005</v>
      </c>
      <c r="E1016" s="4" t="str">
        <f>IF(B1016&lt;&gt;"",IF(INDEX(로우데이터!$D:$D,4*ROW()-7)&lt;&gt;"",IF(ISNUMBER(FIND("(1)",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16" s="3" t="str">
        <f>IF(B1016&lt;&gt;"",IF(INDEX(로우데이터!$D:$D,4*ROW()-7)&lt;&gt;"",IF(ISNUMBER(FIND("(1)",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16" s="3" t="str">
        <f>IF(B1016&lt;&gt;"",IF(INDEX(로우데이터!$D:$D,4*ROW()-7)&lt;&gt;"",IF(ISNUMBER(FIND("(2)",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서울대(2)</v>
      </c>
      <c r="H1016" s="3" t="str">
        <f>IF(B1016&lt;&gt;"",IF(INDEX(로우데이터!$D:$D,4*ROW()-7)&lt;&gt;"",IF(ISNUMBER(FIND("(2)",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원자핵공</v>
      </c>
      <c r="I1016" s="3" t="str">
        <f>IF(B1016&lt;&gt;"",IF(INDEX(로우데이터!$D:$D,4*ROW()-7)&lt;&gt;"",IF(ISNUMBER(FIND("(3)",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고려대(서울)(3)</v>
      </c>
      <c r="J1016" s="3" t="str">
        <f>IF(B1016&lt;&gt;"",IF(INDEX(로우데이터!$D:$D,4*ROW()-7)&lt;&gt;"",IF(ISNUMBER(FIND("(3)",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건축사회환경공학부</v>
      </c>
      <c r="L1016" s="1">
        <v>1</v>
      </c>
      <c r="M1016" s="1">
        <v>1</v>
      </c>
      <c r="N1016" s="1">
        <v>1</v>
      </c>
      <c r="P1016" s="1">
        <f>IF(B1016&lt;&gt;"",IF(AND(대학정보!$C$4&lt;&gt;"",대학정보!$C$5&lt;&gt;""),IF(AND(ISNUMBER(FIND(대학정보!$C$4,E1016)),ISNUMBER(FIND(대학정보!$C$5,F1016))),확률표!$C$3,IF(AND(ISNUMBER(FIND(대학정보!$C$4,G1016)),ISNUMBER(FIND(대학정보!$C$5,H1016))),확률표!$C$4,IF(AND(ISNUMBER(FIND(대학정보!$C$4,I1016)),ISNUMBER(FIND(대학정보!$C$5,J1016))),확률표!$C$5, ""))), "대학정보"), "")</f>
        <v>80</v>
      </c>
      <c r="Q1016" s="1">
        <f>IF(AND(대학정보!$C$8&lt;&gt;"",D1016&lt;&gt;""),D1016-대학정보!$C$8,"")</f>
        <v>-18.009999999999877</v>
      </c>
    </row>
    <row r="1017" spans="1:17">
      <c r="A1017" s="1" t="str">
        <f t="shared" si="16"/>
        <v/>
      </c>
      <c r="B1017" s="1" t="str">
        <f>IF(INDEX(로우데이터!$A:$A,4*ROW()-7)&lt;&gt;"",INDEX(로우데이터!A:A,4*ROW()-7),"")</f>
        <v>1016등</v>
      </c>
      <c r="C1017" s="1">
        <f>IF(B1017&lt;&gt;"",VLOOKUP(CONCATENATE("j",L1017, M1017, N1017),확률표!$B$8:$E$16,IF(P1017=확률표!$C$3,2,IF(P1017=확률표!$C$4, 3,4)),FALSE), "")</f>
        <v>20</v>
      </c>
      <c r="D1017" s="1">
        <f>IF(B1017&lt;&gt;"",INDEX(로우데이터!$B:$B,4*ROW()-7),"")</f>
        <v>641.32000000000005</v>
      </c>
      <c r="E1017" s="4" t="str">
        <f>IF(B1017&lt;&gt;"",IF(INDEX(로우데이터!$D:$D,4*ROW()-7)&lt;&gt;"",IF(ISNUMBER(FIND("(1)",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1017" s="3" t="str">
        <f>IF(B1017&lt;&gt;"",IF(INDEX(로우데이터!$D:$D,4*ROW()-7)&lt;&gt;"",IF(ISNUMBER(FIND("(1)",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환경원예</v>
      </c>
      <c r="G1017" s="3" t="str">
        <f>IF(B1017&lt;&gt;"",IF(INDEX(로우데이터!$D:$D,4*ROW()-7)&lt;&gt;"",IF(ISNUMBER(FIND("(2)",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공주교대(2)</v>
      </c>
      <c r="H1017" s="3" t="str">
        <f>IF(B1017&lt;&gt;"",IF(INDEX(로우데이터!$D:$D,4*ROW()-7)&lt;&gt;"",IF(ISNUMBER(FIND("(2)",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초등교육/여</v>
      </c>
      <c r="I1017" s="3" t="str">
        <f>IF(B1017&lt;&gt;"",IF(INDEX(로우데이터!$D:$D,4*ROW()-7)&lt;&gt;"",IF(ISNUMBER(FIND("(3)",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7" s="3" t="str">
        <f>IF(B1017&lt;&gt;"",IF(INDEX(로우데이터!$D:$D,4*ROW()-7)&lt;&gt;"",IF(ISNUMBER(FIND("(3)",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7" s="1">
        <v>1</v>
      </c>
      <c r="M1017" s="1">
        <v>1</v>
      </c>
      <c r="N1017" s="1">
        <v>1</v>
      </c>
      <c r="P1017" s="1">
        <f>IF(B1017&lt;&gt;"",IF(AND(대학정보!$C$4&lt;&gt;"",대학정보!$C$5&lt;&gt;""),IF(AND(ISNUMBER(FIND(대학정보!$C$4,E1017)),ISNUMBER(FIND(대학정보!$C$5,F1017))),확률표!$C$3,IF(AND(ISNUMBER(FIND(대학정보!$C$4,G1017)),ISNUMBER(FIND(대학정보!$C$5,H1017))),확률표!$C$4,IF(AND(ISNUMBER(FIND(대학정보!$C$4,I1017)),ISNUMBER(FIND(대학정보!$C$5,J1017))),확률표!$C$5, ""))), "대학정보"), "")</f>
        <v>20</v>
      </c>
      <c r="Q1017" s="1">
        <f>IF(AND(대학정보!$C$8&lt;&gt;"",D1017&lt;&gt;""),D1017-대학정보!$C$8,"")</f>
        <v>-18.129999999999882</v>
      </c>
    </row>
    <row r="1018" spans="1:17">
      <c r="A1018" s="1" t="str">
        <f t="shared" si="16"/>
        <v/>
      </c>
      <c r="B1018" s="1" t="str">
        <f>IF(INDEX(로우데이터!$A:$A,4*ROW()-7)&lt;&gt;"",INDEX(로우데이터!A:A,4*ROW()-7),"")</f>
        <v>1017등</v>
      </c>
      <c r="C1018" s="1">
        <f>IF(B1018&lt;&gt;"",VLOOKUP(CONCATENATE("j",L1018, M1018, N1018),확률표!$B$8:$E$16,IF(P1018=확률표!$C$3,2,IF(P1018=확률표!$C$4, 3,4)),FALSE), "")</f>
        <v>20</v>
      </c>
      <c r="D1018" s="1">
        <f>IF(B1018&lt;&gt;"",INDEX(로우데이터!$B:$B,4*ROW()-7),"")</f>
        <v>641.28</v>
      </c>
      <c r="E1018" s="4" t="str">
        <f>IF(B1018&lt;&gt;"",IF(INDEX(로우데이터!$D:$D,4*ROW()-7)&lt;&gt;"",IF(ISNUMBER(FIND("(1)",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동국대(서울)(1)</v>
      </c>
      <c r="F1018" s="3" t="str">
        <f>IF(B1018&lt;&gt;"",IF(INDEX(로우데이터!$D:$D,4*ROW()-7)&lt;&gt;"",IF(ISNUMBER(FIND("(1)",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[서울]컴퓨터공</v>
      </c>
      <c r="G1018" s="3" t="str">
        <f>IF(B1018&lt;&gt;"",IF(INDEX(로우데이터!$D:$D,4*ROW()-7)&lt;&gt;"",IF(ISNUMBER(FIND("(2)",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18" s="3" t="str">
        <f>IF(B1018&lt;&gt;"",IF(INDEX(로우데이터!$D:$D,4*ROW()-7)&lt;&gt;"",IF(ISNUMBER(FIND("(2)",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[국제]컴퓨터공</v>
      </c>
      <c r="I1018" s="3" t="str">
        <f>IF(B1018&lt;&gt;"",IF(INDEX(로우데이터!$D:$D,4*ROW()-7)&lt;&gt;"",IF(ISNUMBER(FIND("(3)",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8" s="3" t="str">
        <f>IF(B1018&lt;&gt;"",IF(INDEX(로우데이터!$D:$D,4*ROW()-7)&lt;&gt;"",IF(ISNUMBER(FIND("(3)",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8" s="1">
        <v>1</v>
      </c>
      <c r="M1018" s="1">
        <v>1</v>
      </c>
      <c r="N1018" s="1">
        <v>1</v>
      </c>
      <c r="P1018" s="1">
        <f>IF(B1018&lt;&gt;"",IF(AND(대학정보!$C$4&lt;&gt;"",대학정보!$C$5&lt;&gt;""),IF(AND(ISNUMBER(FIND(대학정보!$C$4,E1018)),ISNUMBER(FIND(대학정보!$C$5,F1018))),확률표!$C$3,IF(AND(ISNUMBER(FIND(대학정보!$C$4,G1018)),ISNUMBER(FIND(대학정보!$C$5,H1018))),확률표!$C$4,IF(AND(ISNUMBER(FIND(대학정보!$C$4,I1018)),ISNUMBER(FIND(대학정보!$C$5,J1018))),확률표!$C$5, ""))), "대학정보"), "")</f>
        <v>20</v>
      </c>
      <c r="Q1018" s="1">
        <f>IF(AND(대학정보!$C$8&lt;&gt;"",D1018&lt;&gt;""),D1018-대학정보!$C$8,"")</f>
        <v>-18.169999999999959</v>
      </c>
    </row>
    <row r="1019" spans="1:17">
      <c r="A1019" s="1" t="str">
        <f t="shared" si="16"/>
        <v/>
      </c>
      <c r="B1019" s="1" t="str">
        <f>IF(INDEX(로우데이터!$A:$A,4*ROW()-7)&lt;&gt;"",INDEX(로우데이터!A:A,4*ROW()-7),"")</f>
        <v>1018등</v>
      </c>
      <c r="C1019" s="1">
        <f>IF(B1019&lt;&gt;"",VLOOKUP(CONCATENATE("j",L1019, M1019, N1019),확률표!$B$8:$E$16,IF(P1019=확률표!$C$3,2,IF(P1019=확률표!$C$4, 3,4)),FALSE), "")</f>
        <v>20</v>
      </c>
      <c r="D1019" s="1">
        <f>IF(B1019&lt;&gt;"",INDEX(로우데이터!$B:$B,4*ROW()-7),"")</f>
        <v>641.27</v>
      </c>
      <c r="E1019" s="4" t="str">
        <f>IF(B1019&lt;&gt;"",IF(INDEX(로우데이터!$D:$D,4*ROW()-7)&lt;&gt;"",IF(ISNUMBER(FIND("(1)",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19" s="3" t="str">
        <f>IF(B1019&lt;&gt;"",IF(INDEX(로우데이터!$D:$D,4*ROW()-7)&lt;&gt;"",IF(ISNUMBER(FIND("(1)",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소프트웨어</v>
      </c>
      <c r="G1019" s="3" t="str">
        <f>IF(B1019&lt;&gt;"",IF(INDEX(로우데이터!$D:$D,4*ROW()-7)&lt;&gt;"",IF(ISNUMBER(FIND("(2)",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1019" s="3" t="str">
        <f>IF(B1019&lt;&gt;"",IF(INDEX(로우데이터!$D:$D,4*ROW()-7)&lt;&gt;"",IF(ISNUMBER(FIND("(2)",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[서울]정보통신공</v>
      </c>
      <c r="I1019" s="3" t="str">
        <f>IF(B1019&lt;&gt;"",IF(INDEX(로우데이터!$D:$D,4*ROW()-7)&lt;&gt;"",IF(ISNUMBER(FIND("(3)",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19" s="3" t="str">
        <f>IF(B1019&lt;&gt;"",IF(INDEX(로우데이터!$D:$D,4*ROW()-7)&lt;&gt;"",IF(ISNUMBER(FIND("(3)",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19" s="1">
        <v>1</v>
      </c>
      <c r="M1019" s="1">
        <v>1</v>
      </c>
      <c r="N1019" s="1">
        <v>1</v>
      </c>
      <c r="P1019" s="1">
        <f>IF(B1019&lt;&gt;"",IF(AND(대학정보!$C$4&lt;&gt;"",대학정보!$C$5&lt;&gt;""),IF(AND(ISNUMBER(FIND(대학정보!$C$4,E1019)),ISNUMBER(FIND(대학정보!$C$5,F1019))),확률표!$C$3,IF(AND(ISNUMBER(FIND(대학정보!$C$4,G1019)),ISNUMBER(FIND(대학정보!$C$5,H1019))),확률표!$C$4,IF(AND(ISNUMBER(FIND(대학정보!$C$4,I1019)),ISNUMBER(FIND(대학정보!$C$5,J1019))),확률표!$C$5, ""))), "대학정보"), "")</f>
        <v>20</v>
      </c>
      <c r="Q1019" s="1">
        <f>IF(AND(대학정보!$C$8&lt;&gt;"",D1019&lt;&gt;""),D1019-대학정보!$C$8,"")</f>
        <v>-18.17999999999995</v>
      </c>
    </row>
    <row r="1020" spans="1:17">
      <c r="A1020" s="1" t="str">
        <f t="shared" si="16"/>
        <v/>
      </c>
      <c r="B1020" s="1" t="str">
        <f>IF(INDEX(로우데이터!$A:$A,4*ROW()-7)&lt;&gt;"",INDEX(로우데이터!A:A,4*ROW()-7),"")</f>
        <v>1019등</v>
      </c>
      <c r="C1020" s="1">
        <f>IF(B1020&lt;&gt;"",VLOOKUP(CONCATENATE("j",L1020, M1020, N1020),확률표!$B$8:$E$16,IF(P1020=확률표!$C$3,2,IF(P1020=확률표!$C$4, 3,4)),FALSE), "")</f>
        <v>50</v>
      </c>
      <c r="D1020" s="1">
        <f>IF(B1020&lt;&gt;"",INDEX(로우데이터!$B:$B,4*ROW()-7),"")</f>
        <v>641.27</v>
      </c>
      <c r="E1020" s="4" t="str">
        <f>IF(B1020&lt;&gt;"",IF(INDEX(로우데이터!$D:$D,4*ROW()-7)&lt;&gt;"",IF(ISNUMBER(FIND("(1)",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20" s="3" t="str">
        <f>IF(B1020&lt;&gt;"",IF(INDEX(로우데이터!$D:$D,4*ROW()-7)&lt;&gt;"",IF(ISNUMBER(FIND("(1)",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1020" s="3" t="str">
        <f>IF(B1020&lt;&gt;"",IF(INDEX(로우데이터!$D:$D,4*ROW()-7)&lt;&gt;"",IF(ISNUMBER(FIND("(2)",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20" s="3" t="str">
        <f>IF(B1020&lt;&gt;"",IF(INDEX(로우데이터!$D:$D,4*ROW()-7)&lt;&gt;"",IF(ISNUMBER(FIND("(2)",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20" s="3" t="str">
        <f>IF(B1020&lt;&gt;"",IF(INDEX(로우데이터!$D:$D,4*ROW()-7)&lt;&gt;"",IF(ISNUMBER(FIND("(3)",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1020" s="3" t="str">
        <f>IF(B1020&lt;&gt;"",IF(INDEX(로우데이터!$D:$D,4*ROW()-7)&lt;&gt;"",IF(ISNUMBER(FIND("(3)",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[국제]전자공</v>
      </c>
      <c r="L1020" s="1">
        <v>1</v>
      </c>
      <c r="M1020" s="1">
        <v>1</v>
      </c>
      <c r="N1020" s="1">
        <v>1</v>
      </c>
      <c r="P1020" s="1">
        <f>IF(B1020&lt;&gt;"",IF(AND(대학정보!$C$4&lt;&gt;"",대학정보!$C$5&lt;&gt;""),IF(AND(ISNUMBER(FIND(대학정보!$C$4,E1020)),ISNUMBER(FIND(대학정보!$C$5,F1020))),확률표!$C$3,IF(AND(ISNUMBER(FIND(대학정보!$C$4,G1020)),ISNUMBER(FIND(대학정보!$C$5,H1020))),확률표!$C$4,IF(AND(ISNUMBER(FIND(대학정보!$C$4,I1020)),ISNUMBER(FIND(대학정보!$C$5,J1020))),확률표!$C$5, ""))), "대학정보"), "")</f>
        <v>50</v>
      </c>
      <c r="Q1020" s="1">
        <f>IF(AND(대학정보!$C$8&lt;&gt;"",D1020&lt;&gt;""),D1020-대학정보!$C$8,"")</f>
        <v>-18.17999999999995</v>
      </c>
    </row>
    <row r="1021" spans="1:17">
      <c r="A1021" s="1" t="str">
        <f t="shared" si="16"/>
        <v/>
      </c>
      <c r="B1021" s="1" t="str">
        <f>IF(INDEX(로우데이터!$A:$A,4*ROW()-7)&lt;&gt;"",INDEX(로우데이터!A:A,4*ROW()-7),"")</f>
        <v>1020등</v>
      </c>
      <c r="C1021" s="1">
        <f>IF(B1021&lt;&gt;"",VLOOKUP(CONCATENATE("j",L1021, M1021, N1021),확률표!$B$8:$E$16,IF(P1021=확률표!$C$3,2,IF(P1021=확률표!$C$4, 3,4)),FALSE), "")</f>
        <v>50</v>
      </c>
      <c r="D1021" s="1">
        <f>IF(B1021&lt;&gt;"",INDEX(로우데이터!$B:$B,4*ROW()-7),"")</f>
        <v>641.19000000000005</v>
      </c>
      <c r="E1021" s="4" t="str">
        <f>IF(B1021&lt;&gt;"",IF(INDEX(로우데이터!$D:$D,4*ROW()-7)&lt;&gt;"",IF(ISNUMBER(FIND("(1)",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21" s="3" t="str">
        <f>IF(B1021&lt;&gt;"",IF(INDEX(로우데이터!$D:$D,4*ROW()-7)&lt;&gt;"",IF(ISNUMBER(FIND("(1)",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전자공</v>
      </c>
      <c r="G1021" s="3" t="str">
        <f>IF(B1021&lt;&gt;"",IF(INDEX(로우데이터!$D:$D,4*ROW()-7)&lt;&gt;"",IF(ISNUMBER(FIND("(2)",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21" s="3" t="str">
        <f>IF(B1021&lt;&gt;"",IF(INDEX(로우데이터!$D:$D,4*ROW()-7)&lt;&gt;"",IF(ISNUMBER(FIND("(2)",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21" s="3" t="str">
        <f>IF(B1021&lt;&gt;"",IF(INDEX(로우데이터!$D:$D,4*ROW()-7)&lt;&gt;"",IF(ISNUMBER(FIND("(3)",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1021" s="3" t="str">
        <f>IF(B1021&lt;&gt;"",IF(INDEX(로우데이터!$D:$D,4*ROW()-7)&lt;&gt;"",IF(ISNUMBER(FIND("(3)",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1021" s="1">
        <v>1</v>
      </c>
      <c r="M1021" s="1">
        <v>1</v>
      </c>
      <c r="N1021" s="1">
        <v>1</v>
      </c>
      <c r="P1021" s="1">
        <f>IF(B1021&lt;&gt;"",IF(AND(대학정보!$C$4&lt;&gt;"",대학정보!$C$5&lt;&gt;""),IF(AND(ISNUMBER(FIND(대학정보!$C$4,E1021)),ISNUMBER(FIND(대학정보!$C$5,F1021))),확률표!$C$3,IF(AND(ISNUMBER(FIND(대학정보!$C$4,G1021)),ISNUMBER(FIND(대학정보!$C$5,H1021))),확률표!$C$4,IF(AND(ISNUMBER(FIND(대학정보!$C$4,I1021)),ISNUMBER(FIND(대학정보!$C$5,J1021))),확률표!$C$5, ""))), "대학정보"), "")</f>
        <v>50</v>
      </c>
      <c r="Q1021" s="1">
        <f>IF(AND(대학정보!$C$8&lt;&gt;"",D1021&lt;&gt;""),D1021-대학정보!$C$8,"")</f>
        <v>-18.259999999999877</v>
      </c>
    </row>
    <row r="1022" spans="1:17">
      <c r="A1022" s="1" t="str">
        <f t="shared" si="16"/>
        <v/>
      </c>
      <c r="B1022" s="1" t="str">
        <f>IF(INDEX(로우데이터!$A:$A,4*ROW()-7)&lt;&gt;"",INDEX(로우데이터!A:A,4*ROW()-7),"")</f>
        <v>1021등</v>
      </c>
      <c r="C1022" s="1">
        <f>IF(B1022&lt;&gt;"",VLOOKUP(CONCATENATE("j",L1022, M1022, N1022),확률표!$B$8:$E$16,IF(P1022=확률표!$C$3,2,IF(P1022=확률표!$C$4, 3,4)),FALSE), "")</f>
        <v>80</v>
      </c>
      <c r="D1022" s="1">
        <f>IF(B1022&lt;&gt;"",INDEX(로우데이터!$B:$B,4*ROW()-7),"")</f>
        <v>641.15</v>
      </c>
      <c r="E1022" s="4" t="str">
        <f>IF(B1022&lt;&gt;"",IF(INDEX(로우데이터!$D:$D,4*ROW()-7)&lt;&gt;"",IF(ISNUMBER(FIND("(1)",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22" s="3" t="str">
        <f>IF(B1022&lt;&gt;"",IF(INDEX(로우데이터!$D:$D,4*ROW()-7)&lt;&gt;"",IF(ISNUMBER(FIND("(1)",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22" s="3" t="str">
        <f>IF(B1022&lt;&gt;"",IF(INDEX(로우데이터!$D:$D,4*ROW()-7)&lt;&gt;"",IF(ISNUMBER(FIND("(2)",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서울과학기술대(2)</v>
      </c>
      <c r="H1022" s="3" t="str">
        <f>IF(B1022&lt;&gt;"",IF(INDEX(로우데이터!$D:$D,4*ROW()-7)&lt;&gt;"",IF(ISNUMBER(FIND("(2)",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기계.자동차공</v>
      </c>
      <c r="I1022" s="3" t="str">
        <f>IF(B1022&lt;&gt;"",IF(INDEX(로우데이터!$D:$D,4*ROW()-7)&lt;&gt;"",IF(ISNUMBER(FIND("(3)",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한양대(ERICA)(3)</v>
      </c>
      <c r="J1022" s="3" t="str">
        <f>IF(B1022&lt;&gt;"",IF(INDEX(로우데이터!$D:$D,4*ROW()-7)&lt;&gt;"",IF(ISNUMBER(FIND("(3)",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소프트웨어학부/자연</v>
      </c>
      <c r="L1022" s="1">
        <v>1</v>
      </c>
      <c r="M1022" s="1">
        <v>1</v>
      </c>
      <c r="N1022" s="1">
        <v>1</v>
      </c>
      <c r="P1022" s="1">
        <f>IF(B1022&lt;&gt;"",IF(AND(대학정보!$C$4&lt;&gt;"",대학정보!$C$5&lt;&gt;""),IF(AND(ISNUMBER(FIND(대학정보!$C$4,E1022)),ISNUMBER(FIND(대학정보!$C$5,F1022))),확률표!$C$3,IF(AND(ISNUMBER(FIND(대학정보!$C$4,G1022)),ISNUMBER(FIND(대학정보!$C$5,H1022))),확률표!$C$4,IF(AND(ISNUMBER(FIND(대학정보!$C$4,I1022)),ISNUMBER(FIND(대학정보!$C$5,J1022))),확률표!$C$5, ""))), "대학정보"), "")</f>
        <v>80</v>
      </c>
      <c r="Q1022" s="1">
        <f>IF(AND(대학정보!$C$8&lt;&gt;"",D1022&lt;&gt;""),D1022-대학정보!$C$8,"")</f>
        <v>-18.299999999999955</v>
      </c>
    </row>
    <row r="1023" spans="1:17">
      <c r="A1023" s="1" t="str">
        <f t="shared" si="16"/>
        <v/>
      </c>
      <c r="B1023" s="1" t="str">
        <f>IF(INDEX(로우데이터!$A:$A,4*ROW()-7)&lt;&gt;"",INDEX(로우데이터!A:A,4*ROW()-7),"")</f>
        <v>1022등</v>
      </c>
      <c r="C1023" s="1">
        <f>IF(B1023&lt;&gt;"",VLOOKUP(CONCATENATE("j",L1023, M1023, N1023),확률표!$B$8:$E$16,IF(P1023=확률표!$C$3,2,IF(P1023=확률표!$C$4, 3,4)),FALSE), "")</f>
        <v>80</v>
      </c>
      <c r="D1023" s="1">
        <f>IF(B1023&lt;&gt;"",INDEX(로우데이터!$B:$B,4*ROW()-7),"")</f>
        <v>641.03</v>
      </c>
      <c r="E1023" s="4" t="str">
        <f>IF(B1023&lt;&gt;"",IF(INDEX(로우데이터!$D:$D,4*ROW()-7)&lt;&gt;"",IF(ISNUMBER(FIND("(1)",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23" s="3" t="str">
        <f>IF(B1023&lt;&gt;"",IF(INDEX(로우데이터!$D:$D,4*ROW()-7)&lt;&gt;"",IF(ISNUMBER(FIND("(1)",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23" s="3" t="str">
        <f>IF(B1023&lt;&gt;"",IF(INDEX(로우데이터!$D:$D,4*ROW()-7)&lt;&gt;"",IF(ISNUMBER(FIND("(2)",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1023" s="3" t="str">
        <f>IF(B1023&lt;&gt;"",IF(INDEX(로우데이터!$D:$D,4*ROW()-7)&lt;&gt;"",IF(ISNUMBER(FIND("(2)",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[서울]정보통신공</v>
      </c>
      <c r="I1023" s="3" t="str">
        <f>IF(B1023&lt;&gt;"",IF(INDEX(로우데이터!$D:$D,4*ROW()-7)&lt;&gt;"",IF(ISNUMBER(FIND("(3)",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동국대(서울)(3)</v>
      </c>
      <c r="J1023" s="3" t="str">
        <f>IF(B1023&lt;&gt;"",IF(INDEX(로우데이터!$D:$D,4*ROW()-7)&lt;&gt;"",IF(ISNUMBER(FIND("(3)",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[서울]컴퓨터공</v>
      </c>
      <c r="L1023" s="1">
        <v>1</v>
      </c>
      <c r="M1023" s="1">
        <v>1</v>
      </c>
      <c r="N1023" s="1">
        <v>1</v>
      </c>
      <c r="P1023" s="1">
        <f>IF(B1023&lt;&gt;"",IF(AND(대학정보!$C$4&lt;&gt;"",대학정보!$C$5&lt;&gt;""),IF(AND(ISNUMBER(FIND(대학정보!$C$4,E1023)),ISNUMBER(FIND(대학정보!$C$5,F1023))),확률표!$C$3,IF(AND(ISNUMBER(FIND(대학정보!$C$4,G1023)),ISNUMBER(FIND(대학정보!$C$5,H1023))),확률표!$C$4,IF(AND(ISNUMBER(FIND(대학정보!$C$4,I1023)),ISNUMBER(FIND(대학정보!$C$5,J1023))),확률표!$C$5, ""))), "대학정보"), "")</f>
        <v>80</v>
      </c>
      <c r="Q1023" s="1">
        <f>IF(AND(대학정보!$C$8&lt;&gt;"",D1023&lt;&gt;""),D1023-대학정보!$C$8,"")</f>
        <v>-18.419999999999959</v>
      </c>
    </row>
    <row r="1024" spans="1:17">
      <c r="A1024" s="1" t="str">
        <f t="shared" si="16"/>
        <v/>
      </c>
      <c r="B1024" s="1" t="str">
        <f>IF(INDEX(로우데이터!$A:$A,4*ROW()-7)&lt;&gt;"",INDEX(로우데이터!A:A,4*ROW()-7),"")</f>
        <v>1023등</v>
      </c>
      <c r="C1024" s="1">
        <f>IF(B1024&lt;&gt;"",VLOOKUP(CONCATENATE("j",L1024, M1024, N1024),확률표!$B$8:$E$16,IF(P1024=확률표!$C$3,2,IF(P1024=확률표!$C$4, 3,4)),FALSE), "")</f>
        <v>20</v>
      </c>
      <c r="D1024" s="1">
        <f>IF(B1024&lt;&gt;"",INDEX(로우데이터!$B:$B,4*ROW()-7),"")</f>
        <v>641.03</v>
      </c>
      <c r="E1024" s="4" t="str">
        <f>IF(B1024&lt;&gt;"",IF(INDEX(로우데이터!$D:$D,4*ROW()-7)&lt;&gt;"",IF(ISNUMBER(FIND("(1)",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24" s="3" t="str">
        <f>IF(B1024&lt;&gt;"",IF(INDEX(로우데이터!$D:$D,4*ROW()-7)&lt;&gt;"",IF(ISNUMBER(FIND("(1)",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</v>
      </c>
      <c r="G1024" s="3" t="str">
        <f>IF(B1024&lt;&gt;"",IF(INDEX(로우데이터!$D:$D,4*ROW()-7)&lt;&gt;"",IF(ISNUMBER(FIND("(2)",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24" s="3" t="str">
        <f>IF(B1024&lt;&gt;"",IF(INDEX(로우데이터!$D:$D,4*ROW()-7)&lt;&gt;"",IF(ISNUMBER(FIND("(2)",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24" s="3" t="str">
        <f>IF(B1024&lt;&gt;"",IF(INDEX(로우데이터!$D:$D,4*ROW()-7)&lt;&gt;"",IF(ISNUMBER(FIND("(3)",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24" s="3" t="str">
        <f>IF(B1024&lt;&gt;"",IF(INDEX(로우데이터!$D:$D,4*ROW()-7)&lt;&gt;"",IF(ISNUMBER(FIND("(3)",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24" s="1">
        <v>1</v>
      </c>
      <c r="M1024" s="1">
        <v>1</v>
      </c>
      <c r="N1024" s="1">
        <v>1</v>
      </c>
      <c r="P1024" s="1">
        <f>IF(B1024&lt;&gt;"",IF(AND(대학정보!$C$4&lt;&gt;"",대학정보!$C$5&lt;&gt;""),IF(AND(ISNUMBER(FIND(대학정보!$C$4,E1024)),ISNUMBER(FIND(대학정보!$C$5,F1024))),확률표!$C$3,IF(AND(ISNUMBER(FIND(대학정보!$C$4,G1024)),ISNUMBER(FIND(대학정보!$C$5,H1024))),확률표!$C$4,IF(AND(ISNUMBER(FIND(대학정보!$C$4,I1024)),ISNUMBER(FIND(대학정보!$C$5,J1024))),확률표!$C$5, ""))), "대학정보"), "")</f>
        <v>20</v>
      </c>
      <c r="Q1024" s="1">
        <f>IF(AND(대학정보!$C$8&lt;&gt;"",D1024&lt;&gt;""),D1024-대학정보!$C$8,"")</f>
        <v>-18.419999999999959</v>
      </c>
    </row>
    <row r="1025" spans="1:17">
      <c r="A1025" s="1" t="str">
        <f t="shared" si="16"/>
        <v/>
      </c>
      <c r="B1025" s="1" t="str">
        <f>IF(INDEX(로우데이터!$A:$A,4*ROW()-7)&lt;&gt;"",INDEX(로우데이터!A:A,4*ROW()-7),"")</f>
        <v>1024등</v>
      </c>
      <c r="C1025" s="1">
        <f>IF(B1025&lt;&gt;"",VLOOKUP(CONCATENATE("j",L1025, M1025, N1025),확률표!$B$8:$E$16,IF(P1025=확률표!$C$3,2,IF(P1025=확률표!$C$4, 3,4)),FALSE), "")</f>
        <v>80</v>
      </c>
      <c r="D1025" s="1">
        <f>IF(B1025&lt;&gt;"",INDEX(로우데이터!$B:$B,4*ROW()-7),"")</f>
        <v>641.03</v>
      </c>
      <c r="E1025" s="4" t="str">
        <f>IF(B1025&lt;&gt;"",IF(INDEX(로우데이터!$D:$D,4*ROW()-7)&lt;&gt;"",IF(ISNUMBER(FIND("(1)",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25" s="3" t="str">
        <f>IF(B1025&lt;&gt;"",IF(INDEX(로우데이터!$D:$D,4*ROW()-7)&lt;&gt;"",IF(ISNUMBER(FIND("(1)",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25" s="3" t="str">
        <f>IF(B1025&lt;&gt;"",IF(INDEX(로우데이터!$D:$D,4*ROW()-7)&lt;&gt;"",IF(ISNUMBER(FIND("(2)",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25" s="3" t="str">
        <f>IF(B1025&lt;&gt;"",IF(INDEX(로우데이터!$D:$D,4*ROW()-7)&lt;&gt;"",IF(ISNUMBER(FIND("(2)",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25" s="3" t="str">
        <f>IF(B1025&lt;&gt;"",IF(INDEX(로우데이터!$D:$D,4*ROW()-7)&lt;&gt;"",IF(ISNUMBER(FIND("(3)",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서울과학기술대(3)</v>
      </c>
      <c r="J1025" s="3" t="str">
        <f>IF(B1025&lt;&gt;"",IF(INDEX(로우데이터!$D:$D,4*ROW()-7)&lt;&gt;"",IF(ISNUMBER(FIND("(3)",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전기정보공</v>
      </c>
      <c r="L1025" s="1">
        <v>1</v>
      </c>
      <c r="M1025" s="1">
        <v>1</v>
      </c>
      <c r="N1025" s="1">
        <v>1</v>
      </c>
      <c r="P1025" s="1">
        <f>IF(B1025&lt;&gt;"",IF(AND(대학정보!$C$4&lt;&gt;"",대학정보!$C$5&lt;&gt;""),IF(AND(ISNUMBER(FIND(대학정보!$C$4,E1025)),ISNUMBER(FIND(대학정보!$C$5,F1025))),확률표!$C$3,IF(AND(ISNUMBER(FIND(대학정보!$C$4,G1025)),ISNUMBER(FIND(대학정보!$C$5,H1025))),확률표!$C$4,IF(AND(ISNUMBER(FIND(대학정보!$C$4,I1025)),ISNUMBER(FIND(대학정보!$C$5,J1025))),확률표!$C$5, ""))), "대학정보"), "")</f>
        <v>80</v>
      </c>
      <c r="Q1025" s="1">
        <f>IF(AND(대학정보!$C$8&lt;&gt;"",D1025&lt;&gt;""),D1025-대학정보!$C$8,"")</f>
        <v>-18.419999999999959</v>
      </c>
    </row>
    <row r="1026" spans="1:17">
      <c r="A1026" s="1" t="str">
        <f t="shared" si="16"/>
        <v/>
      </c>
      <c r="B1026" s="1" t="str">
        <f>IF(INDEX(로우데이터!$A:$A,4*ROW()-7)&lt;&gt;"",INDEX(로우데이터!A:A,4*ROW()-7),"")</f>
        <v>1025등</v>
      </c>
      <c r="C1026" s="1">
        <f>IF(B1026&lt;&gt;"",VLOOKUP(CONCATENATE("j",L1026, M1026, N1026),확률표!$B$8:$E$16,IF(P1026=확률표!$C$3,2,IF(P1026=확률표!$C$4, 3,4)),FALSE), "")</f>
        <v>20</v>
      </c>
      <c r="D1026" s="1">
        <f>IF(B1026&lt;&gt;"",INDEX(로우데이터!$B:$B,4*ROW()-7),"")</f>
        <v>640.95000000000005</v>
      </c>
      <c r="E1026" s="4" t="str">
        <f>IF(B1026&lt;&gt;"",IF(INDEX(로우데이터!$D:$D,4*ROW()-7)&lt;&gt;"",IF(ISNUMBER(FIND("(1)",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26" s="3" t="str">
        <f>IF(B1026&lt;&gt;"",IF(INDEX(로우데이터!$D:$D,4*ROW()-7)&lt;&gt;"",IF(ISNUMBER(FIND("(1)",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</v>
      </c>
      <c r="G1026" s="3" t="str">
        <f>IF(B1026&lt;&gt;"",IF(INDEX(로우데이터!$D:$D,4*ROW()-7)&lt;&gt;"",IF(ISNUMBER(FIND("(2)",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26" s="3" t="str">
        <f>IF(B1026&lt;&gt;"",IF(INDEX(로우데이터!$D:$D,4*ROW()-7)&lt;&gt;"",IF(ISNUMBER(FIND("(2)",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[국제]식품생명공</v>
      </c>
      <c r="I1026" s="3" t="str">
        <f>IF(B1026&lt;&gt;"",IF(INDEX(로우데이터!$D:$D,4*ROW()-7)&lt;&gt;"",IF(ISNUMBER(FIND("(3)",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26" s="3" t="str">
        <f>IF(B1026&lt;&gt;"",IF(INDEX(로우데이터!$D:$D,4*ROW()-7)&lt;&gt;"",IF(ISNUMBER(FIND("(3)",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26" s="1">
        <v>1</v>
      </c>
      <c r="M1026" s="1">
        <v>1</v>
      </c>
      <c r="N1026" s="1">
        <v>1</v>
      </c>
      <c r="P1026" s="1">
        <f>IF(B1026&lt;&gt;"",IF(AND(대학정보!$C$4&lt;&gt;"",대학정보!$C$5&lt;&gt;""),IF(AND(ISNUMBER(FIND(대학정보!$C$4,E1026)),ISNUMBER(FIND(대학정보!$C$5,F1026))),확률표!$C$3,IF(AND(ISNUMBER(FIND(대학정보!$C$4,G1026)),ISNUMBER(FIND(대학정보!$C$5,H1026))),확률표!$C$4,IF(AND(ISNUMBER(FIND(대학정보!$C$4,I1026)),ISNUMBER(FIND(대학정보!$C$5,J1026))),확률표!$C$5, ""))), "대학정보"), "")</f>
        <v>20</v>
      </c>
      <c r="Q1026" s="1">
        <f>IF(AND(대학정보!$C$8&lt;&gt;"",D1026&lt;&gt;""),D1026-대학정보!$C$8,"")</f>
        <v>-18.499999999999886</v>
      </c>
    </row>
    <row r="1027" spans="1:17">
      <c r="A1027" s="1" t="str">
        <f t="shared" si="16"/>
        <v/>
      </c>
      <c r="B1027" s="1" t="str">
        <f>IF(INDEX(로우데이터!$A:$A,4*ROW()-7)&lt;&gt;"",INDEX(로우데이터!A:A,4*ROW()-7),"")</f>
        <v>1026등</v>
      </c>
      <c r="C1027" s="1">
        <f>IF(B1027&lt;&gt;"",VLOOKUP(CONCATENATE("j",L1027, M1027, N1027),확률표!$B$8:$E$16,IF(P1027=확률표!$C$3,2,IF(P1027=확률표!$C$4, 3,4)),FALSE), "")</f>
        <v>20</v>
      </c>
      <c r="D1027" s="1">
        <f>IF(B1027&lt;&gt;"",INDEX(로우데이터!$B:$B,4*ROW()-7),"")</f>
        <v>640.92999999999995</v>
      </c>
      <c r="E1027" s="4" t="str">
        <f>IF(B1027&lt;&gt;"",IF(INDEX(로우데이터!$D:$D,4*ROW()-7)&lt;&gt;"",IF(ISNUMBER(FIND("(1)",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27" s="3" t="str">
        <f>IF(B1027&lt;&gt;"",IF(INDEX(로우데이터!$D:$D,4*ROW()-7)&lt;&gt;"",IF(ISNUMBER(FIND("(1)",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[부산]재료공학부</v>
      </c>
      <c r="G1027" s="3" t="str">
        <f>IF(B1027&lt;&gt;"",IF(INDEX(로우데이터!$D:$D,4*ROW()-7)&lt;&gt;"",IF(ISNUMBER(FIND("(2)",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27" s="3" t="str">
        <f>IF(B1027&lt;&gt;"",IF(INDEX(로우데이터!$D:$D,4*ROW()-7)&lt;&gt;"",IF(ISNUMBER(FIND("(2)",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[대구]전자공학부</v>
      </c>
      <c r="I1027" s="3" t="str">
        <f>IF(B1027&lt;&gt;"",IF(INDEX(로우데이터!$D:$D,4*ROW()-7)&lt;&gt;"",IF(ISNUMBER(FIND("(3)",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27" s="3" t="str">
        <f>IF(B1027&lt;&gt;"",IF(INDEX(로우데이터!$D:$D,4*ROW()-7)&lt;&gt;"",IF(ISNUMBER(FIND("(3)",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27" s="1">
        <v>1</v>
      </c>
      <c r="M1027" s="1">
        <v>1</v>
      </c>
      <c r="N1027" s="1">
        <v>1</v>
      </c>
      <c r="P1027" s="1">
        <f>IF(B1027&lt;&gt;"",IF(AND(대학정보!$C$4&lt;&gt;"",대학정보!$C$5&lt;&gt;""),IF(AND(ISNUMBER(FIND(대학정보!$C$4,E1027)),ISNUMBER(FIND(대학정보!$C$5,F1027))),확률표!$C$3,IF(AND(ISNUMBER(FIND(대학정보!$C$4,G1027)),ISNUMBER(FIND(대학정보!$C$5,H1027))),확률표!$C$4,IF(AND(ISNUMBER(FIND(대학정보!$C$4,I1027)),ISNUMBER(FIND(대학정보!$C$5,J1027))),확률표!$C$5, ""))), "대학정보"), "")</f>
        <v>20</v>
      </c>
      <c r="Q1027" s="1">
        <f>IF(AND(대학정보!$C$8&lt;&gt;"",D1027&lt;&gt;""),D1027-대학정보!$C$8,"")</f>
        <v>-18.519999999999982</v>
      </c>
    </row>
    <row r="1028" spans="1:17">
      <c r="A1028" s="1" t="str">
        <f t="shared" si="16"/>
        <v/>
      </c>
      <c r="B1028" s="1" t="str">
        <f>IF(INDEX(로우데이터!$A:$A,4*ROW()-7)&lt;&gt;"",INDEX(로우데이터!A:A,4*ROW()-7),"")</f>
        <v>1027등</v>
      </c>
      <c r="C1028" s="1">
        <f>IF(B1028&lt;&gt;"",VLOOKUP(CONCATENATE("j",L1028, M1028, N1028),확률표!$B$8:$E$16,IF(P1028=확률표!$C$3,2,IF(P1028=확률표!$C$4, 3,4)),FALSE), "")</f>
        <v>50</v>
      </c>
      <c r="D1028" s="1">
        <f>IF(B1028&lt;&gt;"",INDEX(로우데이터!$B:$B,4*ROW()-7),"")</f>
        <v>640.54999999999995</v>
      </c>
      <c r="E1028" s="4" t="str">
        <f>IF(B1028&lt;&gt;"",IF(INDEX(로우데이터!$D:$D,4*ROW()-7)&lt;&gt;"",IF(ISNUMBER(FIND("(1)",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28" s="3" t="str">
        <f>IF(B1028&lt;&gt;"",IF(INDEX(로우데이터!$D:$D,4*ROW()-7)&lt;&gt;"",IF(ISNUMBER(FIND("(1)",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[부산]산업공</v>
      </c>
      <c r="G1028" s="3" t="str">
        <f>IF(B1028&lt;&gt;"",IF(INDEX(로우데이터!$D:$D,4*ROW()-7)&lt;&gt;"",IF(ISNUMBER(FIND("(2)",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28" s="3" t="str">
        <f>IF(B1028&lt;&gt;"",IF(INDEX(로우데이터!$D:$D,4*ROW()-7)&lt;&gt;"",IF(ISNUMBER(FIND("(2)",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28" s="3" t="str">
        <f>IF(B1028&lt;&gt;"",IF(INDEX(로우데이터!$D:$D,4*ROW()-7)&lt;&gt;"",IF(ISNUMBER(FIND("(3)",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1028" s="3" t="str">
        <f>IF(B1028&lt;&gt;"",IF(INDEX(로우데이터!$D:$D,4*ROW()-7)&lt;&gt;"",IF(ISNUMBER(FIND("(3)",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[대구]글로벌소프트웨어융합</v>
      </c>
      <c r="L1028" s="1">
        <v>1</v>
      </c>
      <c r="M1028" s="1">
        <v>1</v>
      </c>
      <c r="N1028" s="1">
        <v>1</v>
      </c>
      <c r="P1028" s="1">
        <f>IF(B1028&lt;&gt;"",IF(AND(대학정보!$C$4&lt;&gt;"",대학정보!$C$5&lt;&gt;""),IF(AND(ISNUMBER(FIND(대학정보!$C$4,E1028)),ISNUMBER(FIND(대학정보!$C$5,F1028))),확률표!$C$3,IF(AND(ISNUMBER(FIND(대학정보!$C$4,G1028)),ISNUMBER(FIND(대학정보!$C$5,H1028))),확률표!$C$4,IF(AND(ISNUMBER(FIND(대학정보!$C$4,I1028)),ISNUMBER(FIND(대학정보!$C$5,J1028))),확률표!$C$5, ""))), "대학정보"), "")</f>
        <v>50</v>
      </c>
      <c r="Q1028" s="1">
        <f>IF(AND(대학정보!$C$8&lt;&gt;"",D1028&lt;&gt;""),D1028-대학정보!$C$8,"")</f>
        <v>-18.899999999999977</v>
      </c>
    </row>
    <row r="1029" spans="1:17">
      <c r="A1029" s="1" t="str">
        <f t="shared" si="16"/>
        <v/>
      </c>
      <c r="B1029" s="1" t="str">
        <f>IF(INDEX(로우데이터!$A:$A,4*ROW()-7)&lt;&gt;"",INDEX(로우데이터!A:A,4*ROW()-7),"")</f>
        <v>1028등</v>
      </c>
      <c r="C1029" s="1">
        <f>IF(B1029&lt;&gt;"",VLOOKUP(CONCATENATE("j",L1029, M1029, N1029),확률표!$B$8:$E$16,IF(P1029=확률표!$C$3,2,IF(P1029=확률표!$C$4, 3,4)),FALSE), "")</f>
        <v>20</v>
      </c>
      <c r="D1029" s="1">
        <f>IF(B1029&lt;&gt;"",INDEX(로우데이터!$B:$B,4*ROW()-7),"")</f>
        <v>640.54</v>
      </c>
      <c r="E1029" s="4" t="str">
        <f>IF(B1029&lt;&gt;"",IF(INDEX(로우데이터!$D:$D,4*ROW()-7)&lt;&gt;"",IF(ISNUMBER(FIND("(1)",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29" s="3" t="str">
        <f>IF(B1029&lt;&gt;"",IF(INDEX(로우데이터!$D:$D,4*ROW()-7)&lt;&gt;"",IF(ISNUMBER(FIND("(1)",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[서울]물리</v>
      </c>
      <c r="G1029" s="3" t="str">
        <f>IF(B1029&lt;&gt;"",IF(INDEX(로우데이터!$D:$D,4*ROW()-7)&lt;&gt;"",IF(ISNUMBER(FIND("(2)",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29" s="3" t="str">
        <f>IF(B1029&lt;&gt;"",IF(INDEX(로우데이터!$D:$D,4*ROW()-7)&lt;&gt;"",IF(ISNUMBER(FIND("(2)",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[국제]응용물리</v>
      </c>
      <c r="I1029" s="3" t="str">
        <f>IF(B1029&lt;&gt;"",IF(INDEX(로우데이터!$D:$D,4*ROW()-7)&lt;&gt;"",IF(ISNUMBER(FIND("(3)",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29" s="3" t="str">
        <f>IF(B1029&lt;&gt;"",IF(INDEX(로우데이터!$D:$D,4*ROW()-7)&lt;&gt;"",IF(ISNUMBER(FIND("(3)",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29" s="1">
        <v>1</v>
      </c>
      <c r="M1029" s="1">
        <v>1</v>
      </c>
      <c r="N1029" s="1">
        <v>1</v>
      </c>
      <c r="P1029" s="1">
        <f>IF(B1029&lt;&gt;"",IF(AND(대학정보!$C$4&lt;&gt;"",대학정보!$C$5&lt;&gt;""),IF(AND(ISNUMBER(FIND(대학정보!$C$4,E1029)),ISNUMBER(FIND(대학정보!$C$5,F1029))),확률표!$C$3,IF(AND(ISNUMBER(FIND(대학정보!$C$4,G1029)),ISNUMBER(FIND(대학정보!$C$5,H1029))),확률표!$C$4,IF(AND(ISNUMBER(FIND(대학정보!$C$4,I1029)),ISNUMBER(FIND(대학정보!$C$5,J1029))),확률표!$C$5, ""))), "대학정보"), "")</f>
        <v>20</v>
      </c>
      <c r="Q1029" s="1">
        <f>IF(AND(대학정보!$C$8&lt;&gt;"",D1029&lt;&gt;""),D1029-대학정보!$C$8,"")</f>
        <v>-18.909999999999968</v>
      </c>
    </row>
    <row r="1030" spans="1:17">
      <c r="A1030" s="1" t="str">
        <f t="shared" si="16"/>
        <v/>
      </c>
      <c r="B1030" s="1" t="str">
        <f>IF(INDEX(로우데이터!$A:$A,4*ROW()-7)&lt;&gt;"",INDEX(로우데이터!A:A,4*ROW()-7),"")</f>
        <v>1029등</v>
      </c>
      <c r="C1030" s="1">
        <f>IF(B1030&lt;&gt;"",VLOOKUP(CONCATENATE("j",L1030, M1030, N1030),확률표!$B$8:$E$16,IF(P1030=확률표!$C$3,2,IF(P1030=확률표!$C$4, 3,4)),FALSE), "")</f>
        <v>80</v>
      </c>
      <c r="D1030" s="1">
        <f>IF(B1030&lt;&gt;"",INDEX(로우데이터!$B:$B,4*ROW()-7),"")</f>
        <v>640.54</v>
      </c>
      <c r="E1030" s="4" t="str">
        <f>IF(B1030&lt;&gt;"",IF(INDEX(로우데이터!$D:$D,4*ROW()-7)&lt;&gt;"",IF(ISNUMBER(FIND("(1)",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30" s="3" t="str">
        <f>IF(B1030&lt;&gt;"",IF(INDEX(로우데이터!$D:$D,4*ROW()-7)&lt;&gt;"",IF(ISNUMBER(FIND("(1)",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30" s="3" t="str">
        <f>IF(B1030&lt;&gt;"",IF(INDEX(로우데이터!$D:$D,4*ROW()-7)&lt;&gt;"",IF(ISNUMBER(FIND("(2)",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30" s="3" t="str">
        <f>IF(B1030&lt;&gt;"",IF(INDEX(로우데이터!$D:$D,4*ROW()-7)&lt;&gt;"",IF(ISNUMBER(FIND("(2)",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화학공학부</v>
      </c>
      <c r="I1030" s="3" t="str">
        <f>IF(B1030&lt;&gt;"",IF(INDEX(로우데이터!$D:$D,4*ROW()-7)&lt;&gt;"",IF(ISNUMBER(FIND("(3)",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한국외국어대(3)</v>
      </c>
      <c r="J1030" s="3" t="str">
        <f>IF(B1030&lt;&gt;"",IF(INDEX(로우데이터!$D:$D,4*ROW()-7)&lt;&gt;"",IF(ISNUMBER(FIND("(3)",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[글로벌]바이오메디컬공학부</v>
      </c>
      <c r="L1030" s="1">
        <v>1</v>
      </c>
      <c r="M1030" s="1">
        <v>1</v>
      </c>
      <c r="N1030" s="1">
        <v>1</v>
      </c>
      <c r="P1030" s="1">
        <f>IF(B1030&lt;&gt;"",IF(AND(대학정보!$C$4&lt;&gt;"",대학정보!$C$5&lt;&gt;""),IF(AND(ISNUMBER(FIND(대학정보!$C$4,E1030)),ISNUMBER(FIND(대학정보!$C$5,F1030))),확률표!$C$3,IF(AND(ISNUMBER(FIND(대학정보!$C$4,G1030)),ISNUMBER(FIND(대학정보!$C$5,H1030))),확률표!$C$4,IF(AND(ISNUMBER(FIND(대학정보!$C$4,I1030)),ISNUMBER(FIND(대학정보!$C$5,J1030))),확률표!$C$5, ""))), "대학정보"), "")</f>
        <v>80</v>
      </c>
      <c r="Q1030" s="1">
        <f>IF(AND(대학정보!$C$8&lt;&gt;"",D1030&lt;&gt;""),D1030-대학정보!$C$8,"")</f>
        <v>-18.909999999999968</v>
      </c>
    </row>
    <row r="1031" spans="1:17">
      <c r="A1031" s="1" t="str">
        <f t="shared" si="16"/>
        <v/>
      </c>
      <c r="B1031" s="1" t="str">
        <f>IF(INDEX(로우데이터!$A:$A,4*ROW()-7)&lt;&gt;"",INDEX(로우데이터!A:A,4*ROW()-7),"")</f>
        <v>1030등</v>
      </c>
      <c r="C1031" s="1">
        <f>IF(B1031&lt;&gt;"",VLOOKUP(CONCATENATE("j",L1031, M1031, N1031),확률표!$B$8:$E$16,IF(P1031=확률표!$C$3,2,IF(P1031=확률표!$C$4, 3,4)),FALSE), "")</f>
        <v>20</v>
      </c>
      <c r="D1031" s="1">
        <f>IF(B1031&lt;&gt;"",INDEX(로우데이터!$B:$B,4*ROW()-7),"")</f>
        <v>640.52</v>
      </c>
      <c r="E1031" s="4" t="str">
        <f>IF(B1031&lt;&gt;"",IF(INDEX(로우데이터!$D:$D,4*ROW()-7)&lt;&gt;"",IF(ISNUMBER(FIND("(1)",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31" s="3" t="str">
        <f>IF(B1031&lt;&gt;"",IF(INDEX(로우데이터!$D:$D,4*ROW()-7)&lt;&gt;"",IF(ISNUMBER(FIND("(1)",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[서울]물리</v>
      </c>
      <c r="G1031" s="3" t="str">
        <f>IF(B1031&lt;&gt;"",IF(INDEX(로우데이터!$D:$D,4*ROW()-7)&lt;&gt;"",IF(ISNUMBER(FIND("(2)",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31" s="3" t="str">
        <f>IF(B1031&lt;&gt;"",IF(INDEX(로우데이터!$D:$D,4*ROW()-7)&lt;&gt;"",IF(ISNUMBER(FIND("(2)",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[국제]환경학및환경공</v>
      </c>
      <c r="I1031" s="3" t="str">
        <f>IF(B1031&lt;&gt;"",IF(INDEX(로우데이터!$D:$D,4*ROW()-7)&lt;&gt;"",IF(ISNUMBER(FIND("(3)",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1" s="3" t="str">
        <f>IF(B1031&lt;&gt;"",IF(INDEX(로우데이터!$D:$D,4*ROW()-7)&lt;&gt;"",IF(ISNUMBER(FIND("(3)",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1" s="1">
        <v>1</v>
      </c>
      <c r="M1031" s="1">
        <v>1</v>
      </c>
      <c r="N1031" s="1">
        <v>1</v>
      </c>
      <c r="P1031" s="1">
        <f>IF(B1031&lt;&gt;"",IF(AND(대학정보!$C$4&lt;&gt;"",대학정보!$C$5&lt;&gt;""),IF(AND(ISNUMBER(FIND(대학정보!$C$4,E1031)),ISNUMBER(FIND(대학정보!$C$5,F1031))),확률표!$C$3,IF(AND(ISNUMBER(FIND(대학정보!$C$4,G1031)),ISNUMBER(FIND(대학정보!$C$5,H1031))),확률표!$C$4,IF(AND(ISNUMBER(FIND(대학정보!$C$4,I1031)),ISNUMBER(FIND(대학정보!$C$5,J1031))),확률표!$C$5, ""))), "대학정보"), "")</f>
        <v>20</v>
      </c>
      <c r="Q1031" s="1">
        <f>IF(AND(대학정보!$C$8&lt;&gt;"",D1031&lt;&gt;""),D1031-대학정보!$C$8,"")</f>
        <v>-18.92999999999995</v>
      </c>
    </row>
    <row r="1032" spans="1:17">
      <c r="A1032" s="1" t="str">
        <f t="shared" si="16"/>
        <v/>
      </c>
      <c r="B1032" s="1" t="str">
        <f>IF(INDEX(로우데이터!$A:$A,4*ROW()-7)&lt;&gt;"",INDEX(로우데이터!A:A,4*ROW()-7),"")</f>
        <v>1031등</v>
      </c>
      <c r="C1032" s="1">
        <f>IF(B1032&lt;&gt;"",VLOOKUP(CONCATENATE("j",L1032, M1032, N1032),확률표!$B$8:$E$16,IF(P1032=확률표!$C$3,2,IF(P1032=확률표!$C$4, 3,4)),FALSE), "")</f>
        <v>20</v>
      </c>
      <c r="D1032" s="1">
        <f>IF(B1032&lt;&gt;"",INDEX(로우데이터!$B:$B,4*ROW()-7),"")</f>
        <v>640.4</v>
      </c>
      <c r="E1032" s="4" t="str">
        <f>IF(B1032&lt;&gt;"",IF(INDEX(로우데이터!$D:$D,4*ROW()-7)&lt;&gt;"",IF(ISNUMBER(FIND("(1)",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32" s="3" t="str">
        <f>IF(B1032&lt;&gt;"",IF(INDEX(로우데이터!$D:$D,4*ROW()-7)&lt;&gt;"",IF(ISNUMBER(FIND("(1)",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소프트웨어</v>
      </c>
      <c r="G1032" s="3" t="str">
        <f>IF(B1032&lt;&gt;"",IF(INDEX(로우데이터!$D:$D,4*ROW()-7)&lt;&gt;"",IF(ISNUMBER(FIND("(2)",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32" s="3" t="str">
        <f>IF(B1032&lt;&gt;"",IF(INDEX(로우데이터!$D:$D,4*ROW()-7)&lt;&gt;"",IF(ISNUMBER(FIND("(2)",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항공우주정보시스템공</v>
      </c>
      <c r="I1032" s="3" t="str">
        <f>IF(B1032&lt;&gt;"",IF(INDEX(로우데이터!$D:$D,4*ROW()-7)&lt;&gt;"",IF(ISNUMBER(FIND("(3)",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2" s="3" t="str">
        <f>IF(B1032&lt;&gt;"",IF(INDEX(로우데이터!$D:$D,4*ROW()-7)&lt;&gt;"",IF(ISNUMBER(FIND("(3)",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2" s="1">
        <v>1</v>
      </c>
      <c r="M1032" s="1">
        <v>1</v>
      </c>
      <c r="N1032" s="1">
        <v>1</v>
      </c>
      <c r="P1032" s="1">
        <f>IF(B1032&lt;&gt;"",IF(AND(대학정보!$C$4&lt;&gt;"",대학정보!$C$5&lt;&gt;""),IF(AND(ISNUMBER(FIND(대학정보!$C$4,E1032)),ISNUMBER(FIND(대학정보!$C$5,F1032))),확률표!$C$3,IF(AND(ISNUMBER(FIND(대학정보!$C$4,G1032)),ISNUMBER(FIND(대학정보!$C$5,H1032))),확률표!$C$4,IF(AND(ISNUMBER(FIND(대학정보!$C$4,I1032)),ISNUMBER(FIND(대학정보!$C$5,J1032))),확률표!$C$5, ""))), "대학정보"), "")</f>
        <v>20</v>
      </c>
      <c r="Q1032" s="1">
        <f>IF(AND(대학정보!$C$8&lt;&gt;"",D1032&lt;&gt;""),D1032-대학정보!$C$8,"")</f>
        <v>-19.049999999999955</v>
      </c>
    </row>
    <row r="1033" spans="1:17">
      <c r="A1033" s="1" t="str">
        <f t="shared" si="16"/>
        <v/>
      </c>
      <c r="B1033" s="1" t="str">
        <f>IF(INDEX(로우데이터!$A:$A,4*ROW()-7)&lt;&gt;"",INDEX(로우데이터!A:A,4*ROW()-7),"")</f>
        <v>1032등</v>
      </c>
      <c r="C1033" s="1">
        <f>IF(B1033&lt;&gt;"",VLOOKUP(CONCATENATE("j",L1033, M1033, N1033),확률표!$B$8:$E$16,IF(P1033=확률표!$C$3,2,IF(P1033=확률표!$C$4, 3,4)),FALSE), "")</f>
        <v>20</v>
      </c>
      <c r="D1033" s="1">
        <f>IF(B1033&lt;&gt;"",INDEX(로우데이터!$B:$B,4*ROW()-7),"")</f>
        <v>640.15</v>
      </c>
      <c r="E1033" s="4" t="str">
        <f>IF(B1033&lt;&gt;"",IF(INDEX(로우데이터!$D:$D,4*ROW()-7)&lt;&gt;"",IF(ISNUMBER(FIND("(1)",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33" s="3" t="str">
        <f>IF(B1033&lt;&gt;"",IF(INDEX(로우데이터!$D:$D,4*ROW()-7)&lt;&gt;"",IF(ISNUMBER(FIND("(1)",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조경.지역시스템공학부</v>
      </c>
      <c r="G1033" s="3" t="str">
        <f>IF(B1033&lt;&gt;"",IF(INDEX(로우데이터!$D:$D,4*ROW()-7)&lt;&gt;"",IF(ISNUMBER(FIND("(2)",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033" s="3" t="str">
        <f>IF(B1033&lt;&gt;"",IF(INDEX(로우데이터!$D:$D,4*ROW()-7)&lt;&gt;"",IF(ISNUMBER(FIND("(2)",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산업경영공학부</v>
      </c>
      <c r="I1033" s="3" t="str">
        <f>IF(B1033&lt;&gt;"",IF(INDEX(로우데이터!$D:$D,4*ROW()-7)&lt;&gt;"",IF(ISNUMBER(FIND("(3)",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3" s="3" t="str">
        <f>IF(B1033&lt;&gt;"",IF(INDEX(로우데이터!$D:$D,4*ROW()-7)&lt;&gt;"",IF(ISNUMBER(FIND("(3)",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3" s="1">
        <v>1</v>
      </c>
      <c r="M1033" s="1">
        <v>1</v>
      </c>
      <c r="N1033" s="1">
        <v>1</v>
      </c>
      <c r="P1033" s="1">
        <f>IF(B1033&lt;&gt;"",IF(AND(대학정보!$C$4&lt;&gt;"",대학정보!$C$5&lt;&gt;""),IF(AND(ISNUMBER(FIND(대학정보!$C$4,E1033)),ISNUMBER(FIND(대학정보!$C$5,F1033))),확률표!$C$3,IF(AND(ISNUMBER(FIND(대학정보!$C$4,G1033)),ISNUMBER(FIND(대학정보!$C$5,H1033))),확률표!$C$4,IF(AND(ISNUMBER(FIND(대학정보!$C$4,I1033)),ISNUMBER(FIND(대학정보!$C$5,J1033))),확률표!$C$5, ""))), "대학정보"), "")</f>
        <v>20</v>
      </c>
      <c r="Q1033" s="1">
        <f>IF(AND(대학정보!$C$8&lt;&gt;"",D1033&lt;&gt;""),D1033-대학정보!$C$8,"")</f>
        <v>-19.299999999999955</v>
      </c>
    </row>
    <row r="1034" spans="1:17">
      <c r="A1034" s="1" t="str">
        <f t="shared" si="16"/>
        <v/>
      </c>
      <c r="B1034" s="1" t="str">
        <f>IF(INDEX(로우데이터!$A:$A,4*ROW()-7)&lt;&gt;"",INDEX(로우데이터!A:A,4*ROW()-7),"")</f>
        <v>1033등</v>
      </c>
      <c r="C1034" s="1">
        <f>IF(B1034&lt;&gt;"",VLOOKUP(CONCATENATE("j",L1034, M1034, N1034),확률표!$B$8:$E$16,IF(P1034=확률표!$C$3,2,IF(P1034=확률표!$C$4, 3,4)),FALSE), "")</f>
        <v>20</v>
      </c>
      <c r="D1034" s="1">
        <f>IF(B1034&lt;&gt;"",INDEX(로우데이터!$B:$B,4*ROW()-7),"")</f>
        <v>640.09</v>
      </c>
      <c r="E1034" s="4" t="str">
        <f>IF(B1034&lt;&gt;"",IF(INDEX(로우데이터!$D:$D,4*ROW()-7)&lt;&gt;"",IF(ISNUMBER(FIND("(1)",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인하대(1)</v>
      </c>
      <c r="F1034" s="3" t="str">
        <f>IF(B1034&lt;&gt;"",IF(INDEX(로우데이터!$D:$D,4*ROW()-7)&lt;&gt;"",IF(ISNUMBER(FIND("(1)",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1034" s="3" t="str">
        <f>IF(B1034&lt;&gt;"",IF(INDEX(로우데이터!$D:$D,4*ROW()-7)&lt;&gt;"",IF(ISNUMBER(FIND("(2)",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인하대(2)</v>
      </c>
      <c r="H1034" s="3" t="str">
        <f>IF(B1034&lt;&gt;"",IF(INDEX(로우데이터!$D:$D,4*ROW()-7)&lt;&gt;"",IF(ISNUMBER(FIND("(2)",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1034" s="3" t="str">
        <f>IF(B1034&lt;&gt;"",IF(INDEX(로우데이터!$D:$D,4*ROW()-7)&lt;&gt;"",IF(ISNUMBER(FIND("(3)",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4" s="3" t="str">
        <f>IF(B1034&lt;&gt;"",IF(INDEX(로우데이터!$D:$D,4*ROW()-7)&lt;&gt;"",IF(ISNUMBER(FIND("(3)",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4" s="1">
        <v>1</v>
      </c>
      <c r="M1034" s="1">
        <v>1</v>
      </c>
      <c r="N1034" s="1">
        <v>1</v>
      </c>
      <c r="P1034" s="1">
        <f>IF(B1034&lt;&gt;"",IF(AND(대학정보!$C$4&lt;&gt;"",대학정보!$C$5&lt;&gt;""),IF(AND(ISNUMBER(FIND(대학정보!$C$4,E1034)),ISNUMBER(FIND(대학정보!$C$5,F1034))),확률표!$C$3,IF(AND(ISNUMBER(FIND(대학정보!$C$4,G1034)),ISNUMBER(FIND(대학정보!$C$5,H1034))),확률표!$C$4,IF(AND(ISNUMBER(FIND(대학정보!$C$4,I1034)),ISNUMBER(FIND(대학정보!$C$5,J1034))),확률표!$C$5, ""))), "대학정보"), "")</f>
        <v>20</v>
      </c>
      <c r="Q1034" s="1">
        <f>IF(AND(대학정보!$C$8&lt;&gt;"",D1034&lt;&gt;""),D1034-대학정보!$C$8,"")</f>
        <v>-19.3599999999999</v>
      </c>
    </row>
    <row r="1035" spans="1:17">
      <c r="A1035" s="1" t="str">
        <f t="shared" si="16"/>
        <v/>
      </c>
      <c r="B1035" s="1" t="str">
        <f>IF(INDEX(로우데이터!$A:$A,4*ROW()-7)&lt;&gt;"",INDEX(로우데이터!A:A,4*ROW()-7),"")</f>
        <v>1034등</v>
      </c>
      <c r="C1035" s="1">
        <f>IF(B1035&lt;&gt;"",VLOOKUP(CONCATENATE("j",L1035, M1035, N1035),확률표!$B$8:$E$16,IF(P1035=확률표!$C$3,2,IF(P1035=확률표!$C$4, 3,4)),FALSE), "")</f>
        <v>20</v>
      </c>
      <c r="D1035" s="1">
        <f>IF(B1035&lt;&gt;"",INDEX(로우데이터!$B:$B,4*ROW()-7),"")</f>
        <v>639.79</v>
      </c>
      <c r="E1035" s="4" t="str">
        <f>IF(B1035&lt;&gt;"",IF(INDEX(로우데이터!$D:$D,4*ROW()-7)&lt;&gt;"",IF(ISNUMBER(FIND("(1)",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35" s="3" t="str">
        <f>IF(B1035&lt;&gt;"",IF(INDEX(로우데이터!$D:$D,4*ROW()-7)&lt;&gt;"",IF(ISNUMBER(FIND("(1)",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[부산]전기컴퓨터공학부</v>
      </c>
      <c r="G1035" s="3" t="str">
        <f>IF(B1035&lt;&gt;"",IF(INDEX(로우데이터!$D:$D,4*ROW()-7)&lt;&gt;"",IF(ISNUMBER(FIND("(2)",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35" s="3" t="str">
        <f>IF(B1035&lt;&gt;"",IF(INDEX(로우데이터!$D:$D,4*ROW()-7)&lt;&gt;"",IF(ISNUMBER(FIND("(2)",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생명과학특성</v>
      </c>
      <c r="I1035" s="3" t="str">
        <f>IF(B1035&lt;&gt;"",IF(INDEX(로우데이터!$D:$D,4*ROW()-7)&lt;&gt;"",IF(ISNUMBER(FIND("(3)",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5" s="3" t="str">
        <f>IF(B1035&lt;&gt;"",IF(INDEX(로우데이터!$D:$D,4*ROW()-7)&lt;&gt;"",IF(ISNUMBER(FIND("(3)",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5" s="1">
        <v>1</v>
      </c>
      <c r="M1035" s="1">
        <v>1</v>
      </c>
      <c r="N1035" s="1">
        <v>1</v>
      </c>
      <c r="P1035" s="1">
        <f>IF(B1035&lt;&gt;"",IF(AND(대학정보!$C$4&lt;&gt;"",대학정보!$C$5&lt;&gt;""),IF(AND(ISNUMBER(FIND(대학정보!$C$4,E1035)),ISNUMBER(FIND(대학정보!$C$5,F1035))),확률표!$C$3,IF(AND(ISNUMBER(FIND(대학정보!$C$4,G1035)),ISNUMBER(FIND(대학정보!$C$5,H1035))),확률표!$C$4,IF(AND(ISNUMBER(FIND(대학정보!$C$4,I1035)),ISNUMBER(FIND(대학정보!$C$5,J1035))),확률표!$C$5, ""))), "대학정보"), "")</f>
        <v>20</v>
      </c>
      <c r="Q1035" s="1">
        <f>IF(AND(대학정보!$C$8&lt;&gt;"",D1035&lt;&gt;""),D1035-대학정보!$C$8,"")</f>
        <v>-19.659999999999968</v>
      </c>
    </row>
    <row r="1036" spans="1:17">
      <c r="A1036" s="1" t="str">
        <f t="shared" si="16"/>
        <v/>
      </c>
      <c r="B1036" s="1" t="str">
        <f>IF(INDEX(로우데이터!$A:$A,4*ROW()-7)&lt;&gt;"",INDEX(로우데이터!A:A,4*ROW()-7),"")</f>
        <v>1035등</v>
      </c>
      <c r="C1036" s="1">
        <f>IF(B1036&lt;&gt;"",VLOOKUP(CONCATENATE("j",L1036, M1036, N1036),확률표!$B$8:$E$16,IF(P1036=확률표!$C$3,2,IF(P1036=확률표!$C$4, 3,4)),FALSE), "")</f>
        <v>80</v>
      </c>
      <c r="D1036" s="1">
        <f>IF(B1036&lt;&gt;"",INDEX(로우데이터!$B:$B,4*ROW()-7),"")</f>
        <v>639.46</v>
      </c>
      <c r="E1036" s="4" t="str">
        <f>IF(B1036&lt;&gt;"",IF(INDEX(로우데이터!$D:$D,4*ROW()-7)&lt;&gt;"",IF(ISNUMBER(FIND("(1)",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36" s="3" t="str">
        <f>IF(B1036&lt;&gt;"",IF(INDEX(로우데이터!$D:$D,4*ROW()-7)&lt;&gt;"",IF(ISNUMBER(FIND("(1)",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36" s="3" t="str">
        <f>IF(B1036&lt;&gt;"",IF(INDEX(로우데이터!$D:$D,4*ROW()-7)&lt;&gt;"",IF(ISNUMBER(FIND("(2)",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36" s="3" t="str">
        <f>IF(B1036&lt;&gt;"",IF(INDEX(로우데이터!$D:$D,4*ROW()-7)&lt;&gt;"",IF(ISNUMBER(FIND("(2)",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36" s="3" t="str">
        <f>IF(B1036&lt;&gt;"",IF(INDEX(로우데이터!$D:$D,4*ROW()-7)&lt;&gt;"",IF(ISNUMBER(FIND("(3)",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1036" s="3" t="str">
        <f>IF(B1036&lt;&gt;"",IF(INDEX(로우데이터!$D:$D,4*ROW()-7)&lt;&gt;"",IF(ISNUMBER(FIND("(3)",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화학공</v>
      </c>
      <c r="L1036" s="1">
        <v>1</v>
      </c>
      <c r="M1036" s="1">
        <v>1</v>
      </c>
      <c r="N1036" s="1">
        <v>1</v>
      </c>
      <c r="P1036" s="1">
        <f>IF(B1036&lt;&gt;"",IF(AND(대학정보!$C$4&lt;&gt;"",대학정보!$C$5&lt;&gt;""),IF(AND(ISNUMBER(FIND(대학정보!$C$4,E1036)),ISNUMBER(FIND(대학정보!$C$5,F1036))),확률표!$C$3,IF(AND(ISNUMBER(FIND(대학정보!$C$4,G1036)),ISNUMBER(FIND(대학정보!$C$5,H1036))),확률표!$C$4,IF(AND(ISNUMBER(FIND(대학정보!$C$4,I1036)),ISNUMBER(FIND(대학정보!$C$5,J1036))),확률표!$C$5, ""))), "대학정보"), "")</f>
        <v>80</v>
      </c>
      <c r="Q1036" s="1">
        <f>IF(AND(대학정보!$C$8&lt;&gt;"",D1036&lt;&gt;""),D1036-대학정보!$C$8,"")</f>
        <v>-19.989999999999895</v>
      </c>
    </row>
    <row r="1037" spans="1:17">
      <c r="A1037" s="1" t="str">
        <f t="shared" si="16"/>
        <v/>
      </c>
      <c r="B1037" s="1" t="str">
        <f>IF(INDEX(로우데이터!$A:$A,4*ROW()-7)&lt;&gt;"",INDEX(로우데이터!A:A,4*ROW()-7),"")</f>
        <v>1036등</v>
      </c>
      <c r="C1037" s="1">
        <f>IF(B1037&lt;&gt;"",VLOOKUP(CONCATENATE("j",L1037, M1037, N1037),확률표!$B$8:$E$16,IF(P1037=확률표!$C$3,2,IF(P1037=확률표!$C$4, 3,4)),FALSE), "")</f>
        <v>20</v>
      </c>
      <c r="D1037" s="1">
        <f>IF(B1037&lt;&gt;"",INDEX(로우데이터!$B:$B,4*ROW()-7),"")</f>
        <v>639.45000000000005</v>
      </c>
      <c r="E1037" s="4" t="str">
        <f>IF(B1037&lt;&gt;"",IF(INDEX(로우데이터!$D:$D,4*ROW()-7)&lt;&gt;"",IF(ISNUMBER(FIND("(1)",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37" s="3" t="str">
        <f>IF(B1037&lt;&gt;"",IF(INDEX(로우데이터!$D:$D,4*ROW()-7)&lt;&gt;"",IF(ISNUMBER(FIND("(1)",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화공생명공학부</v>
      </c>
      <c r="G1037" s="3" t="str">
        <f>IF(B1037&lt;&gt;"",IF(INDEX(로우데이터!$D:$D,4*ROW()-7)&lt;&gt;"",IF(ISNUMBER(FIND("(2)",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37" s="3" t="str">
        <f>IF(B1037&lt;&gt;"",IF(INDEX(로우데이터!$D:$D,4*ROW()-7)&lt;&gt;"",IF(ISNUMBER(FIND("(2)",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037" s="3" t="str">
        <f>IF(B1037&lt;&gt;"",IF(INDEX(로우데이터!$D:$D,4*ROW()-7)&lt;&gt;"",IF(ISNUMBER(FIND("(3)",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7" s="3" t="str">
        <f>IF(B1037&lt;&gt;"",IF(INDEX(로우데이터!$D:$D,4*ROW()-7)&lt;&gt;"",IF(ISNUMBER(FIND("(3)",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7" s="1">
        <v>1</v>
      </c>
      <c r="M1037" s="1">
        <v>1</v>
      </c>
      <c r="N1037" s="1">
        <v>1</v>
      </c>
      <c r="P1037" s="1">
        <f>IF(B1037&lt;&gt;"",IF(AND(대학정보!$C$4&lt;&gt;"",대학정보!$C$5&lt;&gt;""),IF(AND(ISNUMBER(FIND(대학정보!$C$4,E1037)),ISNUMBER(FIND(대학정보!$C$5,F1037))),확률표!$C$3,IF(AND(ISNUMBER(FIND(대학정보!$C$4,G1037)),ISNUMBER(FIND(대학정보!$C$5,H1037))),확률표!$C$4,IF(AND(ISNUMBER(FIND(대학정보!$C$4,I1037)),ISNUMBER(FIND(대학정보!$C$5,J1037))),확률표!$C$5, ""))), "대학정보"), "")</f>
        <v>20</v>
      </c>
      <c r="Q1037" s="1">
        <f>IF(AND(대학정보!$C$8&lt;&gt;"",D1037&lt;&gt;""),D1037-대학정보!$C$8,"")</f>
        <v>-19.999999999999886</v>
      </c>
    </row>
    <row r="1038" spans="1:17">
      <c r="A1038" s="1" t="str">
        <f t="shared" si="16"/>
        <v/>
      </c>
      <c r="B1038" s="1" t="str">
        <f>IF(INDEX(로우데이터!$A:$A,4*ROW()-7)&lt;&gt;"",INDEX(로우데이터!A:A,4*ROW()-7),"")</f>
        <v>1037등</v>
      </c>
      <c r="C1038" s="1">
        <f>IF(B1038&lt;&gt;"",VLOOKUP(CONCATENATE("j",L1038, M1038, N1038),확률표!$B$8:$E$16,IF(P1038=확률표!$C$3,2,IF(P1038=확률표!$C$4, 3,4)),FALSE), "")</f>
        <v>80</v>
      </c>
      <c r="D1038" s="1">
        <f>IF(B1038&lt;&gt;"",INDEX(로우데이터!$B:$B,4*ROW()-7),"")</f>
        <v>639.41</v>
      </c>
      <c r="E1038" s="4" t="str">
        <f>IF(B1038&lt;&gt;"",IF(INDEX(로우데이터!$D:$D,4*ROW()-7)&lt;&gt;"",IF(ISNUMBER(FIND("(1)",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38" s="3" t="str">
        <f>IF(B1038&lt;&gt;"",IF(INDEX(로우데이터!$D:$D,4*ROW()-7)&lt;&gt;"",IF(ISNUMBER(FIND("(1)",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38" s="3" t="str">
        <f>IF(B1038&lt;&gt;"",IF(INDEX(로우데이터!$D:$D,4*ROW()-7)&lt;&gt;"",IF(ISNUMBER(FIND("(2)",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1038" s="3" t="str">
        <f>IF(B1038&lt;&gt;"",IF(INDEX(로우데이터!$D:$D,4*ROW()-7)&lt;&gt;"",IF(ISNUMBER(FIND("(2)",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환경공학부</v>
      </c>
      <c r="I1038" s="3" t="str">
        <f>IF(B1038&lt;&gt;"",IF(INDEX(로우데이터!$D:$D,4*ROW()-7)&lt;&gt;"",IF(ISNUMBER(FIND("(3)",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038" s="3" t="str">
        <f>IF(B1038&lt;&gt;"",IF(INDEX(로우데이터!$D:$D,4*ROW()-7)&lt;&gt;"",IF(ISNUMBER(FIND("(3)",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사회환경공학부</v>
      </c>
      <c r="L1038" s="1">
        <v>1</v>
      </c>
      <c r="M1038" s="1">
        <v>1</v>
      </c>
      <c r="N1038" s="1">
        <v>1</v>
      </c>
      <c r="P1038" s="1">
        <f>IF(B1038&lt;&gt;"",IF(AND(대학정보!$C$4&lt;&gt;"",대학정보!$C$5&lt;&gt;""),IF(AND(ISNUMBER(FIND(대학정보!$C$4,E1038)),ISNUMBER(FIND(대학정보!$C$5,F1038))),확률표!$C$3,IF(AND(ISNUMBER(FIND(대학정보!$C$4,G1038)),ISNUMBER(FIND(대학정보!$C$5,H1038))),확률표!$C$4,IF(AND(ISNUMBER(FIND(대학정보!$C$4,I1038)),ISNUMBER(FIND(대학정보!$C$5,J1038))),확률표!$C$5, ""))), "대학정보"), "")</f>
        <v>80</v>
      </c>
      <c r="Q1038" s="1">
        <f>IF(AND(대학정보!$C$8&lt;&gt;"",D1038&lt;&gt;""),D1038-대학정보!$C$8,"")</f>
        <v>-20.039999999999964</v>
      </c>
    </row>
    <row r="1039" spans="1:17">
      <c r="A1039" s="1" t="str">
        <f t="shared" si="16"/>
        <v/>
      </c>
      <c r="B1039" s="1" t="str">
        <f>IF(INDEX(로우데이터!$A:$A,4*ROW()-7)&lt;&gt;"",INDEX(로우데이터!A:A,4*ROW()-7),"")</f>
        <v>1038등</v>
      </c>
      <c r="C1039" s="1">
        <f>IF(B1039&lt;&gt;"",VLOOKUP(CONCATENATE("j",L1039, M1039, N1039),확률표!$B$8:$E$16,IF(P1039=확률표!$C$3,2,IF(P1039=확률표!$C$4, 3,4)),FALSE), "")</f>
        <v>20</v>
      </c>
      <c r="D1039" s="1">
        <f>IF(B1039&lt;&gt;"",INDEX(로우데이터!$B:$B,4*ROW()-7),"")</f>
        <v>639.37</v>
      </c>
      <c r="E1039" s="4" t="str">
        <f>IF(B1039&lt;&gt;"",IF(INDEX(로우데이터!$D:$D,4*ROW()-7)&lt;&gt;"",IF(ISNUMBER(FIND("(1)",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39" s="3" t="str">
        <f>IF(B1039&lt;&gt;"",IF(INDEX(로우데이터!$D:$D,4*ROW()-7)&lt;&gt;"",IF(ISNUMBER(FIND("(1)",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생화학</v>
      </c>
      <c r="G1039" s="3" t="str">
        <f>IF(B1039&lt;&gt;"",IF(INDEX(로우데이터!$D:$D,4*ROW()-7)&lt;&gt;"",IF(ISNUMBER(FIND("(2)",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39" s="3" t="str">
        <f>IF(B1039&lt;&gt;"",IF(INDEX(로우데이터!$D:$D,4*ROW()-7)&lt;&gt;"",IF(ISNUMBER(FIND("(2)",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생명공</v>
      </c>
      <c r="I1039" s="3" t="str">
        <f>IF(B1039&lt;&gt;"",IF(INDEX(로우데이터!$D:$D,4*ROW()-7)&lt;&gt;"",IF(ISNUMBER(FIND("(3)",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39" s="3" t="str">
        <f>IF(B1039&lt;&gt;"",IF(INDEX(로우데이터!$D:$D,4*ROW()-7)&lt;&gt;"",IF(ISNUMBER(FIND("(3)",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39" s="1">
        <v>1</v>
      </c>
      <c r="M1039" s="1">
        <v>1</v>
      </c>
      <c r="N1039" s="1">
        <v>1</v>
      </c>
      <c r="P1039" s="1">
        <f>IF(B1039&lt;&gt;"",IF(AND(대학정보!$C$4&lt;&gt;"",대학정보!$C$5&lt;&gt;""),IF(AND(ISNUMBER(FIND(대학정보!$C$4,E1039)),ISNUMBER(FIND(대학정보!$C$5,F1039))),확률표!$C$3,IF(AND(ISNUMBER(FIND(대학정보!$C$4,G1039)),ISNUMBER(FIND(대학정보!$C$5,H1039))),확률표!$C$4,IF(AND(ISNUMBER(FIND(대학정보!$C$4,I1039)),ISNUMBER(FIND(대학정보!$C$5,J1039))),확률표!$C$5, ""))), "대학정보"), "")</f>
        <v>20</v>
      </c>
      <c r="Q1039" s="1">
        <f>IF(AND(대학정보!$C$8&lt;&gt;"",D1039&lt;&gt;""),D1039-대학정보!$C$8,"")</f>
        <v>-20.079999999999927</v>
      </c>
    </row>
    <row r="1040" spans="1:17">
      <c r="A1040" s="1" t="str">
        <f t="shared" si="16"/>
        <v/>
      </c>
      <c r="B1040" s="1" t="str">
        <f>IF(INDEX(로우데이터!$A:$A,4*ROW()-7)&lt;&gt;"",INDEX(로우데이터!A:A,4*ROW()-7),"")</f>
        <v>1039등</v>
      </c>
      <c r="C1040" s="1">
        <f>IF(B1040&lt;&gt;"",VLOOKUP(CONCATENATE("j",L1040, M1040, N1040),확률표!$B$8:$E$16,IF(P1040=확률표!$C$3,2,IF(P1040=확률표!$C$4, 3,4)),FALSE), "")</f>
        <v>20</v>
      </c>
      <c r="D1040" s="1">
        <f>IF(B1040&lt;&gt;"",INDEX(로우데이터!$B:$B,4*ROW()-7),"")</f>
        <v>639.20000000000005</v>
      </c>
      <c r="E1040" s="4" t="str">
        <f>IF(B1040&lt;&gt;"",IF(INDEX(로우데이터!$D:$D,4*ROW()-7)&lt;&gt;"",IF(ISNUMBER(FIND("(1)",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한국교원대(1)</v>
      </c>
      <c r="F1040" s="3" t="str">
        <f>IF(B1040&lt;&gt;"",IF(INDEX(로우데이터!$D:$D,4*ROW()-7)&lt;&gt;"",IF(ISNUMBER(FIND("(1)",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물리교육</v>
      </c>
      <c r="G1040" s="3" t="str">
        <f>IF(B1040&lt;&gt;"",IF(INDEX(로우데이터!$D:$D,4*ROW()-7)&lt;&gt;"",IF(ISNUMBER(FIND("(2)",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40" s="3" t="str">
        <f>IF(B1040&lt;&gt;"",IF(INDEX(로우데이터!$D:$D,4*ROW()-7)&lt;&gt;"",IF(ISNUMBER(FIND("(2)",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[대구]물리교육</v>
      </c>
      <c r="I1040" s="3" t="str">
        <f>IF(B1040&lt;&gt;"",IF(INDEX(로우데이터!$D:$D,4*ROW()-7)&lt;&gt;"",IF(ISNUMBER(FIND("(3)",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0" s="3" t="str">
        <f>IF(B1040&lt;&gt;"",IF(INDEX(로우데이터!$D:$D,4*ROW()-7)&lt;&gt;"",IF(ISNUMBER(FIND("(3)",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0" s="1">
        <v>1</v>
      </c>
      <c r="M1040" s="1">
        <v>1</v>
      </c>
      <c r="N1040" s="1">
        <v>1</v>
      </c>
      <c r="P1040" s="1">
        <f>IF(B1040&lt;&gt;"",IF(AND(대학정보!$C$4&lt;&gt;"",대학정보!$C$5&lt;&gt;""),IF(AND(ISNUMBER(FIND(대학정보!$C$4,E1040)),ISNUMBER(FIND(대학정보!$C$5,F1040))),확률표!$C$3,IF(AND(ISNUMBER(FIND(대학정보!$C$4,G1040)),ISNUMBER(FIND(대학정보!$C$5,H1040))),확률표!$C$4,IF(AND(ISNUMBER(FIND(대학정보!$C$4,I1040)),ISNUMBER(FIND(대학정보!$C$5,J1040))),확률표!$C$5, ""))), "대학정보"), "")</f>
        <v>20</v>
      </c>
      <c r="Q1040" s="1">
        <f>IF(AND(대학정보!$C$8&lt;&gt;"",D1040&lt;&gt;""),D1040-대학정보!$C$8,"")</f>
        <v>-20.249999999999886</v>
      </c>
    </row>
    <row r="1041" spans="1:17">
      <c r="A1041" s="1" t="str">
        <f t="shared" si="16"/>
        <v/>
      </c>
      <c r="B1041" s="1" t="str">
        <f>IF(INDEX(로우데이터!$A:$A,4*ROW()-7)&lt;&gt;"",INDEX(로우데이터!A:A,4*ROW()-7),"")</f>
        <v>1040등</v>
      </c>
      <c r="C1041" s="1">
        <f>IF(B1041&lt;&gt;"",VLOOKUP(CONCATENATE("j",L1041, M1041, N1041),확률표!$B$8:$E$16,IF(P1041=확률표!$C$3,2,IF(P1041=확률표!$C$4, 3,4)),FALSE), "")</f>
        <v>20</v>
      </c>
      <c r="D1041" s="1">
        <f>IF(B1041&lt;&gt;"",INDEX(로우데이터!$B:$B,4*ROW()-7),"")</f>
        <v>638.94000000000005</v>
      </c>
      <c r="E1041" s="4" t="str">
        <f>IF(B1041&lt;&gt;"",IF(INDEX(로우데이터!$D:$D,4*ROW()-7)&lt;&gt;"",IF(ISNUMBER(FIND("(1)",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한양대(ERICA)(1)</v>
      </c>
      <c r="F1041" s="3" t="str">
        <f>IF(B1041&lt;&gt;"",IF(INDEX(로우데이터!$D:$D,4*ROW()-7)&lt;&gt;"",IF(ISNUMBER(FIND("(1)",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교통.물류공/자연</v>
      </c>
      <c r="G1041" s="3" t="str">
        <f>IF(B1041&lt;&gt;"",IF(INDEX(로우데이터!$D:$D,4*ROW()-7)&lt;&gt;"",IF(ISNUMBER(FIND("(2)",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41" s="3" t="str">
        <f>IF(B1041&lt;&gt;"",IF(INDEX(로우데이터!$D:$D,4*ROW()-7)&lt;&gt;"",IF(ISNUMBER(FIND("(2)",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041" s="3" t="str">
        <f>IF(B1041&lt;&gt;"",IF(INDEX(로우데이터!$D:$D,4*ROW()-7)&lt;&gt;"",IF(ISNUMBER(FIND("(3)",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1" s="3" t="str">
        <f>IF(B1041&lt;&gt;"",IF(INDEX(로우데이터!$D:$D,4*ROW()-7)&lt;&gt;"",IF(ISNUMBER(FIND("(3)",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1" s="1">
        <v>1</v>
      </c>
      <c r="M1041" s="1">
        <v>1</v>
      </c>
      <c r="N1041" s="1">
        <v>1</v>
      </c>
      <c r="P1041" s="1">
        <f>IF(B1041&lt;&gt;"",IF(AND(대학정보!$C$4&lt;&gt;"",대학정보!$C$5&lt;&gt;""),IF(AND(ISNUMBER(FIND(대학정보!$C$4,E1041)),ISNUMBER(FIND(대학정보!$C$5,F1041))),확률표!$C$3,IF(AND(ISNUMBER(FIND(대학정보!$C$4,G1041)),ISNUMBER(FIND(대학정보!$C$5,H1041))),확률표!$C$4,IF(AND(ISNUMBER(FIND(대학정보!$C$4,I1041)),ISNUMBER(FIND(대학정보!$C$5,J1041))),확률표!$C$5, ""))), "대학정보"), "")</f>
        <v>20</v>
      </c>
      <c r="Q1041" s="1">
        <f>IF(AND(대학정보!$C$8&lt;&gt;"",D1041&lt;&gt;""),D1041-대학정보!$C$8,"")</f>
        <v>-20.509999999999877</v>
      </c>
    </row>
    <row r="1042" spans="1:17">
      <c r="A1042" s="1" t="str">
        <f t="shared" si="16"/>
        <v/>
      </c>
      <c r="B1042" s="1" t="str">
        <f>IF(INDEX(로우데이터!$A:$A,4*ROW()-7)&lt;&gt;"",INDEX(로우데이터!A:A,4*ROW()-7),"")</f>
        <v>1041등</v>
      </c>
      <c r="C1042" s="1">
        <f>IF(B1042&lt;&gt;"",VLOOKUP(CONCATENATE("j",L1042, M1042, N1042),확률표!$B$8:$E$16,IF(P1042=확률표!$C$3,2,IF(P1042=확률표!$C$4, 3,4)),FALSE), "")</f>
        <v>20</v>
      </c>
      <c r="D1042" s="1">
        <f>IF(B1042&lt;&gt;"",INDEX(로우데이터!$B:$B,4*ROW()-7),"")</f>
        <v>638.86</v>
      </c>
      <c r="E1042" s="4" t="str">
        <f>IF(B1042&lt;&gt;"",IF(INDEX(로우데이터!$D:$D,4*ROW()-7)&lt;&gt;"",IF(ISNUMBER(FIND("(1)",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042" s="3" t="str">
        <f>IF(B1042&lt;&gt;"",IF(INDEX(로우데이터!$D:$D,4*ROW()-7)&lt;&gt;"",IF(ISNUMBER(FIND("(1)",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042" s="3" t="str">
        <f>IF(B1042&lt;&gt;"",IF(INDEX(로우데이터!$D:$D,4*ROW()-7)&lt;&gt;"",IF(ISNUMBER(FIND("(2)",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042" s="3" t="str">
        <f>IF(B1042&lt;&gt;"",IF(INDEX(로우데이터!$D:$D,4*ROW()-7)&lt;&gt;"",IF(ISNUMBER(FIND("(2)",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기계공</v>
      </c>
      <c r="I1042" s="3" t="str">
        <f>IF(B1042&lt;&gt;"",IF(INDEX(로우데이터!$D:$D,4*ROW()-7)&lt;&gt;"",IF(ISNUMBER(FIND("(3)",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2" s="3" t="str">
        <f>IF(B1042&lt;&gt;"",IF(INDEX(로우데이터!$D:$D,4*ROW()-7)&lt;&gt;"",IF(ISNUMBER(FIND("(3)",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2" s="1">
        <v>1</v>
      </c>
      <c r="M1042" s="1">
        <v>1</v>
      </c>
      <c r="N1042" s="1">
        <v>1</v>
      </c>
      <c r="P1042" s="1">
        <f>IF(B1042&lt;&gt;"",IF(AND(대학정보!$C$4&lt;&gt;"",대학정보!$C$5&lt;&gt;""),IF(AND(ISNUMBER(FIND(대학정보!$C$4,E1042)),ISNUMBER(FIND(대학정보!$C$5,F1042))),확률표!$C$3,IF(AND(ISNUMBER(FIND(대학정보!$C$4,G1042)),ISNUMBER(FIND(대학정보!$C$5,H1042))),확률표!$C$4,IF(AND(ISNUMBER(FIND(대학정보!$C$4,I1042)),ISNUMBER(FIND(대학정보!$C$5,J1042))),확률표!$C$5, ""))), "대학정보"), "")</f>
        <v>20</v>
      </c>
      <c r="Q1042" s="1">
        <f>IF(AND(대학정보!$C$8&lt;&gt;"",D1042&lt;&gt;""),D1042-대학정보!$C$8,"")</f>
        <v>-20.589999999999918</v>
      </c>
    </row>
    <row r="1043" spans="1:17">
      <c r="A1043" s="1" t="str">
        <f t="shared" si="16"/>
        <v/>
      </c>
      <c r="B1043" s="1" t="str">
        <f>IF(INDEX(로우데이터!$A:$A,4*ROW()-7)&lt;&gt;"",INDEX(로우데이터!A:A,4*ROW()-7),"")</f>
        <v>1042등</v>
      </c>
      <c r="C1043" s="1">
        <f>IF(B1043&lt;&gt;"",VLOOKUP(CONCATENATE("j",L1043, M1043, N1043),확률표!$B$8:$E$16,IF(P1043=확률표!$C$3,2,IF(P1043=확률표!$C$4, 3,4)),FALSE), "")</f>
        <v>20</v>
      </c>
      <c r="D1043" s="1">
        <f>IF(B1043&lt;&gt;"",INDEX(로우데이터!$B:$B,4*ROW()-7),"")</f>
        <v>638.75</v>
      </c>
      <c r="E1043" s="4" t="str">
        <f>IF(B1043&lt;&gt;"",IF(INDEX(로우데이터!$D:$D,4*ROW()-7)&lt;&gt;"",IF(ISNUMBER(FIND("(1)",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43" s="3" t="str">
        <f>IF(B1043&lt;&gt;"",IF(INDEX(로우데이터!$D:$D,4*ROW()-7)&lt;&gt;"",IF(ISNUMBER(FIND("(1)",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[부산]항공우주공</v>
      </c>
      <c r="G1043" s="3" t="str">
        <f>IF(B1043&lt;&gt;"",IF(INDEX(로우데이터!$D:$D,4*ROW()-7)&lt;&gt;"",IF(ISNUMBER(FIND("(2)",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43" s="3" t="str">
        <f>IF(B1043&lt;&gt;"",IF(INDEX(로우데이터!$D:$D,4*ROW()-7)&lt;&gt;"",IF(ISNUMBER(FIND("(2)",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[부산]재료공학부</v>
      </c>
      <c r="I1043" s="3" t="str">
        <f>IF(B1043&lt;&gt;"",IF(INDEX(로우데이터!$D:$D,4*ROW()-7)&lt;&gt;"",IF(ISNUMBER(FIND("(3)",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3" s="3" t="str">
        <f>IF(B1043&lt;&gt;"",IF(INDEX(로우데이터!$D:$D,4*ROW()-7)&lt;&gt;"",IF(ISNUMBER(FIND("(3)",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3" s="1">
        <v>1</v>
      </c>
      <c r="M1043" s="1">
        <v>1</v>
      </c>
      <c r="N1043" s="1">
        <v>1</v>
      </c>
      <c r="P1043" s="1">
        <f>IF(B1043&lt;&gt;"",IF(AND(대학정보!$C$4&lt;&gt;"",대학정보!$C$5&lt;&gt;""),IF(AND(ISNUMBER(FIND(대학정보!$C$4,E1043)),ISNUMBER(FIND(대학정보!$C$5,F1043))),확률표!$C$3,IF(AND(ISNUMBER(FIND(대학정보!$C$4,G1043)),ISNUMBER(FIND(대학정보!$C$5,H1043))),확률표!$C$4,IF(AND(ISNUMBER(FIND(대학정보!$C$4,I1043)),ISNUMBER(FIND(대학정보!$C$5,J1043))),확률표!$C$5, ""))), "대학정보"), "")</f>
        <v>20</v>
      </c>
      <c r="Q1043" s="1">
        <f>IF(AND(대학정보!$C$8&lt;&gt;"",D1043&lt;&gt;""),D1043-대학정보!$C$8,"")</f>
        <v>-20.699999999999932</v>
      </c>
    </row>
    <row r="1044" spans="1:17">
      <c r="A1044" s="1" t="str">
        <f t="shared" si="16"/>
        <v/>
      </c>
      <c r="B1044" s="1" t="str">
        <f>IF(INDEX(로우데이터!$A:$A,4*ROW()-7)&lt;&gt;"",INDEX(로우데이터!A:A,4*ROW()-7),"")</f>
        <v>1043등</v>
      </c>
      <c r="C1044" s="1">
        <f>IF(B1044&lt;&gt;"",VLOOKUP(CONCATENATE("j",L1044, M1044, N1044),확률표!$B$8:$E$16,IF(P1044=확률표!$C$3,2,IF(P1044=확률표!$C$4, 3,4)),FALSE), "")</f>
        <v>20</v>
      </c>
      <c r="D1044" s="1">
        <f>IF(B1044&lt;&gt;"",INDEX(로우데이터!$B:$B,4*ROW()-7),"")</f>
        <v>638.72</v>
      </c>
      <c r="E1044" s="4" t="str">
        <f>IF(B1044&lt;&gt;"",IF(INDEX(로우데이터!$D:$D,4*ROW()-7)&lt;&gt;"",IF(ISNUMBER(FIND("(1)",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서울과학기술대(1)</v>
      </c>
      <c r="F1044" s="3" t="str">
        <f>IF(B1044&lt;&gt;"",IF(INDEX(로우데이터!$D:$D,4*ROW()-7)&lt;&gt;"",IF(ISNUMBER(FIND("(1)",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1044" s="3" t="str">
        <f>IF(B1044&lt;&gt;"",IF(INDEX(로우데이터!$D:$D,4*ROW()-7)&lt;&gt;"",IF(ISNUMBER(FIND("(2)",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국민대(2)</v>
      </c>
      <c r="H1044" s="3" t="str">
        <f>IF(B1044&lt;&gt;"",IF(INDEX(로우데이터!$D:$D,4*ROW()-7)&lt;&gt;"",IF(ISNUMBER(FIND("(2)",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소프트웨어학부</v>
      </c>
      <c r="I1044" s="3" t="str">
        <f>IF(B1044&lt;&gt;"",IF(INDEX(로우데이터!$D:$D,4*ROW()-7)&lt;&gt;"",IF(ISNUMBER(FIND("(3)",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4" s="3" t="str">
        <f>IF(B1044&lt;&gt;"",IF(INDEX(로우데이터!$D:$D,4*ROW()-7)&lt;&gt;"",IF(ISNUMBER(FIND("(3)",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4" s="1">
        <v>1</v>
      </c>
      <c r="M1044" s="1">
        <v>1</v>
      </c>
      <c r="N1044" s="1">
        <v>1</v>
      </c>
      <c r="P1044" s="1">
        <f>IF(B1044&lt;&gt;"",IF(AND(대학정보!$C$4&lt;&gt;"",대학정보!$C$5&lt;&gt;""),IF(AND(ISNUMBER(FIND(대학정보!$C$4,E1044)),ISNUMBER(FIND(대학정보!$C$5,F1044))),확률표!$C$3,IF(AND(ISNUMBER(FIND(대학정보!$C$4,G1044)),ISNUMBER(FIND(대학정보!$C$5,H1044))),확률표!$C$4,IF(AND(ISNUMBER(FIND(대학정보!$C$4,I1044)),ISNUMBER(FIND(대학정보!$C$5,J1044))),확률표!$C$5, ""))), "대학정보"), "")</f>
        <v>20</v>
      </c>
      <c r="Q1044" s="1">
        <f>IF(AND(대학정보!$C$8&lt;&gt;"",D1044&lt;&gt;""),D1044-대학정보!$C$8,"")</f>
        <v>-20.729999999999905</v>
      </c>
    </row>
    <row r="1045" spans="1:17">
      <c r="A1045" s="1" t="str">
        <f t="shared" si="16"/>
        <v/>
      </c>
      <c r="B1045" s="1" t="str">
        <f>IF(INDEX(로우데이터!$A:$A,4*ROW()-7)&lt;&gt;"",INDEX(로우데이터!A:A,4*ROW()-7),"")</f>
        <v>1044등</v>
      </c>
      <c r="C1045" s="1">
        <f>IF(B1045&lt;&gt;"",VLOOKUP(CONCATENATE("j",L1045, M1045, N1045),확률표!$B$8:$E$16,IF(P1045=확률표!$C$3,2,IF(P1045=확률표!$C$4, 3,4)),FALSE), "")</f>
        <v>20</v>
      </c>
      <c r="D1045" s="1">
        <f>IF(B1045&lt;&gt;"",INDEX(로우데이터!$B:$B,4*ROW()-7),"")</f>
        <v>638.70000000000005</v>
      </c>
      <c r="E1045" s="4" t="str">
        <f>IF(B1045&lt;&gt;"",IF(INDEX(로우데이터!$D:$D,4*ROW()-7)&lt;&gt;"",IF(ISNUMBER(FIND("(1)",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45" s="3" t="str">
        <f>IF(B1045&lt;&gt;"",IF(INDEX(로우데이터!$D:$D,4*ROW()-7)&lt;&gt;"",IF(ISNUMBER(FIND("(1)",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동물자원과학</v>
      </c>
      <c r="G1045" s="3" t="str">
        <f>IF(B1045&lt;&gt;"",IF(INDEX(로우데이터!$D:$D,4*ROW()-7)&lt;&gt;"",IF(ISNUMBER(FIND("(2)",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1045" s="3" t="str">
        <f>IF(B1045&lt;&gt;"",IF(INDEX(로우데이터!$D:$D,4*ROW()-7)&lt;&gt;"",IF(ISNUMBER(FIND("(2)",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[서울]전자전기공학부</v>
      </c>
      <c r="I1045" s="3" t="str">
        <f>IF(B1045&lt;&gt;"",IF(INDEX(로우데이터!$D:$D,4*ROW()-7)&lt;&gt;"",IF(ISNUMBER(FIND("(3)",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5" s="3" t="str">
        <f>IF(B1045&lt;&gt;"",IF(INDEX(로우데이터!$D:$D,4*ROW()-7)&lt;&gt;"",IF(ISNUMBER(FIND("(3)",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5" s="1">
        <v>1</v>
      </c>
      <c r="M1045" s="1">
        <v>1</v>
      </c>
      <c r="N1045" s="1">
        <v>1</v>
      </c>
      <c r="P1045" s="1">
        <f>IF(B1045&lt;&gt;"",IF(AND(대학정보!$C$4&lt;&gt;"",대학정보!$C$5&lt;&gt;""),IF(AND(ISNUMBER(FIND(대학정보!$C$4,E1045)),ISNUMBER(FIND(대학정보!$C$5,F1045))),확률표!$C$3,IF(AND(ISNUMBER(FIND(대학정보!$C$4,G1045)),ISNUMBER(FIND(대학정보!$C$5,H1045))),확률표!$C$4,IF(AND(ISNUMBER(FIND(대학정보!$C$4,I1045)),ISNUMBER(FIND(대학정보!$C$5,J1045))),확률표!$C$5, ""))), "대학정보"), "")</f>
        <v>20</v>
      </c>
      <c r="Q1045" s="1">
        <f>IF(AND(대학정보!$C$8&lt;&gt;"",D1045&lt;&gt;""),D1045-대학정보!$C$8,"")</f>
        <v>-20.749999999999886</v>
      </c>
    </row>
    <row r="1046" spans="1:17">
      <c r="A1046" s="1" t="str">
        <f t="shared" si="16"/>
        <v/>
      </c>
      <c r="B1046" s="1" t="str">
        <f>IF(INDEX(로우데이터!$A:$A,4*ROW()-7)&lt;&gt;"",INDEX(로우데이터!A:A,4*ROW()-7),"")</f>
        <v>1045등</v>
      </c>
      <c r="C1046" s="1">
        <f>IF(B1046&lt;&gt;"",VLOOKUP(CONCATENATE("j",L1046, M1046, N1046),확률표!$B$8:$E$16,IF(P1046=확률표!$C$3,2,IF(P1046=확률표!$C$4, 3,4)),FALSE), "")</f>
        <v>50</v>
      </c>
      <c r="D1046" s="1">
        <f>IF(B1046&lt;&gt;"",INDEX(로우데이터!$B:$B,4*ROW()-7),"")</f>
        <v>638.58000000000004</v>
      </c>
      <c r="E1046" s="4" t="str">
        <f>IF(B1046&lt;&gt;"",IF(INDEX(로우데이터!$D:$D,4*ROW()-7)&lt;&gt;"",IF(ISNUMBER(FIND("(1)",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46" s="3" t="str">
        <f>IF(B1046&lt;&gt;"",IF(INDEX(로우데이터!$D:$D,4*ROW()-7)&lt;&gt;"",IF(ISNUMBER(FIND("(1)",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[서울]산업보안/자연</v>
      </c>
      <c r="G1046" s="3" t="str">
        <f>IF(B1046&lt;&gt;"",IF(INDEX(로우데이터!$D:$D,4*ROW()-7)&lt;&gt;"",IF(ISNUMBER(FIND("(2)",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46" s="3" t="str">
        <f>IF(B1046&lt;&gt;"",IF(INDEX(로우데이터!$D:$D,4*ROW()-7)&lt;&gt;"",IF(ISNUMBER(FIND("(2)",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46" s="3" t="str">
        <f>IF(B1046&lt;&gt;"",IF(INDEX(로우데이터!$D:$D,4*ROW()-7)&lt;&gt;"",IF(ISNUMBER(FIND("(3)",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046" s="3" t="str">
        <f>IF(B1046&lt;&gt;"",IF(INDEX(로우데이터!$D:$D,4*ROW()-7)&lt;&gt;"",IF(ISNUMBER(FIND("(3)",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소프트웨어</v>
      </c>
      <c r="L1046" s="1">
        <v>1</v>
      </c>
      <c r="M1046" s="1">
        <v>1</v>
      </c>
      <c r="N1046" s="1">
        <v>1</v>
      </c>
      <c r="P1046" s="1">
        <f>IF(B1046&lt;&gt;"",IF(AND(대학정보!$C$4&lt;&gt;"",대학정보!$C$5&lt;&gt;""),IF(AND(ISNUMBER(FIND(대학정보!$C$4,E1046)),ISNUMBER(FIND(대학정보!$C$5,F1046))),확률표!$C$3,IF(AND(ISNUMBER(FIND(대학정보!$C$4,G1046)),ISNUMBER(FIND(대학정보!$C$5,H1046))),확률표!$C$4,IF(AND(ISNUMBER(FIND(대학정보!$C$4,I1046)),ISNUMBER(FIND(대학정보!$C$5,J1046))),확률표!$C$5, ""))), "대학정보"), "")</f>
        <v>50</v>
      </c>
      <c r="Q1046" s="1">
        <f>IF(AND(대학정보!$C$8&lt;&gt;"",D1046&lt;&gt;""),D1046-대학정보!$C$8,"")</f>
        <v>-20.869999999999891</v>
      </c>
    </row>
    <row r="1047" spans="1:17">
      <c r="A1047" s="1" t="str">
        <f t="shared" si="16"/>
        <v/>
      </c>
      <c r="B1047" s="1" t="str">
        <f>IF(INDEX(로우데이터!$A:$A,4*ROW()-7)&lt;&gt;"",INDEX(로우데이터!A:A,4*ROW()-7),"")</f>
        <v>1046등</v>
      </c>
      <c r="C1047" s="1">
        <f>IF(B1047&lt;&gt;"",VLOOKUP(CONCATENATE("j",L1047, M1047, N1047),확률표!$B$8:$E$16,IF(P1047=확률표!$C$3,2,IF(P1047=확률표!$C$4, 3,4)),FALSE), "")</f>
        <v>80</v>
      </c>
      <c r="D1047" s="1">
        <f>IF(B1047&lt;&gt;"",INDEX(로우데이터!$B:$B,4*ROW()-7),"")</f>
        <v>638.55999999999995</v>
      </c>
      <c r="E1047" s="4" t="str">
        <f>IF(B1047&lt;&gt;"",IF(INDEX(로우데이터!$D:$D,4*ROW()-7)&lt;&gt;"",IF(ISNUMBER(FIND("(1)",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47" s="3" t="str">
        <f>IF(B1047&lt;&gt;"",IF(INDEX(로우데이터!$D:$D,4*ROW()-7)&lt;&gt;"",IF(ISNUMBER(FIND("(1)",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47" s="3" t="str">
        <f>IF(B1047&lt;&gt;"",IF(INDEX(로우데이터!$D:$D,4*ROW()-7)&lt;&gt;"",IF(ISNUMBER(FIND("(2)",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47" s="3" t="str">
        <f>IF(B1047&lt;&gt;"",IF(INDEX(로우데이터!$D:$D,4*ROW()-7)&lt;&gt;"",IF(ISNUMBER(FIND("(2)",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건축</v>
      </c>
      <c r="I1047" s="3" t="str">
        <f>IF(B1047&lt;&gt;"",IF(INDEX(로우데이터!$D:$D,4*ROW()-7)&lt;&gt;"",IF(ISNUMBER(FIND("(3)",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1047" s="3" t="str">
        <f>IF(B1047&lt;&gt;"",IF(INDEX(로우데이터!$D:$D,4*ROW()-7)&lt;&gt;"",IF(ISNUMBER(FIND("(3)",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융합전자공</v>
      </c>
      <c r="L1047" s="1">
        <v>1</v>
      </c>
      <c r="M1047" s="1">
        <v>1</v>
      </c>
      <c r="N1047" s="1">
        <v>1</v>
      </c>
      <c r="P1047" s="1">
        <f>IF(B1047&lt;&gt;"",IF(AND(대학정보!$C$4&lt;&gt;"",대학정보!$C$5&lt;&gt;""),IF(AND(ISNUMBER(FIND(대학정보!$C$4,E1047)),ISNUMBER(FIND(대학정보!$C$5,F1047))),확률표!$C$3,IF(AND(ISNUMBER(FIND(대학정보!$C$4,G1047)),ISNUMBER(FIND(대학정보!$C$5,H1047))),확률표!$C$4,IF(AND(ISNUMBER(FIND(대학정보!$C$4,I1047)),ISNUMBER(FIND(대학정보!$C$5,J1047))),확률표!$C$5, ""))), "대학정보"), "")</f>
        <v>80</v>
      </c>
      <c r="Q1047" s="1">
        <f>IF(AND(대학정보!$C$8&lt;&gt;"",D1047&lt;&gt;""),D1047-대학정보!$C$8,"")</f>
        <v>-20.889999999999986</v>
      </c>
    </row>
    <row r="1048" spans="1:17">
      <c r="A1048" s="1" t="str">
        <f t="shared" si="16"/>
        <v/>
      </c>
      <c r="B1048" s="1" t="str">
        <f>IF(INDEX(로우데이터!$A:$A,4*ROW()-7)&lt;&gt;"",INDEX(로우데이터!A:A,4*ROW()-7),"")</f>
        <v>1047등</v>
      </c>
      <c r="C1048" s="1">
        <f>IF(B1048&lt;&gt;"",VLOOKUP(CONCATENATE("j",L1048, M1048, N1048),확률표!$B$8:$E$16,IF(P1048=확률표!$C$3,2,IF(P1048=확률표!$C$4, 3,4)),FALSE), "")</f>
        <v>20</v>
      </c>
      <c r="D1048" s="1">
        <f>IF(B1048&lt;&gt;"",INDEX(로우데이터!$B:$B,4*ROW()-7),"")</f>
        <v>638.49</v>
      </c>
      <c r="E1048" s="4" t="str">
        <f>IF(B1048&lt;&gt;"",IF(INDEX(로우데이터!$D:$D,4*ROW()-7)&lt;&gt;"",IF(ISNUMBER(FIND("(1)",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48" s="3" t="str">
        <f>IF(B1048&lt;&gt;"",IF(INDEX(로우데이터!$D:$D,4*ROW()-7)&lt;&gt;"",IF(ISNUMBER(FIND("(1)",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원자핵공</v>
      </c>
      <c r="G1048" s="3" t="str">
        <f>IF(B1048&lt;&gt;"",IF(INDEX(로우데이터!$D:$D,4*ROW()-7)&lt;&gt;"",IF(ISNUMBER(FIND("(2)",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048" s="3" t="str">
        <f>IF(B1048&lt;&gt;"",IF(INDEX(로우데이터!$D:$D,4*ROW()-7)&lt;&gt;"",IF(ISNUMBER(FIND("(2)",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산업경영공학부</v>
      </c>
      <c r="I1048" s="3" t="str">
        <f>IF(B1048&lt;&gt;"",IF(INDEX(로우데이터!$D:$D,4*ROW()-7)&lt;&gt;"",IF(ISNUMBER(FIND("(3)",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48" s="3" t="str">
        <f>IF(B1048&lt;&gt;"",IF(INDEX(로우데이터!$D:$D,4*ROW()-7)&lt;&gt;"",IF(ISNUMBER(FIND("(3)",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48" s="1">
        <v>1</v>
      </c>
      <c r="M1048" s="1">
        <v>1</v>
      </c>
      <c r="N1048" s="1">
        <v>1</v>
      </c>
      <c r="P1048" s="1">
        <f>IF(B1048&lt;&gt;"",IF(AND(대학정보!$C$4&lt;&gt;"",대학정보!$C$5&lt;&gt;""),IF(AND(ISNUMBER(FIND(대학정보!$C$4,E1048)),ISNUMBER(FIND(대학정보!$C$5,F1048))),확률표!$C$3,IF(AND(ISNUMBER(FIND(대학정보!$C$4,G1048)),ISNUMBER(FIND(대학정보!$C$5,H1048))),확률표!$C$4,IF(AND(ISNUMBER(FIND(대학정보!$C$4,I1048)),ISNUMBER(FIND(대학정보!$C$5,J1048))),확률표!$C$5, ""))), "대학정보"), "")</f>
        <v>20</v>
      </c>
      <c r="Q1048" s="1">
        <f>IF(AND(대학정보!$C$8&lt;&gt;"",D1048&lt;&gt;""),D1048-대학정보!$C$8,"")</f>
        <v>-20.959999999999923</v>
      </c>
    </row>
    <row r="1049" spans="1:17">
      <c r="A1049" s="1" t="str">
        <f t="shared" si="16"/>
        <v/>
      </c>
      <c r="B1049" s="1" t="str">
        <f>IF(INDEX(로우데이터!$A:$A,4*ROW()-7)&lt;&gt;"",INDEX(로우데이터!A:A,4*ROW()-7),"")</f>
        <v>1048등</v>
      </c>
      <c r="C1049" s="1">
        <f>IF(B1049&lt;&gt;"",VLOOKUP(CONCATENATE("j",L1049, M1049, N1049),확률표!$B$8:$E$16,IF(P1049=확률표!$C$3,2,IF(P1049=확률표!$C$4, 3,4)),FALSE), "")</f>
        <v>80</v>
      </c>
      <c r="D1049" s="1">
        <f>IF(B1049&lt;&gt;"",INDEX(로우데이터!$B:$B,4*ROW()-7),"")</f>
        <v>638.37</v>
      </c>
      <c r="E1049" s="4" t="str">
        <f>IF(B1049&lt;&gt;"",IF(INDEX(로우데이터!$D:$D,4*ROW()-7)&lt;&gt;"",IF(ISNUMBER(FIND("(1)",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49" s="3" t="str">
        <f>IF(B1049&lt;&gt;"",IF(INDEX(로우데이터!$D:$D,4*ROW()-7)&lt;&gt;"",IF(ISNUMBER(FIND("(1)",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49" s="3" t="str">
        <f>IF(B1049&lt;&gt;"",IF(INDEX(로우데이터!$D:$D,4*ROW()-7)&lt;&gt;"",IF(ISNUMBER(FIND("(2)",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49" s="3" t="str">
        <f>IF(B1049&lt;&gt;"",IF(INDEX(로우데이터!$D:$D,4*ROW()-7)&lt;&gt;"",IF(ISNUMBER(FIND("(2)",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항공우주정보시스템공</v>
      </c>
      <c r="I1049" s="3" t="str">
        <f>IF(B1049&lt;&gt;"",IF(INDEX(로우데이터!$D:$D,4*ROW()-7)&lt;&gt;"",IF(ISNUMBER(FIND("(3)",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049" s="3" t="str">
        <f>IF(B1049&lt;&gt;"",IF(INDEX(로우데이터!$D:$D,4*ROW()-7)&lt;&gt;"",IF(ISNUMBER(FIND("(3)",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기계공학부</v>
      </c>
      <c r="L1049" s="1">
        <v>1</v>
      </c>
      <c r="M1049" s="1">
        <v>1</v>
      </c>
      <c r="N1049" s="1">
        <v>1</v>
      </c>
      <c r="P1049" s="1">
        <f>IF(B1049&lt;&gt;"",IF(AND(대학정보!$C$4&lt;&gt;"",대학정보!$C$5&lt;&gt;""),IF(AND(ISNUMBER(FIND(대학정보!$C$4,E1049)),ISNUMBER(FIND(대학정보!$C$5,F1049))),확률표!$C$3,IF(AND(ISNUMBER(FIND(대학정보!$C$4,G1049)),ISNUMBER(FIND(대학정보!$C$5,H1049))),확률표!$C$4,IF(AND(ISNUMBER(FIND(대학정보!$C$4,I1049)),ISNUMBER(FIND(대학정보!$C$5,J1049))),확률표!$C$5, ""))), "대학정보"), "")</f>
        <v>80</v>
      </c>
      <c r="Q1049" s="1">
        <f>IF(AND(대학정보!$C$8&lt;&gt;"",D1049&lt;&gt;""),D1049-대학정보!$C$8,"")</f>
        <v>-21.079999999999927</v>
      </c>
    </row>
    <row r="1050" spans="1:17">
      <c r="A1050" s="1" t="str">
        <f t="shared" si="16"/>
        <v/>
      </c>
      <c r="B1050" s="1" t="str">
        <f>IF(INDEX(로우데이터!$A:$A,4*ROW()-7)&lt;&gt;"",INDEX(로우데이터!A:A,4*ROW()-7),"")</f>
        <v>1049등</v>
      </c>
      <c r="C1050" s="1">
        <f>IF(B1050&lt;&gt;"",VLOOKUP(CONCATENATE("j",L1050, M1050, N1050),확률표!$B$8:$E$16,IF(P1050=확률표!$C$3,2,IF(P1050=확률표!$C$4, 3,4)),FALSE), "")</f>
        <v>50</v>
      </c>
      <c r="D1050" s="1">
        <f>IF(B1050&lt;&gt;"",INDEX(로우데이터!$B:$B,4*ROW()-7),"")</f>
        <v>638.03</v>
      </c>
      <c r="E1050" s="4" t="str">
        <f>IF(B1050&lt;&gt;"",IF(INDEX(로우데이터!$D:$D,4*ROW()-7)&lt;&gt;"",IF(ISNUMBER(FIND("(1)",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서울과학기술대(1)</v>
      </c>
      <c r="F1050" s="3" t="str">
        <f>IF(B1050&lt;&gt;"",IF(INDEX(로우데이터!$D:$D,4*ROW()-7)&lt;&gt;"",IF(ISNUMBER(FIND("(1)",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기계시스템디자인공</v>
      </c>
      <c r="G1050" s="3" t="str">
        <f>IF(B1050&lt;&gt;"",IF(INDEX(로우데이터!$D:$D,4*ROW()-7)&lt;&gt;"",IF(ISNUMBER(FIND("(2)",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50" s="3" t="str">
        <f>IF(B1050&lt;&gt;"",IF(INDEX(로우데이터!$D:$D,4*ROW()-7)&lt;&gt;"",IF(ISNUMBER(FIND("(2)",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50" s="3" t="str">
        <f>IF(B1050&lt;&gt;"",IF(INDEX(로우데이터!$D:$D,4*ROW()-7)&lt;&gt;"",IF(ISNUMBER(FIND("(3)",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1050" s="3" t="str">
        <f>IF(B1050&lt;&gt;"",IF(INDEX(로우데이터!$D:$D,4*ROW()-7)&lt;&gt;"",IF(ISNUMBER(FIND("(3)",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융합기계공</v>
      </c>
      <c r="L1050" s="1">
        <v>1</v>
      </c>
      <c r="M1050" s="1">
        <v>1</v>
      </c>
      <c r="N1050" s="1">
        <v>1</v>
      </c>
      <c r="P1050" s="1">
        <f>IF(B1050&lt;&gt;"",IF(AND(대학정보!$C$4&lt;&gt;"",대학정보!$C$5&lt;&gt;""),IF(AND(ISNUMBER(FIND(대학정보!$C$4,E1050)),ISNUMBER(FIND(대학정보!$C$5,F1050))),확률표!$C$3,IF(AND(ISNUMBER(FIND(대학정보!$C$4,G1050)),ISNUMBER(FIND(대학정보!$C$5,H1050))),확률표!$C$4,IF(AND(ISNUMBER(FIND(대학정보!$C$4,I1050)),ISNUMBER(FIND(대학정보!$C$5,J1050))),확률표!$C$5, ""))), "대학정보"), "")</f>
        <v>50</v>
      </c>
      <c r="Q1050" s="1">
        <f>IF(AND(대학정보!$C$8&lt;&gt;"",D1050&lt;&gt;""),D1050-대학정보!$C$8,"")</f>
        <v>-21.419999999999959</v>
      </c>
    </row>
    <row r="1051" spans="1:17">
      <c r="A1051" s="1" t="str">
        <f t="shared" si="16"/>
        <v/>
      </c>
      <c r="B1051" s="1" t="str">
        <f>IF(INDEX(로우데이터!$A:$A,4*ROW()-7)&lt;&gt;"",INDEX(로우데이터!A:A,4*ROW()-7),"")</f>
        <v>1050등</v>
      </c>
      <c r="C1051" s="1">
        <f>IF(B1051&lt;&gt;"",VLOOKUP(CONCATENATE("j",L1051, M1051, N1051),확률표!$B$8:$E$16,IF(P1051=확률표!$C$3,2,IF(P1051=확률표!$C$4, 3,4)),FALSE), "")</f>
        <v>20</v>
      </c>
      <c r="D1051" s="1">
        <f>IF(B1051&lt;&gt;"",INDEX(로우데이터!$B:$B,4*ROW()-7),"")</f>
        <v>637.98</v>
      </c>
      <c r="E1051" s="4" t="str">
        <f>IF(B1051&lt;&gt;"",IF(INDEX(로우데이터!$D:$D,4*ROW()-7)&lt;&gt;"",IF(ISNUMBER(FIND("(1)",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051" s="3" t="str">
        <f>IF(B1051&lt;&gt;"",IF(INDEX(로우데이터!$D:$D,4*ROW()-7)&lt;&gt;"",IF(ISNUMBER(FIND("(1)",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[국제]컴퓨터공</v>
      </c>
      <c r="G1051" s="3" t="str">
        <f>IF(B1051&lt;&gt;"",IF(INDEX(로우데이터!$D:$D,4*ROW()-7)&lt;&gt;"",IF(ISNUMBER(FIND("(2)",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51" s="3" t="str">
        <f>IF(B1051&lt;&gt;"",IF(INDEX(로우데이터!$D:$D,4*ROW()-7)&lt;&gt;"",IF(ISNUMBER(FIND("(2)",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소프트웨어</v>
      </c>
      <c r="I1051" s="3" t="str">
        <f>IF(B1051&lt;&gt;"",IF(INDEX(로우데이터!$D:$D,4*ROW()-7)&lt;&gt;"",IF(ISNUMBER(FIND("(3)",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1" s="3" t="str">
        <f>IF(B1051&lt;&gt;"",IF(INDEX(로우데이터!$D:$D,4*ROW()-7)&lt;&gt;"",IF(ISNUMBER(FIND("(3)",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1" s="1">
        <v>1</v>
      </c>
      <c r="M1051" s="1">
        <v>1</v>
      </c>
      <c r="N1051" s="1">
        <v>1</v>
      </c>
      <c r="P1051" s="1">
        <f>IF(B1051&lt;&gt;"",IF(AND(대학정보!$C$4&lt;&gt;"",대학정보!$C$5&lt;&gt;""),IF(AND(ISNUMBER(FIND(대학정보!$C$4,E1051)),ISNUMBER(FIND(대학정보!$C$5,F1051))),확률표!$C$3,IF(AND(ISNUMBER(FIND(대학정보!$C$4,G1051)),ISNUMBER(FIND(대학정보!$C$5,H1051))),확률표!$C$4,IF(AND(ISNUMBER(FIND(대학정보!$C$4,I1051)),ISNUMBER(FIND(대학정보!$C$5,J1051))),확률표!$C$5, ""))), "대학정보"), "")</f>
        <v>20</v>
      </c>
      <c r="Q1051" s="1">
        <f>IF(AND(대학정보!$C$8&lt;&gt;"",D1051&lt;&gt;""),D1051-대학정보!$C$8,"")</f>
        <v>-21.469999999999914</v>
      </c>
    </row>
    <row r="1052" spans="1:17">
      <c r="A1052" s="1" t="str">
        <f t="shared" si="16"/>
        <v/>
      </c>
      <c r="B1052" s="1" t="str">
        <f>IF(INDEX(로우데이터!$A:$A,4*ROW()-7)&lt;&gt;"",INDEX(로우데이터!A:A,4*ROW()-7),"")</f>
        <v>1051등</v>
      </c>
      <c r="C1052" s="1">
        <f>IF(B1052&lt;&gt;"",VLOOKUP(CONCATENATE("j",L1052, M1052, N1052),확률표!$B$8:$E$16,IF(P1052=확률표!$C$3,2,IF(P1052=확률표!$C$4, 3,4)),FALSE), "")</f>
        <v>20</v>
      </c>
      <c r="D1052" s="1">
        <f>IF(B1052&lt;&gt;"",INDEX(로우데이터!$B:$B,4*ROW()-7),"")</f>
        <v>637.83000000000004</v>
      </c>
      <c r="E1052" s="4" t="str">
        <f>IF(B1052&lt;&gt;"",IF(INDEX(로우데이터!$D:$D,4*ROW()-7)&lt;&gt;"",IF(ISNUMBER(FIND("(1)",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52" s="3" t="str">
        <f>IF(B1052&lt;&gt;"",IF(INDEX(로우데이터!$D:$D,4*ROW()-7)&lt;&gt;"",IF(ISNUMBER(FIND("(1)",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[대구]화학</v>
      </c>
      <c r="G1052" s="3" t="str">
        <f>IF(B1052&lt;&gt;"",IF(INDEX(로우데이터!$D:$D,4*ROW()-7)&lt;&gt;"",IF(ISNUMBER(FIND("(2)",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52" s="3" t="str">
        <f>IF(B1052&lt;&gt;"",IF(INDEX(로우데이터!$D:$D,4*ROW()-7)&lt;&gt;"",IF(ISNUMBER(FIND("(2)",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[부산]재료공학부</v>
      </c>
      <c r="I1052" s="3" t="str">
        <f>IF(B1052&lt;&gt;"",IF(INDEX(로우데이터!$D:$D,4*ROW()-7)&lt;&gt;"",IF(ISNUMBER(FIND("(3)",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2" s="3" t="str">
        <f>IF(B1052&lt;&gt;"",IF(INDEX(로우데이터!$D:$D,4*ROW()-7)&lt;&gt;"",IF(ISNUMBER(FIND("(3)",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2" s="1">
        <v>1</v>
      </c>
      <c r="M1052" s="1">
        <v>1</v>
      </c>
      <c r="N1052" s="1">
        <v>1</v>
      </c>
      <c r="P1052" s="1">
        <f>IF(B1052&lt;&gt;"",IF(AND(대학정보!$C$4&lt;&gt;"",대학정보!$C$5&lt;&gt;""),IF(AND(ISNUMBER(FIND(대학정보!$C$4,E1052)),ISNUMBER(FIND(대학정보!$C$5,F1052))),확률표!$C$3,IF(AND(ISNUMBER(FIND(대학정보!$C$4,G1052)),ISNUMBER(FIND(대학정보!$C$5,H1052))),확률표!$C$4,IF(AND(ISNUMBER(FIND(대학정보!$C$4,I1052)),ISNUMBER(FIND(대학정보!$C$5,J1052))),확률표!$C$5, ""))), "대학정보"), "")</f>
        <v>20</v>
      </c>
      <c r="Q1052" s="1">
        <f>IF(AND(대학정보!$C$8&lt;&gt;"",D1052&lt;&gt;""),D1052-대학정보!$C$8,"")</f>
        <v>-21.619999999999891</v>
      </c>
    </row>
    <row r="1053" spans="1:17">
      <c r="A1053" s="1" t="str">
        <f t="shared" si="16"/>
        <v/>
      </c>
      <c r="B1053" s="1" t="str">
        <f>IF(INDEX(로우데이터!$A:$A,4*ROW()-7)&lt;&gt;"",INDEX(로우데이터!A:A,4*ROW()-7),"")</f>
        <v>1052등</v>
      </c>
      <c r="C1053" s="1">
        <f>IF(B1053&lt;&gt;"",VLOOKUP(CONCATENATE("j",L1053, M1053, N1053),확률표!$B$8:$E$16,IF(P1053=확률표!$C$3,2,IF(P1053=확률표!$C$4, 3,4)),FALSE), "")</f>
        <v>80</v>
      </c>
      <c r="D1053" s="1">
        <f>IF(B1053&lt;&gt;"",INDEX(로우데이터!$B:$B,4*ROW()-7),"")</f>
        <v>637.46</v>
      </c>
      <c r="E1053" s="4" t="str">
        <f>IF(B1053&lt;&gt;"",IF(INDEX(로우데이터!$D:$D,4*ROW()-7)&lt;&gt;"",IF(ISNUMBER(FIND("(1)",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53" s="3" t="str">
        <f>IF(B1053&lt;&gt;"",IF(INDEX(로우데이터!$D:$D,4*ROW()-7)&lt;&gt;"",IF(ISNUMBER(FIND("(1)",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53" s="3" t="str">
        <f>IF(B1053&lt;&gt;"",IF(INDEX(로우데이터!$D:$D,4*ROW()-7)&lt;&gt;"",IF(ISNUMBER(FIND("(2)",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53" s="3" t="str">
        <f>IF(B1053&lt;&gt;"",IF(INDEX(로우데이터!$D:$D,4*ROW()-7)&lt;&gt;"",IF(ISNUMBER(FIND("(2)",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[대구]기계공학부</v>
      </c>
      <c r="I1053" s="3" t="str">
        <f>IF(B1053&lt;&gt;"",IF(INDEX(로우데이터!$D:$D,4*ROW()-7)&lt;&gt;"",IF(ISNUMBER(FIND("(3)",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1053" s="3" t="str">
        <f>IF(B1053&lt;&gt;"",IF(INDEX(로우데이터!$D:$D,4*ROW()-7)&lt;&gt;"",IF(ISNUMBER(FIND("(3)",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[부산]산업공</v>
      </c>
      <c r="L1053" s="1">
        <v>1</v>
      </c>
      <c r="M1053" s="1">
        <v>1</v>
      </c>
      <c r="N1053" s="1">
        <v>1</v>
      </c>
      <c r="P1053" s="1">
        <f>IF(B1053&lt;&gt;"",IF(AND(대학정보!$C$4&lt;&gt;"",대학정보!$C$5&lt;&gt;""),IF(AND(ISNUMBER(FIND(대학정보!$C$4,E1053)),ISNUMBER(FIND(대학정보!$C$5,F1053))),확률표!$C$3,IF(AND(ISNUMBER(FIND(대학정보!$C$4,G1053)),ISNUMBER(FIND(대학정보!$C$5,H1053))),확률표!$C$4,IF(AND(ISNUMBER(FIND(대학정보!$C$4,I1053)),ISNUMBER(FIND(대학정보!$C$5,J1053))),확률표!$C$5, ""))), "대학정보"), "")</f>
        <v>80</v>
      </c>
      <c r="Q1053" s="1">
        <f>IF(AND(대학정보!$C$8&lt;&gt;"",D1053&lt;&gt;""),D1053-대학정보!$C$8,"")</f>
        <v>-21.989999999999895</v>
      </c>
    </row>
    <row r="1054" spans="1:17">
      <c r="A1054" s="1" t="str">
        <f t="shared" si="16"/>
        <v/>
      </c>
      <c r="B1054" s="1" t="str">
        <f>IF(INDEX(로우데이터!$A:$A,4*ROW()-7)&lt;&gt;"",INDEX(로우데이터!A:A,4*ROW()-7),"")</f>
        <v>1053등</v>
      </c>
      <c r="C1054" s="1">
        <f>IF(B1054&lt;&gt;"",VLOOKUP(CONCATENATE("j",L1054, M1054, N1054),확률표!$B$8:$E$16,IF(P1054=확률표!$C$3,2,IF(P1054=확률표!$C$4, 3,4)),FALSE), "")</f>
        <v>20</v>
      </c>
      <c r="D1054" s="1">
        <f>IF(B1054&lt;&gt;"",INDEX(로우데이터!$B:$B,4*ROW()-7),"")</f>
        <v>637.45000000000005</v>
      </c>
      <c r="E1054" s="4" t="str">
        <f>IF(B1054&lt;&gt;"",IF(INDEX(로우데이터!$D:$D,4*ROW()-7)&lt;&gt;"",IF(ISNUMBER(FIND("(1)",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54" s="3" t="str">
        <f>IF(B1054&lt;&gt;"",IF(INDEX(로우데이터!$D:$D,4*ROW()-7)&lt;&gt;"",IF(ISNUMBER(FIND("(1)",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054" s="3" t="str">
        <f>IF(B1054&lt;&gt;"",IF(INDEX(로우데이터!$D:$D,4*ROW()-7)&lt;&gt;"",IF(ISNUMBER(FIND("(2)",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54" s="3" t="str">
        <f>IF(B1054&lt;&gt;"",IF(INDEX(로우데이터!$D:$D,4*ROW()-7)&lt;&gt;"",IF(ISNUMBER(FIND("(2)",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[대구]기계공학부</v>
      </c>
      <c r="I1054" s="3" t="str">
        <f>IF(B1054&lt;&gt;"",IF(INDEX(로우데이터!$D:$D,4*ROW()-7)&lt;&gt;"",IF(ISNUMBER(FIND("(3)",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4" s="3" t="str">
        <f>IF(B1054&lt;&gt;"",IF(INDEX(로우데이터!$D:$D,4*ROW()-7)&lt;&gt;"",IF(ISNUMBER(FIND("(3)",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4" s="1">
        <v>1</v>
      </c>
      <c r="M1054" s="1">
        <v>1</v>
      </c>
      <c r="N1054" s="1">
        <v>1</v>
      </c>
      <c r="P1054" s="1">
        <f>IF(B1054&lt;&gt;"",IF(AND(대학정보!$C$4&lt;&gt;"",대학정보!$C$5&lt;&gt;""),IF(AND(ISNUMBER(FIND(대학정보!$C$4,E1054)),ISNUMBER(FIND(대학정보!$C$5,F1054))),확률표!$C$3,IF(AND(ISNUMBER(FIND(대학정보!$C$4,G1054)),ISNUMBER(FIND(대학정보!$C$5,H1054))),확률표!$C$4,IF(AND(ISNUMBER(FIND(대학정보!$C$4,I1054)),ISNUMBER(FIND(대학정보!$C$5,J1054))),확률표!$C$5, ""))), "대학정보"), "")</f>
        <v>20</v>
      </c>
      <c r="Q1054" s="1">
        <f>IF(AND(대학정보!$C$8&lt;&gt;"",D1054&lt;&gt;""),D1054-대학정보!$C$8,"")</f>
        <v>-21.999999999999886</v>
      </c>
    </row>
    <row r="1055" spans="1:17">
      <c r="A1055" s="1" t="str">
        <f t="shared" si="16"/>
        <v/>
      </c>
      <c r="B1055" s="1" t="str">
        <f>IF(INDEX(로우데이터!$A:$A,4*ROW()-7)&lt;&gt;"",INDEX(로우데이터!A:A,4*ROW()-7),"")</f>
        <v>1054등</v>
      </c>
      <c r="C1055" s="1">
        <f>IF(B1055&lt;&gt;"",VLOOKUP(CONCATENATE("j",L1055, M1055, N1055),확률표!$B$8:$E$16,IF(P1055=확률표!$C$3,2,IF(P1055=확률표!$C$4, 3,4)),FALSE), "")</f>
        <v>20</v>
      </c>
      <c r="D1055" s="1">
        <f>IF(B1055&lt;&gt;"",INDEX(로우데이터!$B:$B,4*ROW()-7),"")</f>
        <v>636.95000000000005</v>
      </c>
      <c r="E1055" s="4" t="str">
        <f>IF(B1055&lt;&gt;"",IF(INDEX(로우데이터!$D:$D,4*ROW()-7)&lt;&gt;"",IF(ISNUMBER(FIND("(1)",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55" s="3" t="str">
        <f>IF(B1055&lt;&gt;"",IF(INDEX(로우데이터!$D:$D,4*ROW()-7)&lt;&gt;"",IF(ISNUMBER(FIND("(1)",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기계공학부</v>
      </c>
      <c r="G1055" s="3" t="str">
        <f>IF(B1055&lt;&gt;"",IF(INDEX(로우데이터!$D:$D,4*ROW()-7)&lt;&gt;"",IF(ISNUMBER(FIND("(2)",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55" s="3" t="str">
        <f>IF(B1055&lt;&gt;"",IF(INDEX(로우데이터!$D:$D,4*ROW()-7)&lt;&gt;"",IF(ISNUMBER(FIND("(2)",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1055" s="3" t="str">
        <f>IF(B1055&lt;&gt;"",IF(INDEX(로우데이터!$D:$D,4*ROW()-7)&lt;&gt;"",IF(ISNUMBER(FIND("(3)",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5" s="3" t="str">
        <f>IF(B1055&lt;&gt;"",IF(INDEX(로우데이터!$D:$D,4*ROW()-7)&lt;&gt;"",IF(ISNUMBER(FIND("(3)",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5" s="1">
        <v>1</v>
      </c>
      <c r="M1055" s="1">
        <v>1</v>
      </c>
      <c r="N1055" s="1">
        <v>1</v>
      </c>
      <c r="P1055" s="1">
        <f>IF(B1055&lt;&gt;"",IF(AND(대학정보!$C$4&lt;&gt;"",대학정보!$C$5&lt;&gt;""),IF(AND(ISNUMBER(FIND(대학정보!$C$4,E1055)),ISNUMBER(FIND(대학정보!$C$5,F1055))),확률표!$C$3,IF(AND(ISNUMBER(FIND(대학정보!$C$4,G1055)),ISNUMBER(FIND(대학정보!$C$5,H1055))),확률표!$C$4,IF(AND(ISNUMBER(FIND(대학정보!$C$4,I1055)),ISNUMBER(FIND(대학정보!$C$5,J1055))),확률표!$C$5, ""))), "대학정보"), "")</f>
        <v>20</v>
      </c>
      <c r="Q1055" s="1">
        <f>IF(AND(대학정보!$C$8&lt;&gt;"",D1055&lt;&gt;""),D1055-대학정보!$C$8,"")</f>
        <v>-22.499999999999886</v>
      </c>
    </row>
    <row r="1056" spans="1:17">
      <c r="A1056" s="1" t="str">
        <f t="shared" si="16"/>
        <v/>
      </c>
      <c r="B1056" s="1" t="str">
        <f>IF(INDEX(로우데이터!$A:$A,4*ROW()-7)&lt;&gt;"",INDEX(로우데이터!A:A,4*ROW()-7),"")</f>
        <v>1055등</v>
      </c>
      <c r="C1056" s="1">
        <f>IF(B1056&lt;&gt;"",VLOOKUP(CONCATENATE("j",L1056, M1056, N1056),확률표!$B$8:$E$16,IF(P1056=확률표!$C$3,2,IF(P1056=확률표!$C$4, 3,4)),FALSE), "")</f>
        <v>80</v>
      </c>
      <c r="D1056" s="1">
        <f>IF(B1056&lt;&gt;"",INDEX(로우데이터!$B:$B,4*ROW()-7),"")</f>
        <v>636.74</v>
      </c>
      <c r="E1056" s="4" t="str">
        <f>IF(B1056&lt;&gt;"",IF(INDEX(로우데이터!$D:$D,4*ROW()-7)&lt;&gt;"",IF(ISNUMBER(FIND("(1)",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56" s="3" t="str">
        <f>IF(B1056&lt;&gt;"",IF(INDEX(로우데이터!$D:$D,4*ROW()-7)&lt;&gt;"",IF(ISNUMBER(FIND("(1)",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56" s="3" t="str">
        <f>IF(B1056&lt;&gt;"",IF(INDEX(로우데이터!$D:$D,4*ROW()-7)&lt;&gt;"",IF(ISNUMBER(FIND("(2)",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56" s="3" t="str">
        <f>IF(B1056&lt;&gt;"",IF(INDEX(로우데이터!$D:$D,4*ROW()-7)&lt;&gt;"",IF(ISNUMBER(FIND("(2)",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화학공학부</v>
      </c>
      <c r="I1056" s="3" t="str">
        <f>IF(B1056&lt;&gt;"",IF(INDEX(로우데이터!$D:$D,4*ROW()-7)&lt;&gt;"",IF(ISNUMBER(FIND("(3)",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056" s="3" t="str">
        <f>IF(B1056&lt;&gt;"",IF(INDEX(로우데이터!$D:$D,4*ROW()-7)&lt;&gt;"",IF(ISNUMBER(FIND("(3)",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</v>
      </c>
      <c r="L1056" s="1">
        <v>1</v>
      </c>
      <c r="M1056" s="1">
        <v>1</v>
      </c>
      <c r="N1056" s="1">
        <v>1</v>
      </c>
      <c r="P1056" s="1">
        <f>IF(B1056&lt;&gt;"",IF(AND(대학정보!$C$4&lt;&gt;"",대학정보!$C$5&lt;&gt;""),IF(AND(ISNUMBER(FIND(대학정보!$C$4,E1056)),ISNUMBER(FIND(대학정보!$C$5,F1056))),확률표!$C$3,IF(AND(ISNUMBER(FIND(대학정보!$C$4,G1056)),ISNUMBER(FIND(대학정보!$C$5,H1056))),확률표!$C$4,IF(AND(ISNUMBER(FIND(대학정보!$C$4,I1056)),ISNUMBER(FIND(대학정보!$C$5,J1056))),확률표!$C$5, ""))), "대학정보"), "")</f>
        <v>80</v>
      </c>
      <c r="Q1056" s="1">
        <f>IF(AND(대학정보!$C$8&lt;&gt;"",D1056&lt;&gt;""),D1056-대학정보!$C$8,"")</f>
        <v>-22.709999999999923</v>
      </c>
    </row>
    <row r="1057" spans="1:17">
      <c r="A1057" s="1" t="str">
        <f t="shared" si="16"/>
        <v/>
      </c>
      <c r="B1057" s="1" t="str">
        <f>IF(INDEX(로우데이터!$A:$A,4*ROW()-7)&lt;&gt;"",INDEX(로우데이터!A:A,4*ROW()-7),"")</f>
        <v>1056등</v>
      </c>
      <c r="C1057" s="1">
        <f>IF(B1057&lt;&gt;"",VLOOKUP(CONCATENATE("j",L1057, M1057, N1057),확률표!$B$8:$E$16,IF(P1057=확률표!$C$3,2,IF(P1057=확률표!$C$4, 3,4)),FALSE), "")</f>
        <v>20</v>
      </c>
      <c r="D1057" s="1">
        <f>IF(B1057&lt;&gt;"",INDEX(로우데이터!$B:$B,4*ROW()-7),"")</f>
        <v>636.21</v>
      </c>
      <c r="E1057" s="4" t="str">
        <f>IF(B1057&lt;&gt;"",IF(INDEX(로우데이터!$D:$D,4*ROW()-7)&lt;&gt;"",IF(ISNUMBER(FIND("(1)",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57" s="3" t="str">
        <f>IF(B1057&lt;&gt;"",IF(INDEX(로우데이터!$D:$D,4*ROW()-7)&lt;&gt;"",IF(ISNUMBER(FIND("(1)",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[부산]전기컴퓨터공학부</v>
      </c>
      <c r="G1057" s="3" t="str">
        <f>IF(B1057&lt;&gt;"",IF(INDEX(로우데이터!$D:$D,4*ROW()-7)&lt;&gt;"",IF(ISNUMBER(FIND("(2)",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57" s="3" t="str">
        <f>IF(B1057&lt;&gt;"",IF(INDEX(로우데이터!$D:$D,4*ROW()-7)&lt;&gt;"",IF(ISNUMBER(FIND("(2)",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[부산]기계공학부</v>
      </c>
      <c r="I1057" s="3" t="str">
        <f>IF(B1057&lt;&gt;"",IF(INDEX(로우데이터!$D:$D,4*ROW()-7)&lt;&gt;"",IF(ISNUMBER(FIND("(3)",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7" s="3" t="str">
        <f>IF(B1057&lt;&gt;"",IF(INDEX(로우데이터!$D:$D,4*ROW()-7)&lt;&gt;"",IF(ISNUMBER(FIND("(3)",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7" s="1">
        <v>1</v>
      </c>
      <c r="M1057" s="1">
        <v>1</v>
      </c>
      <c r="N1057" s="1">
        <v>1</v>
      </c>
      <c r="P1057" s="1">
        <f>IF(B1057&lt;&gt;"",IF(AND(대학정보!$C$4&lt;&gt;"",대학정보!$C$5&lt;&gt;""),IF(AND(ISNUMBER(FIND(대학정보!$C$4,E1057)),ISNUMBER(FIND(대학정보!$C$5,F1057))),확률표!$C$3,IF(AND(ISNUMBER(FIND(대학정보!$C$4,G1057)),ISNUMBER(FIND(대학정보!$C$5,H1057))),확률표!$C$4,IF(AND(ISNUMBER(FIND(대학정보!$C$4,I1057)),ISNUMBER(FIND(대학정보!$C$5,J1057))),확률표!$C$5, ""))), "대학정보"), "")</f>
        <v>20</v>
      </c>
      <c r="Q1057" s="1">
        <f>IF(AND(대학정보!$C$8&lt;&gt;"",D1057&lt;&gt;""),D1057-대학정보!$C$8,"")</f>
        <v>-23.239999999999895</v>
      </c>
    </row>
    <row r="1058" spans="1:17">
      <c r="A1058" s="1" t="str">
        <f t="shared" si="16"/>
        <v/>
      </c>
      <c r="B1058" s="1" t="str">
        <f>IF(INDEX(로우데이터!$A:$A,4*ROW()-7)&lt;&gt;"",INDEX(로우데이터!A:A,4*ROW()-7),"")</f>
        <v>1057등</v>
      </c>
      <c r="C1058" s="1">
        <f>IF(B1058&lt;&gt;"",VLOOKUP(CONCATENATE("j",L1058, M1058, N1058),확률표!$B$8:$E$16,IF(P1058=확률표!$C$3,2,IF(P1058=확률표!$C$4, 3,4)),FALSE), "")</f>
        <v>20</v>
      </c>
      <c r="D1058" s="1">
        <f>IF(B1058&lt;&gt;"",INDEX(로우데이터!$B:$B,4*ROW()-7),"")</f>
        <v>635.80999999999995</v>
      </c>
      <c r="E1058" s="4" t="str">
        <f>IF(B1058&lt;&gt;"",IF(INDEX(로우데이터!$D:$D,4*ROW()-7)&lt;&gt;"",IF(ISNUMBER(FIND("(1)",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58" s="3" t="str">
        <f>IF(B1058&lt;&gt;"",IF(INDEX(로우데이터!$D:$D,4*ROW()-7)&lt;&gt;"",IF(ISNUMBER(FIND("(1)",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조선해양공</v>
      </c>
      <c r="G1058" s="3" t="str">
        <f>IF(B1058&lt;&gt;"",IF(INDEX(로우데이터!$D:$D,4*ROW()-7)&lt;&gt;"",IF(ISNUMBER(FIND("(2)",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인하대(2)</v>
      </c>
      <c r="H1058" s="3" t="str">
        <f>IF(B1058&lt;&gt;"",IF(INDEX(로우데이터!$D:$D,4*ROW()-7)&lt;&gt;"",IF(ISNUMBER(FIND("(2)",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컴퓨터공/자연</v>
      </c>
      <c r="I1058" s="3" t="str">
        <f>IF(B1058&lt;&gt;"",IF(INDEX(로우데이터!$D:$D,4*ROW()-7)&lt;&gt;"",IF(ISNUMBER(FIND("(3)",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8" s="3" t="str">
        <f>IF(B1058&lt;&gt;"",IF(INDEX(로우데이터!$D:$D,4*ROW()-7)&lt;&gt;"",IF(ISNUMBER(FIND("(3)",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8" s="1">
        <v>1</v>
      </c>
      <c r="M1058" s="1">
        <v>1</v>
      </c>
      <c r="N1058" s="1">
        <v>1</v>
      </c>
      <c r="P1058" s="1">
        <f>IF(B1058&lt;&gt;"",IF(AND(대학정보!$C$4&lt;&gt;"",대학정보!$C$5&lt;&gt;""),IF(AND(ISNUMBER(FIND(대학정보!$C$4,E1058)),ISNUMBER(FIND(대학정보!$C$5,F1058))),확률표!$C$3,IF(AND(ISNUMBER(FIND(대학정보!$C$4,G1058)),ISNUMBER(FIND(대학정보!$C$5,H1058))),확률표!$C$4,IF(AND(ISNUMBER(FIND(대학정보!$C$4,I1058)),ISNUMBER(FIND(대학정보!$C$5,J1058))),확률표!$C$5, ""))), "대학정보"), "")</f>
        <v>20</v>
      </c>
      <c r="Q1058" s="1">
        <f>IF(AND(대학정보!$C$8&lt;&gt;"",D1058&lt;&gt;""),D1058-대학정보!$C$8,"")</f>
        <v>-23.639999999999986</v>
      </c>
    </row>
    <row r="1059" spans="1:17">
      <c r="A1059" s="1" t="str">
        <f t="shared" si="16"/>
        <v/>
      </c>
      <c r="B1059" s="1" t="str">
        <f>IF(INDEX(로우데이터!$A:$A,4*ROW()-7)&lt;&gt;"",INDEX(로우데이터!A:A,4*ROW()-7),"")</f>
        <v>1058등</v>
      </c>
      <c r="C1059" s="1">
        <f>IF(B1059&lt;&gt;"",VLOOKUP(CONCATENATE("j",L1059, M1059, N1059),확률표!$B$8:$E$16,IF(P1059=확률표!$C$3,2,IF(P1059=확률표!$C$4, 3,4)),FALSE), "")</f>
        <v>20</v>
      </c>
      <c r="D1059" s="1">
        <f>IF(B1059&lt;&gt;"",INDEX(로우데이터!$B:$B,4*ROW()-7),"")</f>
        <v>635.25</v>
      </c>
      <c r="E1059" s="4" t="str">
        <f>IF(B1059&lt;&gt;"",IF(INDEX(로우데이터!$D:$D,4*ROW()-7)&lt;&gt;"",IF(ISNUMBER(FIND("(1)",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059" s="3" t="str">
        <f>IF(B1059&lt;&gt;"",IF(INDEX(로우데이터!$D:$D,4*ROW()-7)&lt;&gt;"",IF(ISNUMBER(FIND("(1)",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1059" s="3" t="str">
        <f>IF(B1059&lt;&gt;"",IF(INDEX(로우데이터!$D:$D,4*ROW()-7)&lt;&gt;"",IF(ISNUMBER(FIND("(2)",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59" s="3" t="str">
        <f>IF(B1059&lt;&gt;"",IF(INDEX(로우데이터!$D:$D,4*ROW()-7)&lt;&gt;"",IF(ISNUMBER(FIND("(2)",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059" s="3" t="str">
        <f>IF(B1059&lt;&gt;"",IF(INDEX(로우데이터!$D:$D,4*ROW()-7)&lt;&gt;"",IF(ISNUMBER(FIND("(3)",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59" s="3" t="str">
        <f>IF(B1059&lt;&gt;"",IF(INDEX(로우데이터!$D:$D,4*ROW()-7)&lt;&gt;"",IF(ISNUMBER(FIND("(3)",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59" s="1">
        <v>1</v>
      </c>
      <c r="M1059" s="1">
        <v>1</v>
      </c>
      <c r="N1059" s="1">
        <v>1</v>
      </c>
      <c r="P1059" s="1">
        <f>IF(B1059&lt;&gt;"",IF(AND(대학정보!$C$4&lt;&gt;"",대학정보!$C$5&lt;&gt;""),IF(AND(ISNUMBER(FIND(대학정보!$C$4,E1059)),ISNUMBER(FIND(대학정보!$C$5,F1059))),확률표!$C$3,IF(AND(ISNUMBER(FIND(대학정보!$C$4,G1059)),ISNUMBER(FIND(대학정보!$C$5,H1059))),확률표!$C$4,IF(AND(ISNUMBER(FIND(대학정보!$C$4,I1059)),ISNUMBER(FIND(대학정보!$C$5,J1059))),확률표!$C$5, ""))), "대학정보"), "")</f>
        <v>20</v>
      </c>
      <c r="Q1059" s="1">
        <f>IF(AND(대학정보!$C$8&lt;&gt;"",D1059&lt;&gt;""),D1059-대학정보!$C$8,"")</f>
        <v>-24.199999999999932</v>
      </c>
    </row>
    <row r="1060" spans="1:17">
      <c r="A1060" s="1" t="str">
        <f t="shared" si="16"/>
        <v/>
      </c>
      <c r="B1060" s="1" t="str">
        <f>IF(INDEX(로우데이터!$A:$A,4*ROW()-7)&lt;&gt;"",INDEX(로우데이터!A:A,4*ROW()-7),"")</f>
        <v>1059등</v>
      </c>
      <c r="C1060" s="1">
        <f>IF(B1060&lt;&gt;"",VLOOKUP(CONCATENATE("j",L1060, M1060, N1060),확률표!$B$8:$E$16,IF(P1060=확률표!$C$3,2,IF(P1060=확률표!$C$4, 3,4)),FALSE), "")</f>
        <v>20</v>
      </c>
      <c r="D1060" s="1">
        <f>IF(B1060&lt;&gt;"",INDEX(로우데이터!$B:$B,4*ROW()-7),"")</f>
        <v>635.19000000000005</v>
      </c>
      <c r="E1060" s="4" t="str">
        <f>IF(B1060&lt;&gt;"",IF(INDEX(로우데이터!$D:$D,4*ROW()-7)&lt;&gt;"",IF(ISNUMBER(FIND("(1)",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이화여대(1)</v>
      </c>
      <c r="F1060" s="3" t="str">
        <f>IF(B1060&lt;&gt;"",IF(INDEX(로우데이터!$D:$D,4*ROW()-7)&lt;&gt;"",IF(ISNUMBER(FIND("(1)",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자유전공학부/자연</v>
      </c>
      <c r="G1060" s="3" t="str">
        <f>IF(B1060&lt;&gt;"",IF(INDEX(로우데이터!$D:$D,4*ROW()-7)&lt;&gt;"",IF(ISNUMBER(FIND("(2)",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60" s="3" t="str">
        <f>IF(B1060&lt;&gt;"",IF(INDEX(로우데이터!$D:$D,4*ROW()-7)&lt;&gt;"",IF(ISNUMBER(FIND("(2)",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60" s="3" t="str">
        <f>IF(B1060&lt;&gt;"",IF(INDEX(로우데이터!$D:$D,4*ROW()-7)&lt;&gt;"",IF(ISNUMBER(FIND("(3)",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0" s="3" t="str">
        <f>IF(B1060&lt;&gt;"",IF(INDEX(로우데이터!$D:$D,4*ROW()-7)&lt;&gt;"",IF(ISNUMBER(FIND("(3)",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0" s="1">
        <v>1</v>
      </c>
      <c r="M1060" s="1">
        <v>1</v>
      </c>
      <c r="N1060" s="1">
        <v>1</v>
      </c>
      <c r="P1060" s="1">
        <f>IF(B1060&lt;&gt;"",IF(AND(대학정보!$C$4&lt;&gt;"",대학정보!$C$5&lt;&gt;""),IF(AND(ISNUMBER(FIND(대학정보!$C$4,E1060)),ISNUMBER(FIND(대학정보!$C$5,F1060))),확률표!$C$3,IF(AND(ISNUMBER(FIND(대학정보!$C$4,G1060)),ISNUMBER(FIND(대학정보!$C$5,H1060))),확률표!$C$4,IF(AND(ISNUMBER(FIND(대학정보!$C$4,I1060)),ISNUMBER(FIND(대학정보!$C$5,J1060))),확률표!$C$5, ""))), "대학정보"), "")</f>
        <v>20</v>
      </c>
      <c r="Q1060" s="1">
        <f>IF(AND(대학정보!$C$8&lt;&gt;"",D1060&lt;&gt;""),D1060-대학정보!$C$8,"")</f>
        <v>-24.259999999999877</v>
      </c>
    </row>
    <row r="1061" spans="1:17">
      <c r="A1061" s="1" t="str">
        <f t="shared" si="16"/>
        <v/>
      </c>
      <c r="B1061" s="1" t="str">
        <f>IF(INDEX(로우데이터!$A:$A,4*ROW()-7)&lt;&gt;"",INDEX(로우데이터!A:A,4*ROW()-7),"")</f>
        <v>1060등</v>
      </c>
      <c r="C1061" s="1">
        <f>IF(B1061&lt;&gt;"",VLOOKUP(CONCATENATE("j",L1061, M1061, N1061),확률표!$B$8:$E$16,IF(P1061=확률표!$C$3,2,IF(P1061=확률표!$C$4, 3,4)),FALSE), "")</f>
        <v>80</v>
      </c>
      <c r="D1061" s="1">
        <f>IF(B1061&lt;&gt;"",INDEX(로우데이터!$B:$B,4*ROW()-7),"")</f>
        <v>635.1</v>
      </c>
      <c r="E1061" s="4" t="str">
        <f>IF(B1061&lt;&gt;"",IF(INDEX(로우데이터!$D:$D,4*ROW()-7)&lt;&gt;"",IF(ISNUMBER(FIND("(1)",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61" s="3" t="str">
        <f>IF(B1061&lt;&gt;"",IF(INDEX(로우데이터!$D:$D,4*ROW()-7)&lt;&gt;"",IF(ISNUMBER(FIND("(1)",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61" s="3" t="str">
        <f>IF(B1061&lt;&gt;"",IF(INDEX(로우데이터!$D:$D,4*ROW()-7)&lt;&gt;"",IF(ISNUMBER(FIND("(2)",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61" s="3" t="str">
        <f>IF(B1061&lt;&gt;"",IF(INDEX(로우데이터!$D:$D,4*ROW()-7)&lt;&gt;"",IF(ISNUMBER(FIND("(2)",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동물자원과학</v>
      </c>
      <c r="I1061" s="3" t="str">
        <f>IF(B1061&lt;&gt;"",IF(INDEX(로우데이터!$D:$D,4*ROW()-7)&lt;&gt;"",IF(ISNUMBER(FIND("(3)",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1061" s="3" t="str">
        <f>IF(B1061&lt;&gt;"",IF(INDEX(로우데이터!$D:$D,4*ROW()-7)&lt;&gt;"",IF(ISNUMBER(FIND("(3)",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건설시스템공학부</v>
      </c>
      <c r="L1061" s="1">
        <v>1</v>
      </c>
      <c r="M1061" s="1">
        <v>1</v>
      </c>
      <c r="N1061" s="1">
        <v>1</v>
      </c>
      <c r="P1061" s="1">
        <f>IF(B1061&lt;&gt;"",IF(AND(대학정보!$C$4&lt;&gt;"",대학정보!$C$5&lt;&gt;""),IF(AND(ISNUMBER(FIND(대학정보!$C$4,E1061)),ISNUMBER(FIND(대학정보!$C$5,F1061))),확률표!$C$3,IF(AND(ISNUMBER(FIND(대학정보!$C$4,G1061)),ISNUMBER(FIND(대학정보!$C$5,H1061))),확률표!$C$4,IF(AND(ISNUMBER(FIND(대학정보!$C$4,I1061)),ISNUMBER(FIND(대학정보!$C$5,J1061))),확률표!$C$5, ""))), "대학정보"), "")</f>
        <v>80</v>
      </c>
      <c r="Q1061" s="1">
        <f>IF(AND(대학정보!$C$8&lt;&gt;"",D1061&lt;&gt;""),D1061-대학정보!$C$8,"")</f>
        <v>-24.349999999999909</v>
      </c>
    </row>
    <row r="1062" spans="1:17">
      <c r="A1062" s="1" t="str">
        <f t="shared" ref="A1062:A1125" si="17">IF(ISNUMBER(FIND("(나)",B1062)), "나", IF(B1062&lt;&gt;"", "", "X"))</f>
        <v/>
      </c>
      <c r="B1062" s="1" t="str">
        <f>IF(INDEX(로우데이터!$A:$A,4*ROW()-7)&lt;&gt;"",INDEX(로우데이터!A:A,4*ROW()-7),"")</f>
        <v>1061등</v>
      </c>
      <c r="C1062" s="1">
        <f>IF(B1062&lt;&gt;"",VLOOKUP(CONCATENATE("j",L1062, M1062, N1062),확률표!$B$8:$E$16,IF(P1062=확률표!$C$3,2,IF(P1062=확률표!$C$4, 3,4)),FALSE), "")</f>
        <v>50</v>
      </c>
      <c r="D1062" s="1">
        <f>IF(B1062&lt;&gt;"",INDEX(로우데이터!$B:$B,4*ROW()-7),"")</f>
        <v>634.61</v>
      </c>
      <c r="E1062" s="4" t="str">
        <f>IF(B1062&lt;&gt;"",IF(INDEX(로우데이터!$D:$D,4*ROW()-7)&lt;&gt;"",IF(ISNUMBER(FIND("(1)",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62" s="3" t="str">
        <f>IF(B1062&lt;&gt;"",IF(INDEX(로우데이터!$D:$D,4*ROW()-7)&lt;&gt;"",IF(ISNUMBER(FIND("(1)",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컴퓨터공</v>
      </c>
      <c r="G1062" s="3" t="str">
        <f>IF(B1062&lt;&gt;"",IF(INDEX(로우데이터!$D:$D,4*ROW()-7)&lt;&gt;"",IF(ISNUMBER(FIND("(2)",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62" s="3" t="str">
        <f>IF(B1062&lt;&gt;"",IF(INDEX(로우데이터!$D:$D,4*ROW()-7)&lt;&gt;"",IF(ISNUMBER(FIND("(2)",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62" s="3" t="str">
        <f>IF(B1062&lt;&gt;"",IF(INDEX(로우데이터!$D:$D,4*ROW()-7)&lt;&gt;"",IF(ISNUMBER(FIND("(3)",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1062" s="3" t="str">
        <f>IF(B1062&lt;&gt;"",IF(INDEX(로우데이터!$D:$D,4*ROW()-7)&lt;&gt;"",IF(ISNUMBER(FIND("(3)",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[국제]우주과학</v>
      </c>
      <c r="L1062" s="1">
        <v>1</v>
      </c>
      <c r="M1062" s="1">
        <v>1</v>
      </c>
      <c r="N1062" s="1">
        <v>1</v>
      </c>
      <c r="P1062" s="1">
        <f>IF(B1062&lt;&gt;"",IF(AND(대학정보!$C$4&lt;&gt;"",대학정보!$C$5&lt;&gt;""),IF(AND(ISNUMBER(FIND(대학정보!$C$4,E1062)),ISNUMBER(FIND(대학정보!$C$5,F1062))),확률표!$C$3,IF(AND(ISNUMBER(FIND(대학정보!$C$4,G1062)),ISNUMBER(FIND(대학정보!$C$5,H1062))),확률표!$C$4,IF(AND(ISNUMBER(FIND(대학정보!$C$4,I1062)),ISNUMBER(FIND(대학정보!$C$5,J1062))),확률표!$C$5, ""))), "대학정보"), "")</f>
        <v>50</v>
      </c>
      <c r="Q1062" s="1">
        <f>IF(AND(대학정보!$C$8&lt;&gt;"",D1062&lt;&gt;""),D1062-대학정보!$C$8,"")</f>
        <v>-24.839999999999918</v>
      </c>
    </row>
    <row r="1063" spans="1:17">
      <c r="A1063" s="1" t="str">
        <f t="shared" si="17"/>
        <v/>
      </c>
      <c r="B1063" s="1" t="str">
        <f>IF(INDEX(로우데이터!$A:$A,4*ROW()-7)&lt;&gt;"",INDEX(로우데이터!A:A,4*ROW()-7),"")</f>
        <v>1062등</v>
      </c>
      <c r="C1063" s="1">
        <f>IF(B1063&lt;&gt;"",VLOOKUP(CONCATENATE("j",L1063, M1063, N1063),확률표!$B$8:$E$16,IF(P1063=확률표!$C$3,2,IF(P1063=확률표!$C$4, 3,4)),FALSE), "")</f>
        <v>80</v>
      </c>
      <c r="D1063" s="1">
        <f>IF(B1063&lt;&gt;"",INDEX(로우데이터!$B:$B,4*ROW()-7),"")</f>
        <v>634.28</v>
      </c>
      <c r="E1063" s="4" t="str">
        <f>IF(B1063&lt;&gt;"",IF(INDEX(로우데이터!$D:$D,4*ROW()-7)&lt;&gt;"",IF(ISNUMBER(FIND("(1)",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63" s="3" t="str">
        <f>IF(B1063&lt;&gt;"",IF(INDEX(로우데이터!$D:$D,4*ROW()-7)&lt;&gt;"",IF(ISNUMBER(FIND("(1)",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63" s="3" t="str">
        <f>IF(B1063&lt;&gt;"",IF(INDEX(로우데이터!$D:$D,4*ROW()-7)&lt;&gt;"",IF(ISNUMBER(FIND("(2)",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한양대(ERICA)(2)</v>
      </c>
      <c r="H1063" s="3" t="str">
        <f>IF(B1063&lt;&gt;"",IF(INDEX(로우데이터!$D:$D,4*ROW()-7)&lt;&gt;"",IF(ISNUMBER(FIND("(2)",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소프트웨어학부/자연</v>
      </c>
      <c r="I1063" s="3" t="str">
        <f>IF(B1063&lt;&gt;"",IF(INDEX(로우데이터!$D:$D,4*ROW()-7)&lt;&gt;"",IF(ISNUMBER(FIND("(3)",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세종대(3)</v>
      </c>
      <c r="J1063" s="3" t="str">
        <f>IF(B1063&lt;&gt;"",IF(INDEX(로우데이터!$D:$D,4*ROW()-7)&lt;&gt;"",IF(ISNUMBER(FIND("(3)",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컴퓨터공</v>
      </c>
      <c r="L1063" s="1">
        <v>1</v>
      </c>
      <c r="M1063" s="1">
        <v>1</v>
      </c>
      <c r="N1063" s="1">
        <v>1</v>
      </c>
      <c r="P1063" s="1">
        <f>IF(B1063&lt;&gt;"",IF(AND(대학정보!$C$4&lt;&gt;"",대학정보!$C$5&lt;&gt;""),IF(AND(ISNUMBER(FIND(대학정보!$C$4,E1063)),ISNUMBER(FIND(대학정보!$C$5,F1063))),확률표!$C$3,IF(AND(ISNUMBER(FIND(대학정보!$C$4,G1063)),ISNUMBER(FIND(대학정보!$C$5,H1063))),확률표!$C$4,IF(AND(ISNUMBER(FIND(대학정보!$C$4,I1063)),ISNUMBER(FIND(대학정보!$C$5,J1063))),확률표!$C$5, ""))), "대학정보"), "")</f>
        <v>80</v>
      </c>
      <c r="Q1063" s="1">
        <f>IF(AND(대학정보!$C$8&lt;&gt;"",D1063&lt;&gt;""),D1063-대학정보!$C$8,"")</f>
        <v>-25.169999999999959</v>
      </c>
    </row>
    <row r="1064" spans="1:17">
      <c r="A1064" s="1" t="str">
        <f t="shared" si="17"/>
        <v/>
      </c>
      <c r="B1064" s="1" t="str">
        <f>IF(INDEX(로우데이터!$A:$A,4*ROW()-7)&lt;&gt;"",INDEX(로우데이터!A:A,4*ROW()-7),"")</f>
        <v>1063등</v>
      </c>
      <c r="C1064" s="1">
        <f>IF(B1064&lt;&gt;"",VLOOKUP(CONCATENATE("j",L1064, M1064, N1064),확률표!$B$8:$E$16,IF(P1064=확률표!$C$3,2,IF(P1064=확률표!$C$4, 3,4)),FALSE), "")</f>
        <v>80</v>
      </c>
      <c r="D1064" s="1">
        <f>IF(B1064&lt;&gt;"",INDEX(로우데이터!$B:$B,4*ROW()-7),"")</f>
        <v>634.25</v>
      </c>
      <c r="E1064" s="4" t="str">
        <f>IF(B1064&lt;&gt;"",IF(INDEX(로우데이터!$D:$D,4*ROW()-7)&lt;&gt;"",IF(ISNUMBER(FIND("(1)",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64" s="3" t="str">
        <f>IF(B1064&lt;&gt;"",IF(INDEX(로우데이터!$D:$D,4*ROW()-7)&lt;&gt;"",IF(ISNUMBER(FIND("(1)",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64" s="3" t="str">
        <f>IF(B1064&lt;&gt;"",IF(INDEX(로우데이터!$D:$D,4*ROW()-7)&lt;&gt;"",IF(ISNUMBER(FIND("(2)",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국민대(2)</v>
      </c>
      <c r="H1064" s="3" t="str">
        <f>IF(B1064&lt;&gt;"",IF(INDEX(로우데이터!$D:$D,4*ROW()-7)&lt;&gt;"",IF(ISNUMBER(FIND("(2)",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전자화학재료</v>
      </c>
      <c r="I1064" s="3" t="str">
        <f>IF(B1064&lt;&gt;"",IF(INDEX(로우데이터!$D:$D,4*ROW()-7)&lt;&gt;"",IF(ISNUMBER(FIND("(3)",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서울과학기술대(3)</v>
      </c>
      <c r="J1064" s="3" t="str">
        <f>IF(B1064&lt;&gt;"",IF(INDEX(로우데이터!$D:$D,4*ROW()-7)&lt;&gt;"",IF(ISNUMBER(FIND("(3)",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신소재공</v>
      </c>
      <c r="L1064" s="1">
        <v>1</v>
      </c>
      <c r="M1064" s="1">
        <v>1</v>
      </c>
      <c r="N1064" s="1">
        <v>1</v>
      </c>
      <c r="P1064" s="1">
        <f>IF(B1064&lt;&gt;"",IF(AND(대학정보!$C$4&lt;&gt;"",대학정보!$C$5&lt;&gt;""),IF(AND(ISNUMBER(FIND(대학정보!$C$4,E1064)),ISNUMBER(FIND(대학정보!$C$5,F1064))),확률표!$C$3,IF(AND(ISNUMBER(FIND(대학정보!$C$4,G1064)),ISNUMBER(FIND(대학정보!$C$5,H1064))),확률표!$C$4,IF(AND(ISNUMBER(FIND(대학정보!$C$4,I1064)),ISNUMBER(FIND(대학정보!$C$5,J1064))),확률표!$C$5, ""))), "대학정보"), "")</f>
        <v>80</v>
      </c>
      <c r="Q1064" s="1">
        <f>IF(AND(대학정보!$C$8&lt;&gt;"",D1064&lt;&gt;""),D1064-대학정보!$C$8,"")</f>
        <v>-25.199999999999932</v>
      </c>
    </row>
    <row r="1065" spans="1:17">
      <c r="A1065" s="1" t="str">
        <f t="shared" si="17"/>
        <v/>
      </c>
      <c r="B1065" s="1" t="str">
        <f>IF(INDEX(로우데이터!$A:$A,4*ROW()-7)&lt;&gt;"",INDEX(로우데이터!A:A,4*ROW()-7),"")</f>
        <v>1064등</v>
      </c>
      <c r="C1065" s="1">
        <f>IF(B1065&lt;&gt;"",VLOOKUP(CONCATENATE("j",L1065, M1065, N1065),확률표!$B$8:$E$16,IF(P1065=확률표!$C$3,2,IF(P1065=확률표!$C$4, 3,4)),FALSE), "")</f>
        <v>80</v>
      </c>
      <c r="D1065" s="1">
        <f>IF(B1065&lt;&gt;"",INDEX(로우데이터!$B:$B,4*ROW()-7),"")</f>
        <v>634.03</v>
      </c>
      <c r="E1065" s="4" t="str">
        <f>IF(B1065&lt;&gt;"",IF(INDEX(로우데이터!$D:$D,4*ROW()-7)&lt;&gt;"",IF(ISNUMBER(FIND("(1)",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65" s="3" t="str">
        <f>IF(B1065&lt;&gt;"",IF(INDEX(로우데이터!$D:$D,4*ROW()-7)&lt;&gt;"",IF(ISNUMBER(FIND("(1)",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65" s="3" t="str">
        <f>IF(B1065&lt;&gt;"",IF(INDEX(로우데이터!$D:$D,4*ROW()-7)&lt;&gt;"",IF(ISNUMBER(FIND("(2)",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국민대(2)</v>
      </c>
      <c r="H1065" s="3" t="str">
        <f>IF(B1065&lt;&gt;"",IF(INDEX(로우데이터!$D:$D,4*ROW()-7)&lt;&gt;"",IF(ISNUMBER(FIND("(2)",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자동차공</v>
      </c>
      <c r="I1065" s="3" t="str">
        <f>IF(B1065&lt;&gt;"",IF(INDEX(로우데이터!$D:$D,4*ROW()-7)&lt;&gt;"",IF(ISNUMBER(FIND("(3)",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1065" s="3" t="str">
        <f>IF(B1065&lt;&gt;"",IF(INDEX(로우데이터!$D:$D,4*ROW()-7)&lt;&gt;"",IF(ISNUMBER(FIND("(3)",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[국제]응용물리</v>
      </c>
      <c r="L1065" s="1">
        <v>1</v>
      </c>
      <c r="M1065" s="1">
        <v>1</v>
      </c>
      <c r="N1065" s="1">
        <v>1</v>
      </c>
      <c r="P1065" s="1">
        <f>IF(B1065&lt;&gt;"",IF(AND(대학정보!$C$4&lt;&gt;"",대학정보!$C$5&lt;&gt;""),IF(AND(ISNUMBER(FIND(대학정보!$C$4,E1065)),ISNUMBER(FIND(대학정보!$C$5,F1065))),확률표!$C$3,IF(AND(ISNUMBER(FIND(대학정보!$C$4,G1065)),ISNUMBER(FIND(대학정보!$C$5,H1065))),확률표!$C$4,IF(AND(ISNUMBER(FIND(대학정보!$C$4,I1065)),ISNUMBER(FIND(대학정보!$C$5,J1065))),확률표!$C$5, ""))), "대학정보"), "")</f>
        <v>80</v>
      </c>
      <c r="Q1065" s="1">
        <f>IF(AND(대학정보!$C$8&lt;&gt;"",D1065&lt;&gt;""),D1065-대학정보!$C$8,"")</f>
        <v>-25.419999999999959</v>
      </c>
    </row>
    <row r="1066" spans="1:17">
      <c r="A1066" s="1" t="str">
        <f t="shared" si="17"/>
        <v/>
      </c>
      <c r="B1066" s="1" t="str">
        <f>IF(INDEX(로우데이터!$A:$A,4*ROW()-7)&lt;&gt;"",INDEX(로우데이터!A:A,4*ROW()-7),"")</f>
        <v>1065등</v>
      </c>
      <c r="C1066" s="1">
        <f>IF(B1066&lt;&gt;"",VLOOKUP(CONCATENATE("j",L1066, M1066, N1066),확률표!$B$8:$E$16,IF(P1066=확률표!$C$3,2,IF(P1066=확률표!$C$4, 3,4)),FALSE), "")</f>
        <v>20</v>
      </c>
      <c r="D1066" s="1">
        <f>IF(B1066&lt;&gt;"",INDEX(로우데이터!$B:$B,4*ROW()-7),"")</f>
        <v>634</v>
      </c>
      <c r="E1066" s="4" t="str">
        <f>IF(B1066&lt;&gt;"",IF(INDEX(로우데이터!$D:$D,4*ROW()-7)&lt;&gt;"",IF(ISNUMBER(FIND("(1)",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066" s="3" t="str">
        <f>IF(B1066&lt;&gt;"",IF(INDEX(로우데이터!$D:$D,4*ROW()-7)&lt;&gt;"",IF(ISNUMBER(FIND("(1)",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1066" s="3" t="str">
        <f>IF(B1066&lt;&gt;"",IF(INDEX(로우데이터!$D:$D,4*ROW()-7)&lt;&gt;"",IF(ISNUMBER(FIND("(2)",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66" s="3" t="str">
        <f>IF(B1066&lt;&gt;"",IF(INDEX(로우데이터!$D:$D,4*ROW()-7)&lt;&gt;"",IF(ISNUMBER(FIND("(2)",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66" s="3" t="str">
        <f>IF(B1066&lt;&gt;"",IF(INDEX(로우데이터!$D:$D,4*ROW()-7)&lt;&gt;"",IF(ISNUMBER(FIND("(3)",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6" s="3" t="str">
        <f>IF(B1066&lt;&gt;"",IF(INDEX(로우데이터!$D:$D,4*ROW()-7)&lt;&gt;"",IF(ISNUMBER(FIND("(3)",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6" s="1">
        <v>1</v>
      </c>
      <c r="M1066" s="1">
        <v>1</v>
      </c>
      <c r="N1066" s="1">
        <v>1</v>
      </c>
      <c r="P1066" s="1">
        <f>IF(B1066&lt;&gt;"",IF(AND(대학정보!$C$4&lt;&gt;"",대학정보!$C$5&lt;&gt;""),IF(AND(ISNUMBER(FIND(대학정보!$C$4,E1066)),ISNUMBER(FIND(대학정보!$C$5,F1066))),확률표!$C$3,IF(AND(ISNUMBER(FIND(대학정보!$C$4,G1066)),ISNUMBER(FIND(대학정보!$C$5,H1066))),확률표!$C$4,IF(AND(ISNUMBER(FIND(대학정보!$C$4,I1066)),ISNUMBER(FIND(대학정보!$C$5,J1066))),확률표!$C$5, ""))), "대학정보"), "")</f>
        <v>20</v>
      </c>
      <c r="Q1066" s="1">
        <f>IF(AND(대학정보!$C$8&lt;&gt;"",D1066&lt;&gt;""),D1066-대학정보!$C$8,"")</f>
        <v>-25.449999999999932</v>
      </c>
    </row>
    <row r="1067" spans="1:17">
      <c r="A1067" s="1" t="str">
        <f t="shared" si="17"/>
        <v/>
      </c>
      <c r="B1067" s="1" t="str">
        <f>IF(INDEX(로우데이터!$A:$A,4*ROW()-7)&lt;&gt;"",INDEX(로우데이터!A:A,4*ROW()-7),"")</f>
        <v>1066등</v>
      </c>
      <c r="C1067" s="1">
        <f>IF(B1067&lt;&gt;"",VLOOKUP(CONCATENATE("j",L1067, M1067, N1067),확률표!$B$8:$E$16,IF(P1067=확률표!$C$3,2,IF(P1067=확률표!$C$4, 3,4)),FALSE), "")</f>
        <v>20</v>
      </c>
      <c r="D1067" s="1">
        <f>IF(B1067&lt;&gt;"",INDEX(로우데이터!$B:$B,4*ROW()-7),"")</f>
        <v>633.72</v>
      </c>
      <c r="E1067" s="4" t="str">
        <f>IF(B1067&lt;&gt;"",IF(INDEX(로우데이터!$D:$D,4*ROW()-7)&lt;&gt;"",IF(ISNUMBER(FIND("(1)",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67" s="3" t="str">
        <f>IF(B1067&lt;&gt;"",IF(INDEX(로우데이터!$D:$D,4*ROW()-7)&lt;&gt;"",IF(ISNUMBER(FIND("(1)",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[부산]통계</v>
      </c>
      <c r="G1067" s="3" t="str">
        <f>IF(B1067&lt;&gt;"",IF(INDEX(로우데이터!$D:$D,4*ROW()-7)&lt;&gt;"",IF(ISNUMBER(FIND("(2)",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67" s="3" t="str">
        <f>IF(B1067&lt;&gt;"",IF(INDEX(로우데이터!$D:$D,4*ROW()-7)&lt;&gt;"",IF(ISNUMBER(FIND("(2)",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[부산]조선해양공</v>
      </c>
      <c r="I1067" s="3" t="str">
        <f>IF(B1067&lt;&gt;"",IF(INDEX(로우데이터!$D:$D,4*ROW()-7)&lt;&gt;"",IF(ISNUMBER(FIND("(3)",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7" s="3" t="str">
        <f>IF(B1067&lt;&gt;"",IF(INDEX(로우데이터!$D:$D,4*ROW()-7)&lt;&gt;"",IF(ISNUMBER(FIND("(3)",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7" s="1">
        <v>1</v>
      </c>
      <c r="M1067" s="1">
        <v>1</v>
      </c>
      <c r="N1067" s="1">
        <v>1</v>
      </c>
      <c r="P1067" s="1">
        <f>IF(B1067&lt;&gt;"",IF(AND(대학정보!$C$4&lt;&gt;"",대학정보!$C$5&lt;&gt;""),IF(AND(ISNUMBER(FIND(대학정보!$C$4,E1067)),ISNUMBER(FIND(대학정보!$C$5,F1067))),확률표!$C$3,IF(AND(ISNUMBER(FIND(대학정보!$C$4,G1067)),ISNUMBER(FIND(대학정보!$C$5,H1067))),확률표!$C$4,IF(AND(ISNUMBER(FIND(대학정보!$C$4,I1067)),ISNUMBER(FIND(대학정보!$C$5,J1067))),확률표!$C$5, ""))), "대학정보"), "")</f>
        <v>20</v>
      </c>
      <c r="Q1067" s="1">
        <f>IF(AND(대학정보!$C$8&lt;&gt;"",D1067&lt;&gt;""),D1067-대학정보!$C$8,"")</f>
        <v>-25.729999999999905</v>
      </c>
    </row>
    <row r="1068" spans="1:17">
      <c r="A1068" s="1" t="str">
        <f t="shared" si="17"/>
        <v/>
      </c>
      <c r="B1068" s="1" t="str">
        <f>IF(INDEX(로우데이터!$A:$A,4*ROW()-7)&lt;&gt;"",INDEX(로우데이터!A:A,4*ROW()-7),"")</f>
        <v>1067등</v>
      </c>
      <c r="C1068" s="1">
        <f>IF(B1068&lt;&gt;"",VLOOKUP(CONCATENATE("j",L1068, M1068, N1068),확률표!$B$8:$E$16,IF(P1068=확률표!$C$3,2,IF(P1068=확률표!$C$4, 3,4)),FALSE), "")</f>
        <v>20</v>
      </c>
      <c r="D1068" s="1">
        <f>IF(B1068&lt;&gt;"",INDEX(로우데이터!$B:$B,4*ROW()-7),"")</f>
        <v>633.66</v>
      </c>
      <c r="E1068" s="4" t="str">
        <f>IF(B1068&lt;&gt;"",IF(INDEX(로우데이터!$D:$D,4*ROW()-7)&lt;&gt;"",IF(ISNUMBER(FIND("(1)",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68" s="3" t="str">
        <f>IF(B1068&lt;&gt;"",IF(INDEX(로우데이터!$D:$D,4*ROW()-7)&lt;&gt;"",IF(ISNUMBER(FIND("(1)",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[대구]건축</v>
      </c>
      <c r="G1068" s="3" t="str">
        <f>IF(B1068&lt;&gt;"",IF(INDEX(로우데이터!$D:$D,4*ROW()-7)&lt;&gt;"",IF(ISNUMBER(FIND("(2)",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68" s="3" t="str">
        <f>IF(B1068&lt;&gt;"",IF(INDEX(로우데이터!$D:$D,4*ROW()-7)&lt;&gt;"",IF(ISNUMBER(FIND("(2)",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[부산]산업공</v>
      </c>
      <c r="I1068" s="3" t="str">
        <f>IF(B1068&lt;&gt;"",IF(INDEX(로우데이터!$D:$D,4*ROW()-7)&lt;&gt;"",IF(ISNUMBER(FIND("(3)",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8" s="3" t="str">
        <f>IF(B1068&lt;&gt;"",IF(INDEX(로우데이터!$D:$D,4*ROW()-7)&lt;&gt;"",IF(ISNUMBER(FIND("(3)",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8" s="1">
        <v>1</v>
      </c>
      <c r="M1068" s="1">
        <v>1</v>
      </c>
      <c r="N1068" s="1">
        <v>1</v>
      </c>
      <c r="P1068" s="1">
        <f>IF(B1068&lt;&gt;"",IF(AND(대학정보!$C$4&lt;&gt;"",대학정보!$C$5&lt;&gt;""),IF(AND(ISNUMBER(FIND(대학정보!$C$4,E1068)),ISNUMBER(FIND(대학정보!$C$5,F1068))),확률표!$C$3,IF(AND(ISNUMBER(FIND(대학정보!$C$4,G1068)),ISNUMBER(FIND(대학정보!$C$5,H1068))),확률표!$C$4,IF(AND(ISNUMBER(FIND(대학정보!$C$4,I1068)),ISNUMBER(FIND(대학정보!$C$5,J1068))),확률표!$C$5, ""))), "대학정보"), "")</f>
        <v>20</v>
      </c>
      <c r="Q1068" s="1">
        <f>IF(AND(대학정보!$C$8&lt;&gt;"",D1068&lt;&gt;""),D1068-대학정보!$C$8,"")</f>
        <v>-25.789999999999964</v>
      </c>
    </row>
    <row r="1069" spans="1:17">
      <c r="A1069" s="1" t="str">
        <f t="shared" si="17"/>
        <v/>
      </c>
      <c r="B1069" s="1" t="str">
        <f>IF(INDEX(로우데이터!$A:$A,4*ROW()-7)&lt;&gt;"",INDEX(로우데이터!A:A,4*ROW()-7),"")</f>
        <v>1068등</v>
      </c>
      <c r="C1069" s="1">
        <f>IF(B1069&lt;&gt;"",VLOOKUP(CONCATENATE("j",L1069, M1069, N1069),확률표!$B$8:$E$16,IF(P1069=확률표!$C$3,2,IF(P1069=확률표!$C$4, 3,4)),FALSE), "")</f>
        <v>20</v>
      </c>
      <c r="D1069" s="1">
        <f>IF(B1069&lt;&gt;"",INDEX(로우데이터!$B:$B,4*ROW()-7),"")</f>
        <v>633.54</v>
      </c>
      <c r="E1069" s="4" t="str">
        <f>IF(B1069&lt;&gt;"",IF(INDEX(로우데이터!$D:$D,4*ROW()-7)&lt;&gt;"",IF(ISNUMBER(FIND("(1)",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서울시립대(1)</v>
      </c>
      <c r="F1069" s="3" t="str">
        <f>IF(B1069&lt;&gt;"",IF(INDEX(로우데이터!$D:$D,4*ROW()-7)&lt;&gt;"",IF(ISNUMBER(FIND("(1)",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전자전기컴퓨터공학부</v>
      </c>
      <c r="G1069" s="3" t="str">
        <f>IF(B1069&lt;&gt;"",IF(INDEX(로우데이터!$D:$D,4*ROW()-7)&lt;&gt;"",IF(ISNUMBER(FIND("(2)",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69" s="3" t="str">
        <f>IF(B1069&lt;&gt;"",IF(INDEX(로우데이터!$D:$D,4*ROW()-7)&lt;&gt;"",IF(ISNUMBER(FIND("(2)",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[서울]공과대학</v>
      </c>
      <c r="I1069" s="3" t="str">
        <f>IF(B1069&lt;&gt;"",IF(INDEX(로우데이터!$D:$D,4*ROW()-7)&lt;&gt;"",IF(ISNUMBER(FIND("(3)",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69" s="3" t="str">
        <f>IF(B1069&lt;&gt;"",IF(INDEX(로우데이터!$D:$D,4*ROW()-7)&lt;&gt;"",IF(ISNUMBER(FIND("(3)",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69" s="1">
        <v>1</v>
      </c>
      <c r="M1069" s="1">
        <v>1</v>
      </c>
      <c r="N1069" s="1">
        <v>1</v>
      </c>
      <c r="P1069" s="1">
        <f>IF(B1069&lt;&gt;"",IF(AND(대학정보!$C$4&lt;&gt;"",대학정보!$C$5&lt;&gt;""),IF(AND(ISNUMBER(FIND(대학정보!$C$4,E1069)),ISNUMBER(FIND(대학정보!$C$5,F1069))),확률표!$C$3,IF(AND(ISNUMBER(FIND(대학정보!$C$4,G1069)),ISNUMBER(FIND(대학정보!$C$5,H1069))),확률표!$C$4,IF(AND(ISNUMBER(FIND(대학정보!$C$4,I1069)),ISNUMBER(FIND(대학정보!$C$5,J1069))),확률표!$C$5, ""))), "대학정보"), "")</f>
        <v>20</v>
      </c>
      <c r="Q1069" s="1">
        <f>IF(AND(대학정보!$C$8&lt;&gt;"",D1069&lt;&gt;""),D1069-대학정보!$C$8,"")</f>
        <v>-25.909999999999968</v>
      </c>
    </row>
    <row r="1070" spans="1:17">
      <c r="A1070" s="1" t="str">
        <f t="shared" si="17"/>
        <v/>
      </c>
      <c r="B1070" s="1" t="str">
        <f>IF(INDEX(로우데이터!$A:$A,4*ROW()-7)&lt;&gt;"",INDEX(로우데이터!A:A,4*ROW()-7),"")</f>
        <v>1069등</v>
      </c>
      <c r="C1070" s="1">
        <f>IF(B1070&lt;&gt;"",VLOOKUP(CONCATENATE("j",L1070, M1070, N1070),확률표!$B$8:$E$16,IF(P1070=확률표!$C$3,2,IF(P1070=확률표!$C$4, 3,4)),FALSE), "")</f>
        <v>20</v>
      </c>
      <c r="D1070" s="1">
        <f>IF(B1070&lt;&gt;"",INDEX(로우데이터!$B:$B,4*ROW()-7),"")</f>
        <v>633.14</v>
      </c>
      <c r="E1070" s="4" t="str">
        <f>IF(B1070&lt;&gt;"",IF(INDEX(로우데이터!$D:$D,4*ROW()-7)&lt;&gt;"",IF(ISNUMBER(FIND("(1)",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070" s="3" t="str">
        <f>IF(B1070&lt;&gt;"",IF(INDEX(로우데이터!$D:$D,4*ROW()-7)&lt;&gt;"",IF(ISNUMBER(FIND("(1)",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[수원]전자전기공학부</v>
      </c>
      <c r="G1070" s="3" t="str">
        <f>IF(B1070&lt;&gt;"",IF(INDEX(로우데이터!$D:$D,4*ROW()-7)&lt;&gt;"",IF(ISNUMBER(FIND("(2)",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70" s="3" t="str">
        <f>IF(B1070&lt;&gt;"",IF(INDEX(로우데이터!$D:$D,4*ROW()-7)&lt;&gt;"",IF(ISNUMBER(FIND("(2)",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[수원]공학계열</v>
      </c>
      <c r="I1070" s="3" t="str">
        <f>IF(B1070&lt;&gt;"",IF(INDEX(로우데이터!$D:$D,4*ROW()-7)&lt;&gt;"",IF(ISNUMBER(FIND("(3)",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70" s="3" t="str">
        <f>IF(B1070&lt;&gt;"",IF(INDEX(로우데이터!$D:$D,4*ROW()-7)&lt;&gt;"",IF(ISNUMBER(FIND("(3)",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70" s="1">
        <v>1</v>
      </c>
      <c r="M1070" s="1">
        <v>1</v>
      </c>
      <c r="N1070" s="1">
        <v>1</v>
      </c>
      <c r="P1070" s="1">
        <f>IF(B1070&lt;&gt;"",IF(AND(대학정보!$C$4&lt;&gt;"",대학정보!$C$5&lt;&gt;""),IF(AND(ISNUMBER(FIND(대학정보!$C$4,E1070)),ISNUMBER(FIND(대학정보!$C$5,F1070))),확률표!$C$3,IF(AND(ISNUMBER(FIND(대학정보!$C$4,G1070)),ISNUMBER(FIND(대학정보!$C$5,H1070))),확률표!$C$4,IF(AND(ISNUMBER(FIND(대학정보!$C$4,I1070)),ISNUMBER(FIND(대학정보!$C$5,J1070))),확률표!$C$5, ""))), "대학정보"), "")</f>
        <v>20</v>
      </c>
      <c r="Q1070" s="1">
        <f>IF(AND(대학정보!$C$8&lt;&gt;"",D1070&lt;&gt;""),D1070-대학정보!$C$8,"")</f>
        <v>-26.309999999999945</v>
      </c>
    </row>
    <row r="1071" spans="1:17">
      <c r="A1071" s="1" t="str">
        <f t="shared" si="17"/>
        <v/>
      </c>
      <c r="B1071" s="1" t="str">
        <f>IF(INDEX(로우데이터!$A:$A,4*ROW()-7)&lt;&gt;"",INDEX(로우데이터!A:A,4*ROW()-7),"")</f>
        <v>1070등</v>
      </c>
      <c r="C1071" s="1">
        <f>IF(B1071&lt;&gt;"",VLOOKUP(CONCATENATE("j",L1071, M1071, N1071),확률표!$B$8:$E$16,IF(P1071=확률표!$C$3,2,IF(P1071=확률표!$C$4, 3,4)),FALSE), "")</f>
        <v>50</v>
      </c>
      <c r="D1071" s="1">
        <f>IF(B1071&lt;&gt;"",INDEX(로우데이터!$B:$B,4*ROW()-7),"")</f>
        <v>632.70000000000005</v>
      </c>
      <c r="E1071" s="4" t="str">
        <f>IF(B1071&lt;&gt;"",IF(INDEX(로우데이터!$D:$D,4*ROW()-7)&lt;&gt;"",IF(ISNUMBER(FIND("(1)",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인하대(1)</v>
      </c>
      <c r="F1071" s="3" t="str">
        <f>IF(B1071&lt;&gt;"",IF(INDEX(로우데이터!$D:$D,4*ROW()-7)&lt;&gt;"",IF(ISNUMBER(FIND("(1)",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환경공</v>
      </c>
      <c r="G1071" s="3" t="str">
        <f>IF(B1071&lt;&gt;"",IF(INDEX(로우데이터!$D:$D,4*ROW()-7)&lt;&gt;"",IF(ISNUMBER(FIND("(2)",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71" s="3" t="str">
        <f>IF(B1071&lt;&gt;"",IF(INDEX(로우데이터!$D:$D,4*ROW()-7)&lt;&gt;"",IF(ISNUMBER(FIND("(2)",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71" s="3" t="str">
        <f>IF(B1071&lt;&gt;"",IF(INDEX(로우데이터!$D:$D,4*ROW()-7)&lt;&gt;"",IF(ISNUMBER(FIND("(3)",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숙명여대(3)</v>
      </c>
      <c r="J1071" s="3" t="str">
        <f>IF(B1071&lt;&gt;"",IF(INDEX(로우데이터!$D:$D,4*ROW()-7)&lt;&gt;"",IF(ISNUMBER(FIND("(3)",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식품영양</v>
      </c>
      <c r="L1071" s="1">
        <v>1</v>
      </c>
      <c r="M1071" s="1">
        <v>1</v>
      </c>
      <c r="N1071" s="1">
        <v>1</v>
      </c>
      <c r="P1071" s="1">
        <f>IF(B1071&lt;&gt;"",IF(AND(대학정보!$C$4&lt;&gt;"",대학정보!$C$5&lt;&gt;""),IF(AND(ISNUMBER(FIND(대학정보!$C$4,E1071)),ISNUMBER(FIND(대학정보!$C$5,F1071))),확률표!$C$3,IF(AND(ISNUMBER(FIND(대학정보!$C$4,G1071)),ISNUMBER(FIND(대학정보!$C$5,H1071))),확률표!$C$4,IF(AND(ISNUMBER(FIND(대학정보!$C$4,I1071)),ISNUMBER(FIND(대학정보!$C$5,J1071))),확률표!$C$5, ""))), "대학정보"), "")</f>
        <v>50</v>
      </c>
      <c r="Q1071" s="1">
        <f>IF(AND(대학정보!$C$8&lt;&gt;"",D1071&lt;&gt;""),D1071-대학정보!$C$8,"")</f>
        <v>-26.749999999999886</v>
      </c>
    </row>
    <row r="1072" spans="1:17">
      <c r="A1072" s="1" t="str">
        <f t="shared" si="17"/>
        <v/>
      </c>
      <c r="B1072" s="1" t="str">
        <f>IF(INDEX(로우데이터!$A:$A,4*ROW()-7)&lt;&gt;"",INDEX(로우데이터!A:A,4*ROW()-7),"")</f>
        <v>1071등</v>
      </c>
      <c r="C1072" s="1">
        <f>IF(B1072&lt;&gt;"",VLOOKUP(CONCATENATE("j",L1072, M1072, N1072),확률표!$B$8:$E$16,IF(P1072=확률표!$C$3,2,IF(P1072=확률표!$C$4, 3,4)),FALSE), "")</f>
        <v>50</v>
      </c>
      <c r="D1072" s="1">
        <f>IF(B1072&lt;&gt;"",INDEX(로우데이터!$B:$B,4*ROW()-7),"")</f>
        <v>632.49</v>
      </c>
      <c r="E1072" s="4" t="str">
        <f>IF(B1072&lt;&gt;"",IF(INDEX(로우데이터!$D:$D,4*ROW()-7)&lt;&gt;"",IF(ISNUMBER(FIND("(1)",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072" s="3" t="str">
        <f>IF(B1072&lt;&gt;"",IF(INDEX(로우데이터!$D:$D,4*ROW()-7)&lt;&gt;"",IF(ISNUMBER(FIND("(1)",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생명공</v>
      </c>
      <c r="G1072" s="3" t="str">
        <f>IF(B1072&lt;&gt;"",IF(INDEX(로우데이터!$D:$D,4*ROW()-7)&lt;&gt;"",IF(ISNUMBER(FIND("(2)",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72" s="3" t="str">
        <f>IF(B1072&lt;&gt;"",IF(INDEX(로우데이터!$D:$D,4*ROW()-7)&lt;&gt;"",IF(ISNUMBER(FIND("(2)",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72" s="3" t="str">
        <f>IF(B1072&lt;&gt;"",IF(INDEX(로우데이터!$D:$D,4*ROW()-7)&lt;&gt;"",IF(ISNUMBER(FIND("(3)",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072" s="3" t="str">
        <f>IF(B1072&lt;&gt;"",IF(INDEX(로우데이터!$D:$D,4*ROW()-7)&lt;&gt;"",IF(ISNUMBER(FIND("(3)",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생명과학특성</v>
      </c>
      <c r="L1072" s="1">
        <v>1</v>
      </c>
      <c r="M1072" s="1">
        <v>1</v>
      </c>
      <c r="N1072" s="1">
        <v>1</v>
      </c>
      <c r="P1072" s="1">
        <f>IF(B1072&lt;&gt;"",IF(AND(대학정보!$C$4&lt;&gt;"",대학정보!$C$5&lt;&gt;""),IF(AND(ISNUMBER(FIND(대학정보!$C$4,E1072)),ISNUMBER(FIND(대학정보!$C$5,F1072))),확률표!$C$3,IF(AND(ISNUMBER(FIND(대학정보!$C$4,G1072)),ISNUMBER(FIND(대학정보!$C$5,H1072))),확률표!$C$4,IF(AND(ISNUMBER(FIND(대학정보!$C$4,I1072)),ISNUMBER(FIND(대학정보!$C$5,J1072))),확률표!$C$5, ""))), "대학정보"), "")</f>
        <v>50</v>
      </c>
      <c r="Q1072" s="1">
        <f>IF(AND(대학정보!$C$8&lt;&gt;"",D1072&lt;&gt;""),D1072-대학정보!$C$8,"")</f>
        <v>-26.959999999999923</v>
      </c>
    </row>
    <row r="1073" spans="1:17">
      <c r="A1073" s="1" t="str">
        <f t="shared" si="17"/>
        <v/>
      </c>
      <c r="B1073" s="1" t="str">
        <f>IF(INDEX(로우데이터!$A:$A,4*ROW()-7)&lt;&gt;"",INDEX(로우데이터!A:A,4*ROW()-7),"")</f>
        <v>1072등</v>
      </c>
      <c r="C1073" s="1">
        <f>IF(B1073&lt;&gt;"",VLOOKUP(CONCATENATE("j",L1073, M1073, N1073),확률표!$B$8:$E$16,IF(P1073=확률표!$C$3,2,IF(P1073=확률표!$C$4, 3,4)),FALSE), "")</f>
        <v>50</v>
      </c>
      <c r="D1073" s="1">
        <f>IF(B1073&lt;&gt;"",INDEX(로우데이터!$B:$B,4*ROW()-7),"")</f>
        <v>631.94000000000005</v>
      </c>
      <c r="E1073" s="4" t="str">
        <f>IF(B1073&lt;&gt;"",IF(INDEX(로우데이터!$D:$D,4*ROW()-7)&lt;&gt;"",IF(ISNUMBER(FIND("(1)",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73" s="3" t="str">
        <f>IF(B1073&lt;&gt;"",IF(INDEX(로우데이터!$D:$D,4*ROW()-7)&lt;&gt;"",IF(ISNUMBER(FIND("(1)",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[부산]생물교육</v>
      </c>
      <c r="G1073" s="3" t="str">
        <f>IF(B1073&lt;&gt;"",IF(INDEX(로우데이터!$D:$D,4*ROW()-7)&lt;&gt;"",IF(ISNUMBER(FIND("(2)",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73" s="3" t="str">
        <f>IF(B1073&lt;&gt;"",IF(INDEX(로우데이터!$D:$D,4*ROW()-7)&lt;&gt;"",IF(ISNUMBER(FIND("(2)",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73" s="3" t="str">
        <f>IF(B1073&lt;&gt;"",IF(INDEX(로우데이터!$D:$D,4*ROW()-7)&lt;&gt;"",IF(ISNUMBER(FIND("(3)",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부산대(3)</v>
      </c>
      <c r="J1073" s="3" t="str">
        <f>IF(B1073&lt;&gt;"",IF(INDEX(로우데이터!$D:$D,4*ROW()-7)&lt;&gt;"",IF(ISNUMBER(FIND("(3)",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[부산]기계공학부</v>
      </c>
      <c r="L1073" s="1">
        <v>1</v>
      </c>
      <c r="M1073" s="1">
        <v>1</v>
      </c>
      <c r="N1073" s="1">
        <v>1</v>
      </c>
      <c r="P1073" s="1">
        <f>IF(B1073&lt;&gt;"",IF(AND(대학정보!$C$4&lt;&gt;"",대학정보!$C$5&lt;&gt;""),IF(AND(ISNUMBER(FIND(대학정보!$C$4,E1073)),ISNUMBER(FIND(대학정보!$C$5,F1073))),확률표!$C$3,IF(AND(ISNUMBER(FIND(대학정보!$C$4,G1073)),ISNUMBER(FIND(대학정보!$C$5,H1073))),확률표!$C$4,IF(AND(ISNUMBER(FIND(대학정보!$C$4,I1073)),ISNUMBER(FIND(대학정보!$C$5,J1073))),확률표!$C$5, ""))), "대학정보"), "")</f>
        <v>50</v>
      </c>
      <c r="Q1073" s="1">
        <f>IF(AND(대학정보!$C$8&lt;&gt;"",D1073&lt;&gt;""),D1073-대학정보!$C$8,"")</f>
        <v>-27.509999999999877</v>
      </c>
    </row>
    <row r="1074" spans="1:17">
      <c r="A1074" s="1" t="str">
        <f t="shared" si="17"/>
        <v/>
      </c>
      <c r="B1074" s="1" t="str">
        <f>IF(INDEX(로우데이터!$A:$A,4*ROW()-7)&lt;&gt;"",INDEX(로우데이터!A:A,4*ROW()-7),"")</f>
        <v>1073등</v>
      </c>
      <c r="C1074" s="1">
        <f>IF(B1074&lt;&gt;"",VLOOKUP(CONCATENATE("j",L1074, M1074, N1074),확률표!$B$8:$E$16,IF(P1074=확률표!$C$3,2,IF(P1074=확률표!$C$4, 3,4)),FALSE), "")</f>
        <v>80</v>
      </c>
      <c r="D1074" s="1">
        <f>IF(B1074&lt;&gt;"",INDEX(로우데이터!$B:$B,4*ROW()-7),"")</f>
        <v>631.52</v>
      </c>
      <c r="E1074" s="4" t="str">
        <f>IF(B1074&lt;&gt;"",IF(INDEX(로우데이터!$D:$D,4*ROW()-7)&lt;&gt;"",IF(ISNUMBER(FIND("(1)",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74" s="3" t="str">
        <f>IF(B1074&lt;&gt;"",IF(INDEX(로우데이터!$D:$D,4*ROW()-7)&lt;&gt;"",IF(ISNUMBER(FIND("(1)",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74" s="3" t="str">
        <f>IF(B1074&lt;&gt;"",IF(INDEX(로우데이터!$D:$D,4*ROW()-7)&lt;&gt;"",IF(ISNUMBER(FIND("(2)",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74" s="3" t="str">
        <f>IF(B1074&lt;&gt;"",IF(INDEX(로우데이터!$D:$D,4*ROW()-7)&lt;&gt;"",IF(ISNUMBER(FIND("(2)",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[서울]지리/자연</v>
      </c>
      <c r="I1074" s="3" t="str">
        <f>IF(B1074&lt;&gt;"",IF(INDEX(로우데이터!$D:$D,4*ROW()-7)&lt;&gt;"",IF(ISNUMBER(FIND("(3)",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1074" s="3" t="str">
        <f>IF(B1074&lt;&gt;"",IF(INDEX(로우데이터!$D:$D,4*ROW()-7)&lt;&gt;"",IF(ISNUMBER(FIND("(3)",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[국제]식물.환경신소재공</v>
      </c>
      <c r="L1074" s="1">
        <v>1</v>
      </c>
      <c r="M1074" s="1">
        <v>1</v>
      </c>
      <c r="N1074" s="1">
        <v>1</v>
      </c>
      <c r="P1074" s="1">
        <f>IF(B1074&lt;&gt;"",IF(AND(대학정보!$C$4&lt;&gt;"",대학정보!$C$5&lt;&gt;""),IF(AND(ISNUMBER(FIND(대학정보!$C$4,E1074)),ISNUMBER(FIND(대학정보!$C$5,F1074))),확률표!$C$3,IF(AND(ISNUMBER(FIND(대학정보!$C$4,G1074)),ISNUMBER(FIND(대학정보!$C$5,H1074))),확률표!$C$4,IF(AND(ISNUMBER(FIND(대학정보!$C$4,I1074)),ISNUMBER(FIND(대학정보!$C$5,J1074))),확률표!$C$5, ""))), "대학정보"), "")</f>
        <v>80</v>
      </c>
      <c r="Q1074" s="1">
        <f>IF(AND(대학정보!$C$8&lt;&gt;"",D1074&lt;&gt;""),D1074-대학정보!$C$8,"")</f>
        <v>-27.92999999999995</v>
      </c>
    </row>
    <row r="1075" spans="1:17">
      <c r="A1075" s="1" t="str">
        <f t="shared" si="17"/>
        <v/>
      </c>
      <c r="B1075" s="1" t="str">
        <f>IF(INDEX(로우데이터!$A:$A,4*ROW()-7)&lt;&gt;"",INDEX(로우데이터!A:A,4*ROW()-7),"")</f>
        <v>1074등</v>
      </c>
      <c r="C1075" s="1">
        <f>IF(B1075&lt;&gt;"",VLOOKUP(CONCATENATE("j",L1075, M1075, N1075),확률표!$B$8:$E$16,IF(P1075=확률표!$C$3,2,IF(P1075=확률표!$C$4, 3,4)),FALSE), "")</f>
        <v>20</v>
      </c>
      <c r="D1075" s="1">
        <f>IF(B1075&lt;&gt;"",INDEX(로우데이터!$B:$B,4*ROW()-7),"")</f>
        <v>631.25</v>
      </c>
      <c r="E1075" s="4" t="str">
        <f>IF(B1075&lt;&gt;"",IF(INDEX(로우데이터!$D:$D,4*ROW()-7)&lt;&gt;"",IF(ISNUMBER(FIND("(1)",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서강대(1)</v>
      </c>
      <c r="F1075" s="3" t="str">
        <f>IF(B1075&lt;&gt;"",IF(INDEX(로우데이터!$D:$D,4*ROW()-7)&lt;&gt;"",IF(ISNUMBER(FIND("(1)",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생명과학</v>
      </c>
      <c r="G1075" s="3" t="str">
        <f>IF(B1075&lt;&gt;"",IF(INDEX(로우데이터!$D:$D,4*ROW()-7)&lt;&gt;"",IF(ISNUMBER(FIND("(2)",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75" s="3" t="str">
        <f>IF(B1075&lt;&gt;"",IF(INDEX(로우데이터!$D:$D,4*ROW()-7)&lt;&gt;"",IF(ISNUMBER(FIND("(2)",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[수원]자연과학계열</v>
      </c>
      <c r="I1075" s="3" t="str">
        <f>IF(B1075&lt;&gt;"",IF(INDEX(로우데이터!$D:$D,4*ROW()-7)&lt;&gt;"",IF(ISNUMBER(FIND("(3)",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75" s="3" t="str">
        <f>IF(B1075&lt;&gt;"",IF(INDEX(로우데이터!$D:$D,4*ROW()-7)&lt;&gt;"",IF(ISNUMBER(FIND("(3)",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75" s="1">
        <v>1</v>
      </c>
      <c r="M1075" s="1">
        <v>1</v>
      </c>
      <c r="N1075" s="1">
        <v>1</v>
      </c>
      <c r="P1075" s="1">
        <f>IF(B1075&lt;&gt;"",IF(AND(대학정보!$C$4&lt;&gt;"",대학정보!$C$5&lt;&gt;""),IF(AND(ISNUMBER(FIND(대학정보!$C$4,E1075)),ISNUMBER(FIND(대학정보!$C$5,F1075))),확률표!$C$3,IF(AND(ISNUMBER(FIND(대학정보!$C$4,G1075)),ISNUMBER(FIND(대학정보!$C$5,H1075))),확률표!$C$4,IF(AND(ISNUMBER(FIND(대학정보!$C$4,I1075)),ISNUMBER(FIND(대학정보!$C$5,J1075))),확률표!$C$5, ""))), "대학정보"), "")</f>
        <v>20</v>
      </c>
      <c r="Q1075" s="1">
        <f>IF(AND(대학정보!$C$8&lt;&gt;"",D1075&lt;&gt;""),D1075-대학정보!$C$8,"")</f>
        <v>-28.199999999999932</v>
      </c>
    </row>
    <row r="1076" spans="1:17">
      <c r="A1076" s="1" t="str">
        <f t="shared" si="17"/>
        <v/>
      </c>
      <c r="B1076" s="1" t="str">
        <f>IF(INDEX(로우데이터!$A:$A,4*ROW()-7)&lt;&gt;"",INDEX(로우데이터!A:A,4*ROW()-7),"")</f>
        <v>1075등</v>
      </c>
      <c r="C1076" s="1">
        <f>IF(B1076&lt;&gt;"",VLOOKUP(CONCATENATE("j",L1076, M1076, N1076),확률표!$B$8:$E$16,IF(P1076=확률표!$C$3,2,IF(P1076=확률표!$C$4, 3,4)),FALSE), "")</f>
        <v>80</v>
      </c>
      <c r="D1076" s="1">
        <f>IF(B1076&lt;&gt;"",INDEX(로우데이터!$B:$B,4*ROW()-7),"")</f>
        <v>631.20000000000005</v>
      </c>
      <c r="E1076" s="4" t="str">
        <f>IF(B1076&lt;&gt;"",IF(INDEX(로우데이터!$D:$D,4*ROW()-7)&lt;&gt;"",IF(ISNUMBER(FIND("(1)",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76" s="3" t="str">
        <f>IF(B1076&lt;&gt;"",IF(INDEX(로우데이터!$D:$D,4*ROW()-7)&lt;&gt;"",IF(ISNUMBER(FIND("(1)",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76" s="3" t="str">
        <f>IF(B1076&lt;&gt;"",IF(INDEX(로우데이터!$D:$D,4*ROW()-7)&lt;&gt;"",IF(ISNUMBER(FIND("(2)",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076" s="3" t="str">
        <f>IF(B1076&lt;&gt;"",IF(INDEX(로우데이터!$D:$D,4*ROW()-7)&lt;&gt;"",IF(ISNUMBER(FIND("(2)",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[대구]응용화학공학부</v>
      </c>
      <c r="I1076" s="3" t="str">
        <f>IF(B1076&lt;&gt;"",IF(INDEX(로우데이터!$D:$D,4*ROW()-7)&lt;&gt;"",IF(ISNUMBER(FIND("(3)",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1076" s="3" t="str">
        <f>IF(B1076&lt;&gt;"",IF(INDEX(로우데이터!$D:$D,4*ROW()-7)&lt;&gt;"",IF(ISNUMBER(FIND("(3)",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[대구]전자공학부</v>
      </c>
      <c r="L1076" s="1">
        <v>1</v>
      </c>
      <c r="M1076" s="1">
        <v>1</v>
      </c>
      <c r="N1076" s="1">
        <v>1</v>
      </c>
      <c r="P1076" s="1">
        <f>IF(B1076&lt;&gt;"",IF(AND(대학정보!$C$4&lt;&gt;"",대학정보!$C$5&lt;&gt;""),IF(AND(ISNUMBER(FIND(대학정보!$C$4,E1076)),ISNUMBER(FIND(대학정보!$C$5,F1076))),확률표!$C$3,IF(AND(ISNUMBER(FIND(대학정보!$C$4,G1076)),ISNUMBER(FIND(대학정보!$C$5,H1076))),확률표!$C$4,IF(AND(ISNUMBER(FIND(대학정보!$C$4,I1076)),ISNUMBER(FIND(대학정보!$C$5,J1076))),확률표!$C$5, ""))), "대학정보"), "")</f>
        <v>80</v>
      </c>
      <c r="Q1076" s="1">
        <f>IF(AND(대학정보!$C$8&lt;&gt;"",D1076&lt;&gt;""),D1076-대학정보!$C$8,"")</f>
        <v>-28.249999999999886</v>
      </c>
    </row>
    <row r="1077" spans="1:17">
      <c r="A1077" s="1" t="str">
        <f t="shared" si="17"/>
        <v/>
      </c>
      <c r="B1077" s="1" t="str">
        <f>IF(INDEX(로우데이터!$A:$A,4*ROW()-7)&lt;&gt;"",INDEX(로우데이터!A:A,4*ROW()-7),"")</f>
        <v>1076등</v>
      </c>
      <c r="C1077" s="1">
        <f>IF(B1077&lt;&gt;"",VLOOKUP(CONCATENATE("j",L1077, M1077, N1077),확률표!$B$8:$E$16,IF(P1077=확률표!$C$3,2,IF(P1077=확률표!$C$4, 3,4)),FALSE), "")</f>
        <v>20</v>
      </c>
      <c r="D1077" s="1">
        <f>IF(B1077&lt;&gt;"",INDEX(로우데이터!$B:$B,4*ROW()-7),"")</f>
        <v>630.24</v>
      </c>
      <c r="E1077" s="4" t="str">
        <f>IF(B1077&lt;&gt;"",IF(INDEX(로우데이터!$D:$D,4*ROW()-7)&lt;&gt;"",IF(ISNUMBER(FIND("(1)",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세종대(1)</v>
      </c>
      <c r="F1077" s="3" t="str">
        <f>IF(B1077&lt;&gt;"",IF(INDEX(로우데이터!$D:$D,4*ROW()-7)&lt;&gt;"",IF(ISNUMBER(FIND("(1)",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수학통계학부</v>
      </c>
      <c r="G1077" s="3" t="str">
        <f>IF(B1077&lt;&gt;"",IF(INDEX(로우데이터!$D:$D,4*ROW()-7)&lt;&gt;"",IF(ISNUMBER(FIND("(2)",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1077" s="3" t="str">
        <f>IF(B1077&lt;&gt;"",IF(INDEX(로우데이터!$D:$D,4*ROW()-7)&lt;&gt;"",IF(ISNUMBER(FIND("(2)",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[서울]건축공학부</v>
      </c>
      <c r="I1077" s="3" t="str">
        <f>IF(B1077&lt;&gt;"",IF(INDEX(로우데이터!$D:$D,4*ROW()-7)&lt;&gt;"",IF(ISNUMBER(FIND("(3)",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77" s="3" t="str">
        <f>IF(B1077&lt;&gt;"",IF(INDEX(로우데이터!$D:$D,4*ROW()-7)&lt;&gt;"",IF(ISNUMBER(FIND("(3)",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77" s="1">
        <v>1</v>
      </c>
      <c r="M1077" s="1">
        <v>1</v>
      </c>
      <c r="N1077" s="1">
        <v>1</v>
      </c>
      <c r="P1077" s="1">
        <f>IF(B1077&lt;&gt;"",IF(AND(대학정보!$C$4&lt;&gt;"",대학정보!$C$5&lt;&gt;""),IF(AND(ISNUMBER(FIND(대학정보!$C$4,E1077)),ISNUMBER(FIND(대학정보!$C$5,F1077))),확률표!$C$3,IF(AND(ISNUMBER(FIND(대학정보!$C$4,G1077)),ISNUMBER(FIND(대학정보!$C$5,H1077))),확률표!$C$4,IF(AND(ISNUMBER(FIND(대학정보!$C$4,I1077)),ISNUMBER(FIND(대학정보!$C$5,J1077))),확률표!$C$5, ""))), "대학정보"), "")</f>
        <v>20</v>
      </c>
      <c r="Q1077" s="1">
        <f>IF(AND(대학정보!$C$8&lt;&gt;"",D1077&lt;&gt;""),D1077-대학정보!$C$8,"")</f>
        <v>-29.209999999999923</v>
      </c>
    </row>
    <row r="1078" spans="1:17">
      <c r="A1078" s="1" t="str">
        <f t="shared" si="17"/>
        <v/>
      </c>
      <c r="B1078" s="1" t="str">
        <f>IF(INDEX(로우데이터!$A:$A,4*ROW()-7)&lt;&gt;"",INDEX(로우데이터!A:A,4*ROW()-7),"")</f>
        <v>1077등</v>
      </c>
      <c r="C1078" s="1">
        <f>IF(B1078&lt;&gt;"",VLOOKUP(CONCATENATE("j",L1078, M1078, N1078),확률표!$B$8:$E$16,IF(P1078=확률표!$C$3,2,IF(P1078=확률표!$C$4, 3,4)),FALSE), "")</f>
        <v>20</v>
      </c>
      <c r="D1078" s="1">
        <f>IF(B1078&lt;&gt;"",INDEX(로우데이터!$B:$B,4*ROW()-7),"")</f>
        <v>629.86</v>
      </c>
      <c r="E1078" s="4" t="str">
        <f>IF(B1078&lt;&gt;"",IF(INDEX(로우데이터!$D:$D,4*ROW()-7)&lt;&gt;"",IF(ISNUMBER(FIND("(1)",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78" s="3" t="str">
        <f>IF(B1078&lt;&gt;"",IF(INDEX(로우데이터!$D:$D,4*ROW()-7)&lt;&gt;"",IF(ISNUMBER(FIND("(1)",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[부산]물리</v>
      </c>
      <c r="G1078" s="3" t="str">
        <f>IF(B1078&lt;&gt;"",IF(INDEX(로우데이터!$D:$D,4*ROW()-7)&lt;&gt;"",IF(ISNUMBER(FIND("(2)",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78" s="3" t="str">
        <f>IF(B1078&lt;&gt;"",IF(INDEX(로우데이터!$D:$D,4*ROW()-7)&lt;&gt;"",IF(ISNUMBER(FIND("(2)",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[부산]지질환경과학</v>
      </c>
      <c r="I1078" s="3" t="str">
        <f>IF(B1078&lt;&gt;"",IF(INDEX(로우데이터!$D:$D,4*ROW()-7)&lt;&gt;"",IF(ISNUMBER(FIND("(3)",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78" s="3" t="str">
        <f>IF(B1078&lt;&gt;"",IF(INDEX(로우데이터!$D:$D,4*ROW()-7)&lt;&gt;"",IF(ISNUMBER(FIND("(3)",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78" s="1">
        <v>1</v>
      </c>
      <c r="M1078" s="1">
        <v>1</v>
      </c>
      <c r="N1078" s="1">
        <v>1</v>
      </c>
      <c r="P1078" s="1">
        <f>IF(B1078&lt;&gt;"",IF(AND(대학정보!$C$4&lt;&gt;"",대학정보!$C$5&lt;&gt;""),IF(AND(ISNUMBER(FIND(대학정보!$C$4,E1078)),ISNUMBER(FIND(대학정보!$C$5,F1078))),확률표!$C$3,IF(AND(ISNUMBER(FIND(대학정보!$C$4,G1078)),ISNUMBER(FIND(대학정보!$C$5,H1078))),확률표!$C$4,IF(AND(ISNUMBER(FIND(대학정보!$C$4,I1078)),ISNUMBER(FIND(대학정보!$C$5,J1078))),확률표!$C$5, ""))), "대학정보"), "")</f>
        <v>20</v>
      </c>
      <c r="Q1078" s="1">
        <f>IF(AND(대학정보!$C$8&lt;&gt;"",D1078&lt;&gt;""),D1078-대학정보!$C$8,"")</f>
        <v>-29.589999999999918</v>
      </c>
    </row>
    <row r="1079" spans="1:17">
      <c r="A1079" s="1" t="str">
        <f t="shared" si="17"/>
        <v/>
      </c>
      <c r="B1079" s="1" t="str">
        <f>IF(INDEX(로우데이터!$A:$A,4*ROW()-7)&lt;&gt;"",INDEX(로우데이터!A:A,4*ROW()-7),"")</f>
        <v>1078등</v>
      </c>
      <c r="C1079" s="1">
        <f>IF(B1079&lt;&gt;"",VLOOKUP(CONCATENATE("j",L1079, M1079, N1079),확률표!$B$8:$E$16,IF(P1079=확률표!$C$3,2,IF(P1079=확률표!$C$4, 3,4)),FALSE), "")</f>
        <v>50</v>
      </c>
      <c r="D1079" s="1">
        <f>IF(B1079&lt;&gt;"",INDEX(로우데이터!$B:$B,4*ROW()-7),"")</f>
        <v>629.49</v>
      </c>
      <c r="E1079" s="4" t="str">
        <f>IF(B1079&lt;&gt;"",IF(INDEX(로우데이터!$D:$D,4*ROW()-7)&lt;&gt;"",IF(ISNUMBER(FIND("(1)",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079" s="3" t="str">
        <f>IF(B1079&lt;&gt;"",IF(INDEX(로우데이터!$D:$D,4*ROW()-7)&lt;&gt;"",IF(ISNUMBER(FIND("(1)",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[서울]컴퓨터교육</v>
      </c>
      <c r="G1079" s="3" t="str">
        <f>IF(B1079&lt;&gt;"",IF(INDEX(로우데이터!$D:$D,4*ROW()-7)&lt;&gt;"",IF(ISNUMBER(FIND("(2)",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79" s="3" t="str">
        <f>IF(B1079&lt;&gt;"",IF(INDEX(로우데이터!$D:$D,4*ROW()-7)&lt;&gt;"",IF(ISNUMBER(FIND("(2)",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79" s="3" t="str">
        <f>IF(B1079&lt;&gt;"",IF(INDEX(로우데이터!$D:$D,4*ROW()-7)&lt;&gt;"",IF(ISNUMBER(FIND("(3)",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이화여대(3)</v>
      </c>
      <c r="J1079" s="3" t="str">
        <f>IF(B1079&lt;&gt;"",IF(INDEX(로우데이터!$D:$D,4*ROW()-7)&lt;&gt;"",IF(ISNUMBER(FIND("(3)",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자유전공학부/자연</v>
      </c>
      <c r="L1079" s="1">
        <v>1</v>
      </c>
      <c r="M1079" s="1">
        <v>1</v>
      </c>
      <c r="N1079" s="1">
        <v>1</v>
      </c>
      <c r="P1079" s="1">
        <f>IF(B1079&lt;&gt;"",IF(AND(대학정보!$C$4&lt;&gt;"",대학정보!$C$5&lt;&gt;""),IF(AND(ISNUMBER(FIND(대학정보!$C$4,E1079)),ISNUMBER(FIND(대학정보!$C$5,F1079))),확률표!$C$3,IF(AND(ISNUMBER(FIND(대학정보!$C$4,G1079)),ISNUMBER(FIND(대학정보!$C$5,H1079))),확률표!$C$4,IF(AND(ISNUMBER(FIND(대학정보!$C$4,I1079)),ISNUMBER(FIND(대학정보!$C$5,J1079))),확률표!$C$5, ""))), "대학정보"), "")</f>
        <v>50</v>
      </c>
      <c r="Q1079" s="1">
        <f>IF(AND(대학정보!$C$8&lt;&gt;"",D1079&lt;&gt;""),D1079-대학정보!$C$8,"")</f>
        <v>-29.959999999999923</v>
      </c>
    </row>
    <row r="1080" spans="1:17">
      <c r="A1080" s="1" t="str">
        <f t="shared" si="17"/>
        <v/>
      </c>
      <c r="B1080" s="1" t="str">
        <f>IF(INDEX(로우데이터!$A:$A,4*ROW()-7)&lt;&gt;"",INDEX(로우데이터!A:A,4*ROW()-7),"")</f>
        <v>1079등</v>
      </c>
      <c r="C1080" s="1">
        <f>IF(B1080&lt;&gt;"",VLOOKUP(CONCATENATE("j",L1080, M1080, N1080),확률표!$B$8:$E$16,IF(P1080=확률표!$C$3,2,IF(P1080=확률표!$C$4, 3,4)),FALSE), "")</f>
        <v>50</v>
      </c>
      <c r="D1080" s="1">
        <f>IF(B1080&lt;&gt;"",INDEX(로우데이터!$B:$B,4*ROW()-7),"")</f>
        <v>628.38</v>
      </c>
      <c r="E1080" s="4" t="str">
        <f>IF(B1080&lt;&gt;"",IF(INDEX(로우데이터!$D:$D,4*ROW()-7)&lt;&gt;"",IF(ISNUMBER(FIND("(1)",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고려대(서울)(1)</v>
      </c>
      <c r="F1080" s="3" t="str">
        <f>IF(B1080&lt;&gt;"",IF(INDEX(로우데이터!$D:$D,4*ROW()-7)&lt;&gt;"",IF(ISNUMBER(FIND("(1)",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산업경영공학부</v>
      </c>
      <c r="G1080" s="3" t="str">
        <f>IF(B1080&lt;&gt;"",IF(INDEX(로우데이터!$D:$D,4*ROW()-7)&lt;&gt;"",IF(ISNUMBER(FIND("(2)",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80" s="3" t="str">
        <f>IF(B1080&lt;&gt;"",IF(INDEX(로우데이터!$D:$D,4*ROW()-7)&lt;&gt;"",IF(ISNUMBER(FIND("(2)",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80" s="3" t="str">
        <f>IF(B1080&lt;&gt;"",IF(INDEX(로우데이터!$D:$D,4*ROW()-7)&lt;&gt;"",IF(ISNUMBER(FIND("(3)",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국민대(3)</v>
      </c>
      <c r="J1080" s="3" t="str">
        <f>IF(B1080&lt;&gt;"",IF(INDEX(로우데이터!$D:$D,4*ROW()-7)&lt;&gt;"",IF(ISNUMBER(FIND("(3)",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기계시스템공</v>
      </c>
      <c r="L1080" s="1">
        <v>1</v>
      </c>
      <c r="M1080" s="1">
        <v>1</v>
      </c>
      <c r="N1080" s="1">
        <v>1</v>
      </c>
      <c r="P1080" s="1">
        <f>IF(B1080&lt;&gt;"",IF(AND(대학정보!$C$4&lt;&gt;"",대학정보!$C$5&lt;&gt;""),IF(AND(ISNUMBER(FIND(대학정보!$C$4,E1080)),ISNUMBER(FIND(대학정보!$C$5,F1080))),확률표!$C$3,IF(AND(ISNUMBER(FIND(대학정보!$C$4,G1080)),ISNUMBER(FIND(대학정보!$C$5,H1080))),확률표!$C$4,IF(AND(ISNUMBER(FIND(대학정보!$C$4,I1080)),ISNUMBER(FIND(대학정보!$C$5,J1080))),확률표!$C$5, ""))), "대학정보"), "")</f>
        <v>50</v>
      </c>
      <c r="Q1080" s="1">
        <f>IF(AND(대학정보!$C$8&lt;&gt;"",D1080&lt;&gt;""),D1080-대학정보!$C$8,"")</f>
        <v>-31.069999999999936</v>
      </c>
    </row>
    <row r="1081" spans="1:17">
      <c r="A1081" s="1" t="str">
        <f t="shared" si="17"/>
        <v/>
      </c>
      <c r="B1081" s="1" t="str">
        <f>IF(INDEX(로우데이터!$A:$A,4*ROW()-7)&lt;&gt;"",INDEX(로우데이터!A:A,4*ROW()-7),"")</f>
        <v>1080등</v>
      </c>
      <c r="C1081" s="1">
        <f>IF(B1081&lt;&gt;"",VLOOKUP(CONCATENATE("j",L1081, M1081, N1081),확률표!$B$8:$E$16,IF(P1081=확률표!$C$3,2,IF(P1081=확률표!$C$4, 3,4)),FALSE), "")</f>
        <v>50</v>
      </c>
      <c r="D1081" s="1">
        <f>IF(B1081&lt;&gt;"",INDEX(로우데이터!$B:$B,4*ROW()-7),"")</f>
        <v>626.53</v>
      </c>
      <c r="E1081" s="4" t="str">
        <f>IF(B1081&lt;&gt;"",IF(INDEX(로우데이터!$D:$D,4*ROW()-7)&lt;&gt;"",IF(ISNUMBER(FIND("(1)",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81" s="3" t="str">
        <f>IF(B1081&lt;&gt;"",IF(INDEX(로우데이터!$D:$D,4*ROW()-7)&lt;&gt;"",IF(ISNUMBER(FIND("(1)",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[대구]자연과학자율전공</v>
      </c>
      <c r="G1081" s="3" t="str">
        <f>IF(B1081&lt;&gt;"",IF(INDEX(로우데이터!$D:$D,4*ROW()-7)&lt;&gt;"",IF(ISNUMBER(FIND("(2)",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81" s="3" t="str">
        <f>IF(B1081&lt;&gt;"",IF(INDEX(로우데이터!$D:$D,4*ROW()-7)&lt;&gt;"",IF(ISNUMBER(FIND("(2)",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81" s="3" t="str">
        <f>IF(B1081&lt;&gt;"",IF(INDEX(로우데이터!$D:$D,4*ROW()-7)&lt;&gt;"",IF(ISNUMBER(FIND("(3)",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1081" s="3" t="str">
        <f>IF(B1081&lt;&gt;"",IF(INDEX(로우데이터!$D:$D,4*ROW()-7)&lt;&gt;"",IF(ISNUMBER(FIND("(3)",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[대구]치의예</v>
      </c>
      <c r="L1081" s="1">
        <v>1</v>
      </c>
      <c r="M1081" s="1">
        <v>1</v>
      </c>
      <c r="N1081" s="1">
        <v>1</v>
      </c>
      <c r="P1081" s="1">
        <f>IF(B1081&lt;&gt;"",IF(AND(대학정보!$C$4&lt;&gt;"",대학정보!$C$5&lt;&gt;""),IF(AND(ISNUMBER(FIND(대학정보!$C$4,E1081)),ISNUMBER(FIND(대학정보!$C$5,F1081))),확률표!$C$3,IF(AND(ISNUMBER(FIND(대학정보!$C$4,G1081)),ISNUMBER(FIND(대학정보!$C$5,H1081))),확률표!$C$4,IF(AND(ISNUMBER(FIND(대학정보!$C$4,I1081)),ISNUMBER(FIND(대학정보!$C$5,J1081))),확률표!$C$5, ""))), "대학정보"), "")</f>
        <v>50</v>
      </c>
      <c r="Q1081" s="1">
        <f>IF(AND(대학정보!$C$8&lt;&gt;"",D1081&lt;&gt;""),D1081-대학정보!$C$8,"")</f>
        <v>-32.919999999999959</v>
      </c>
    </row>
    <row r="1082" spans="1:17">
      <c r="A1082" s="1" t="str">
        <f t="shared" si="17"/>
        <v/>
      </c>
      <c r="B1082" s="1" t="str">
        <f>IF(INDEX(로우데이터!$A:$A,4*ROW()-7)&lt;&gt;"",INDEX(로우데이터!A:A,4*ROW()-7),"")</f>
        <v>1081등</v>
      </c>
      <c r="C1082" s="1">
        <f>IF(B1082&lt;&gt;"",VLOOKUP(CONCATENATE("j",L1082, M1082, N1082),확률표!$B$8:$E$16,IF(P1082=확률표!$C$3,2,IF(P1082=확률표!$C$4, 3,4)),FALSE), "")</f>
        <v>80</v>
      </c>
      <c r="D1082" s="1">
        <f>IF(B1082&lt;&gt;"",INDEX(로우데이터!$B:$B,4*ROW()-7),"")</f>
        <v>625.28</v>
      </c>
      <c r="E1082" s="4" t="str">
        <f>IF(B1082&lt;&gt;"",IF(INDEX(로우데이터!$D:$D,4*ROW()-7)&lt;&gt;"",IF(ISNUMBER(FIND("(1)",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82" s="3" t="str">
        <f>IF(B1082&lt;&gt;"",IF(INDEX(로우데이터!$D:$D,4*ROW()-7)&lt;&gt;"",IF(ISNUMBER(FIND("(1)",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82" s="3" t="str">
        <f>IF(B1082&lt;&gt;"",IF(INDEX(로우데이터!$D:$D,4*ROW()-7)&lt;&gt;"",IF(ISNUMBER(FIND("(2)",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충남대(2)</v>
      </c>
      <c r="H1082" s="3" t="str">
        <f>IF(B1082&lt;&gt;"",IF(INDEX(로우데이터!$D:$D,4*ROW()-7)&lt;&gt;"",IF(ISNUMBER(FIND("(2)",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토목공</v>
      </c>
      <c r="I1082" s="3" t="str">
        <f>IF(B1082&lt;&gt;"",IF(INDEX(로우데이터!$D:$D,4*ROW()-7)&lt;&gt;"",IF(ISNUMBER(FIND("(3)",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공주대(3)</v>
      </c>
      <c r="J1082" s="3" t="str">
        <f>IF(B1082&lt;&gt;"",IF(INDEX(로우데이터!$D:$D,4*ROW()-7)&lt;&gt;"",IF(ISNUMBER(FIND("(3)",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[공주]수학교육</v>
      </c>
      <c r="L1082" s="1">
        <v>1</v>
      </c>
      <c r="M1082" s="1">
        <v>1</v>
      </c>
      <c r="N1082" s="1">
        <v>1</v>
      </c>
      <c r="P1082" s="1">
        <f>IF(B1082&lt;&gt;"",IF(AND(대학정보!$C$4&lt;&gt;"",대학정보!$C$5&lt;&gt;""),IF(AND(ISNUMBER(FIND(대학정보!$C$4,E1082)),ISNUMBER(FIND(대학정보!$C$5,F1082))),확률표!$C$3,IF(AND(ISNUMBER(FIND(대학정보!$C$4,G1082)),ISNUMBER(FIND(대학정보!$C$5,H1082))),확률표!$C$4,IF(AND(ISNUMBER(FIND(대학정보!$C$4,I1082)),ISNUMBER(FIND(대학정보!$C$5,J1082))),확률표!$C$5, ""))), "대학정보"), "")</f>
        <v>80</v>
      </c>
      <c r="Q1082" s="1">
        <f>IF(AND(대학정보!$C$8&lt;&gt;"",D1082&lt;&gt;""),D1082-대학정보!$C$8,"")</f>
        <v>-34.169999999999959</v>
      </c>
    </row>
    <row r="1083" spans="1:17">
      <c r="A1083" s="1" t="str">
        <f t="shared" si="17"/>
        <v/>
      </c>
      <c r="B1083" s="1" t="str">
        <f>IF(INDEX(로우데이터!$A:$A,4*ROW()-7)&lt;&gt;"",INDEX(로우데이터!A:A,4*ROW()-7),"")</f>
        <v>1082등</v>
      </c>
      <c r="C1083" s="1">
        <f>IF(B1083&lt;&gt;"",VLOOKUP(CONCATENATE("j",L1083, M1083, N1083),확률표!$B$8:$E$16,IF(P1083=확률표!$C$3,2,IF(P1083=확률표!$C$4, 3,4)),FALSE), "")</f>
        <v>20</v>
      </c>
      <c r="D1083" s="1">
        <f>IF(B1083&lt;&gt;"",INDEX(로우데이터!$B:$B,4*ROW()-7),"")</f>
        <v>624.98</v>
      </c>
      <c r="E1083" s="4" t="str">
        <f>IF(B1083&lt;&gt;"",IF(INDEX(로우데이터!$D:$D,4*ROW()-7)&lt;&gt;"",IF(ISNUMBER(FIND("(1)",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83" s="3" t="str">
        <f>IF(B1083&lt;&gt;"",IF(INDEX(로우데이터!$D:$D,4*ROW()-7)&lt;&gt;"",IF(ISNUMBER(FIND("(1)",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생화학</v>
      </c>
      <c r="G1083" s="3" t="str">
        <f>IF(B1083&lt;&gt;"",IF(INDEX(로우데이터!$D:$D,4*ROW()-7)&lt;&gt;"",IF(ISNUMBER(FIND("(2)",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83" s="3" t="str">
        <f>IF(B1083&lt;&gt;"",IF(INDEX(로우데이터!$D:$D,4*ROW()-7)&lt;&gt;"",IF(ISNUMBER(FIND("(2)",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[수원]건설환경공학부</v>
      </c>
      <c r="I1083" s="3" t="str">
        <f>IF(B1083&lt;&gt;"",IF(INDEX(로우데이터!$D:$D,4*ROW()-7)&lt;&gt;"",IF(ISNUMBER(FIND("(3)",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3" s="3" t="str">
        <f>IF(B1083&lt;&gt;"",IF(INDEX(로우데이터!$D:$D,4*ROW()-7)&lt;&gt;"",IF(ISNUMBER(FIND("(3)",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3" s="1">
        <v>1</v>
      </c>
      <c r="M1083" s="1">
        <v>1</v>
      </c>
      <c r="N1083" s="1">
        <v>1</v>
      </c>
      <c r="P1083" s="1">
        <f>IF(B1083&lt;&gt;"",IF(AND(대학정보!$C$4&lt;&gt;"",대학정보!$C$5&lt;&gt;""),IF(AND(ISNUMBER(FIND(대학정보!$C$4,E1083)),ISNUMBER(FIND(대학정보!$C$5,F1083))),확률표!$C$3,IF(AND(ISNUMBER(FIND(대학정보!$C$4,G1083)),ISNUMBER(FIND(대학정보!$C$5,H1083))),확률표!$C$4,IF(AND(ISNUMBER(FIND(대학정보!$C$4,I1083)),ISNUMBER(FIND(대학정보!$C$5,J1083))),확률표!$C$5, ""))), "대학정보"), "")</f>
        <v>20</v>
      </c>
      <c r="Q1083" s="1">
        <f>IF(AND(대학정보!$C$8&lt;&gt;"",D1083&lt;&gt;""),D1083-대학정보!$C$8,"")</f>
        <v>-34.469999999999914</v>
      </c>
    </row>
    <row r="1084" spans="1:17">
      <c r="A1084" s="1" t="str">
        <f t="shared" si="17"/>
        <v/>
      </c>
      <c r="B1084" s="1" t="str">
        <f>IF(INDEX(로우데이터!$A:$A,4*ROW()-7)&lt;&gt;"",INDEX(로우데이터!A:A,4*ROW()-7),"")</f>
        <v>1083등</v>
      </c>
      <c r="C1084" s="1">
        <f>IF(B1084&lt;&gt;"",VLOOKUP(CONCATENATE("j",L1084, M1084, N1084),확률표!$B$8:$E$16,IF(P1084=확률표!$C$3,2,IF(P1084=확률표!$C$4, 3,4)),FALSE), "")</f>
        <v>20</v>
      </c>
      <c r="D1084" s="1">
        <f>IF(B1084&lt;&gt;"",INDEX(로우데이터!$B:$B,4*ROW()-7),"")</f>
        <v>624.25</v>
      </c>
      <c r="E1084" s="4" t="str">
        <f>IF(B1084&lt;&gt;"",IF(INDEX(로우데이터!$D:$D,4*ROW()-7)&lt;&gt;"",IF(ISNUMBER(FIND("(1)",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부경대(1)</v>
      </c>
      <c r="F1084" s="3" t="str">
        <f>IF(B1084&lt;&gt;"",IF(INDEX(로우데이터!$D:$D,4*ROW()-7)&lt;&gt;"",IF(ISNUMBER(FIND("(1)",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냉동공조공</v>
      </c>
      <c r="G1084" s="3" t="str">
        <f>IF(B1084&lt;&gt;"",IF(INDEX(로우데이터!$D:$D,4*ROW()-7)&lt;&gt;"",IF(ISNUMBER(FIND("(2)",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84" s="3" t="str">
        <f>IF(B1084&lt;&gt;"",IF(INDEX(로우데이터!$D:$D,4*ROW()-7)&lt;&gt;"",IF(ISNUMBER(FIND("(2)",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[부산]건설융합학부</v>
      </c>
      <c r="I1084" s="3" t="str">
        <f>IF(B1084&lt;&gt;"",IF(INDEX(로우데이터!$D:$D,4*ROW()-7)&lt;&gt;"",IF(ISNUMBER(FIND("(3)",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4" s="3" t="str">
        <f>IF(B1084&lt;&gt;"",IF(INDEX(로우데이터!$D:$D,4*ROW()-7)&lt;&gt;"",IF(ISNUMBER(FIND("(3)",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4" s="1">
        <v>1</v>
      </c>
      <c r="M1084" s="1">
        <v>1</v>
      </c>
      <c r="N1084" s="1">
        <v>1</v>
      </c>
      <c r="P1084" s="1">
        <f>IF(B1084&lt;&gt;"",IF(AND(대학정보!$C$4&lt;&gt;"",대학정보!$C$5&lt;&gt;""),IF(AND(ISNUMBER(FIND(대학정보!$C$4,E1084)),ISNUMBER(FIND(대학정보!$C$5,F1084))),확률표!$C$3,IF(AND(ISNUMBER(FIND(대학정보!$C$4,G1084)),ISNUMBER(FIND(대학정보!$C$5,H1084))),확률표!$C$4,IF(AND(ISNUMBER(FIND(대학정보!$C$4,I1084)),ISNUMBER(FIND(대학정보!$C$5,J1084))),확률표!$C$5, ""))), "대학정보"), "")</f>
        <v>20</v>
      </c>
      <c r="Q1084" s="1">
        <f>IF(AND(대학정보!$C$8&lt;&gt;"",D1084&lt;&gt;""),D1084-대학정보!$C$8,"")</f>
        <v>-35.199999999999932</v>
      </c>
    </row>
    <row r="1085" spans="1:17">
      <c r="A1085" s="1" t="str">
        <f t="shared" si="17"/>
        <v/>
      </c>
      <c r="B1085" s="1" t="str">
        <f>IF(INDEX(로우데이터!$A:$A,4*ROW()-7)&lt;&gt;"",INDEX(로우데이터!A:A,4*ROW()-7),"")</f>
        <v>1084등</v>
      </c>
      <c r="C1085" s="1">
        <f>IF(B1085&lt;&gt;"",VLOOKUP(CONCATENATE("j",L1085, M1085, N1085),확률표!$B$8:$E$16,IF(P1085=확률표!$C$3,2,IF(P1085=확률표!$C$4, 3,4)),FALSE), "")</f>
        <v>80</v>
      </c>
      <c r="D1085" s="1">
        <f>IF(B1085&lt;&gt;"",INDEX(로우데이터!$B:$B,4*ROW()-7),"")</f>
        <v>624.24</v>
      </c>
      <c r="E1085" s="4" t="str">
        <f>IF(B1085&lt;&gt;"",IF(INDEX(로우데이터!$D:$D,4*ROW()-7)&lt;&gt;"",IF(ISNUMBER(FIND("(1)",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85" s="3" t="str">
        <f>IF(B1085&lt;&gt;"",IF(INDEX(로우데이터!$D:$D,4*ROW()-7)&lt;&gt;"",IF(ISNUMBER(FIND("(1)",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85" s="3" t="str">
        <f>IF(B1085&lt;&gt;"",IF(INDEX(로우데이터!$D:$D,4*ROW()-7)&lt;&gt;"",IF(ISNUMBER(FIND("(2)",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건국대(서울)(2)</v>
      </c>
      <c r="H1085" s="3" t="str">
        <f>IF(B1085&lt;&gt;"",IF(INDEX(로우데이터!$D:$D,4*ROW()-7)&lt;&gt;"",IF(ISNUMBER(FIND("(2)",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전기전자공학부</v>
      </c>
      <c r="I1085" s="3" t="str">
        <f>IF(B1085&lt;&gt;"",IF(INDEX(로우데이터!$D:$D,4*ROW()-7)&lt;&gt;"",IF(ISNUMBER(FIND("(3)",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서울과학기술대(3)</v>
      </c>
      <c r="J1085" s="3" t="str">
        <f>IF(B1085&lt;&gt;"",IF(INDEX(로우데이터!$D:$D,4*ROW()-7)&lt;&gt;"",IF(ISNUMBER(FIND("(3)",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전자IT미디어공</v>
      </c>
      <c r="L1085" s="1">
        <v>1</v>
      </c>
      <c r="M1085" s="1">
        <v>1</v>
      </c>
      <c r="N1085" s="1">
        <v>1</v>
      </c>
      <c r="P1085" s="1">
        <f>IF(B1085&lt;&gt;"",IF(AND(대학정보!$C$4&lt;&gt;"",대학정보!$C$5&lt;&gt;""),IF(AND(ISNUMBER(FIND(대학정보!$C$4,E1085)),ISNUMBER(FIND(대학정보!$C$5,F1085))),확률표!$C$3,IF(AND(ISNUMBER(FIND(대학정보!$C$4,G1085)),ISNUMBER(FIND(대학정보!$C$5,H1085))),확률표!$C$4,IF(AND(ISNUMBER(FIND(대학정보!$C$4,I1085)),ISNUMBER(FIND(대학정보!$C$5,J1085))),확률표!$C$5, ""))), "대학정보"), "")</f>
        <v>80</v>
      </c>
      <c r="Q1085" s="1">
        <f>IF(AND(대학정보!$C$8&lt;&gt;"",D1085&lt;&gt;""),D1085-대학정보!$C$8,"")</f>
        <v>-35.209999999999923</v>
      </c>
    </row>
    <row r="1086" spans="1:17">
      <c r="A1086" s="1" t="str">
        <f t="shared" si="17"/>
        <v/>
      </c>
      <c r="B1086" s="1" t="str">
        <f>IF(INDEX(로우데이터!$A:$A,4*ROW()-7)&lt;&gt;"",INDEX(로우데이터!A:A,4*ROW()-7),"")</f>
        <v>1085등</v>
      </c>
      <c r="C1086" s="1">
        <f>IF(B1086&lt;&gt;"",VLOOKUP(CONCATENATE("j",L1086, M1086, N1086),확률표!$B$8:$E$16,IF(P1086=확률표!$C$3,2,IF(P1086=확률표!$C$4, 3,4)),FALSE), "")</f>
        <v>20</v>
      </c>
      <c r="D1086" s="1">
        <f>IF(B1086&lt;&gt;"",INDEX(로우데이터!$B:$B,4*ROW()-7),"")</f>
        <v>623.6</v>
      </c>
      <c r="E1086" s="4" t="str">
        <f>IF(B1086&lt;&gt;"",IF(INDEX(로우데이터!$D:$D,4*ROW()-7)&lt;&gt;"",IF(ISNUMBER(FIND("(1)",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건국대(서울)(1)</v>
      </c>
      <c r="F1086" s="3" t="str">
        <f>IF(B1086&lt;&gt;"",IF(INDEX(로우데이터!$D:$D,4*ROW()-7)&lt;&gt;"",IF(ISNUMBER(FIND("(1)",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항공우주정보시스템공</v>
      </c>
      <c r="G1086" s="3" t="str">
        <f>IF(B1086&lt;&gt;"",IF(INDEX(로우데이터!$D:$D,4*ROW()-7)&lt;&gt;"",IF(ISNUMBER(FIND("(2)",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서강대(2)</v>
      </c>
      <c r="H1086" s="3" t="str">
        <f>IF(B1086&lt;&gt;"",IF(INDEX(로우데이터!$D:$D,4*ROW()-7)&lt;&gt;"",IF(ISNUMBER(FIND("(2)",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전자공</v>
      </c>
      <c r="I1086" s="3" t="str">
        <f>IF(B1086&lt;&gt;"",IF(INDEX(로우데이터!$D:$D,4*ROW()-7)&lt;&gt;"",IF(ISNUMBER(FIND("(3)",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6" s="3" t="str">
        <f>IF(B1086&lt;&gt;"",IF(INDEX(로우데이터!$D:$D,4*ROW()-7)&lt;&gt;"",IF(ISNUMBER(FIND("(3)",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6" s="1">
        <v>1</v>
      </c>
      <c r="M1086" s="1">
        <v>1</v>
      </c>
      <c r="N1086" s="1">
        <v>1</v>
      </c>
      <c r="P1086" s="1">
        <f>IF(B1086&lt;&gt;"",IF(AND(대학정보!$C$4&lt;&gt;"",대학정보!$C$5&lt;&gt;""),IF(AND(ISNUMBER(FIND(대학정보!$C$4,E1086)),ISNUMBER(FIND(대학정보!$C$5,F1086))),확률표!$C$3,IF(AND(ISNUMBER(FIND(대학정보!$C$4,G1086)),ISNUMBER(FIND(대학정보!$C$5,H1086))),확률표!$C$4,IF(AND(ISNUMBER(FIND(대학정보!$C$4,I1086)),ISNUMBER(FIND(대학정보!$C$5,J1086))),확률표!$C$5, ""))), "대학정보"), "")</f>
        <v>20</v>
      </c>
      <c r="Q1086" s="1">
        <f>IF(AND(대학정보!$C$8&lt;&gt;"",D1086&lt;&gt;""),D1086-대학정보!$C$8,"")</f>
        <v>-35.849999999999909</v>
      </c>
    </row>
    <row r="1087" spans="1:17">
      <c r="A1087" s="1" t="str">
        <f t="shared" si="17"/>
        <v/>
      </c>
      <c r="B1087" s="1" t="str">
        <f>IF(INDEX(로우데이터!$A:$A,4*ROW()-7)&lt;&gt;"",INDEX(로우데이터!A:A,4*ROW()-7),"")</f>
        <v>1086등</v>
      </c>
      <c r="C1087" s="1">
        <f>IF(B1087&lt;&gt;"",VLOOKUP(CONCATENATE("j",L1087, M1087, N1087),확률표!$B$8:$E$16,IF(P1087=확률표!$C$3,2,IF(P1087=확률표!$C$4, 3,4)),FALSE), "")</f>
        <v>20</v>
      </c>
      <c r="D1087" s="1">
        <f>IF(B1087&lt;&gt;"",INDEX(로우데이터!$B:$B,4*ROW()-7),"")</f>
        <v>622.78</v>
      </c>
      <c r="E1087" s="4" t="str">
        <f>IF(B1087&lt;&gt;"",IF(INDEX(로우데이터!$D:$D,4*ROW()-7)&lt;&gt;"",IF(ISNUMBER(FIND("(1)",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87" s="3" t="str">
        <f>IF(B1087&lt;&gt;"",IF(INDEX(로우데이터!$D:$D,4*ROW()-7)&lt;&gt;"",IF(ISNUMBER(FIND("(1)",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1087" s="3" t="str">
        <f>IF(B1087&lt;&gt;"",IF(INDEX(로우데이터!$D:$D,4*ROW()-7)&lt;&gt;"",IF(ISNUMBER(FIND("(2)",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한양대(서울)(2)</v>
      </c>
      <c r="H1087" s="3" t="str">
        <f>IF(B1087&lt;&gt;"",IF(INDEX(로우데이터!$D:$D,4*ROW()-7)&lt;&gt;"",IF(ISNUMBER(FIND("(2)",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화학공</v>
      </c>
      <c r="I1087" s="3" t="str">
        <f>IF(B1087&lt;&gt;"",IF(INDEX(로우데이터!$D:$D,4*ROW()-7)&lt;&gt;"",IF(ISNUMBER(FIND("(3)",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7" s="3" t="str">
        <f>IF(B1087&lt;&gt;"",IF(INDEX(로우데이터!$D:$D,4*ROW()-7)&lt;&gt;"",IF(ISNUMBER(FIND("(3)",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7" s="1">
        <v>1</v>
      </c>
      <c r="M1087" s="1">
        <v>1</v>
      </c>
      <c r="N1087" s="1">
        <v>1</v>
      </c>
      <c r="P1087" s="1">
        <f>IF(B1087&lt;&gt;"",IF(AND(대학정보!$C$4&lt;&gt;"",대학정보!$C$5&lt;&gt;""),IF(AND(ISNUMBER(FIND(대학정보!$C$4,E1087)),ISNUMBER(FIND(대학정보!$C$5,F1087))),확률표!$C$3,IF(AND(ISNUMBER(FIND(대학정보!$C$4,G1087)),ISNUMBER(FIND(대학정보!$C$5,H1087))),확률표!$C$4,IF(AND(ISNUMBER(FIND(대학정보!$C$4,I1087)),ISNUMBER(FIND(대학정보!$C$5,J1087))),확률표!$C$5, ""))), "대학정보"), "")</f>
        <v>20</v>
      </c>
      <c r="Q1087" s="1">
        <f>IF(AND(대학정보!$C$8&lt;&gt;"",D1087&lt;&gt;""),D1087-대학정보!$C$8,"")</f>
        <v>-36.669999999999959</v>
      </c>
    </row>
    <row r="1088" spans="1:17">
      <c r="A1088" s="1" t="str">
        <f t="shared" si="17"/>
        <v/>
      </c>
      <c r="B1088" s="1" t="str">
        <f>IF(INDEX(로우데이터!$A:$A,4*ROW()-7)&lt;&gt;"",INDEX(로우데이터!A:A,4*ROW()-7),"")</f>
        <v>1087등</v>
      </c>
      <c r="C1088" s="1">
        <f>IF(B1088&lt;&gt;"",VLOOKUP(CONCATENATE("j",L1088, M1088, N1088),확률표!$B$8:$E$16,IF(P1088=확률표!$C$3,2,IF(P1088=확률표!$C$4, 3,4)),FALSE), "")</f>
        <v>20</v>
      </c>
      <c r="D1088" s="1">
        <f>IF(B1088&lt;&gt;"",INDEX(로우데이터!$B:$B,4*ROW()-7),"")</f>
        <v>622.16</v>
      </c>
      <c r="E1088" s="4" t="str">
        <f>IF(B1088&lt;&gt;"",IF(INDEX(로우데이터!$D:$D,4*ROW()-7)&lt;&gt;"",IF(ISNUMBER(FIND("(1)",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한국항공대(1)</v>
      </c>
      <c r="F1088" s="3" t="str">
        <f>IF(B1088&lt;&gt;"",IF(INDEX(로우데이터!$D:$D,4*ROW()-7)&lt;&gt;"",IF(ISNUMBER(FIND("(1)",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항공우주및기계공학부</v>
      </c>
      <c r="G1088" s="3" t="str">
        <f>IF(B1088&lt;&gt;"",IF(INDEX(로우데이터!$D:$D,4*ROW()-7)&lt;&gt;"",IF(ISNUMBER(FIND("(2)",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경희대(2)</v>
      </c>
      <c r="H1088" s="3" t="str">
        <f>IF(B1088&lt;&gt;"",IF(INDEX(로우데이터!$D:$D,4*ROW()-7)&lt;&gt;"",IF(ISNUMBER(FIND("(2)",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[국제]전자공</v>
      </c>
      <c r="I1088" s="3" t="str">
        <f>IF(B1088&lt;&gt;"",IF(INDEX(로우데이터!$D:$D,4*ROW()-7)&lt;&gt;"",IF(ISNUMBER(FIND("(3)",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88" s="3" t="str">
        <f>IF(B1088&lt;&gt;"",IF(INDEX(로우데이터!$D:$D,4*ROW()-7)&lt;&gt;"",IF(ISNUMBER(FIND("(3)",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8" s="1">
        <v>1</v>
      </c>
      <c r="M1088" s="1">
        <v>1</v>
      </c>
      <c r="N1088" s="1">
        <v>1</v>
      </c>
      <c r="P1088" s="1">
        <f>IF(B1088&lt;&gt;"",IF(AND(대학정보!$C$4&lt;&gt;"",대학정보!$C$5&lt;&gt;""),IF(AND(ISNUMBER(FIND(대학정보!$C$4,E1088)),ISNUMBER(FIND(대학정보!$C$5,F1088))),확률표!$C$3,IF(AND(ISNUMBER(FIND(대학정보!$C$4,G1088)),ISNUMBER(FIND(대학정보!$C$5,H1088))),확률표!$C$4,IF(AND(ISNUMBER(FIND(대학정보!$C$4,I1088)),ISNUMBER(FIND(대학정보!$C$5,J1088))),확률표!$C$5, ""))), "대학정보"), "")</f>
        <v>20</v>
      </c>
      <c r="Q1088" s="1">
        <f>IF(AND(대학정보!$C$8&lt;&gt;"",D1088&lt;&gt;""),D1088-대학정보!$C$8,"")</f>
        <v>-37.289999999999964</v>
      </c>
    </row>
    <row r="1089" spans="1:17">
      <c r="A1089" s="1" t="str">
        <f t="shared" si="17"/>
        <v/>
      </c>
      <c r="B1089" s="1" t="str">
        <f>IF(INDEX(로우데이터!$A:$A,4*ROW()-7)&lt;&gt;"",INDEX(로우데이터!A:A,4*ROW()-7),"")</f>
        <v>1088등</v>
      </c>
      <c r="C1089" s="1">
        <f>IF(B1089&lt;&gt;"",VLOOKUP(CONCATENATE("j",L1089, M1089, N1089),확률표!$B$8:$E$16,IF(P1089=확률표!$C$3,2,IF(P1089=확률표!$C$4, 3,4)),FALSE), "")</f>
        <v>50</v>
      </c>
      <c r="D1089" s="1">
        <f>IF(B1089&lt;&gt;"",INDEX(로우데이터!$B:$B,4*ROW()-7),"")</f>
        <v>619.29999999999995</v>
      </c>
      <c r="E1089" s="4" t="str">
        <f>IF(B1089&lt;&gt;"",IF(INDEX(로우데이터!$D:$D,4*ROW()-7)&lt;&gt;"",IF(ISNUMBER(FIND("(1)",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089" s="3" t="str">
        <f>IF(B1089&lt;&gt;"",IF(INDEX(로우데이터!$D:$D,4*ROW()-7)&lt;&gt;"",IF(ISNUMBER(FIND("(1)",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산업공</v>
      </c>
      <c r="G1089" s="3" t="str">
        <f>IF(B1089&lt;&gt;"",IF(INDEX(로우데이터!$D:$D,4*ROW()-7)&lt;&gt;"",IF(ISNUMBER(FIND("(2)",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89" s="3" t="str">
        <f>IF(B1089&lt;&gt;"",IF(INDEX(로우데이터!$D:$D,4*ROW()-7)&lt;&gt;"",IF(ISNUMBER(FIND("(2)",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89" s="3" t="str">
        <f>IF(B1089&lt;&gt;"",IF(INDEX(로우데이터!$D:$D,4*ROW()-7)&lt;&gt;"",IF(ISNUMBER(FIND("(3)",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중앙대(2)</v>
      </c>
      <c r="J1089" s="3" t="str">
        <f>IF(B1089&lt;&gt;"",IF(INDEX(로우데이터!$D:$D,4*ROW()-7)&lt;&gt;"",IF(ISNUMBER(FIND("(3)",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89" s="1">
        <v>1</v>
      </c>
      <c r="M1089" s="1">
        <v>1</v>
      </c>
      <c r="N1089" s="1">
        <v>1</v>
      </c>
      <c r="P1089" s="1">
        <f>IF(B1089&lt;&gt;"",IF(AND(대학정보!$C$4&lt;&gt;"",대학정보!$C$5&lt;&gt;""),IF(AND(ISNUMBER(FIND(대학정보!$C$4,E1089)),ISNUMBER(FIND(대학정보!$C$5,F1089))),확률표!$C$3,IF(AND(ISNUMBER(FIND(대학정보!$C$4,G1089)),ISNUMBER(FIND(대학정보!$C$5,H1089))),확률표!$C$4,IF(AND(ISNUMBER(FIND(대학정보!$C$4,I1089)),ISNUMBER(FIND(대학정보!$C$5,J1089))),확률표!$C$5, ""))), "대학정보"), "")</f>
        <v>50</v>
      </c>
      <c r="Q1089" s="1">
        <f>IF(AND(대학정보!$C$8&lt;&gt;"",D1089&lt;&gt;""),D1089-대학정보!$C$8,"")</f>
        <v>-40.149999999999977</v>
      </c>
    </row>
    <row r="1090" spans="1:17">
      <c r="A1090" s="1" t="str">
        <f t="shared" si="17"/>
        <v/>
      </c>
      <c r="B1090" s="1" t="str">
        <f>IF(INDEX(로우데이터!$A:$A,4*ROW()-7)&lt;&gt;"",INDEX(로우데이터!A:A,4*ROW()-7),"")</f>
        <v>1089등</v>
      </c>
      <c r="C1090" s="1">
        <f>IF(B1090&lt;&gt;"",VLOOKUP(CONCATENATE("j",L1090, M1090, N1090),확률표!$B$8:$E$16,IF(P1090=확률표!$C$3,2,IF(P1090=확률표!$C$4, 3,4)),FALSE), "")</f>
        <v>50</v>
      </c>
      <c r="D1090" s="1">
        <f>IF(B1090&lt;&gt;"",INDEX(로우데이터!$B:$B,4*ROW()-7),"")</f>
        <v>619.28</v>
      </c>
      <c r="E1090" s="4" t="str">
        <f>IF(B1090&lt;&gt;"",IF(INDEX(로우데이터!$D:$D,4*ROW()-7)&lt;&gt;"",IF(ISNUMBER(FIND("(1)",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90" s="3" t="str">
        <f>IF(B1090&lt;&gt;"",IF(INDEX(로우데이터!$D:$D,4*ROW()-7)&lt;&gt;"",IF(ISNUMBER(FIND("(1)",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[밀양]광메카트로닉스공</v>
      </c>
      <c r="G1090" s="3" t="str">
        <f>IF(B1090&lt;&gt;"",IF(INDEX(로우데이터!$D:$D,4*ROW()-7)&lt;&gt;"",IF(ISNUMBER(FIND("(2)",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90" s="3" t="str">
        <f>IF(B1090&lt;&gt;"",IF(INDEX(로우데이터!$D:$D,4*ROW()-7)&lt;&gt;"",IF(ISNUMBER(FIND("(2)",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90" s="3" t="str">
        <f>IF(B1090&lt;&gt;"",IF(INDEX(로우데이터!$D:$D,4*ROW()-7)&lt;&gt;"",IF(ISNUMBER(FIND("(3)",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충북대(3)</v>
      </c>
      <c r="J1090" s="3" t="str">
        <f>IF(B1090&lt;&gt;"",IF(INDEX(로우데이터!$D:$D,4*ROW()-7)&lt;&gt;"",IF(ISNUMBER(FIND("(3)",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신소재공</v>
      </c>
      <c r="L1090" s="1">
        <v>1</v>
      </c>
      <c r="M1090" s="1">
        <v>1</v>
      </c>
      <c r="N1090" s="1">
        <v>1</v>
      </c>
      <c r="P1090" s="1">
        <f>IF(B1090&lt;&gt;"",IF(AND(대학정보!$C$4&lt;&gt;"",대학정보!$C$5&lt;&gt;""),IF(AND(ISNUMBER(FIND(대학정보!$C$4,E1090)),ISNUMBER(FIND(대학정보!$C$5,F1090))),확률표!$C$3,IF(AND(ISNUMBER(FIND(대학정보!$C$4,G1090)),ISNUMBER(FIND(대학정보!$C$5,H1090))),확률표!$C$4,IF(AND(ISNUMBER(FIND(대학정보!$C$4,I1090)),ISNUMBER(FIND(대학정보!$C$5,J1090))),확률표!$C$5, ""))), "대학정보"), "")</f>
        <v>50</v>
      </c>
      <c r="Q1090" s="1">
        <f>IF(AND(대학정보!$C$8&lt;&gt;"",D1090&lt;&gt;""),D1090-대학정보!$C$8,"")</f>
        <v>-40.169999999999959</v>
      </c>
    </row>
    <row r="1091" spans="1:17">
      <c r="A1091" s="1" t="str">
        <f t="shared" si="17"/>
        <v/>
      </c>
      <c r="B1091" s="1" t="str">
        <f>IF(INDEX(로우데이터!$A:$A,4*ROW()-7)&lt;&gt;"",INDEX(로우데이터!A:A,4*ROW()-7),"")</f>
        <v>1090등</v>
      </c>
      <c r="C1091" s="1">
        <f>IF(B1091&lt;&gt;"",VLOOKUP(CONCATENATE("j",L1091, M1091, N1091),확률표!$B$8:$E$16,IF(P1091=확률표!$C$3,2,IF(P1091=확률표!$C$4, 3,4)),FALSE), "")</f>
        <v>80</v>
      </c>
      <c r="D1091" s="1">
        <f>IF(B1091&lt;&gt;"",INDEX(로우데이터!$B:$B,4*ROW()-7),"")</f>
        <v>619.03</v>
      </c>
      <c r="E1091" s="4" t="str">
        <f>IF(B1091&lt;&gt;"",IF(INDEX(로우데이터!$D:$D,4*ROW()-7)&lt;&gt;"",IF(ISNUMBER(FIND("(1)",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91" s="3" t="str">
        <f>IF(B1091&lt;&gt;"",IF(INDEX(로우데이터!$D:$D,4*ROW()-7)&lt;&gt;"",IF(ISNUMBER(FIND("(1)",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091" s="3" t="str">
        <f>IF(B1091&lt;&gt;"",IF(INDEX(로우데이터!$D:$D,4*ROW()-7)&lt;&gt;"",IF(ISNUMBER(FIND("(2)",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동국대(서울)(2)</v>
      </c>
      <c r="H1091" s="3" t="str">
        <f>IF(B1091&lt;&gt;"",IF(INDEX(로우데이터!$D:$D,4*ROW()-7)&lt;&gt;"",IF(ISNUMBER(FIND("(2)",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[서울]전자전기공학부</v>
      </c>
      <c r="I1091" s="3" t="str">
        <f>IF(B1091&lt;&gt;"",IF(INDEX(로우데이터!$D:$D,4*ROW()-7)&lt;&gt;"",IF(ISNUMBER(FIND("(3)",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한국산업기술대(3)</v>
      </c>
      <c r="J1091" s="3" t="str">
        <f>IF(B1091&lt;&gt;"",IF(INDEX(로우데이터!$D:$D,4*ROW()-7)&lt;&gt;"",IF(ISNUMBER(FIND("(3)",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메카트로닉스공</v>
      </c>
      <c r="L1091" s="1">
        <v>1</v>
      </c>
      <c r="M1091" s="1">
        <v>1</v>
      </c>
      <c r="N1091" s="1">
        <v>1</v>
      </c>
      <c r="P1091" s="1">
        <f>IF(B1091&lt;&gt;"",IF(AND(대학정보!$C$4&lt;&gt;"",대학정보!$C$5&lt;&gt;""),IF(AND(ISNUMBER(FIND(대학정보!$C$4,E1091)),ISNUMBER(FIND(대학정보!$C$5,F1091))),확률표!$C$3,IF(AND(ISNUMBER(FIND(대학정보!$C$4,G1091)),ISNUMBER(FIND(대학정보!$C$5,H1091))),확률표!$C$4,IF(AND(ISNUMBER(FIND(대학정보!$C$4,I1091)),ISNUMBER(FIND(대학정보!$C$5,J1091))),확률표!$C$5, ""))), "대학정보"), "")</f>
        <v>80</v>
      </c>
      <c r="Q1091" s="1">
        <f>IF(AND(대학정보!$C$8&lt;&gt;"",D1091&lt;&gt;""),D1091-대학정보!$C$8,"")</f>
        <v>-40.419999999999959</v>
      </c>
    </row>
    <row r="1092" spans="1:17">
      <c r="A1092" s="1" t="str">
        <f t="shared" si="17"/>
        <v/>
      </c>
      <c r="B1092" s="1" t="str">
        <f>IF(INDEX(로우데이터!$A:$A,4*ROW()-7)&lt;&gt;"",INDEX(로우데이터!A:A,4*ROW()-7),"")</f>
        <v>1091등</v>
      </c>
      <c r="C1092" s="1">
        <f>IF(B1092&lt;&gt;"",VLOOKUP(CONCATENATE("j",L1092, M1092, N1092),확률표!$B$8:$E$16,IF(P1092=확률표!$C$3,2,IF(P1092=확률표!$C$4, 3,4)),FALSE), "")</f>
        <v>20</v>
      </c>
      <c r="D1092" s="1">
        <f>IF(B1092&lt;&gt;"",INDEX(로우데이터!$B:$B,4*ROW()-7),"")</f>
        <v>618.34</v>
      </c>
      <c r="E1092" s="4" t="str">
        <f>IF(B1092&lt;&gt;"",IF(INDEX(로우데이터!$D:$D,4*ROW()-7)&lt;&gt;"",IF(ISNUMBER(FIND("(1)",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한양대(서울)(1)</v>
      </c>
      <c r="F1092" s="3" t="str">
        <f>IF(B1092&lt;&gt;"",IF(INDEX(로우데이터!$D:$D,4*ROW()-7)&lt;&gt;"",IF(ISNUMBER(FIND("(1)",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신소재공학부</v>
      </c>
      <c r="G1092" s="3" t="str">
        <f>IF(B1092&lt;&gt;"",IF(INDEX(로우데이터!$D:$D,4*ROW()-7)&lt;&gt;"",IF(ISNUMBER(FIND("(2)",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공주교대(2)</v>
      </c>
      <c r="H1092" s="3" t="str">
        <f>IF(B1092&lt;&gt;"",IF(INDEX(로우데이터!$D:$D,4*ROW()-7)&lt;&gt;"",IF(ISNUMBER(FIND("(2)",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초등교육/남</v>
      </c>
      <c r="I1092" s="3" t="str">
        <f>IF(B1092&lt;&gt;"",IF(INDEX(로우데이터!$D:$D,4*ROW()-7)&lt;&gt;"",IF(ISNUMBER(FIND("(3)",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2" s="3" t="str">
        <f>IF(B1092&lt;&gt;"",IF(INDEX(로우데이터!$D:$D,4*ROW()-7)&lt;&gt;"",IF(ISNUMBER(FIND("(3)",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2" s="1">
        <v>1</v>
      </c>
      <c r="M1092" s="1">
        <v>1</v>
      </c>
      <c r="N1092" s="1">
        <v>1</v>
      </c>
      <c r="P1092" s="1">
        <f>IF(B1092&lt;&gt;"",IF(AND(대학정보!$C$4&lt;&gt;"",대학정보!$C$5&lt;&gt;""),IF(AND(ISNUMBER(FIND(대학정보!$C$4,E1092)),ISNUMBER(FIND(대학정보!$C$5,F1092))),확률표!$C$3,IF(AND(ISNUMBER(FIND(대학정보!$C$4,G1092)),ISNUMBER(FIND(대학정보!$C$5,H1092))),확률표!$C$4,IF(AND(ISNUMBER(FIND(대학정보!$C$4,I1092)),ISNUMBER(FIND(대학정보!$C$5,J1092))),확률표!$C$5, ""))), "대학정보"), "")</f>
        <v>20</v>
      </c>
      <c r="Q1092" s="1">
        <f>IF(AND(대학정보!$C$8&lt;&gt;"",D1092&lt;&gt;""),D1092-대학정보!$C$8,"")</f>
        <v>-41.1099999999999</v>
      </c>
    </row>
    <row r="1093" spans="1:17">
      <c r="A1093" s="1" t="str">
        <f t="shared" si="17"/>
        <v/>
      </c>
      <c r="B1093" s="1" t="str">
        <f>IF(INDEX(로우데이터!$A:$A,4*ROW()-7)&lt;&gt;"",INDEX(로우데이터!A:A,4*ROW()-7),"")</f>
        <v>1092등</v>
      </c>
      <c r="C1093" s="1">
        <f>IF(B1093&lt;&gt;"",VLOOKUP(CONCATENATE("j",L1093, M1093, N1093),확률표!$B$8:$E$16,IF(P1093=확률표!$C$3,2,IF(P1093=확률표!$C$4, 3,4)),FALSE), "")</f>
        <v>20</v>
      </c>
      <c r="D1093" s="1">
        <f>IF(B1093&lt;&gt;"",INDEX(로우데이터!$B:$B,4*ROW()-7),"")</f>
        <v>618.28</v>
      </c>
      <c r="E1093" s="4" t="str">
        <f>IF(B1093&lt;&gt;"",IF(INDEX(로우데이터!$D:$D,4*ROW()-7)&lt;&gt;"",IF(ISNUMBER(FIND("(1)",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경북대(1)</v>
      </c>
      <c r="F1093" s="3" t="str">
        <f>IF(B1093&lt;&gt;"",IF(INDEX(로우데이터!$D:$D,4*ROW()-7)&lt;&gt;"",IF(ISNUMBER(FIND("(1)",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[대구]농업토목.생물산업공학부</v>
      </c>
      <c r="G1093" s="3" t="str">
        <f>IF(B1093&lt;&gt;"",IF(INDEX(로우데이터!$D:$D,4*ROW()-7)&lt;&gt;"",IF(ISNUMBER(FIND("(2)",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전남대(2)</v>
      </c>
      <c r="H1093" s="3" t="str">
        <f>IF(B1093&lt;&gt;"",IF(INDEX(로우데이터!$D:$D,4*ROW()-7)&lt;&gt;"",IF(ISNUMBER(FIND("(2)",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[광주]신소재공학부</v>
      </c>
      <c r="I1093" s="3" t="str">
        <f>IF(B1093&lt;&gt;"",IF(INDEX(로우데이터!$D:$D,4*ROW()-7)&lt;&gt;"",IF(ISNUMBER(FIND("(3)",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3" s="3" t="str">
        <f>IF(B1093&lt;&gt;"",IF(INDEX(로우데이터!$D:$D,4*ROW()-7)&lt;&gt;"",IF(ISNUMBER(FIND("(3)",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3" s="1">
        <v>1</v>
      </c>
      <c r="M1093" s="1">
        <v>1</v>
      </c>
      <c r="N1093" s="1">
        <v>1</v>
      </c>
      <c r="P1093" s="1">
        <f>IF(B1093&lt;&gt;"",IF(AND(대학정보!$C$4&lt;&gt;"",대학정보!$C$5&lt;&gt;""),IF(AND(ISNUMBER(FIND(대학정보!$C$4,E1093)),ISNUMBER(FIND(대학정보!$C$5,F1093))),확률표!$C$3,IF(AND(ISNUMBER(FIND(대학정보!$C$4,G1093)),ISNUMBER(FIND(대학정보!$C$5,H1093))),확률표!$C$4,IF(AND(ISNUMBER(FIND(대학정보!$C$4,I1093)),ISNUMBER(FIND(대학정보!$C$5,J1093))),확률표!$C$5, ""))), "대학정보"), "")</f>
        <v>20</v>
      </c>
      <c r="Q1093" s="1">
        <f>IF(AND(대학정보!$C$8&lt;&gt;"",D1093&lt;&gt;""),D1093-대학정보!$C$8,"")</f>
        <v>-41.169999999999959</v>
      </c>
    </row>
    <row r="1094" spans="1:17">
      <c r="A1094" s="1" t="str">
        <f t="shared" si="17"/>
        <v/>
      </c>
      <c r="B1094" s="1" t="str">
        <f>IF(INDEX(로우데이터!$A:$A,4*ROW()-7)&lt;&gt;"",INDEX(로우데이터!A:A,4*ROW()-7),"")</f>
        <v>1093등</v>
      </c>
      <c r="C1094" s="1">
        <f>IF(B1094&lt;&gt;"",VLOOKUP(CONCATENATE("j",L1094, M1094, N1094),확률표!$B$8:$E$16,IF(P1094=확률표!$C$3,2,IF(P1094=확률표!$C$4, 3,4)),FALSE), "")</f>
        <v>20</v>
      </c>
      <c r="D1094" s="1">
        <f>IF(B1094&lt;&gt;"",INDEX(로우데이터!$B:$B,4*ROW()-7),"")</f>
        <v>617.51</v>
      </c>
      <c r="E1094" s="4" t="str">
        <f>IF(B1094&lt;&gt;"",IF(INDEX(로우데이터!$D:$D,4*ROW()-7)&lt;&gt;"",IF(ISNUMBER(FIND("(1)",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094" s="3" t="str">
        <f>IF(B1094&lt;&gt;"",IF(INDEX(로우데이터!$D:$D,4*ROW()-7)&lt;&gt;"",IF(ISNUMBER(FIND("(1)",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[안성]생명공학대학</v>
      </c>
      <c r="G1094" s="3" t="str">
        <f>IF(B1094&lt;&gt;"",IF(INDEX(로우데이터!$D:$D,4*ROW()-7)&lt;&gt;"",IF(ISNUMBER(FIND("(2)",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한국외국어대(2)</v>
      </c>
      <c r="H1094" s="3" t="str">
        <f>IF(B1094&lt;&gt;"",IF(INDEX(로우데이터!$D:$D,4*ROW()-7)&lt;&gt;"",IF(ISNUMBER(FIND("(2)",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[글로벌]컴퓨터.전자시스템공학부</v>
      </c>
      <c r="I1094" s="3" t="str">
        <f>IF(B1094&lt;&gt;"",IF(INDEX(로우데이터!$D:$D,4*ROW()-7)&lt;&gt;"",IF(ISNUMBER(FIND("(3)",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4" s="3" t="str">
        <f>IF(B1094&lt;&gt;"",IF(INDEX(로우데이터!$D:$D,4*ROW()-7)&lt;&gt;"",IF(ISNUMBER(FIND("(3)",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4" s="1">
        <v>1</v>
      </c>
      <c r="M1094" s="1">
        <v>1</v>
      </c>
      <c r="N1094" s="1">
        <v>1</v>
      </c>
      <c r="P1094" s="1">
        <f>IF(B1094&lt;&gt;"",IF(AND(대학정보!$C$4&lt;&gt;"",대학정보!$C$5&lt;&gt;""),IF(AND(ISNUMBER(FIND(대학정보!$C$4,E1094)),ISNUMBER(FIND(대학정보!$C$5,F1094))),확률표!$C$3,IF(AND(ISNUMBER(FIND(대학정보!$C$4,G1094)),ISNUMBER(FIND(대학정보!$C$5,H1094))),확률표!$C$4,IF(AND(ISNUMBER(FIND(대학정보!$C$4,I1094)),ISNUMBER(FIND(대학정보!$C$5,J1094))),확률표!$C$5, ""))), "대학정보"), "")</f>
        <v>20</v>
      </c>
      <c r="Q1094" s="1">
        <f>IF(AND(대학정보!$C$8&lt;&gt;"",D1094&lt;&gt;""),D1094-대학정보!$C$8,"")</f>
        <v>-41.939999999999941</v>
      </c>
    </row>
    <row r="1095" spans="1:17">
      <c r="A1095" s="1" t="str">
        <f t="shared" si="17"/>
        <v/>
      </c>
      <c r="B1095" s="1" t="str">
        <f>IF(INDEX(로우데이터!$A:$A,4*ROW()-7)&lt;&gt;"",INDEX(로우데이터!A:A,4*ROW()-7),"")</f>
        <v>1094등</v>
      </c>
      <c r="C1095" s="1">
        <f>IF(B1095&lt;&gt;"",VLOOKUP(CONCATENATE("j",L1095, M1095, N1095),확률표!$B$8:$E$16,IF(P1095=확률표!$C$3,2,IF(P1095=확률표!$C$4, 3,4)),FALSE), "")</f>
        <v>50</v>
      </c>
      <c r="D1095" s="1">
        <f>IF(B1095&lt;&gt;"",INDEX(로우데이터!$B:$B,4*ROW()-7),"")</f>
        <v>617.20000000000005</v>
      </c>
      <c r="E1095" s="4" t="str">
        <f>IF(B1095&lt;&gt;"",IF(INDEX(로우데이터!$D:$D,4*ROW()-7)&lt;&gt;"",IF(ISNUMBER(FIND("(1)",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한국외국어대(1)</v>
      </c>
      <c r="F1095" s="3" t="str">
        <f>IF(B1095&lt;&gt;"",IF(INDEX(로우데이터!$D:$D,4*ROW()-7)&lt;&gt;"",IF(ISNUMBER(FIND("(1)",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[글로벌]컴퓨터.전자시스템공학부</v>
      </c>
      <c r="G1095" s="3" t="str">
        <f>IF(B1095&lt;&gt;"",IF(INDEX(로우데이터!$D:$D,4*ROW()-7)&lt;&gt;"",IF(ISNUMBER(FIND("(2)",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95" s="3" t="str">
        <f>IF(B1095&lt;&gt;"",IF(INDEX(로우데이터!$D:$D,4*ROW()-7)&lt;&gt;"",IF(ISNUMBER(FIND("(2)",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95" s="3" t="str">
        <f>IF(B1095&lt;&gt;"",IF(INDEX(로우데이터!$D:$D,4*ROW()-7)&lt;&gt;"",IF(ISNUMBER(FIND("(3)",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강원대(춘천)(3)</v>
      </c>
      <c r="J1095" s="3" t="str">
        <f>IF(B1095&lt;&gt;"",IF(INDEX(로우데이터!$D:$D,4*ROW()-7)&lt;&gt;"",IF(ISNUMBER(FIND("(3)",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기계의용.메카트로닉스.재료공학부</v>
      </c>
      <c r="L1095" s="1">
        <v>1</v>
      </c>
      <c r="M1095" s="1">
        <v>1</v>
      </c>
      <c r="N1095" s="1">
        <v>1</v>
      </c>
      <c r="P1095" s="1">
        <f>IF(B1095&lt;&gt;"",IF(AND(대학정보!$C$4&lt;&gt;"",대학정보!$C$5&lt;&gt;""),IF(AND(ISNUMBER(FIND(대학정보!$C$4,E1095)),ISNUMBER(FIND(대학정보!$C$5,F1095))),확률표!$C$3,IF(AND(ISNUMBER(FIND(대학정보!$C$4,G1095)),ISNUMBER(FIND(대학정보!$C$5,H1095))),확률표!$C$4,IF(AND(ISNUMBER(FIND(대학정보!$C$4,I1095)),ISNUMBER(FIND(대학정보!$C$5,J1095))),확률표!$C$5, ""))), "대학정보"), "")</f>
        <v>50</v>
      </c>
      <c r="Q1095" s="1">
        <f>IF(AND(대학정보!$C$8&lt;&gt;"",D1095&lt;&gt;""),D1095-대학정보!$C$8,"")</f>
        <v>-42.249999999999886</v>
      </c>
    </row>
    <row r="1096" spans="1:17">
      <c r="A1096" s="1" t="str">
        <f t="shared" si="17"/>
        <v/>
      </c>
      <c r="B1096" s="1" t="str">
        <f>IF(INDEX(로우데이터!$A:$A,4*ROW()-7)&lt;&gt;"",INDEX(로우데이터!A:A,4*ROW()-7),"")</f>
        <v>1095등</v>
      </c>
      <c r="C1096" s="1">
        <f>IF(B1096&lt;&gt;"",VLOOKUP(CONCATENATE("j",L1096, M1096, N1096),확률표!$B$8:$E$16,IF(P1096=확률표!$C$3,2,IF(P1096=확률표!$C$4, 3,4)),FALSE), "")</f>
        <v>20</v>
      </c>
      <c r="D1096" s="1">
        <f>IF(B1096&lt;&gt;"",INDEX(로우데이터!$B:$B,4*ROW()-7),"")</f>
        <v>615.95000000000005</v>
      </c>
      <c r="E1096" s="4" t="str">
        <f>IF(B1096&lt;&gt;"",IF(INDEX(로우데이터!$D:$D,4*ROW()-7)&lt;&gt;"",IF(ISNUMBER(FIND("(1)",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096" s="3" t="str">
        <f>IF(B1096&lt;&gt;"",IF(INDEX(로우데이터!$D:$D,4*ROW()-7)&lt;&gt;"",IF(ISNUMBER(FIND("(1)",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1096" s="3" t="str">
        <f>IF(B1096&lt;&gt;"",IF(INDEX(로우데이터!$D:$D,4*ROW()-7)&lt;&gt;"",IF(ISNUMBER(FIND("(2)",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성균관대(2)</v>
      </c>
      <c r="H1096" s="3" t="str">
        <f>IF(B1096&lt;&gt;"",IF(INDEX(로우데이터!$D:$D,4*ROW()-7)&lt;&gt;"",IF(ISNUMBER(FIND("(2)",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[수원]전자전기공학부</v>
      </c>
      <c r="I1096" s="3" t="str">
        <f>IF(B1096&lt;&gt;"",IF(INDEX(로우데이터!$D:$D,4*ROW()-7)&lt;&gt;"",IF(ISNUMBER(FIND("(3)",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6" s="3" t="str">
        <f>IF(B1096&lt;&gt;"",IF(INDEX(로우데이터!$D:$D,4*ROW()-7)&lt;&gt;"",IF(ISNUMBER(FIND("(3)",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6" s="1">
        <v>1</v>
      </c>
      <c r="M1096" s="1">
        <v>1</v>
      </c>
      <c r="N1096" s="1">
        <v>1</v>
      </c>
      <c r="P1096" s="1">
        <f>IF(B1096&lt;&gt;"",IF(AND(대학정보!$C$4&lt;&gt;"",대학정보!$C$5&lt;&gt;""),IF(AND(ISNUMBER(FIND(대학정보!$C$4,E1096)),ISNUMBER(FIND(대학정보!$C$5,F1096))),확률표!$C$3,IF(AND(ISNUMBER(FIND(대학정보!$C$4,G1096)),ISNUMBER(FIND(대학정보!$C$5,H1096))),확률표!$C$4,IF(AND(ISNUMBER(FIND(대학정보!$C$4,I1096)),ISNUMBER(FIND(대학정보!$C$5,J1096))),확률표!$C$5, ""))), "대학정보"), "")</f>
        <v>20</v>
      </c>
      <c r="Q1096" s="1">
        <f>IF(AND(대학정보!$C$8&lt;&gt;"",D1096&lt;&gt;""),D1096-대학정보!$C$8,"")</f>
        <v>-43.499999999999886</v>
      </c>
    </row>
    <row r="1097" spans="1:17">
      <c r="A1097" s="1" t="str">
        <f t="shared" si="17"/>
        <v/>
      </c>
      <c r="B1097" s="1" t="str">
        <f>IF(INDEX(로우데이터!$A:$A,4*ROW()-7)&lt;&gt;"",INDEX(로우데이터!A:A,4*ROW()-7),"")</f>
        <v>1096등</v>
      </c>
      <c r="C1097" s="1">
        <f>IF(B1097&lt;&gt;"",VLOOKUP(CONCATENATE("j",L1097, M1097, N1097),확률표!$B$8:$E$16,IF(P1097=확률표!$C$3,2,IF(P1097=확률표!$C$4, 3,4)),FALSE), "")</f>
        <v>20</v>
      </c>
      <c r="D1097" s="1">
        <f>IF(B1097&lt;&gt;"",INDEX(로우데이터!$B:$B,4*ROW()-7),"")</f>
        <v>614.54999999999995</v>
      </c>
      <c r="E1097" s="4" t="str">
        <f>IF(B1097&lt;&gt;"",IF(INDEX(로우데이터!$D:$D,4*ROW()-7)&lt;&gt;"",IF(ISNUMBER(FIND("(1)",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상명대(서울)(1)</v>
      </c>
      <c r="F1097" s="3" t="str">
        <f>IF(B1097&lt;&gt;"",IF(INDEX(로우데이터!$D:$D,4*ROW()-7)&lt;&gt;"",IF(ISNUMBER(FIND("(1)",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화공신소재</v>
      </c>
      <c r="G1097" s="3" t="str">
        <f>IF(B1097&lt;&gt;"",IF(INDEX(로우데이터!$D:$D,4*ROW()-7)&lt;&gt;"",IF(ISNUMBER(FIND("(2)",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97" s="3" t="str">
        <f>IF(B1097&lt;&gt;"",IF(INDEX(로우데이터!$D:$D,4*ROW()-7)&lt;&gt;"",IF(ISNUMBER(FIND("(2)",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[부산]물리</v>
      </c>
      <c r="I1097" s="3" t="str">
        <f>IF(B1097&lt;&gt;"",IF(INDEX(로우데이터!$D:$D,4*ROW()-7)&lt;&gt;"",IF(ISNUMBER(FIND("(3)",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7" s="3" t="str">
        <f>IF(B1097&lt;&gt;"",IF(INDEX(로우데이터!$D:$D,4*ROW()-7)&lt;&gt;"",IF(ISNUMBER(FIND("(3)",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7" s="1">
        <v>1</v>
      </c>
      <c r="M1097" s="1">
        <v>1</v>
      </c>
      <c r="N1097" s="1">
        <v>1</v>
      </c>
      <c r="P1097" s="1">
        <f>IF(B1097&lt;&gt;"",IF(AND(대학정보!$C$4&lt;&gt;"",대학정보!$C$5&lt;&gt;""),IF(AND(ISNUMBER(FIND(대학정보!$C$4,E1097)),ISNUMBER(FIND(대학정보!$C$5,F1097))),확률표!$C$3,IF(AND(ISNUMBER(FIND(대학정보!$C$4,G1097)),ISNUMBER(FIND(대학정보!$C$5,H1097))),확률표!$C$4,IF(AND(ISNUMBER(FIND(대학정보!$C$4,I1097)),ISNUMBER(FIND(대학정보!$C$5,J1097))),확률표!$C$5, ""))), "대학정보"), "")</f>
        <v>20</v>
      </c>
      <c r="Q1097" s="1">
        <f>IF(AND(대학정보!$C$8&lt;&gt;"",D1097&lt;&gt;""),D1097-대학정보!$C$8,"")</f>
        <v>-44.899999999999977</v>
      </c>
    </row>
    <row r="1098" spans="1:17">
      <c r="A1098" s="1" t="str">
        <f t="shared" si="17"/>
        <v/>
      </c>
      <c r="B1098" s="1" t="str">
        <f>IF(INDEX(로우데이터!$A:$A,4*ROW()-7)&lt;&gt;"",INDEX(로우데이터!A:A,4*ROW()-7),"")</f>
        <v>1097등</v>
      </c>
      <c r="C1098" s="1">
        <f>IF(B1098&lt;&gt;"",VLOOKUP(CONCATENATE("j",L1098, M1098, N1098),확률표!$B$8:$E$16,IF(P1098=확률표!$C$3,2,IF(P1098=확률표!$C$4, 3,4)),FALSE), "")</f>
        <v>20</v>
      </c>
      <c r="D1098" s="1">
        <f>IF(B1098&lt;&gt;"",INDEX(로우데이터!$B:$B,4*ROW()-7),"")</f>
        <v>613.44000000000005</v>
      </c>
      <c r="E1098" s="4" t="str">
        <f>IF(B1098&lt;&gt;"",IF(INDEX(로우데이터!$D:$D,4*ROW()-7)&lt;&gt;"",IF(ISNUMBER(FIND("(1)",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098" s="3" t="str">
        <f>IF(B1098&lt;&gt;"",IF(INDEX(로우데이터!$D:$D,4*ROW()-7)&lt;&gt;"",IF(ISNUMBER(FIND("(1)",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[부산]조선해양공</v>
      </c>
      <c r="G1098" s="3" t="str">
        <f>IF(B1098&lt;&gt;"",IF(INDEX(로우데이터!$D:$D,4*ROW()-7)&lt;&gt;"",IF(ISNUMBER(FIND("(2)",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098" s="3" t="str">
        <f>IF(B1098&lt;&gt;"",IF(INDEX(로우데이터!$D:$D,4*ROW()-7)&lt;&gt;"",IF(ISNUMBER(FIND("(2)",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[부산]건설융합학부</v>
      </c>
      <c r="I1098" s="3" t="str">
        <f>IF(B1098&lt;&gt;"",IF(INDEX(로우데이터!$D:$D,4*ROW()-7)&lt;&gt;"",IF(ISNUMBER(FIND("(3)",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098" s="3" t="str">
        <f>IF(B1098&lt;&gt;"",IF(INDEX(로우데이터!$D:$D,4*ROW()-7)&lt;&gt;"",IF(ISNUMBER(FIND("(3)",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098" s="1">
        <v>1</v>
      </c>
      <c r="M1098" s="1">
        <v>1</v>
      </c>
      <c r="N1098" s="1">
        <v>1</v>
      </c>
      <c r="P1098" s="1">
        <f>IF(B1098&lt;&gt;"",IF(AND(대학정보!$C$4&lt;&gt;"",대학정보!$C$5&lt;&gt;""),IF(AND(ISNUMBER(FIND(대학정보!$C$4,E1098)),ISNUMBER(FIND(대학정보!$C$5,F1098))),확률표!$C$3,IF(AND(ISNUMBER(FIND(대학정보!$C$4,G1098)),ISNUMBER(FIND(대학정보!$C$5,H1098))),확률표!$C$4,IF(AND(ISNUMBER(FIND(대학정보!$C$4,I1098)),ISNUMBER(FIND(대학정보!$C$5,J1098))),확률표!$C$5, ""))), "대학정보"), "")</f>
        <v>20</v>
      </c>
      <c r="Q1098" s="1">
        <f>IF(AND(대학정보!$C$8&lt;&gt;"",D1098&lt;&gt;""),D1098-대학정보!$C$8,"")</f>
        <v>-46.009999999999877</v>
      </c>
    </row>
    <row r="1099" spans="1:17">
      <c r="A1099" s="1" t="str">
        <f t="shared" si="17"/>
        <v/>
      </c>
      <c r="B1099" s="1" t="str">
        <f>IF(INDEX(로우데이터!$A:$A,4*ROW()-7)&lt;&gt;"",INDEX(로우데이터!A:A,4*ROW()-7),"")</f>
        <v>1098등</v>
      </c>
      <c r="C1099" s="1">
        <f>IF(B1099&lt;&gt;"",VLOOKUP(CONCATENATE("j",L1099, M1099, N1099),확률표!$B$8:$E$16,IF(P1099=확률표!$C$3,2,IF(P1099=확률표!$C$4, 3,4)),FALSE), "")</f>
        <v>50</v>
      </c>
      <c r="D1099" s="1">
        <f>IF(B1099&lt;&gt;"",INDEX(로우데이터!$B:$B,4*ROW()-7),"")</f>
        <v>613.16</v>
      </c>
      <c r="E1099" s="4" t="str">
        <f>IF(B1099&lt;&gt;"",IF(INDEX(로우데이터!$D:$D,4*ROW()-7)&lt;&gt;"",IF(ISNUMBER(FIND("(1)",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099" s="3" t="str">
        <f>IF(B1099&lt;&gt;"",IF(INDEX(로우데이터!$D:$D,4*ROW()-7)&lt;&gt;"",IF(ISNUMBER(FIND("(1)",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[수원]공학계열</v>
      </c>
      <c r="G1099" s="3" t="str">
        <f>IF(B1099&lt;&gt;"",IF(INDEX(로우데이터!$D:$D,4*ROW()-7)&lt;&gt;"",IF(ISNUMBER(FIND("(2)",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099" s="3" t="str">
        <f>IF(B1099&lt;&gt;"",IF(INDEX(로우데이터!$D:$D,4*ROW()-7)&lt;&gt;"",IF(ISNUMBER(FIND("(2)",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099" s="3" t="str">
        <f>IF(B1099&lt;&gt;"",IF(INDEX(로우데이터!$D:$D,4*ROW()-7)&lt;&gt;"",IF(ISNUMBER(FIND("(3)",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경희대(3)</v>
      </c>
      <c r="J1099" s="3" t="str">
        <f>IF(B1099&lt;&gt;"",IF(INDEX(로우데이터!$D:$D,4*ROW()-7)&lt;&gt;"",IF(ISNUMBER(FIND("(3)",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[국제]한방재료공</v>
      </c>
      <c r="L1099" s="1">
        <v>1</v>
      </c>
      <c r="M1099" s="1">
        <v>1</v>
      </c>
      <c r="N1099" s="1">
        <v>1</v>
      </c>
      <c r="P1099" s="1">
        <f>IF(B1099&lt;&gt;"",IF(AND(대학정보!$C$4&lt;&gt;"",대학정보!$C$5&lt;&gt;""),IF(AND(ISNUMBER(FIND(대학정보!$C$4,E1099)),ISNUMBER(FIND(대학정보!$C$5,F1099))),확률표!$C$3,IF(AND(ISNUMBER(FIND(대학정보!$C$4,G1099)),ISNUMBER(FIND(대학정보!$C$5,H1099))),확률표!$C$4,IF(AND(ISNUMBER(FIND(대학정보!$C$4,I1099)),ISNUMBER(FIND(대학정보!$C$5,J1099))),확률표!$C$5, ""))), "대학정보"), "")</f>
        <v>50</v>
      </c>
      <c r="Q1099" s="1">
        <f>IF(AND(대학정보!$C$8&lt;&gt;"",D1099&lt;&gt;""),D1099-대학정보!$C$8,"")</f>
        <v>-46.289999999999964</v>
      </c>
    </row>
    <row r="1100" spans="1:17">
      <c r="A1100" s="1" t="str">
        <f t="shared" si="17"/>
        <v/>
      </c>
      <c r="B1100" s="1" t="str">
        <f>IF(INDEX(로우데이터!$A:$A,4*ROW()-7)&lt;&gt;"",INDEX(로우데이터!A:A,4*ROW()-7),"")</f>
        <v>1099등</v>
      </c>
      <c r="C1100" s="1">
        <f>IF(B1100&lt;&gt;"",VLOOKUP(CONCATENATE("j",L1100, M1100, N1100),확률표!$B$8:$E$16,IF(P1100=확률표!$C$3,2,IF(P1100=확률표!$C$4, 3,4)),FALSE), "")</f>
        <v>50</v>
      </c>
      <c r="D1100" s="1">
        <f>IF(B1100&lt;&gt;"",INDEX(로우데이터!$B:$B,4*ROW()-7),"")</f>
        <v>611.45000000000005</v>
      </c>
      <c r="E1100" s="4" t="str">
        <f>IF(B1100&lt;&gt;"",IF(INDEX(로우데이터!$D:$D,4*ROW()-7)&lt;&gt;"",IF(ISNUMBER(FIND("(1)",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서울대(1)</v>
      </c>
      <c r="F1100" s="3" t="str">
        <f>IF(B1100&lt;&gt;"",IF(INDEX(로우데이터!$D:$D,4*ROW()-7)&lt;&gt;"",IF(ISNUMBER(FIND("(1)",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체육교육/자연</v>
      </c>
      <c r="G1100" s="3" t="str">
        <f>IF(B1100&lt;&gt;"",IF(INDEX(로우데이터!$D:$D,4*ROW()-7)&lt;&gt;"",IF(ISNUMBER(FIND("(2)",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100" s="3" t="str">
        <f>IF(B1100&lt;&gt;"",IF(INDEX(로우데이터!$D:$D,4*ROW()-7)&lt;&gt;"",IF(ISNUMBER(FIND("(2)",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100" s="3" t="str">
        <f>IF(B1100&lt;&gt;"",IF(INDEX(로우데이터!$D:$D,4*ROW()-7)&lt;&gt;"",IF(ISNUMBER(FIND("(3)",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00" s="3" t="str">
        <f>IF(B1100&lt;&gt;"",IF(INDEX(로우데이터!$D:$D,4*ROW()-7)&lt;&gt;"",IF(ISNUMBER(FIND("(3)",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[서울]공과대학</v>
      </c>
      <c r="L1100" s="1">
        <v>1</v>
      </c>
      <c r="M1100" s="1">
        <v>1</v>
      </c>
      <c r="N1100" s="1">
        <v>1</v>
      </c>
      <c r="P1100" s="1">
        <f>IF(B1100&lt;&gt;"",IF(AND(대학정보!$C$4&lt;&gt;"",대학정보!$C$5&lt;&gt;""),IF(AND(ISNUMBER(FIND(대학정보!$C$4,E1100)),ISNUMBER(FIND(대학정보!$C$5,F1100))),확률표!$C$3,IF(AND(ISNUMBER(FIND(대학정보!$C$4,G1100)),ISNUMBER(FIND(대학정보!$C$5,H1100))),확률표!$C$4,IF(AND(ISNUMBER(FIND(대학정보!$C$4,I1100)),ISNUMBER(FIND(대학정보!$C$5,J1100))),확률표!$C$5, ""))), "대학정보"), "")</f>
        <v>50</v>
      </c>
      <c r="Q1100" s="1">
        <f>IF(AND(대학정보!$C$8&lt;&gt;"",D1100&lt;&gt;""),D1100-대학정보!$C$8,"")</f>
        <v>-47.999999999999886</v>
      </c>
    </row>
    <row r="1101" spans="1:17">
      <c r="A1101" s="1" t="str">
        <f t="shared" si="17"/>
        <v/>
      </c>
      <c r="B1101" s="1" t="str">
        <f>IF(INDEX(로우데이터!$A:$A,4*ROW()-7)&lt;&gt;"",INDEX(로우데이터!A:A,4*ROW()-7),"")</f>
        <v>1100등</v>
      </c>
      <c r="C1101" s="1">
        <f>IF(B1101&lt;&gt;"",VLOOKUP(CONCATENATE("j",L1101, M1101, N1101),확률표!$B$8:$E$16,IF(P1101=확률표!$C$3,2,IF(P1101=확률표!$C$4, 3,4)),FALSE), "")</f>
        <v>50</v>
      </c>
      <c r="D1101" s="1">
        <f>IF(B1101&lt;&gt;"",INDEX(로우데이터!$B:$B,4*ROW()-7),"")</f>
        <v>608.86</v>
      </c>
      <c r="E1101" s="4" t="str">
        <f>IF(B1101&lt;&gt;"",IF(INDEX(로우데이터!$D:$D,4*ROW()-7)&lt;&gt;"",IF(ISNUMBER(FIND("(1)",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부산대(1)</v>
      </c>
      <c r="F1101" s="3" t="str">
        <f>IF(B1101&lt;&gt;"",IF(INDEX(로우데이터!$D:$D,4*ROW()-7)&lt;&gt;"",IF(ISNUMBER(FIND("(1)",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[부산]디자인앤테크놀로지</v>
      </c>
      <c r="G1101" s="3" t="str">
        <f>IF(B1101&lt;&gt;"",IF(INDEX(로우데이터!$D:$D,4*ROW()-7)&lt;&gt;"",IF(ISNUMBER(FIND("(2)",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101" s="3" t="str">
        <f>IF(B1101&lt;&gt;"",IF(INDEX(로우데이터!$D:$D,4*ROW()-7)&lt;&gt;"",IF(ISNUMBER(FIND("(2)",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101" s="3" t="str">
        <f>IF(B1101&lt;&gt;"",IF(INDEX(로우데이터!$D:$D,4*ROW()-7)&lt;&gt;"",IF(ISNUMBER(FIND("(3)",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충북대(3)</v>
      </c>
      <c r="J1101" s="3" t="str">
        <f>IF(B1101&lt;&gt;"",IF(INDEX(로우데이터!$D:$D,4*ROW()-7)&lt;&gt;"",IF(ISNUMBER(FIND("(3)",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응용생명공학부</v>
      </c>
      <c r="L1101" s="1">
        <v>1</v>
      </c>
      <c r="M1101" s="1">
        <v>1</v>
      </c>
      <c r="N1101" s="1">
        <v>1</v>
      </c>
      <c r="P1101" s="1">
        <f>IF(B1101&lt;&gt;"",IF(AND(대학정보!$C$4&lt;&gt;"",대학정보!$C$5&lt;&gt;""),IF(AND(ISNUMBER(FIND(대학정보!$C$4,E1101)),ISNUMBER(FIND(대학정보!$C$5,F1101))),확률표!$C$3,IF(AND(ISNUMBER(FIND(대학정보!$C$4,G1101)),ISNUMBER(FIND(대학정보!$C$5,H1101))),확률표!$C$4,IF(AND(ISNUMBER(FIND(대학정보!$C$4,I1101)),ISNUMBER(FIND(대학정보!$C$5,J1101))),확률표!$C$5, ""))), "대학정보"), "")</f>
        <v>50</v>
      </c>
      <c r="Q1101" s="1">
        <f>IF(AND(대학정보!$C$8&lt;&gt;"",D1101&lt;&gt;""),D1101-대학정보!$C$8,"")</f>
        <v>-50.589999999999918</v>
      </c>
    </row>
    <row r="1102" spans="1:17">
      <c r="A1102" s="1" t="str">
        <f t="shared" si="17"/>
        <v/>
      </c>
      <c r="B1102" s="1" t="str">
        <f>IF(INDEX(로우데이터!$A:$A,4*ROW()-7)&lt;&gt;"",INDEX(로우데이터!A:A,4*ROW()-7),"")</f>
        <v>1101등</v>
      </c>
      <c r="C1102" s="1">
        <f>IF(B1102&lt;&gt;"",VLOOKUP(CONCATENATE("j",L1102, M1102, N1102),확률표!$B$8:$E$16,IF(P1102=확률표!$C$3,2,IF(P1102=확률표!$C$4, 3,4)),FALSE), "")</f>
        <v>80</v>
      </c>
      <c r="D1102" s="1">
        <f>IF(B1102&lt;&gt;"",INDEX(로우데이터!$B:$B,4*ROW()-7),"")</f>
        <v>598.01</v>
      </c>
      <c r="E1102" s="4" t="str">
        <f>IF(B1102&lt;&gt;"",IF(INDEX(로우데이터!$D:$D,4*ROW()-7)&lt;&gt;"",IF(ISNUMBER(FIND("(1)",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102" s="3" t="str">
        <f>IF(B1102&lt;&gt;"",IF(INDEX(로우데이터!$D:$D,4*ROW()-7)&lt;&gt;"",IF(ISNUMBER(FIND("(1)",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102" s="3" t="str">
        <f>IF(B1102&lt;&gt;"",IF(INDEX(로우데이터!$D:$D,4*ROW()-7)&lt;&gt;"",IF(ISNUMBER(FIND("(2)",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경북대(2)</v>
      </c>
      <c r="H1102" s="3" t="str">
        <f>IF(B1102&lt;&gt;"",IF(INDEX(로우데이터!$D:$D,4*ROW()-7)&lt;&gt;"",IF(ISNUMBER(FIND("(2)",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[대구]신소재공학부</v>
      </c>
      <c r="I1102" s="3" t="str">
        <f>IF(B1102&lt;&gt;"",IF(INDEX(로우데이터!$D:$D,4*ROW()-7)&lt;&gt;"",IF(ISNUMBER(FIND("(3)",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경북대(3)</v>
      </c>
      <c r="J1102" s="3" t="str">
        <f>IF(B1102&lt;&gt;"",IF(INDEX(로우데이터!$D:$D,4*ROW()-7)&lt;&gt;"",IF(ISNUMBER(FIND("(3)",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[대구]지구시스템과학부</v>
      </c>
      <c r="L1102" s="1">
        <v>1</v>
      </c>
      <c r="M1102" s="1">
        <v>1</v>
      </c>
      <c r="N1102" s="1">
        <v>1</v>
      </c>
      <c r="P1102" s="1">
        <f>IF(B1102&lt;&gt;"",IF(AND(대학정보!$C$4&lt;&gt;"",대학정보!$C$5&lt;&gt;""),IF(AND(ISNUMBER(FIND(대학정보!$C$4,E1102)),ISNUMBER(FIND(대학정보!$C$5,F1102))),확률표!$C$3,IF(AND(ISNUMBER(FIND(대학정보!$C$4,G1102)),ISNUMBER(FIND(대학정보!$C$5,H1102))),확률표!$C$4,IF(AND(ISNUMBER(FIND(대학정보!$C$4,I1102)),ISNUMBER(FIND(대학정보!$C$5,J1102))),확률표!$C$5, ""))), "대학정보"), "")</f>
        <v>80</v>
      </c>
      <c r="Q1102" s="1">
        <f>IF(AND(대학정보!$C$8&lt;&gt;"",D1102&lt;&gt;""),D1102-대학정보!$C$8,"")</f>
        <v>-61.439999999999941</v>
      </c>
    </row>
    <row r="1103" spans="1:17">
      <c r="A1103" s="1" t="str">
        <f t="shared" si="17"/>
        <v/>
      </c>
      <c r="B1103" s="1" t="str">
        <f>IF(INDEX(로우데이터!$A:$A,4*ROW()-7)&lt;&gt;"",INDEX(로우데이터!A:A,4*ROW()-7),"")</f>
        <v>1102등</v>
      </c>
      <c r="C1103" s="1">
        <f>IF(B1103&lt;&gt;"",VLOOKUP(CONCATENATE("j",L1103, M1103, N1103),확률표!$B$8:$E$16,IF(P1103=확률표!$C$3,2,IF(P1103=확률표!$C$4, 3,4)),FALSE), "")</f>
        <v>50</v>
      </c>
      <c r="D1103" s="1">
        <f>IF(B1103&lt;&gt;"",INDEX(로우데이터!$B:$B,4*ROW()-7),"")</f>
        <v>597.72</v>
      </c>
      <c r="E1103" s="4" t="str">
        <f>IF(B1103&lt;&gt;"",IF(INDEX(로우데이터!$D:$D,4*ROW()-7)&lt;&gt;"",IF(ISNUMBER(FIND("(1)",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경희대(1)</v>
      </c>
      <c r="F1103" s="3" t="str">
        <f>IF(B1103&lt;&gt;"",IF(INDEX(로우데이터!$D:$D,4*ROW()-7)&lt;&gt;"",IF(ISNUMBER(FIND("(1)",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[국제]스포츠의학</v>
      </c>
      <c r="G1103" s="3" t="str">
        <f>IF(B1103&lt;&gt;"",IF(INDEX(로우데이터!$D:$D,4*ROW()-7)&lt;&gt;"",IF(ISNUMBER(FIND("(2)",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103" s="3" t="str">
        <f>IF(B1103&lt;&gt;"",IF(INDEX(로우데이터!$D:$D,4*ROW()-7)&lt;&gt;"",IF(ISNUMBER(FIND("(2)",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103" s="3" t="str">
        <f>IF(B1103&lt;&gt;"",IF(INDEX(로우데이터!$D:$D,4*ROW()-7)&lt;&gt;"",IF(ISNUMBER(FIND("(3)",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충남대(3)</v>
      </c>
      <c r="J1103" s="3" t="str">
        <f>IF(B1103&lt;&gt;"",IF(INDEX(로우데이터!$D:$D,4*ROW()-7)&lt;&gt;"",IF(ISNUMBER(FIND("(3)",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화학</v>
      </c>
      <c r="L1103" s="1">
        <v>1</v>
      </c>
      <c r="M1103" s="1">
        <v>1</v>
      </c>
      <c r="N1103" s="1">
        <v>1</v>
      </c>
      <c r="P1103" s="1">
        <f>IF(B1103&lt;&gt;"",IF(AND(대학정보!$C$4&lt;&gt;"",대학정보!$C$5&lt;&gt;""),IF(AND(ISNUMBER(FIND(대학정보!$C$4,E1103)),ISNUMBER(FIND(대학정보!$C$5,F1103))),확률표!$C$3,IF(AND(ISNUMBER(FIND(대학정보!$C$4,G1103)),ISNUMBER(FIND(대학정보!$C$5,H1103))),확률표!$C$4,IF(AND(ISNUMBER(FIND(대학정보!$C$4,I1103)),ISNUMBER(FIND(대학정보!$C$5,J1103))),확률표!$C$5, ""))), "대학정보"), "")</f>
        <v>50</v>
      </c>
      <c r="Q1103" s="1">
        <f>IF(AND(대학정보!$C$8&lt;&gt;"",D1103&lt;&gt;""),D1103-대학정보!$C$8,"")</f>
        <v>-61.729999999999905</v>
      </c>
    </row>
    <row r="1104" spans="1:17">
      <c r="A1104" s="1" t="str">
        <f t="shared" si="17"/>
        <v/>
      </c>
      <c r="B1104" s="1" t="str">
        <f>IF(INDEX(로우데이터!$A:$A,4*ROW()-7)&lt;&gt;"",INDEX(로우데이터!A:A,4*ROW()-7),"")</f>
        <v>1103등</v>
      </c>
      <c r="C1104" s="1">
        <f>IF(B1104&lt;&gt;"",VLOOKUP(CONCATENATE("j",L1104, M1104, N1104),확률표!$B$8:$E$16,IF(P1104=확률표!$C$3,2,IF(P1104=확률표!$C$4, 3,4)),FALSE), "")</f>
        <v>50</v>
      </c>
      <c r="D1104" s="1">
        <f>IF(B1104&lt;&gt;"",INDEX(로우데이터!$B:$B,4*ROW()-7),"")</f>
        <v>597.45000000000005</v>
      </c>
      <c r="E1104" s="4" t="str">
        <f>IF(B1104&lt;&gt;"",IF(INDEX(로우데이터!$D:$D,4*ROW()-7)&lt;&gt;"",IF(ISNUMBER(FIND("(1)",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연세대(서울)(1)</v>
      </c>
      <c r="F1104" s="3" t="str">
        <f>IF(B1104&lt;&gt;"",IF(INDEX(로우데이터!$D:$D,4*ROW()-7)&lt;&gt;"",IF(ISNUMBER(FIND("(1)",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도시공</v>
      </c>
      <c r="G1104" s="3" t="str">
        <f>IF(B1104&lt;&gt;"",IF(INDEX(로우데이터!$D:$D,4*ROW()-7)&lt;&gt;"",IF(ISNUMBER(FIND("(2)",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중앙대(2)</v>
      </c>
      <c r="H1104" s="3" t="str">
        <f>IF(B1104&lt;&gt;"",IF(INDEX(로우데이터!$D:$D,4*ROW()-7)&lt;&gt;"",IF(ISNUMBER(FIND("(2)",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[서울]창의ICT공과대학</v>
      </c>
      <c r="I1104" s="3" t="str">
        <f>IF(B1104&lt;&gt;"",IF(INDEX(로우데이터!$D:$D,4*ROW()-7)&lt;&gt;"",IF(ISNUMBER(FIND("(3)",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한성대(3)</v>
      </c>
      <c r="J1104" s="3" t="str">
        <f>IF(B1104&lt;&gt;"",IF(INDEX(로우데이터!$D:$D,4*ROW()-7)&lt;&gt;"",IF(ISNUMBER(FIND("(3)",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IT공과대학</v>
      </c>
      <c r="L1104" s="1">
        <v>1</v>
      </c>
      <c r="M1104" s="1">
        <v>1</v>
      </c>
      <c r="N1104" s="1">
        <v>1</v>
      </c>
      <c r="P1104" s="1">
        <f>IF(B1104&lt;&gt;"",IF(AND(대학정보!$C$4&lt;&gt;"",대학정보!$C$5&lt;&gt;""),IF(AND(ISNUMBER(FIND(대학정보!$C$4,E1104)),ISNUMBER(FIND(대학정보!$C$5,F1104))),확률표!$C$3,IF(AND(ISNUMBER(FIND(대학정보!$C$4,G1104)),ISNUMBER(FIND(대학정보!$C$5,H1104))),확률표!$C$4,IF(AND(ISNUMBER(FIND(대학정보!$C$4,I1104)),ISNUMBER(FIND(대학정보!$C$5,J1104))),확률표!$C$5, ""))), "대학정보"), "")</f>
        <v>50</v>
      </c>
      <c r="Q1104" s="1">
        <f>IF(AND(대학정보!$C$8&lt;&gt;"",D1104&lt;&gt;""),D1104-대학정보!$C$8,"")</f>
        <v>-61.999999999999886</v>
      </c>
    </row>
    <row r="1105" spans="1:17">
      <c r="A1105" s="1" t="str">
        <f t="shared" si="17"/>
        <v/>
      </c>
      <c r="B1105" s="1" t="str">
        <f>IF(INDEX(로우데이터!$A:$A,4*ROW()-7)&lt;&gt;"",INDEX(로우데이터!A:A,4*ROW()-7),"")</f>
        <v>1104등</v>
      </c>
      <c r="C1105" s="1">
        <f>IF(B1105&lt;&gt;"",VLOOKUP(CONCATENATE("j",L1105, M1105, N1105),확률표!$B$8:$E$16,IF(P1105=확률표!$C$3,2,IF(P1105=확률표!$C$4, 3,4)),FALSE), "")</f>
        <v>20</v>
      </c>
      <c r="D1105" s="1">
        <f>IF(B1105&lt;&gt;"",INDEX(로우데이터!$B:$B,4*ROW()-7),"")</f>
        <v>595.52</v>
      </c>
      <c r="E1105" s="4" t="str">
        <f>IF(B1105&lt;&gt;"",IF(INDEX(로우데이터!$D:$D,4*ROW()-7)&lt;&gt;"",IF(ISNUMBER(FIND("(1)",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한밭대(1)</v>
      </c>
      <c r="F1105" s="3" t="str">
        <f>IF(B1105&lt;&gt;"",IF(INDEX(로우데이터!$D:$D,4*ROW()-7)&lt;&gt;"",IF(ISNUMBER(FIND("(1)",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기계공</v>
      </c>
      <c r="G1105" s="3" t="str">
        <f>IF(B1105&lt;&gt;"",IF(INDEX(로우데이터!$D:$D,4*ROW()-7)&lt;&gt;"",IF(ISNUMBER(FIND("(2)",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한밭대(2)</v>
      </c>
      <c r="H1105" s="3" t="str">
        <f>IF(B1105&lt;&gt;"",IF(INDEX(로우데이터!$D:$D,4*ROW()-7)&lt;&gt;"",IF(ISNUMBER(FIND("(2)",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컴퓨터공</v>
      </c>
      <c r="I1105" s="3" t="str">
        <f>IF(B1105&lt;&gt;"",IF(INDEX(로우데이터!$D:$D,4*ROW()-7)&lt;&gt;"",IF(ISNUMBER(FIND("(3)",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05" s="3" t="str">
        <f>IF(B1105&lt;&gt;"",IF(INDEX(로우데이터!$D:$D,4*ROW()-7)&lt;&gt;"",IF(ISNUMBER(FIND("(3)",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05" s="1">
        <v>1</v>
      </c>
      <c r="M1105" s="1">
        <v>1</v>
      </c>
      <c r="N1105" s="1">
        <v>1</v>
      </c>
      <c r="P1105" s="1">
        <f>IF(B1105&lt;&gt;"",IF(AND(대학정보!$C$4&lt;&gt;"",대학정보!$C$5&lt;&gt;""),IF(AND(ISNUMBER(FIND(대학정보!$C$4,E1105)),ISNUMBER(FIND(대학정보!$C$5,F1105))),확률표!$C$3,IF(AND(ISNUMBER(FIND(대학정보!$C$4,G1105)),ISNUMBER(FIND(대학정보!$C$5,H1105))),확률표!$C$4,IF(AND(ISNUMBER(FIND(대학정보!$C$4,I1105)),ISNUMBER(FIND(대학정보!$C$5,J1105))),확률표!$C$5, ""))), "대학정보"), "")</f>
        <v>20</v>
      </c>
      <c r="Q1105" s="1">
        <f>IF(AND(대학정보!$C$8&lt;&gt;"",D1105&lt;&gt;""),D1105-대학정보!$C$8,"")</f>
        <v>-63.92999999999995</v>
      </c>
    </row>
    <row r="1106" spans="1:17">
      <c r="A1106" s="1" t="str">
        <f t="shared" si="17"/>
        <v/>
      </c>
      <c r="B1106" s="1" t="str">
        <f>IF(INDEX(로우데이터!$A:$A,4*ROW()-7)&lt;&gt;"",INDEX(로우데이터!A:A,4*ROW()-7),"")</f>
        <v>1105등</v>
      </c>
      <c r="C1106" s="1">
        <f>IF(B1106&lt;&gt;"",VLOOKUP(CONCATENATE("j",L1106, M1106, N1106),확률표!$B$8:$E$16,IF(P1106=확률표!$C$3,2,IF(P1106=확률표!$C$4, 3,4)),FALSE), "")</f>
        <v>80</v>
      </c>
      <c r="D1106" s="1">
        <f>IF(B1106&lt;&gt;"",INDEX(로우데이터!$B:$B,4*ROW()-7),"")</f>
        <v>561.92999999999995</v>
      </c>
      <c r="E1106" s="4" t="str">
        <f>IF(B1106&lt;&gt;"",IF(INDEX(로우데이터!$D:$D,4*ROW()-7)&lt;&gt;"",IF(ISNUMBER(FIND("(1)",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106" s="3" t="str">
        <f>IF(B1106&lt;&gt;"",IF(INDEX(로우데이터!$D:$D,4*ROW()-7)&lt;&gt;"",IF(ISNUMBER(FIND("(1)",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106" s="3" t="str">
        <f>IF(B1106&lt;&gt;"",IF(INDEX(로우데이터!$D:$D,4*ROW()-7)&lt;&gt;"",IF(ISNUMBER(FIND("(2)",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서울시립대(2)</v>
      </c>
      <c r="H1106" s="3" t="str">
        <f>IF(B1106&lt;&gt;"",IF(INDEX(로우데이터!$D:$D,4*ROW()-7)&lt;&gt;"",IF(ISNUMBER(FIND("(2)",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자유전공학부</v>
      </c>
      <c r="I1106" s="3" t="str">
        <f>IF(B1106&lt;&gt;"",IF(INDEX(로우데이터!$D:$D,4*ROW()-7)&lt;&gt;"",IF(ISNUMBER(FIND("(3)",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서울시립대(3)</v>
      </c>
      <c r="J1106" s="3" t="str">
        <f>IF(B1106&lt;&gt;"",IF(INDEX(로우데이터!$D:$D,4*ROW()-7)&lt;&gt;"",IF(ISNUMBER(FIND("(3)",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공간정보공</v>
      </c>
      <c r="L1106" s="1">
        <v>1</v>
      </c>
      <c r="M1106" s="1">
        <v>1</v>
      </c>
      <c r="N1106" s="1">
        <v>1</v>
      </c>
      <c r="P1106" s="1">
        <f>IF(B1106&lt;&gt;"",IF(AND(대학정보!$C$4&lt;&gt;"",대학정보!$C$5&lt;&gt;""),IF(AND(ISNUMBER(FIND(대학정보!$C$4,E1106)),ISNUMBER(FIND(대학정보!$C$5,F1106))),확률표!$C$3,IF(AND(ISNUMBER(FIND(대학정보!$C$4,G1106)),ISNUMBER(FIND(대학정보!$C$5,H1106))),확률표!$C$4,IF(AND(ISNUMBER(FIND(대학정보!$C$4,I1106)),ISNUMBER(FIND(대학정보!$C$5,J1106))),확률표!$C$5, ""))), "대학정보"), "")</f>
        <v>80</v>
      </c>
      <c r="Q1106" s="1">
        <f>IF(AND(대학정보!$C$8&lt;&gt;"",D1106&lt;&gt;""),D1106-대학정보!$C$8,"")</f>
        <v>-97.519999999999982</v>
      </c>
    </row>
    <row r="1107" spans="1:17">
      <c r="A1107" s="1" t="str">
        <f t="shared" si="17"/>
        <v/>
      </c>
      <c r="B1107" s="1" t="str">
        <f>IF(INDEX(로우데이터!$A:$A,4*ROW()-7)&lt;&gt;"",INDEX(로우데이터!A:A,4*ROW()-7),"")</f>
        <v>1106등</v>
      </c>
      <c r="C1107" s="1">
        <f>IF(B1107&lt;&gt;"",VLOOKUP(CONCATENATE("j",L1107, M1107, N1107),확률표!$B$8:$E$16,IF(P1107=확률표!$C$3,2,IF(P1107=확률표!$C$4, 3,4)),FALSE), "")</f>
        <v>80</v>
      </c>
      <c r="D1107" s="1">
        <f>IF(B1107&lt;&gt;"",INDEX(로우데이터!$B:$B,4*ROW()-7),"")</f>
        <v>559.37</v>
      </c>
      <c r="E1107" s="4" t="str">
        <f>IF(B1107&lt;&gt;"",IF(INDEX(로우데이터!$D:$D,4*ROW()-7)&lt;&gt;"",IF(ISNUMBER(FIND("(1)",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중앙대(1)</v>
      </c>
      <c r="F1107" s="3" t="str">
        <f>IF(B1107&lt;&gt;"",IF(INDEX(로우데이터!$D:$D,4*ROW()-7)&lt;&gt;"",IF(ISNUMBER(FIND("(1)",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[서울]창의ICT공과대학</v>
      </c>
      <c r="G1107" s="3" t="str">
        <f>IF(B1107&lt;&gt;"",IF(INDEX(로우데이터!$D:$D,4*ROW()-7)&lt;&gt;"",IF(ISNUMBER(FIND("(2)",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숙명여대(2)</v>
      </c>
      <c r="H1107" s="3" t="str">
        <f>IF(B1107&lt;&gt;"",IF(INDEX(로우데이터!$D:$D,4*ROW()-7)&lt;&gt;"",IF(ISNUMBER(FIND("(2)",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화공생명공학부</v>
      </c>
      <c r="I1107" s="3" t="str">
        <f>IF(B1107&lt;&gt;"",IF(INDEX(로우데이터!$D:$D,4*ROW()-7)&lt;&gt;"",IF(ISNUMBER(FIND("(3)",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건국대(서울)(3)</v>
      </c>
      <c r="J1107" s="3" t="str">
        <f>IF(B1107&lt;&gt;"",IF(INDEX(로우데이터!$D:$D,4*ROW()-7)&lt;&gt;"",IF(ISNUMBER(FIND("(3)",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건축</v>
      </c>
      <c r="L1107" s="1">
        <v>1</v>
      </c>
      <c r="M1107" s="1">
        <v>1</v>
      </c>
      <c r="N1107" s="1">
        <v>1</v>
      </c>
      <c r="P1107" s="1">
        <f>IF(B1107&lt;&gt;"",IF(AND(대학정보!$C$4&lt;&gt;"",대학정보!$C$5&lt;&gt;""),IF(AND(ISNUMBER(FIND(대학정보!$C$4,E1107)),ISNUMBER(FIND(대학정보!$C$5,F1107))),확률표!$C$3,IF(AND(ISNUMBER(FIND(대학정보!$C$4,G1107)),ISNUMBER(FIND(대학정보!$C$5,H1107))),확률표!$C$4,IF(AND(ISNUMBER(FIND(대학정보!$C$4,I1107)),ISNUMBER(FIND(대학정보!$C$5,J1107))),확률표!$C$5, ""))), "대학정보"), "")</f>
        <v>80</v>
      </c>
      <c r="Q1107" s="1">
        <f>IF(AND(대학정보!$C$8&lt;&gt;"",D1107&lt;&gt;""),D1107-대학정보!$C$8,"")</f>
        <v>-100.07999999999993</v>
      </c>
    </row>
    <row r="1108" spans="1:17">
      <c r="A1108" s="1" t="str">
        <f t="shared" si="17"/>
        <v/>
      </c>
      <c r="B1108" s="1" t="str">
        <f>IF(INDEX(로우데이터!$A:$A,4*ROW()-7)&lt;&gt;"",INDEX(로우데이터!A:A,4*ROW()-7),"")</f>
        <v>1107등</v>
      </c>
      <c r="C1108" s="1">
        <f>IF(B1108&lt;&gt;"",VLOOKUP(CONCATENATE("j",L1108, M1108, N1108),확률표!$B$8:$E$16,IF(P1108=확률표!$C$3,2,IF(P1108=확률표!$C$4, 3,4)),FALSE), "")</f>
        <v>20</v>
      </c>
      <c r="D1108" s="1">
        <f>IF(B1108&lt;&gt;"",INDEX(로우데이터!$B:$B,4*ROW()-7),"")</f>
        <v>526.55999999999995</v>
      </c>
      <c r="E1108" s="4" t="str">
        <f>IF(B1108&lt;&gt;"",IF(INDEX(로우데이터!$D:$D,4*ROW()-7)&lt;&gt;"",IF(ISNUMBER(FIND("(1)",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성균관대(1)</v>
      </c>
      <c r="F1108" s="3" t="str">
        <f>IF(B1108&lt;&gt;"",IF(INDEX(로우데이터!$D:$D,4*ROW()-7)&lt;&gt;"",IF(ISNUMBER(FIND("(1)",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[수원]소프트웨어</v>
      </c>
      <c r="G1108" s="3" t="str">
        <f>IF(B1108&lt;&gt;"",IF(INDEX(로우데이터!$D:$D,4*ROW()-7)&lt;&gt;"",IF(ISNUMBER(FIND("(2)",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고려대(서울)(2)</v>
      </c>
      <c r="H1108" s="3" t="str">
        <f>IF(B1108&lt;&gt;"",IF(INDEX(로우데이터!$D:$D,4*ROW()-7)&lt;&gt;"",IF(ISNUMBER(FIND("(2)",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신소재공학부</v>
      </c>
      <c r="I1108" s="3" t="str">
        <f>IF(B1108&lt;&gt;"",IF(INDEX(로우데이터!$D:$D,4*ROW()-7)&lt;&gt;"",IF(ISNUMBER(FIND("(3)",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08" s="3" t="str">
        <f>IF(B1108&lt;&gt;"",IF(INDEX(로우데이터!$D:$D,4*ROW()-7)&lt;&gt;"",IF(ISNUMBER(FIND("(3)",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08" s="1">
        <v>1</v>
      </c>
      <c r="M1108" s="1">
        <v>1</v>
      </c>
      <c r="N1108" s="1">
        <v>1</v>
      </c>
      <c r="P1108" s="1">
        <f>IF(B1108&lt;&gt;"",IF(AND(대학정보!$C$4&lt;&gt;"",대학정보!$C$5&lt;&gt;""),IF(AND(ISNUMBER(FIND(대학정보!$C$4,E1108)),ISNUMBER(FIND(대학정보!$C$5,F1108))),확률표!$C$3,IF(AND(ISNUMBER(FIND(대학정보!$C$4,G1108)),ISNUMBER(FIND(대학정보!$C$5,H1108))),확률표!$C$4,IF(AND(ISNUMBER(FIND(대학정보!$C$4,I1108)),ISNUMBER(FIND(대학정보!$C$5,J1108))),확률표!$C$5, ""))), "대학정보"), "")</f>
        <v>20</v>
      </c>
      <c r="Q1108" s="1">
        <f>IF(AND(대학정보!$C$8&lt;&gt;"",D1108&lt;&gt;""),D1108-대학정보!$C$8,"")</f>
        <v>-132.88999999999999</v>
      </c>
    </row>
    <row r="1109" spans="1:17">
      <c r="A1109" s="1" t="str">
        <f t="shared" si="17"/>
        <v/>
      </c>
      <c r="B1109" s="1" t="str">
        <f>IF(INDEX(로우데이터!$A:$A,4*ROW()-7)&lt;&gt;"",INDEX(로우데이터!A:A,4*ROW()-7),"")</f>
        <v>1108등</v>
      </c>
      <c r="C1109" s="1">
        <f>IF(B1109&lt;&gt;"",VLOOKUP(CONCATENATE("j",L1109, M1109, N1109),확률표!$B$8:$E$16,IF(P1109=확률표!$C$3,2,IF(P1109=확률표!$C$4, 3,4)),FALSE), "")</f>
        <v>20</v>
      </c>
      <c r="D1109" s="1">
        <f>IF(B1109&lt;&gt;"",INDEX(로우데이터!$B:$B,4*ROW()-7),"")</f>
        <v>478.67</v>
      </c>
      <c r="E1109" s="4" t="str">
        <f>IF(B1109&lt;&gt;"",IF(INDEX(로우데이터!$D:$D,4*ROW()-7)&lt;&gt;"",IF(ISNUMBER(FIND("(1)",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>부경대(1)</v>
      </c>
      <c r="F1109" s="3" t="str">
        <f>IF(B1109&lt;&gt;"",IF(INDEX(로우데이터!$D:$D,4*ROW()-7)&lt;&gt;"",IF(ISNUMBER(FIND("(1)",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>화학공</v>
      </c>
      <c r="G1109" s="3" t="str">
        <f>IF(B1109&lt;&gt;"",IF(INDEX(로우데이터!$D:$D,4*ROW()-7)&lt;&gt;"",IF(ISNUMBER(FIND("(2)",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>부산대(2)</v>
      </c>
      <c r="H1109" s="3" t="str">
        <f>IF(B1109&lt;&gt;"",IF(INDEX(로우데이터!$D:$D,4*ROW()-7)&lt;&gt;"",IF(ISNUMBER(FIND("(2)",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>[부산]조선해양공</v>
      </c>
      <c r="I1109" s="3" t="str">
        <f>IF(B1109&lt;&gt;"",IF(INDEX(로우데이터!$D:$D,4*ROW()-7)&lt;&gt;"",IF(ISNUMBER(FIND("(3)",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>중앙대(3)</v>
      </c>
      <c r="J1109" s="3" t="str">
        <f>IF(B1109&lt;&gt;"",IF(INDEX(로우데이터!$D:$D,4*ROW()-7)&lt;&gt;"",IF(ISNUMBER(FIND("(3)",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>[서울]창의ICT공과대학</v>
      </c>
      <c r="L1109" s="1">
        <v>1</v>
      </c>
      <c r="M1109" s="1">
        <v>1</v>
      </c>
      <c r="N1109" s="1">
        <v>1</v>
      </c>
      <c r="P1109" s="1">
        <f>IF(B1109&lt;&gt;"",IF(AND(대학정보!$C$4&lt;&gt;"",대학정보!$C$5&lt;&gt;""),IF(AND(ISNUMBER(FIND(대학정보!$C$4,E1109)),ISNUMBER(FIND(대학정보!$C$5,F1109))),확률표!$C$3,IF(AND(ISNUMBER(FIND(대학정보!$C$4,G1109)),ISNUMBER(FIND(대학정보!$C$5,H1109))),확률표!$C$4,IF(AND(ISNUMBER(FIND(대학정보!$C$4,I1109)),ISNUMBER(FIND(대학정보!$C$5,J1109))),확률표!$C$5, ""))), "대학정보"), "")</f>
        <v>20</v>
      </c>
      <c r="Q1109" s="1">
        <f>IF(AND(대학정보!$C$8&lt;&gt;"",D1109&lt;&gt;""),D1109-대학정보!$C$8,"")</f>
        <v>-180.77999999999992</v>
      </c>
    </row>
    <row r="1110" spans="1:17">
      <c r="A1110" s="1" t="str">
        <f t="shared" si="17"/>
        <v>X</v>
      </c>
      <c r="B1110" s="1" t="str">
        <f>IF(INDEX(로우데이터!$A:$A,4*ROW()-7)&lt;&gt;"",INDEX(로우데이터!A:A,4*ROW()-7),"")</f>
        <v/>
      </c>
      <c r="C1110" s="1" t="str">
        <f>IF(B1110&lt;&gt;"",VLOOKUP(CONCATENATE("j",L1110, M1110, N1110),확률표!$B$8:$E$16,IF(P1110=확률표!$C$3,2,IF(P1110=확률표!$C$4, 3,4)),FALSE), "")</f>
        <v/>
      </c>
      <c r="D1110" s="1" t="str">
        <f>IF(B1110&lt;&gt;"",INDEX(로우데이터!$B:$B,4*ROW()-7),"")</f>
        <v/>
      </c>
      <c r="E1110" s="4" t="str">
        <f>IF(B1110&lt;&gt;"",IF(INDEX(로우데이터!$D:$D,4*ROW()-7)&lt;&gt;"",IF(ISNUMBER(FIND("(1)",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0" s="3" t="str">
        <f>IF(B1110&lt;&gt;"",IF(INDEX(로우데이터!$D:$D,4*ROW()-7)&lt;&gt;"",IF(ISNUMBER(FIND("(1)",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0" s="3" t="str">
        <f>IF(B1110&lt;&gt;"",IF(INDEX(로우데이터!$D:$D,4*ROW()-7)&lt;&gt;"",IF(ISNUMBER(FIND("(2)",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0" s="3" t="str">
        <f>IF(B1110&lt;&gt;"",IF(INDEX(로우데이터!$D:$D,4*ROW()-7)&lt;&gt;"",IF(ISNUMBER(FIND("(2)",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0" s="3" t="str">
        <f>IF(B1110&lt;&gt;"",IF(INDEX(로우데이터!$D:$D,4*ROW()-7)&lt;&gt;"",IF(ISNUMBER(FIND("(3)",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0" s="3" t="str">
        <f>IF(B1110&lt;&gt;"",IF(INDEX(로우데이터!$D:$D,4*ROW()-7)&lt;&gt;"",IF(ISNUMBER(FIND("(3)",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0" s="1">
        <v>1</v>
      </c>
      <c r="M1110" s="1">
        <v>1</v>
      </c>
      <c r="N1110" s="1">
        <v>1</v>
      </c>
      <c r="P1110" s="1" t="str">
        <f>IF(B1110&lt;&gt;"",IF(AND(대학정보!$C$4&lt;&gt;"",대학정보!$C$5&lt;&gt;""),IF(AND(ISNUMBER(FIND(대학정보!$C$4,E1110)),ISNUMBER(FIND(대학정보!$C$5,F1110))),확률표!$C$3,IF(AND(ISNUMBER(FIND(대학정보!$C$4,G1110)),ISNUMBER(FIND(대학정보!$C$5,H1110))),확률표!$C$4,IF(AND(ISNUMBER(FIND(대학정보!$C$4,I1110)),ISNUMBER(FIND(대학정보!$C$5,J1110))),확률표!$C$5, ""))), "대학정보"), "")</f>
        <v/>
      </c>
      <c r="Q1110" s="1" t="str">
        <f>IF(AND(대학정보!$C$8&lt;&gt;"",D1110&lt;&gt;""),D1110-대학정보!$C$8,"")</f>
        <v/>
      </c>
    </row>
    <row r="1111" spans="1:17">
      <c r="A1111" s="1" t="str">
        <f t="shared" si="17"/>
        <v>X</v>
      </c>
      <c r="B1111" s="1" t="str">
        <f>IF(INDEX(로우데이터!$A:$A,4*ROW()-7)&lt;&gt;"",INDEX(로우데이터!A:A,4*ROW()-7),"")</f>
        <v/>
      </c>
      <c r="C1111" s="1" t="str">
        <f>IF(B1111&lt;&gt;"",VLOOKUP(CONCATENATE("j",L1111, M1111, N1111),확률표!$B$8:$E$16,IF(P1111=확률표!$C$3,2,IF(P1111=확률표!$C$4, 3,4)),FALSE), "")</f>
        <v/>
      </c>
      <c r="D1111" s="1" t="str">
        <f>IF(B1111&lt;&gt;"",INDEX(로우데이터!$B:$B,4*ROW()-7),"")</f>
        <v/>
      </c>
      <c r="E1111" s="4" t="str">
        <f>IF(B1111&lt;&gt;"",IF(INDEX(로우데이터!$D:$D,4*ROW()-7)&lt;&gt;"",IF(ISNUMBER(FIND("(1)",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1" s="3" t="str">
        <f>IF(B1111&lt;&gt;"",IF(INDEX(로우데이터!$D:$D,4*ROW()-7)&lt;&gt;"",IF(ISNUMBER(FIND("(1)",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1" s="3" t="str">
        <f>IF(B1111&lt;&gt;"",IF(INDEX(로우데이터!$D:$D,4*ROW()-7)&lt;&gt;"",IF(ISNUMBER(FIND("(2)",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1" s="3" t="str">
        <f>IF(B1111&lt;&gt;"",IF(INDEX(로우데이터!$D:$D,4*ROW()-7)&lt;&gt;"",IF(ISNUMBER(FIND("(2)",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1" s="3" t="str">
        <f>IF(B1111&lt;&gt;"",IF(INDEX(로우데이터!$D:$D,4*ROW()-7)&lt;&gt;"",IF(ISNUMBER(FIND("(3)",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1" s="3" t="str">
        <f>IF(B1111&lt;&gt;"",IF(INDEX(로우데이터!$D:$D,4*ROW()-7)&lt;&gt;"",IF(ISNUMBER(FIND("(3)",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1" s="1">
        <v>1</v>
      </c>
      <c r="M1111" s="1">
        <v>1</v>
      </c>
      <c r="N1111" s="1">
        <v>1</v>
      </c>
      <c r="P1111" s="1" t="str">
        <f>IF(B1111&lt;&gt;"",IF(AND(대학정보!$C$4&lt;&gt;"",대학정보!$C$5&lt;&gt;""),IF(AND(ISNUMBER(FIND(대학정보!$C$4,E1111)),ISNUMBER(FIND(대학정보!$C$5,F1111))),확률표!$C$3,IF(AND(ISNUMBER(FIND(대학정보!$C$4,G1111)),ISNUMBER(FIND(대학정보!$C$5,H1111))),확률표!$C$4,IF(AND(ISNUMBER(FIND(대학정보!$C$4,I1111)),ISNUMBER(FIND(대학정보!$C$5,J1111))),확률표!$C$5, ""))), "대학정보"), "")</f>
        <v/>
      </c>
      <c r="Q1111" s="1" t="str">
        <f>IF(AND(대학정보!$C$8&lt;&gt;"",D1111&lt;&gt;""),D1111-대학정보!$C$8,"")</f>
        <v/>
      </c>
    </row>
    <row r="1112" spans="1:17">
      <c r="A1112" s="1" t="str">
        <f t="shared" si="17"/>
        <v>X</v>
      </c>
      <c r="B1112" s="1" t="str">
        <f>IF(INDEX(로우데이터!$A:$A,4*ROW()-7)&lt;&gt;"",INDEX(로우데이터!A:A,4*ROW()-7),"")</f>
        <v/>
      </c>
      <c r="C1112" s="1" t="str">
        <f>IF(B1112&lt;&gt;"",VLOOKUP(CONCATENATE("j",L1112, M1112, N1112),확률표!$B$8:$E$16,IF(P1112=확률표!$C$3,2,IF(P1112=확률표!$C$4, 3,4)),FALSE), "")</f>
        <v/>
      </c>
      <c r="D1112" s="1" t="str">
        <f>IF(B1112&lt;&gt;"",INDEX(로우데이터!$B:$B,4*ROW()-7),"")</f>
        <v/>
      </c>
      <c r="E1112" s="4" t="str">
        <f>IF(B1112&lt;&gt;"",IF(INDEX(로우데이터!$D:$D,4*ROW()-7)&lt;&gt;"",IF(ISNUMBER(FIND("(1)",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2" s="3" t="str">
        <f>IF(B1112&lt;&gt;"",IF(INDEX(로우데이터!$D:$D,4*ROW()-7)&lt;&gt;"",IF(ISNUMBER(FIND("(1)",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2" s="3" t="str">
        <f>IF(B1112&lt;&gt;"",IF(INDEX(로우데이터!$D:$D,4*ROW()-7)&lt;&gt;"",IF(ISNUMBER(FIND("(2)",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2" s="3" t="str">
        <f>IF(B1112&lt;&gt;"",IF(INDEX(로우데이터!$D:$D,4*ROW()-7)&lt;&gt;"",IF(ISNUMBER(FIND("(2)",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2" s="3" t="str">
        <f>IF(B1112&lt;&gt;"",IF(INDEX(로우데이터!$D:$D,4*ROW()-7)&lt;&gt;"",IF(ISNUMBER(FIND("(3)",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2" s="3" t="str">
        <f>IF(B1112&lt;&gt;"",IF(INDEX(로우데이터!$D:$D,4*ROW()-7)&lt;&gt;"",IF(ISNUMBER(FIND("(3)",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2" s="1">
        <v>1</v>
      </c>
      <c r="M1112" s="1">
        <v>1</v>
      </c>
      <c r="N1112" s="1">
        <v>1</v>
      </c>
      <c r="P1112" s="1" t="str">
        <f>IF(B1112&lt;&gt;"",IF(AND(대학정보!$C$4&lt;&gt;"",대학정보!$C$5&lt;&gt;""),IF(AND(ISNUMBER(FIND(대학정보!$C$4,E1112)),ISNUMBER(FIND(대학정보!$C$5,F1112))),확률표!$C$3,IF(AND(ISNUMBER(FIND(대학정보!$C$4,G1112)),ISNUMBER(FIND(대학정보!$C$5,H1112))),확률표!$C$4,IF(AND(ISNUMBER(FIND(대학정보!$C$4,I1112)),ISNUMBER(FIND(대학정보!$C$5,J1112))),확률표!$C$5, ""))), "대학정보"), "")</f>
        <v/>
      </c>
      <c r="Q1112" s="1" t="str">
        <f>IF(AND(대학정보!$C$8&lt;&gt;"",D1112&lt;&gt;""),D1112-대학정보!$C$8,"")</f>
        <v/>
      </c>
    </row>
    <row r="1113" spans="1:17">
      <c r="A1113" s="1" t="str">
        <f t="shared" si="17"/>
        <v>X</v>
      </c>
      <c r="B1113" s="1" t="str">
        <f>IF(INDEX(로우데이터!$A:$A,4*ROW()-7)&lt;&gt;"",INDEX(로우데이터!A:A,4*ROW()-7),"")</f>
        <v/>
      </c>
      <c r="C1113" s="1" t="str">
        <f>IF(B1113&lt;&gt;"",VLOOKUP(CONCATENATE("j",L1113, M1113, N1113),확률표!$B$8:$E$16,IF(P1113=확률표!$C$3,2,IF(P1113=확률표!$C$4, 3,4)),FALSE), "")</f>
        <v/>
      </c>
      <c r="D1113" s="1" t="str">
        <f>IF(B1113&lt;&gt;"",INDEX(로우데이터!$B:$B,4*ROW()-7),"")</f>
        <v/>
      </c>
      <c r="E1113" s="4" t="str">
        <f>IF(B1113&lt;&gt;"",IF(INDEX(로우데이터!$D:$D,4*ROW()-7)&lt;&gt;"",IF(ISNUMBER(FIND("(1)",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3" s="3" t="str">
        <f>IF(B1113&lt;&gt;"",IF(INDEX(로우데이터!$D:$D,4*ROW()-7)&lt;&gt;"",IF(ISNUMBER(FIND("(1)",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3" s="3" t="str">
        <f>IF(B1113&lt;&gt;"",IF(INDEX(로우데이터!$D:$D,4*ROW()-7)&lt;&gt;"",IF(ISNUMBER(FIND("(2)",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3" s="3" t="str">
        <f>IF(B1113&lt;&gt;"",IF(INDEX(로우데이터!$D:$D,4*ROW()-7)&lt;&gt;"",IF(ISNUMBER(FIND("(2)",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3" s="3" t="str">
        <f>IF(B1113&lt;&gt;"",IF(INDEX(로우데이터!$D:$D,4*ROW()-7)&lt;&gt;"",IF(ISNUMBER(FIND("(3)",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3" s="3" t="str">
        <f>IF(B1113&lt;&gt;"",IF(INDEX(로우데이터!$D:$D,4*ROW()-7)&lt;&gt;"",IF(ISNUMBER(FIND("(3)",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3" s="1">
        <v>1</v>
      </c>
      <c r="M1113" s="1">
        <v>1</v>
      </c>
      <c r="N1113" s="1">
        <v>1</v>
      </c>
      <c r="P1113" s="1" t="str">
        <f>IF(B1113&lt;&gt;"",IF(AND(대학정보!$C$4&lt;&gt;"",대학정보!$C$5&lt;&gt;""),IF(AND(ISNUMBER(FIND(대학정보!$C$4,E1113)),ISNUMBER(FIND(대학정보!$C$5,F1113))),확률표!$C$3,IF(AND(ISNUMBER(FIND(대학정보!$C$4,G1113)),ISNUMBER(FIND(대학정보!$C$5,H1113))),확률표!$C$4,IF(AND(ISNUMBER(FIND(대학정보!$C$4,I1113)),ISNUMBER(FIND(대학정보!$C$5,J1113))),확률표!$C$5, ""))), "대학정보"), "")</f>
        <v/>
      </c>
      <c r="Q1113" s="1" t="str">
        <f>IF(AND(대학정보!$C$8&lt;&gt;"",D1113&lt;&gt;""),D1113-대학정보!$C$8,"")</f>
        <v/>
      </c>
    </row>
    <row r="1114" spans="1:17">
      <c r="A1114" s="1" t="str">
        <f t="shared" si="17"/>
        <v>X</v>
      </c>
      <c r="B1114" s="1" t="str">
        <f>IF(INDEX(로우데이터!$A:$A,4*ROW()-7)&lt;&gt;"",INDEX(로우데이터!A:A,4*ROW()-7),"")</f>
        <v/>
      </c>
      <c r="C1114" s="1" t="str">
        <f>IF(B1114&lt;&gt;"",VLOOKUP(CONCATENATE("j",L1114, M1114, N1114),확률표!$B$8:$E$16,IF(P1114=확률표!$C$3,2,IF(P1114=확률표!$C$4, 3,4)),FALSE), "")</f>
        <v/>
      </c>
      <c r="D1114" s="1" t="str">
        <f>IF(B1114&lt;&gt;"",INDEX(로우데이터!$B:$B,4*ROW()-7),"")</f>
        <v/>
      </c>
      <c r="E1114" s="4" t="str">
        <f>IF(B1114&lt;&gt;"",IF(INDEX(로우데이터!$D:$D,4*ROW()-7)&lt;&gt;"",IF(ISNUMBER(FIND("(1)",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4" s="3" t="str">
        <f>IF(B1114&lt;&gt;"",IF(INDEX(로우데이터!$D:$D,4*ROW()-7)&lt;&gt;"",IF(ISNUMBER(FIND("(1)",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4" s="3" t="str">
        <f>IF(B1114&lt;&gt;"",IF(INDEX(로우데이터!$D:$D,4*ROW()-7)&lt;&gt;"",IF(ISNUMBER(FIND("(2)",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4" s="3" t="str">
        <f>IF(B1114&lt;&gt;"",IF(INDEX(로우데이터!$D:$D,4*ROW()-7)&lt;&gt;"",IF(ISNUMBER(FIND("(2)",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4" s="3" t="str">
        <f>IF(B1114&lt;&gt;"",IF(INDEX(로우데이터!$D:$D,4*ROW()-7)&lt;&gt;"",IF(ISNUMBER(FIND("(3)",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4" s="3" t="str">
        <f>IF(B1114&lt;&gt;"",IF(INDEX(로우데이터!$D:$D,4*ROW()-7)&lt;&gt;"",IF(ISNUMBER(FIND("(3)",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4" s="1">
        <v>1</v>
      </c>
      <c r="M1114" s="1">
        <v>1</v>
      </c>
      <c r="N1114" s="1">
        <v>1</v>
      </c>
      <c r="P1114" s="1" t="str">
        <f>IF(B1114&lt;&gt;"",IF(AND(대학정보!$C$4&lt;&gt;"",대학정보!$C$5&lt;&gt;""),IF(AND(ISNUMBER(FIND(대학정보!$C$4,E1114)),ISNUMBER(FIND(대학정보!$C$5,F1114))),확률표!$C$3,IF(AND(ISNUMBER(FIND(대학정보!$C$4,G1114)),ISNUMBER(FIND(대학정보!$C$5,H1114))),확률표!$C$4,IF(AND(ISNUMBER(FIND(대학정보!$C$4,I1114)),ISNUMBER(FIND(대학정보!$C$5,J1114))),확률표!$C$5, ""))), "대학정보"), "")</f>
        <v/>
      </c>
      <c r="Q1114" s="1" t="str">
        <f>IF(AND(대학정보!$C$8&lt;&gt;"",D1114&lt;&gt;""),D1114-대학정보!$C$8,"")</f>
        <v/>
      </c>
    </row>
    <row r="1115" spans="1:17">
      <c r="A1115" s="1" t="str">
        <f t="shared" si="17"/>
        <v>X</v>
      </c>
      <c r="B1115" s="1" t="str">
        <f>IF(INDEX(로우데이터!$A:$A,4*ROW()-7)&lt;&gt;"",INDEX(로우데이터!A:A,4*ROW()-7),"")</f>
        <v/>
      </c>
      <c r="C1115" s="1" t="str">
        <f>IF(B1115&lt;&gt;"",VLOOKUP(CONCATENATE("j",L1115, M1115, N1115),확률표!$B$8:$E$16,IF(P1115=확률표!$C$3,2,IF(P1115=확률표!$C$4, 3,4)),FALSE), "")</f>
        <v/>
      </c>
      <c r="D1115" s="1" t="str">
        <f>IF(B1115&lt;&gt;"",INDEX(로우데이터!$B:$B,4*ROW()-7),"")</f>
        <v/>
      </c>
      <c r="E1115" s="4" t="str">
        <f>IF(B1115&lt;&gt;"",IF(INDEX(로우데이터!$D:$D,4*ROW()-7)&lt;&gt;"",IF(ISNUMBER(FIND("(1)",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5" s="3" t="str">
        <f>IF(B1115&lt;&gt;"",IF(INDEX(로우데이터!$D:$D,4*ROW()-7)&lt;&gt;"",IF(ISNUMBER(FIND("(1)",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5" s="3" t="str">
        <f>IF(B1115&lt;&gt;"",IF(INDEX(로우데이터!$D:$D,4*ROW()-7)&lt;&gt;"",IF(ISNUMBER(FIND("(2)",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5" s="3" t="str">
        <f>IF(B1115&lt;&gt;"",IF(INDEX(로우데이터!$D:$D,4*ROW()-7)&lt;&gt;"",IF(ISNUMBER(FIND("(2)",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5" s="3" t="str">
        <f>IF(B1115&lt;&gt;"",IF(INDEX(로우데이터!$D:$D,4*ROW()-7)&lt;&gt;"",IF(ISNUMBER(FIND("(3)",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5" s="3" t="str">
        <f>IF(B1115&lt;&gt;"",IF(INDEX(로우데이터!$D:$D,4*ROW()-7)&lt;&gt;"",IF(ISNUMBER(FIND("(3)",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5" s="1">
        <v>1</v>
      </c>
      <c r="M1115" s="1">
        <v>1</v>
      </c>
      <c r="N1115" s="1">
        <v>1</v>
      </c>
      <c r="P1115" s="1" t="str">
        <f>IF(B1115&lt;&gt;"",IF(AND(대학정보!$C$4&lt;&gt;"",대학정보!$C$5&lt;&gt;""),IF(AND(ISNUMBER(FIND(대학정보!$C$4,E1115)),ISNUMBER(FIND(대학정보!$C$5,F1115))),확률표!$C$3,IF(AND(ISNUMBER(FIND(대학정보!$C$4,G1115)),ISNUMBER(FIND(대학정보!$C$5,H1115))),확률표!$C$4,IF(AND(ISNUMBER(FIND(대학정보!$C$4,I1115)),ISNUMBER(FIND(대학정보!$C$5,J1115))),확률표!$C$5, ""))), "대학정보"), "")</f>
        <v/>
      </c>
      <c r="Q1115" s="1" t="str">
        <f>IF(AND(대학정보!$C$8&lt;&gt;"",D1115&lt;&gt;""),D1115-대학정보!$C$8,"")</f>
        <v/>
      </c>
    </row>
    <row r="1116" spans="1:17">
      <c r="A1116" s="1" t="str">
        <f t="shared" si="17"/>
        <v>X</v>
      </c>
      <c r="B1116" s="1" t="str">
        <f>IF(INDEX(로우데이터!$A:$A,4*ROW()-7)&lt;&gt;"",INDEX(로우데이터!A:A,4*ROW()-7),"")</f>
        <v/>
      </c>
      <c r="C1116" s="1" t="str">
        <f>IF(B1116&lt;&gt;"",VLOOKUP(CONCATENATE("j",L1116, M1116, N1116),확률표!$B$8:$E$16,IF(P1116=확률표!$C$3,2,IF(P1116=확률표!$C$4, 3,4)),FALSE), "")</f>
        <v/>
      </c>
      <c r="D1116" s="1" t="str">
        <f>IF(B1116&lt;&gt;"",INDEX(로우데이터!$B:$B,4*ROW()-7),"")</f>
        <v/>
      </c>
      <c r="E1116" s="4" t="str">
        <f>IF(B1116&lt;&gt;"",IF(INDEX(로우데이터!$D:$D,4*ROW()-7)&lt;&gt;"",IF(ISNUMBER(FIND("(1)",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6" s="3" t="str">
        <f>IF(B1116&lt;&gt;"",IF(INDEX(로우데이터!$D:$D,4*ROW()-7)&lt;&gt;"",IF(ISNUMBER(FIND("(1)",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6" s="3" t="str">
        <f>IF(B1116&lt;&gt;"",IF(INDEX(로우데이터!$D:$D,4*ROW()-7)&lt;&gt;"",IF(ISNUMBER(FIND("(2)",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6" s="3" t="str">
        <f>IF(B1116&lt;&gt;"",IF(INDEX(로우데이터!$D:$D,4*ROW()-7)&lt;&gt;"",IF(ISNUMBER(FIND("(2)",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6" s="3" t="str">
        <f>IF(B1116&lt;&gt;"",IF(INDEX(로우데이터!$D:$D,4*ROW()-7)&lt;&gt;"",IF(ISNUMBER(FIND("(3)",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6" s="3" t="str">
        <f>IF(B1116&lt;&gt;"",IF(INDEX(로우데이터!$D:$D,4*ROW()-7)&lt;&gt;"",IF(ISNUMBER(FIND("(3)",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6" s="1">
        <v>1</v>
      </c>
      <c r="M1116" s="1">
        <v>1</v>
      </c>
      <c r="N1116" s="1">
        <v>1</v>
      </c>
      <c r="P1116" s="1" t="str">
        <f>IF(B1116&lt;&gt;"",IF(AND(대학정보!$C$4&lt;&gt;"",대학정보!$C$5&lt;&gt;""),IF(AND(ISNUMBER(FIND(대학정보!$C$4,E1116)),ISNUMBER(FIND(대학정보!$C$5,F1116))),확률표!$C$3,IF(AND(ISNUMBER(FIND(대학정보!$C$4,G1116)),ISNUMBER(FIND(대학정보!$C$5,H1116))),확률표!$C$4,IF(AND(ISNUMBER(FIND(대학정보!$C$4,I1116)),ISNUMBER(FIND(대학정보!$C$5,J1116))),확률표!$C$5, ""))), "대학정보"), "")</f>
        <v/>
      </c>
      <c r="Q1116" s="1" t="str">
        <f>IF(AND(대학정보!$C$8&lt;&gt;"",D1116&lt;&gt;""),D1116-대학정보!$C$8,"")</f>
        <v/>
      </c>
    </row>
    <row r="1117" spans="1:17">
      <c r="A1117" s="1" t="str">
        <f t="shared" si="17"/>
        <v>X</v>
      </c>
      <c r="B1117" s="1" t="str">
        <f>IF(INDEX(로우데이터!$A:$A,4*ROW()-7)&lt;&gt;"",INDEX(로우데이터!A:A,4*ROW()-7),"")</f>
        <v/>
      </c>
      <c r="C1117" s="1" t="str">
        <f>IF(B1117&lt;&gt;"",VLOOKUP(CONCATENATE("j",L1117, M1117, N1117),확률표!$B$8:$E$16,IF(P1117=확률표!$C$3,2,IF(P1117=확률표!$C$4, 3,4)),FALSE), "")</f>
        <v/>
      </c>
      <c r="D1117" s="1" t="str">
        <f>IF(B1117&lt;&gt;"",INDEX(로우데이터!$B:$B,4*ROW()-7),"")</f>
        <v/>
      </c>
      <c r="E1117" s="4" t="str">
        <f>IF(B1117&lt;&gt;"",IF(INDEX(로우데이터!$D:$D,4*ROW()-7)&lt;&gt;"",IF(ISNUMBER(FIND("(1)",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7" s="3" t="str">
        <f>IF(B1117&lt;&gt;"",IF(INDEX(로우데이터!$D:$D,4*ROW()-7)&lt;&gt;"",IF(ISNUMBER(FIND("(1)",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7" s="3" t="str">
        <f>IF(B1117&lt;&gt;"",IF(INDEX(로우데이터!$D:$D,4*ROW()-7)&lt;&gt;"",IF(ISNUMBER(FIND("(2)",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7" s="3" t="str">
        <f>IF(B1117&lt;&gt;"",IF(INDEX(로우데이터!$D:$D,4*ROW()-7)&lt;&gt;"",IF(ISNUMBER(FIND("(2)",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7" s="3" t="str">
        <f>IF(B1117&lt;&gt;"",IF(INDEX(로우데이터!$D:$D,4*ROW()-7)&lt;&gt;"",IF(ISNUMBER(FIND("(3)",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7" s="3" t="str">
        <f>IF(B1117&lt;&gt;"",IF(INDEX(로우데이터!$D:$D,4*ROW()-7)&lt;&gt;"",IF(ISNUMBER(FIND("(3)",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7" s="1">
        <v>1</v>
      </c>
      <c r="M1117" s="1">
        <v>1</v>
      </c>
      <c r="N1117" s="1">
        <v>1</v>
      </c>
      <c r="P1117" s="1" t="str">
        <f>IF(B1117&lt;&gt;"",IF(AND(대학정보!$C$4&lt;&gt;"",대학정보!$C$5&lt;&gt;""),IF(AND(ISNUMBER(FIND(대학정보!$C$4,E1117)),ISNUMBER(FIND(대학정보!$C$5,F1117))),확률표!$C$3,IF(AND(ISNUMBER(FIND(대학정보!$C$4,G1117)),ISNUMBER(FIND(대학정보!$C$5,H1117))),확률표!$C$4,IF(AND(ISNUMBER(FIND(대학정보!$C$4,I1117)),ISNUMBER(FIND(대학정보!$C$5,J1117))),확률표!$C$5, ""))), "대학정보"), "")</f>
        <v/>
      </c>
      <c r="Q1117" s="1" t="str">
        <f>IF(AND(대학정보!$C$8&lt;&gt;"",D1117&lt;&gt;""),D1117-대학정보!$C$8,"")</f>
        <v/>
      </c>
    </row>
    <row r="1118" spans="1:17">
      <c r="A1118" s="1" t="str">
        <f t="shared" si="17"/>
        <v>X</v>
      </c>
      <c r="B1118" s="1" t="str">
        <f>IF(INDEX(로우데이터!$A:$A,4*ROW()-7)&lt;&gt;"",INDEX(로우데이터!A:A,4*ROW()-7),"")</f>
        <v/>
      </c>
      <c r="C1118" s="1" t="str">
        <f>IF(B1118&lt;&gt;"",VLOOKUP(CONCATENATE("j",L1118, M1118, N1118),확률표!$B$8:$E$16,IF(P1118=확률표!$C$3,2,IF(P1118=확률표!$C$4, 3,4)),FALSE), "")</f>
        <v/>
      </c>
      <c r="D1118" s="1" t="str">
        <f>IF(B1118&lt;&gt;"",INDEX(로우데이터!$B:$B,4*ROW()-7),"")</f>
        <v/>
      </c>
      <c r="E1118" s="4" t="str">
        <f>IF(B1118&lt;&gt;"",IF(INDEX(로우데이터!$D:$D,4*ROW()-7)&lt;&gt;"",IF(ISNUMBER(FIND("(1)",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8" s="3" t="str">
        <f>IF(B1118&lt;&gt;"",IF(INDEX(로우데이터!$D:$D,4*ROW()-7)&lt;&gt;"",IF(ISNUMBER(FIND("(1)",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8" s="3" t="str">
        <f>IF(B1118&lt;&gt;"",IF(INDEX(로우데이터!$D:$D,4*ROW()-7)&lt;&gt;"",IF(ISNUMBER(FIND("(2)",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8" s="3" t="str">
        <f>IF(B1118&lt;&gt;"",IF(INDEX(로우데이터!$D:$D,4*ROW()-7)&lt;&gt;"",IF(ISNUMBER(FIND("(2)",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8" s="3" t="str">
        <f>IF(B1118&lt;&gt;"",IF(INDEX(로우데이터!$D:$D,4*ROW()-7)&lt;&gt;"",IF(ISNUMBER(FIND("(3)",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8" s="3" t="str">
        <f>IF(B1118&lt;&gt;"",IF(INDEX(로우데이터!$D:$D,4*ROW()-7)&lt;&gt;"",IF(ISNUMBER(FIND("(3)",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8" s="1">
        <v>1</v>
      </c>
      <c r="M1118" s="1">
        <v>1</v>
      </c>
      <c r="N1118" s="1">
        <v>1</v>
      </c>
      <c r="P1118" s="1" t="str">
        <f>IF(B1118&lt;&gt;"",IF(AND(대학정보!$C$4&lt;&gt;"",대학정보!$C$5&lt;&gt;""),IF(AND(ISNUMBER(FIND(대학정보!$C$4,E1118)),ISNUMBER(FIND(대학정보!$C$5,F1118))),확률표!$C$3,IF(AND(ISNUMBER(FIND(대학정보!$C$4,G1118)),ISNUMBER(FIND(대학정보!$C$5,H1118))),확률표!$C$4,IF(AND(ISNUMBER(FIND(대학정보!$C$4,I1118)),ISNUMBER(FIND(대학정보!$C$5,J1118))),확률표!$C$5, ""))), "대학정보"), "")</f>
        <v/>
      </c>
      <c r="Q1118" s="1" t="str">
        <f>IF(AND(대학정보!$C$8&lt;&gt;"",D1118&lt;&gt;""),D1118-대학정보!$C$8,"")</f>
        <v/>
      </c>
    </row>
    <row r="1119" spans="1:17">
      <c r="A1119" s="1" t="str">
        <f t="shared" si="17"/>
        <v>X</v>
      </c>
      <c r="B1119" s="1" t="str">
        <f>IF(INDEX(로우데이터!$A:$A,4*ROW()-7)&lt;&gt;"",INDEX(로우데이터!A:A,4*ROW()-7),"")</f>
        <v/>
      </c>
      <c r="C1119" s="1" t="str">
        <f>IF(B1119&lt;&gt;"",VLOOKUP(CONCATENATE("j",L1119, M1119, N1119),확률표!$B$8:$E$16,IF(P1119=확률표!$C$3,2,IF(P1119=확률표!$C$4, 3,4)),FALSE), "")</f>
        <v/>
      </c>
      <c r="D1119" s="1" t="str">
        <f>IF(B1119&lt;&gt;"",INDEX(로우데이터!$B:$B,4*ROW()-7),"")</f>
        <v/>
      </c>
      <c r="E1119" s="4" t="str">
        <f>IF(B1119&lt;&gt;"",IF(INDEX(로우데이터!$D:$D,4*ROW()-7)&lt;&gt;"",IF(ISNUMBER(FIND("(1)",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19" s="3" t="str">
        <f>IF(B1119&lt;&gt;"",IF(INDEX(로우데이터!$D:$D,4*ROW()-7)&lt;&gt;"",IF(ISNUMBER(FIND("(1)",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19" s="3" t="str">
        <f>IF(B1119&lt;&gt;"",IF(INDEX(로우데이터!$D:$D,4*ROW()-7)&lt;&gt;"",IF(ISNUMBER(FIND("(2)",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19" s="3" t="str">
        <f>IF(B1119&lt;&gt;"",IF(INDEX(로우데이터!$D:$D,4*ROW()-7)&lt;&gt;"",IF(ISNUMBER(FIND("(2)",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19" s="3" t="str">
        <f>IF(B1119&lt;&gt;"",IF(INDEX(로우데이터!$D:$D,4*ROW()-7)&lt;&gt;"",IF(ISNUMBER(FIND("(3)",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19" s="3" t="str">
        <f>IF(B1119&lt;&gt;"",IF(INDEX(로우데이터!$D:$D,4*ROW()-7)&lt;&gt;"",IF(ISNUMBER(FIND("(3)",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19" s="1">
        <v>1</v>
      </c>
      <c r="M1119" s="1">
        <v>1</v>
      </c>
      <c r="N1119" s="1">
        <v>1</v>
      </c>
      <c r="P1119" s="1" t="str">
        <f>IF(B1119&lt;&gt;"",IF(AND(대학정보!$C$4&lt;&gt;"",대학정보!$C$5&lt;&gt;""),IF(AND(ISNUMBER(FIND(대학정보!$C$4,E1119)),ISNUMBER(FIND(대학정보!$C$5,F1119))),확률표!$C$3,IF(AND(ISNUMBER(FIND(대학정보!$C$4,G1119)),ISNUMBER(FIND(대학정보!$C$5,H1119))),확률표!$C$4,IF(AND(ISNUMBER(FIND(대학정보!$C$4,I1119)),ISNUMBER(FIND(대학정보!$C$5,J1119))),확률표!$C$5, ""))), "대학정보"), "")</f>
        <v/>
      </c>
      <c r="Q1119" s="1" t="str">
        <f>IF(AND(대학정보!$C$8&lt;&gt;"",D1119&lt;&gt;""),D1119-대학정보!$C$8,"")</f>
        <v/>
      </c>
    </row>
    <row r="1120" spans="1:17">
      <c r="A1120" s="1" t="str">
        <f t="shared" si="17"/>
        <v>X</v>
      </c>
      <c r="B1120" s="1" t="str">
        <f>IF(INDEX(로우데이터!$A:$A,4*ROW()-7)&lt;&gt;"",INDEX(로우데이터!A:A,4*ROW()-7),"")</f>
        <v/>
      </c>
      <c r="C1120" s="1" t="str">
        <f>IF(B1120&lt;&gt;"",VLOOKUP(CONCATENATE("j",L1120, M1120, N1120),확률표!$B$8:$E$16,IF(P1120=확률표!$C$3,2,IF(P1120=확률표!$C$4, 3,4)),FALSE), "")</f>
        <v/>
      </c>
      <c r="D1120" s="1" t="str">
        <f>IF(B1120&lt;&gt;"",INDEX(로우데이터!$B:$B,4*ROW()-7),"")</f>
        <v/>
      </c>
      <c r="E1120" s="4" t="str">
        <f>IF(B1120&lt;&gt;"",IF(INDEX(로우데이터!$D:$D,4*ROW()-7)&lt;&gt;"",IF(ISNUMBER(FIND("(1)",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0" s="3" t="str">
        <f>IF(B1120&lt;&gt;"",IF(INDEX(로우데이터!$D:$D,4*ROW()-7)&lt;&gt;"",IF(ISNUMBER(FIND("(1)",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0" s="3" t="str">
        <f>IF(B1120&lt;&gt;"",IF(INDEX(로우데이터!$D:$D,4*ROW()-7)&lt;&gt;"",IF(ISNUMBER(FIND("(2)",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0" s="3" t="str">
        <f>IF(B1120&lt;&gt;"",IF(INDEX(로우데이터!$D:$D,4*ROW()-7)&lt;&gt;"",IF(ISNUMBER(FIND("(2)",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0" s="3" t="str">
        <f>IF(B1120&lt;&gt;"",IF(INDEX(로우데이터!$D:$D,4*ROW()-7)&lt;&gt;"",IF(ISNUMBER(FIND("(3)",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0" s="3" t="str">
        <f>IF(B1120&lt;&gt;"",IF(INDEX(로우데이터!$D:$D,4*ROW()-7)&lt;&gt;"",IF(ISNUMBER(FIND("(3)",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0" s="1">
        <v>1</v>
      </c>
      <c r="M1120" s="1">
        <v>1</v>
      </c>
      <c r="N1120" s="1">
        <v>1</v>
      </c>
      <c r="P1120" s="1" t="str">
        <f>IF(B1120&lt;&gt;"",IF(AND(대학정보!$C$4&lt;&gt;"",대학정보!$C$5&lt;&gt;""),IF(AND(ISNUMBER(FIND(대학정보!$C$4,E1120)),ISNUMBER(FIND(대학정보!$C$5,F1120))),확률표!$C$3,IF(AND(ISNUMBER(FIND(대학정보!$C$4,G1120)),ISNUMBER(FIND(대학정보!$C$5,H1120))),확률표!$C$4,IF(AND(ISNUMBER(FIND(대학정보!$C$4,I1120)),ISNUMBER(FIND(대학정보!$C$5,J1120))),확률표!$C$5, ""))), "대학정보"), "")</f>
        <v/>
      </c>
      <c r="Q1120" s="1" t="str">
        <f>IF(AND(대학정보!$C$8&lt;&gt;"",D1120&lt;&gt;""),D1120-대학정보!$C$8,"")</f>
        <v/>
      </c>
    </row>
    <row r="1121" spans="1:17">
      <c r="A1121" s="1" t="str">
        <f t="shared" si="17"/>
        <v>X</v>
      </c>
      <c r="B1121" s="1" t="str">
        <f>IF(INDEX(로우데이터!$A:$A,4*ROW()-7)&lt;&gt;"",INDEX(로우데이터!A:A,4*ROW()-7),"")</f>
        <v/>
      </c>
      <c r="C1121" s="1" t="str">
        <f>IF(B1121&lt;&gt;"",VLOOKUP(CONCATENATE("j",L1121, M1121, N1121),확률표!$B$8:$E$16,IF(P1121=확률표!$C$3,2,IF(P1121=확률표!$C$4, 3,4)),FALSE), "")</f>
        <v/>
      </c>
      <c r="D1121" s="1" t="str">
        <f>IF(B1121&lt;&gt;"",INDEX(로우데이터!$B:$B,4*ROW()-7),"")</f>
        <v/>
      </c>
      <c r="E1121" s="4" t="str">
        <f>IF(B1121&lt;&gt;"",IF(INDEX(로우데이터!$D:$D,4*ROW()-7)&lt;&gt;"",IF(ISNUMBER(FIND("(1)",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1" s="3" t="str">
        <f>IF(B1121&lt;&gt;"",IF(INDEX(로우데이터!$D:$D,4*ROW()-7)&lt;&gt;"",IF(ISNUMBER(FIND("(1)",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1" s="3" t="str">
        <f>IF(B1121&lt;&gt;"",IF(INDEX(로우데이터!$D:$D,4*ROW()-7)&lt;&gt;"",IF(ISNUMBER(FIND("(2)",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1" s="3" t="str">
        <f>IF(B1121&lt;&gt;"",IF(INDEX(로우데이터!$D:$D,4*ROW()-7)&lt;&gt;"",IF(ISNUMBER(FIND("(2)",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1" s="3" t="str">
        <f>IF(B1121&lt;&gt;"",IF(INDEX(로우데이터!$D:$D,4*ROW()-7)&lt;&gt;"",IF(ISNUMBER(FIND("(3)",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1" s="3" t="str">
        <f>IF(B1121&lt;&gt;"",IF(INDEX(로우데이터!$D:$D,4*ROW()-7)&lt;&gt;"",IF(ISNUMBER(FIND("(3)",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1" s="1">
        <v>1</v>
      </c>
      <c r="M1121" s="1">
        <v>1</v>
      </c>
      <c r="N1121" s="1">
        <v>1</v>
      </c>
      <c r="P1121" s="1" t="str">
        <f>IF(B1121&lt;&gt;"",IF(AND(대학정보!$C$4&lt;&gt;"",대학정보!$C$5&lt;&gt;""),IF(AND(ISNUMBER(FIND(대학정보!$C$4,E1121)),ISNUMBER(FIND(대학정보!$C$5,F1121))),확률표!$C$3,IF(AND(ISNUMBER(FIND(대학정보!$C$4,G1121)),ISNUMBER(FIND(대학정보!$C$5,H1121))),확률표!$C$4,IF(AND(ISNUMBER(FIND(대학정보!$C$4,I1121)),ISNUMBER(FIND(대학정보!$C$5,J1121))),확률표!$C$5, ""))), "대학정보"), "")</f>
        <v/>
      </c>
      <c r="Q1121" s="1" t="str">
        <f>IF(AND(대학정보!$C$8&lt;&gt;"",D1121&lt;&gt;""),D1121-대학정보!$C$8,"")</f>
        <v/>
      </c>
    </row>
    <row r="1122" spans="1:17">
      <c r="A1122" s="1" t="str">
        <f t="shared" si="17"/>
        <v>X</v>
      </c>
      <c r="B1122" s="1" t="str">
        <f>IF(INDEX(로우데이터!$A:$A,4*ROW()-7)&lt;&gt;"",INDEX(로우데이터!A:A,4*ROW()-7),"")</f>
        <v/>
      </c>
      <c r="C1122" s="1" t="str">
        <f>IF(B1122&lt;&gt;"",VLOOKUP(CONCATENATE("j",L1122, M1122, N1122),확률표!$B$8:$E$16,IF(P1122=확률표!$C$3,2,IF(P1122=확률표!$C$4, 3,4)),FALSE), "")</f>
        <v/>
      </c>
      <c r="D1122" s="1" t="str">
        <f>IF(B1122&lt;&gt;"",INDEX(로우데이터!$B:$B,4*ROW()-7),"")</f>
        <v/>
      </c>
      <c r="E1122" s="4" t="str">
        <f>IF(B1122&lt;&gt;"",IF(INDEX(로우데이터!$D:$D,4*ROW()-7)&lt;&gt;"",IF(ISNUMBER(FIND("(1)",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2" s="3" t="str">
        <f>IF(B1122&lt;&gt;"",IF(INDEX(로우데이터!$D:$D,4*ROW()-7)&lt;&gt;"",IF(ISNUMBER(FIND("(1)",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2" s="3" t="str">
        <f>IF(B1122&lt;&gt;"",IF(INDEX(로우데이터!$D:$D,4*ROW()-7)&lt;&gt;"",IF(ISNUMBER(FIND("(2)",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2" s="3" t="str">
        <f>IF(B1122&lt;&gt;"",IF(INDEX(로우데이터!$D:$D,4*ROW()-7)&lt;&gt;"",IF(ISNUMBER(FIND("(2)",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2" s="3" t="str">
        <f>IF(B1122&lt;&gt;"",IF(INDEX(로우데이터!$D:$D,4*ROW()-7)&lt;&gt;"",IF(ISNUMBER(FIND("(3)",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2" s="3" t="str">
        <f>IF(B1122&lt;&gt;"",IF(INDEX(로우데이터!$D:$D,4*ROW()-7)&lt;&gt;"",IF(ISNUMBER(FIND("(3)",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2" s="1">
        <v>1</v>
      </c>
      <c r="M1122" s="1">
        <v>1</v>
      </c>
      <c r="N1122" s="1">
        <v>1</v>
      </c>
      <c r="P1122" s="1" t="str">
        <f>IF(B1122&lt;&gt;"",IF(AND(대학정보!$C$4&lt;&gt;"",대학정보!$C$5&lt;&gt;""),IF(AND(ISNUMBER(FIND(대학정보!$C$4,E1122)),ISNUMBER(FIND(대학정보!$C$5,F1122))),확률표!$C$3,IF(AND(ISNUMBER(FIND(대학정보!$C$4,G1122)),ISNUMBER(FIND(대학정보!$C$5,H1122))),확률표!$C$4,IF(AND(ISNUMBER(FIND(대학정보!$C$4,I1122)),ISNUMBER(FIND(대학정보!$C$5,J1122))),확률표!$C$5, ""))), "대학정보"), "")</f>
        <v/>
      </c>
      <c r="Q1122" s="1" t="str">
        <f>IF(AND(대학정보!$C$8&lt;&gt;"",D1122&lt;&gt;""),D1122-대학정보!$C$8,"")</f>
        <v/>
      </c>
    </row>
    <row r="1123" spans="1:17">
      <c r="A1123" s="1" t="str">
        <f t="shared" si="17"/>
        <v>X</v>
      </c>
      <c r="B1123" s="1" t="str">
        <f>IF(INDEX(로우데이터!$A:$A,4*ROW()-7)&lt;&gt;"",INDEX(로우데이터!A:A,4*ROW()-7),"")</f>
        <v/>
      </c>
      <c r="C1123" s="1" t="str">
        <f>IF(B1123&lt;&gt;"",VLOOKUP(CONCATENATE("j",L1123, M1123, N1123),확률표!$B$8:$E$16,IF(P1123=확률표!$C$3,2,IF(P1123=확률표!$C$4, 3,4)),FALSE), "")</f>
        <v/>
      </c>
      <c r="D1123" s="1" t="str">
        <f>IF(B1123&lt;&gt;"",INDEX(로우데이터!$B:$B,4*ROW()-7),"")</f>
        <v/>
      </c>
      <c r="E1123" s="4" t="str">
        <f>IF(B1123&lt;&gt;"",IF(INDEX(로우데이터!$D:$D,4*ROW()-7)&lt;&gt;"",IF(ISNUMBER(FIND("(1)",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3" s="3" t="str">
        <f>IF(B1123&lt;&gt;"",IF(INDEX(로우데이터!$D:$D,4*ROW()-7)&lt;&gt;"",IF(ISNUMBER(FIND("(1)",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3" s="3" t="str">
        <f>IF(B1123&lt;&gt;"",IF(INDEX(로우데이터!$D:$D,4*ROW()-7)&lt;&gt;"",IF(ISNUMBER(FIND("(2)",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3" s="3" t="str">
        <f>IF(B1123&lt;&gt;"",IF(INDEX(로우데이터!$D:$D,4*ROW()-7)&lt;&gt;"",IF(ISNUMBER(FIND("(2)",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3" s="3" t="str">
        <f>IF(B1123&lt;&gt;"",IF(INDEX(로우데이터!$D:$D,4*ROW()-7)&lt;&gt;"",IF(ISNUMBER(FIND("(3)",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3" s="3" t="str">
        <f>IF(B1123&lt;&gt;"",IF(INDEX(로우데이터!$D:$D,4*ROW()-7)&lt;&gt;"",IF(ISNUMBER(FIND("(3)",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3" s="1">
        <v>1</v>
      </c>
      <c r="M1123" s="1">
        <v>1</v>
      </c>
      <c r="N1123" s="1">
        <v>1</v>
      </c>
      <c r="P1123" s="1" t="str">
        <f>IF(B1123&lt;&gt;"",IF(AND(대학정보!$C$4&lt;&gt;"",대학정보!$C$5&lt;&gt;""),IF(AND(ISNUMBER(FIND(대학정보!$C$4,E1123)),ISNUMBER(FIND(대학정보!$C$5,F1123))),확률표!$C$3,IF(AND(ISNUMBER(FIND(대학정보!$C$4,G1123)),ISNUMBER(FIND(대학정보!$C$5,H1123))),확률표!$C$4,IF(AND(ISNUMBER(FIND(대학정보!$C$4,I1123)),ISNUMBER(FIND(대학정보!$C$5,J1123))),확률표!$C$5, ""))), "대학정보"), "")</f>
        <v/>
      </c>
      <c r="Q1123" s="1" t="str">
        <f>IF(AND(대학정보!$C$8&lt;&gt;"",D1123&lt;&gt;""),D1123-대학정보!$C$8,"")</f>
        <v/>
      </c>
    </row>
    <row r="1124" spans="1:17">
      <c r="A1124" s="1" t="str">
        <f t="shared" si="17"/>
        <v>X</v>
      </c>
      <c r="B1124" s="1" t="str">
        <f>IF(INDEX(로우데이터!$A:$A,4*ROW()-7)&lt;&gt;"",INDEX(로우데이터!A:A,4*ROW()-7),"")</f>
        <v/>
      </c>
      <c r="C1124" s="1" t="str">
        <f>IF(B1124&lt;&gt;"",VLOOKUP(CONCATENATE("j",L1124, M1124, N1124),확률표!$B$8:$E$16,IF(P1124=확률표!$C$3,2,IF(P1124=확률표!$C$4, 3,4)),FALSE), "")</f>
        <v/>
      </c>
      <c r="D1124" s="1" t="str">
        <f>IF(B1124&lt;&gt;"",INDEX(로우데이터!$B:$B,4*ROW()-7),"")</f>
        <v/>
      </c>
      <c r="E1124" s="4" t="str">
        <f>IF(B1124&lt;&gt;"",IF(INDEX(로우데이터!$D:$D,4*ROW()-7)&lt;&gt;"",IF(ISNUMBER(FIND("(1)",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4" s="3" t="str">
        <f>IF(B1124&lt;&gt;"",IF(INDEX(로우데이터!$D:$D,4*ROW()-7)&lt;&gt;"",IF(ISNUMBER(FIND("(1)",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4" s="3" t="str">
        <f>IF(B1124&lt;&gt;"",IF(INDEX(로우데이터!$D:$D,4*ROW()-7)&lt;&gt;"",IF(ISNUMBER(FIND("(2)",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4" s="3" t="str">
        <f>IF(B1124&lt;&gt;"",IF(INDEX(로우데이터!$D:$D,4*ROW()-7)&lt;&gt;"",IF(ISNUMBER(FIND("(2)",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4" s="3" t="str">
        <f>IF(B1124&lt;&gt;"",IF(INDEX(로우데이터!$D:$D,4*ROW()-7)&lt;&gt;"",IF(ISNUMBER(FIND("(3)",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4" s="3" t="str">
        <f>IF(B1124&lt;&gt;"",IF(INDEX(로우데이터!$D:$D,4*ROW()-7)&lt;&gt;"",IF(ISNUMBER(FIND("(3)",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4" s="1">
        <v>1</v>
      </c>
      <c r="M1124" s="1">
        <v>1</v>
      </c>
      <c r="N1124" s="1">
        <v>1</v>
      </c>
      <c r="P1124" s="1" t="str">
        <f>IF(B1124&lt;&gt;"",IF(AND(대학정보!$C$4&lt;&gt;"",대학정보!$C$5&lt;&gt;""),IF(AND(ISNUMBER(FIND(대학정보!$C$4,E1124)),ISNUMBER(FIND(대학정보!$C$5,F1124))),확률표!$C$3,IF(AND(ISNUMBER(FIND(대학정보!$C$4,G1124)),ISNUMBER(FIND(대학정보!$C$5,H1124))),확률표!$C$4,IF(AND(ISNUMBER(FIND(대학정보!$C$4,I1124)),ISNUMBER(FIND(대학정보!$C$5,J1124))),확률표!$C$5, ""))), "대학정보"), "")</f>
        <v/>
      </c>
      <c r="Q1124" s="1" t="str">
        <f>IF(AND(대학정보!$C$8&lt;&gt;"",D1124&lt;&gt;""),D1124-대학정보!$C$8,"")</f>
        <v/>
      </c>
    </row>
    <row r="1125" spans="1:17">
      <c r="A1125" s="1" t="str">
        <f t="shared" si="17"/>
        <v>X</v>
      </c>
      <c r="B1125" s="1" t="str">
        <f>IF(INDEX(로우데이터!$A:$A,4*ROW()-7)&lt;&gt;"",INDEX(로우데이터!A:A,4*ROW()-7),"")</f>
        <v/>
      </c>
      <c r="C1125" s="1" t="str">
        <f>IF(B1125&lt;&gt;"",VLOOKUP(CONCATENATE("j",L1125, M1125, N1125),확률표!$B$8:$E$16,IF(P1125=확률표!$C$3,2,IF(P1125=확률표!$C$4, 3,4)),FALSE), "")</f>
        <v/>
      </c>
      <c r="D1125" s="1" t="str">
        <f>IF(B1125&lt;&gt;"",INDEX(로우데이터!$B:$B,4*ROW()-7),"")</f>
        <v/>
      </c>
      <c r="E1125" s="4" t="str">
        <f>IF(B1125&lt;&gt;"",IF(INDEX(로우데이터!$D:$D,4*ROW()-7)&lt;&gt;"",IF(ISNUMBER(FIND("(1)",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5" s="3" t="str">
        <f>IF(B1125&lt;&gt;"",IF(INDEX(로우데이터!$D:$D,4*ROW()-7)&lt;&gt;"",IF(ISNUMBER(FIND("(1)",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5" s="3" t="str">
        <f>IF(B1125&lt;&gt;"",IF(INDEX(로우데이터!$D:$D,4*ROW()-7)&lt;&gt;"",IF(ISNUMBER(FIND("(2)",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5" s="3" t="str">
        <f>IF(B1125&lt;&gt;"",IF(INDEX(로우데이터!$D:$D,4*ROW()-7)&lt;&gt;"",IF(ISNUMBER(FIND("(2)",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5" s="3" t="str">
        <f>IF(B1125&lt;&gt;"",IF(INDEX(로우데이터!$D:$D,4*ROW()-7)&lt;&gt;"",IF(ISNUMBER(FIND("(3)",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5" s="3" t="str">
        <f>IF(B1125&lt;&gt;"",IF(INDEX(로우데이터!$D:$D,4*ROW()-7)&lt;&gt;"",IF(ISNUMBER(FIND("(3)",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5" s="1">
        <v>1</v>
      </c>
      <c r="M1125" s="1">
        <v>1</v>
      </c>
      <c r="N1125" s="1">
        <v>1</v>
      </c>
      <c r="P1125" s="1" t="str">
        <f>IF(B1125&lt;&gt;"",IF(AND(대학정보!$C$4&lt;&gt;"",대학정보!$C$5&lt;&gt;""),IF(AND(ISNUMBER(FIND(대학정보!$C$4,E1125)),ISNUMBER(FIND(대학정보!$C$5,F1125))),확률표!$C$3,IF(AND(ISNUMBER(FIND(대학정보!$C$4,G1125)),ISNUMBER(FIND(대학정보!$C$5,H1125))),확률표!$C$4,IF(AND(ISNUMBER(FIND(대학정보!$C$4,I1125)),ISNUMBER(FIND(대학정보!$C$5,J1125))),확률표!$C$5, ""))), "대학정보"), "")</f>
        <v/>
      </c>
      <c r="Q1125" s="1" t="str">
        <f>IF(AND(대학정보!$C$8&lt;&gt;"",D1125&lt;&gt;""),D1125-대학정보!$C$8,"")</f>
        <v/>
      </c>
    </row>
    <row r="1126" spans="1:17">
      <c r="A1126" s="1" t="str">
        <f t="shared" ref="A1126:A1189" si="18">IF(ISNUMBER(FIND("(나)",B1126)), "나", IF(B1126&lt;&gt;"", "", "X"))</f>
        <v>X</v>
      </c>
      <c r="B1126" s="1" t="str">
        <f>IF(INDEX(로우데이터!$A:$A,4*ROW()-7)&lt;&gt;"",INDEX(로우데이터!A:A,4*ROW()-7),"")</f>
        <v/>
      </c>
      <c r="C1126" s="1" t="str">
        <f>IF(B1126&lt;&gt;"",VLOOKUP(CONCATENATE("j",L1126, M1126, N1126),확률표!$B$8:$E$16,IF(P1126=확률표!$C$3,2,IF(P1126=확률표!$C$4, 3,4)),FALSE), "")</f>
        <v/>
      </c>
      <c r="D1126" s="1" t="str">
        <f>IF(B1126&lt;&gt;"",INDEX(로우데이터!$B:$B,4*ROW()-7),"")</f>
        <v/>
      </c>
      <c r="E1126" s="4" t="str">
        <f>IF(B1126&lt;&gt;"",IF(INDEX(로우데이터!$D:$D,4*ROW()-7)&lt;&gt;"",IF(ISNUMBER(FIND("(1)",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6" s="3" t="str">
        <f>IF(B1126&lt;&gt;"",IF(INDEX(로우데이터!$D:$D,4*ROW()-7)&lt;&gt;"",IF(ISNUMBER(FIND("(1)",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6" s="3" t="str">
        <f>IF(B1126&lt;&gt;"",IF(INDEX(로우데이터!$D:$D,4*ROW()-7)&lt;&gt;"",IF(ISNUMBER(FIND("(2)",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6" s="3" t="str">
        <f>IF(B1126&lt;&gt;"",IF(INDEX(로우데이터!$D:$D,4*ROW()-7)&lt;&gt;"",IF(ISNUMBER(FIND("(2)",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6" s="3" t="str">
        <f>IF(B1126&lt;&gt;"",IF(INDEX(로우데이터!$D:$D,4*ROW()-7)&lt;&gt;"",IF(ISNUMBER(FIND("(3)",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6" s="3" t="str">
        <f>IF(B1126&lt;&gt;"",IF(INDEX(로우데이터!$D:$D,4*ROW()-7)&lt;&gt;"",IF(ISNUMBER(FIND("(3)",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6" s="1">
        <v>1</v>
      </c>
      <c r="M1126" s="1">
        <v>1</v>
      </c>
      <c r="N1126" s="1">
        <v>1</v>
      </c>
      <c r="P1126" s="1" t="str">
        <f>IF(B1126&lt;&gt;"",IF(AND(대학정보!$C$4&lt;&gt;"",대학정보!$C$5&lt;&gt;""),IF(AND(ISNUMBER(FIND(대학정보!$C$4,E1126)),ISNUMBER(FIND(대학정보!$C$5,F1126))),확률표!$C$3,IF(AND(ISNUMBER(FIND(대학정보!$C$4,G1126)),ISNUMBER(FIND(대학정보!$C$5,H1126))),확률표!$C$4,IF(AND(ISNUMBER(FIND(대학정보!$C$4,I1126)),ISNUMBER(FIND(대학정보!$C$5,J1126))),확률표!$C$5, ""))), "대학정보"), "")</f>
        <v/>
      </c>
      <c r="Q1126" s="1" t="str">
        <f>IF(AND(대학정보!$C$8&lt;&gt;"",D1126&lt;&gt;""),D1126-대학정보!$C$8,"")</f>
        <v/>
      </c>
    </row>
    <row r="1127" spans="1:17">
      <c r="A1127" s="1" t="str">
        <f t="shared" si="18"/>
        <v>X</v>
      </c>
      <c r="B1127" s="1" t="str">
        <f>IF(INDEX(로우데이터!$A:$A,4*ROW()-7)&lt;&gt;"",INDEX(로우데이터!A:A,4*ROW()-7),"")</f>
        <v/>
      </c>
      <c r="C1127" s="1" t="str">
        <f>IF(B1127&lt;&gt;"",VLOOKUP(CONCATENATE("j",L1127, M1127, N1127),확률표!$B$8:$E$16,IF(P1127=확률표!$C$3,2,IF(P1127=확률표!$C$4, 3,4)),FALSE), "")</f>
        <v/>
      </c>
      <c r="D1127" s="1" t="str">
        <f>IF(B1127&lt;&gt;"",INDEX(로우데이터!$B:$B,4*ROW()-7),"")</f>
        <v/>
      </c>
      <c r="E1127" s="4" t="str">
        <f>IF(B1127&lt;&gt;"",IF(INDEX(로우데이터!$D:$D,4*ROW()-7)&lt;&gt;"",IF(ISNUMBER(FIND("(1)",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7" s="3" t="str">
        <f>IF(B1127&lt;&gt;"",IF(INDEX(로우데이터!$D:$D,4*ROW()-7)&lt;&gt;"",IF(ISNUMBER(FIND("(1)",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7" s="3" t="str">
        <f>IF(B1127&lt;&gt;"",IF(INDEX(로우데이터!$D:$D,4*ROW()-7)&lt;&gt;"",IF(ISNUMBER(FIND("(2)",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7" s="3" t="str">
        <f>IF(B1127&lt;&gt;"",IF(INDEX(로우데이터!$D:$D,4*ROW()-7)&lt;&gt;"",IF(ISNUMBER(FIND("(2)",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7" s="3" t="str">
        <f>IF(B1127&lt;&gt;"",IF(INDEX(로우데이터!$D:$D,4*ROW()-7)&lt;&gt;"",IF(ISNUMBER(FIND("(3)",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7" s="3" t="str">
        <f>IF(B1127&lt;&gt;"",IF(INDEX(로우데이터!$D:$D,4*ROW()-7)&lt;&gt;"",IF(ISNUMBER(FIND("(3)",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7" s="1">
        <v>1</v>
      </c>
      <c r="M1127" s="1">
        <v>1</v>
      </c>
      <c r="N1127" s="1">
        <v>1</v>
      </c>
      <c r="P1127" s="1" t="str">
        <f>IF(B1127&lt;&gt;"",IF(AND(대학정보!$C$4&lt;&gt;"",대학정보!$C$5&lt;&gt;""),IF(AND(ISNUMBER(FIND(대학정보!$C$4,E1127)),ISNUMBER(FIND(대학정보!$C$5,F1127))),확률표!$C$3,IF(AND(ISNUMBER(FIND(대학정보!$C$4,G1127)),ISNUMBER(FIND(대학정보!$C$5,H1127))),확률표!$C$4,IF(AND(ISNUMBER(FIND(대학정보!$C$4,I1127)),ISNUMBER(FIND(대학정보!$C$5,J1127))),확률표!$C$5, ""))), "대학정보"), "")</f>
        <v/>
      </c>
      <c r="Q1127" s="1" t="str">
        <f>IF(AND(대학정보!$C$8&lt;&gt;"",D1127&lt;&gt;""),D1127-대학정보!$C$8,"")</f>
        <v/>
      </c>
    </row>
    <row r="1128" spans="1:17">
      <c r="A1128" s="1" t="str">
        <f t="shared" si="18"/>
        <v>X</v>
      </c>
      <c r="B1128" s="1" t="str">
        <f>IF(INDEX(로우데이터!$A:$A,4*ROW()-7)&lt;&gt;"",INDEX(로우데이터!A:A,4*ROW()-7),"")</f>
        <v/>
      </c>
      <c r="C1128" s="1" t="str">
        <f>IF(B1128&lt;&gt;"",VLOOKUP(CONCATENATE("j",L1128, M1128, N1128),확률표!$B$8:$E$16,IF(P1128=확률표!$C$3,2,IF(P1128=확률표!$C$4, 3,4)),FALSE), "")</f>
        <v/>
      </c>
      <c r="D1128" s="1" t="str">
        <f>IF(B1128&lt;&gt;"",INDEX(로우데이터!$B:$B,4*ROW()-7),"")</f>
        <v/>
      </c>
      <c r="E1128" s="4" t="str">
        <f>IF(B1128&lt;&gt;"",IF(INDEX(로우데이터!$D:$D,4*ROW()-7)&lt;&gt;"",IF(ISNUMBER(FIND("(1)",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8" s="3" t="str">
        <f>IF(B1128&lt;&gt;"",IF(INDEX(로우데이터!$D:$D,4*ROW()-7)&lt;&gt;"",IF(ISNUMBER(FIND("(1)",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8" s="3" t="str">
        <f>IF(B1128&lt;&gt;"",IF(INDEX(로우데이터!$D:$D,4*ROW()-7)&lt;&gt;"",IF(ISNUMBER(FIND("(2)",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8" s="3" t="str">
        <f>IF(B1128&lt;&gt;"",IF(INDEX(로우데이터!$D:$D,4*ROW()-7)&lt;&gt;"",IF(ISNUMBER(FIND("(2)",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8" s="3" t="str">
        <f>IF(B1128&lt;&gt;"",IF(INDEX(로우데이터!$D:$D,4*ROW()-7)&lt;&gt;"",IF(ISNUMBER(FIND("(3)",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8" s="3" t="str">
        <f>IF(B1128&lt;&gt;"",IF(INDEX(로우데이터!$D:$D,4*ROW()-7)&lt;&gt;"",IF(ISNUMBER(FIND("(3)",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8" s="1">
        <v>1</v>
      </c>
      <c r="M1128" s="1">
        <v>1</v>
      </c>
      <c r="N1128" s="1">
        <v>1</v>
      </c>
      <c r="P1128" s="1" t="str">
        <f>IF(B1128&lt;&gt;"",IF(AND(대학정보!$C$4&lt;&gt;"",대학정보!$C$5&lt;&gt;""),IF(AND(ISNUMBER(FIND(대학정보!$C$4,E1128)),ISNUMBER(FIND(대학정보!$C$5,F1128))),확률표!$C$3,IF(AND(ISNUMBER(FIND(대학정보!$C$4,G1128)),ISNUMBER(FIND(대학정보!$C$5,H1128))),확률표!$C$4,IF(AND(ISNUMBER(FIND(대학정보!$C$4,I1128)),ISNUMBER(FIND(대학정보!$C$5,J1128))),확률표!$C$5, ""))), "대학정보"), "")</f>
        <v/>
      </c>
      <c r="Q1128" s="1" t="str">
        <f>IF(AND(대학정보!$C$8&lt;&gt;"",D1128&lt;&gt;""),D1128-대학정보!$C$8,"")</f>
        <v/>
      </c>
    </row>
    <row r="1129" spans="1:17">
      <c r="A1129" s="1" t="str">
        <f t="shared" si="18"/>
        <v>X</v>
      </c>
      <c r="B1129" s="1" t="str">
        <f>IF(INDEX(로우데이터!$A:$A,4*ROW()-7)&lt;&gt;"",INDEX(로우데이터!A:A,4*ROW()-7),"")</f>
        <v/>
      </c>
      <c r="C1129" s="1" t="str">
        <f>IF(B1129&lt;&gt;"",VLOOKUP(CONCATENATE("j",L1129, M1129, N1129),확률표!$B$8:$E$16,IF(P1129=확률표!$C$3,2,IF(P1129=확률표!$C$4, 3,4)),FALSE), "")</f>
        <v/>
      </c>
      <c r="D1129" s="1" t="str">
        <f>IF(B1129&lt;&gt;"",INDEX(로우데이터!$B:$B,4*ROW()-7),"")</f>
        <v/>
      </c>
      <c r="E1129" s="4" t="str">
        <f>IF(B1129&lt;&gt;"",IF(INDEX(로우데이터!$D:$D,4*ROW()-7)&lt;&gt;"",IF(ISNUMBER(FIND("(1)",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29" s="3" t="str">
        <f>IF(B1129&lt;&gt;"",IF(INDEX(로우데이터!$D:$D,4*ROW()-7)&lt;&gt;"",IF(ISNUMBER(FIND("(1)",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29" s="3" t="str">
        <f>IF(B1129&lt;&gt;"",IF(INDEX(로우데이터!$D:$D,4*ROW()-7)&lt;&gt;"",IF(ISNUMBER(FIND("(2)",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29" s="3" t="str">
        <f>IF(B1129&lt;&gt;"",IF(INDEX(로우데이터!$D:$D,4*ROW()-7)&lt;&gt;"",IF(ISNUMBER(FIND("(2)",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29" s="3" t="str">
        <f>IF(B1129&lt;&gt;"",IF(INDEX(로우데이터!$D:$D,4*ROW()-7)&lt;&gt;"",IF(ISNUMBER(FIND("(3)",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29" s="3" t="str">
        <f>IF(B1129&lt;&gt;"",IF(INDEX(로우데이터!$D:$D,4*ROW()-7)&lt;&gt;"",IF(ISNUMBER(FIND("(3)",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29" s="1">
        <v>1</v>
      </c>
      <c r="M1129" s="1">
        <v>1</v>
      </c>
      <c r="N1129" s="1">
        <v>1</v>
      </c>
      <c r="P1129" s="1" t="str">
        <f>IF(B1129&lt;&gt;"",IF(AND(대학정보!$C$4&lt;&gt;"",대학정보!$C$5&lt;&gt;""),IF(AND(ISNUMBER(FIND(대학정보!$C$4,E1129)),ISNUMBER(FIND(대학정보!$C$5,F1129))),확률표!$C$3,IF(AND(ISNUMBER(FIND(대학정보!$C$4,G1129)),ISNUMBER(FIND(대학정보!$C$5,H1129))),확률표!$C$4,IF(AND(ISNUMBER(FIND(대학정보!$C$4,I1129)),ISNUMBER(FIND(대학정보!$C$5,J1129))),확률표!$C$5, ""))), "대학정보"), "")</f>
        <v/>
      </c>
      <c r="Q1129" s="1" t="str">
        <f>IF(AND(대학정보!$C$8&lt;&gt;"",D1129&lt;&gt;""),D1129-대학정보!$C$8,"")</f>
        <v/>
      </c>
    </row>
    <row r="1130" spans="1:17">
      <c r="A1130" s="1" t="str">
        <f t="shared" si="18"/>
        <v>X</v>
      </c>
      <c r="B1130" s="1" t="str">
        <f>IF(INDEX(로우데이터!$A:$A,4*ROW()-7)&lt;&gt;"",INDEX(로우데이터!A:A,4*ROW()-7),"")</f>
        <v/>
      </c>
      <c r="C1130" s="1" t="str">
        <f>IF(B1130&lt;&gt;"",VLOOKUP(CONCATENATE("j",L1130, M1130, N1130),확률표!$B$8:$E$16,IF(P1130=확률표!$C$3,2,IF(P1130=확률표!$C$4, 3,4)),FALSE), "")</f>
        <v/>
      </c>
      <c r="D1130" s="1" t="str">
        <f>IF(B1130&lt;&gt;"",INDEX(로우데이터!$B:$B,4*ROW()-7),"")</f>
        <v/>
      </c>
      <c r="E1130" s="4" t="str">
        <f>IF(B1130&lt;&gt;"",IF(INDEX(로우데이터!$D:$D,4*ROW()-7)&lt;&gt;"",IF(ISNUMBER(FIND("(1)",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0" s="3" t="str">
        <f>IF(B1130&lt;&gt;"",IF(INDEX(로우데이터!$D:$D,4*ROW()-7)&lt;&gt;"",IF(ISNUMBER(FIND("(1)",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0" s="3" t="str">
        <f>IF(B1130&lt;&gt;"",IF(INDEX(로우데이터!$D:$D,4*ROW()-7)&lt;&gt;"",IF(ISNUMBER(FIND("(2)",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0" s="3" t="str">
        <f>IF(B1130&lt;&gt;"",IF(INDEX(로우데이터!$D:$D,4*ROW()-7)&lt;&gt;"",IF(ISNUMBER(FIND("(2)",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0" s="3" t="str">
        <f>IF(B1130&lt;&gt;"",IF(INDEX(로우데이터!$D:$D,4*ROW()-7)&lt;&gt;"",IF(ISNUMBER(FIND("(3)",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0" s="3" t="str">
        <f>IF(B1130&lt;&gt;"",IF(INDEX(로우데이터!$D:$D,4*ROW()-7)&lt;&gt;"",IF(ISNUMBER(FIND("(3)",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0" s="1">
        <v>1</v>
      </c>
      <c r="M1130" s="1">
        <v>1</v>
      </c>
      <c r="N1130" s="1">
        <v>1</v>
      </c>
      <c r="P1130" s="1" t="str">
        <f>IF(B1130&lt;&gt;"",IF(AND(대학정보!$C$4&lt;&gt;"",대학정보!$C$5&lt;&gt;""),IF(AND(ISNUMBER(FIND(대학정보!$C$4,E1130)),ISNUMBER(FIND(대학정보!$C$5,F1130))),확률표!$C$3,IF(AND(ISNUMBER(FIND(대학정보!$C$4,G1130)),ISNUMBER(FIND(대학정보!$C$5,H1130))),확률표!$C$4,IF(AND(ISNUMBER(FIND(대학정보!$C$4,I1130)),ISNUMBER(FIND(대학정보!$C$5,J1130))),확률표!$C$5, ""))), "대학정보"), "")</f>
        <v/>
      </c>
      <c r="Q1130" s="1" t="str">
        <f>IF(AND(대학정보!$C$8&lt;&gt;"",D1130&lt;&gt;""),D1130-대학정보!$C$8,"")</f>
        <v/>
      </c>
    </row>
    <row r="1131" spans="1:17">
      <c r="A1131" s="1" t="str">
        <f t="shared" si="18"/>
        <v>X</v>
      </c>
      <c r="B1131" s="1" t="str">
        <f>IF(INDEX(로우데이터!$A:$A,4*ROW()-7)&lt;&gt;"",INDEX(로우데이터!A:A,4*ROW()-7),"")</f>
        <v/>
      </c>
      <c r="C1131" s="1" t="str">
        <f>IF(B1131&lt;&gt;"",VLOOKUP(CONCATENATE("j",L1131, M1131, N1131),확률표!$B$8:$E$16,IF(P1131=확률표!$C$3,2,IF(P1131=확률표!$C$4, 3,4)),FALSE), "")</f>
        <v/>
      </c>
      <c r="D1131" s="1" t="str">
        <f>IF(B1131&lt;&gt;"",INDEX(로우데이터!$B:$B,4*ROW()-7),"")</f>
        <v/>
      </c>
      <c r="E1131" s="4" t="str">
        <f>IF(B1131&lt;&gt;"",IF(INDEX(로우데이터!$D:$D,4*ROW()-7)&lt;&gt;"",IF(ISNUMBER(FIND("(1)",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1" s="3" t="str">
        <f>IF(B1131&lt;&gt;"",IF(INDEX(로우데이터!$D:$D,4*ROW()-7)&lt;&gt;"",IF(ISNUMBER(FIND("(1)",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1" s="3" t="str">
        <f>IF(B1131&lt;&gt;"",IF(INDEX(로우데이터!$D:$D,4*ROW()-7)&lt;&gt;"",IF(ISNUMBER(FIND("(2)",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1" s="3" t="str">
        <f>IF(B1131&lt;&gt;"",IF(INDEX(로우데이터!$D:$D,4*ROW()-7)&lt;&gt;"",IF(ISNUMBER(FIND("(2)",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1" s="3" t="str">
        <f>IF(B1131&lt;&gt;"",IF(INDEX(로우데이터!$D:$D,4*ROW()-7)&lt;&gt;"",IF(ISNUMBER(FIND("(3)",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1" s="3" t="str">
        <f>IF(B1131&lt;&gt;"",IF(INDEX(로우데이터!$D:$D,4*ROW()-7)&lt;&gt;"",IF(ISNUMBER(FIND("(3)",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1" s="1">
        <v>1</v>
      </c>
      <c r="M1131" s="1">
        <v>1</v>
      </c>
      <c r="N1131" s="1">
        <v>1</v>
      </c>
      <c r="P1131" s="1" t="str">
        <f>IF(B1131&lt;&gt;"",IF(AND(대학정보!$C$4&lt;&gt;"",대학정보!$C$5&lt;&gt;""),IF(AND(ISNUMBER(FIND(대학정보!$C$4,E1131)),ISNUMBER(FIND(대학정보!$C$5,F1131))),확률표!$C$3,IF(AND(ISNUMBER(FIND(대학정보!$C$4,G1131)),ISNUMBER(FIND(대학정보!$C$5,H1131))),확률표!$C$4,IF(AND(ISNUMBER(FIND(대학정보!$C$4,I1131)),ISNUMBER(FIND(대학정보!$C$5,J1131))),확률표!$C$5, ""))), "대학정보"), "")</f>
        <v/>
      </c>
      <c r="Q1131" s="1" t="str">
        <f>IF(AND(대학정보!$C$8&lt;&gt;"",D1131&lt;&gt;""),D1131-대학정보!$C$8,"")</f>
        <v/>
      </c>
    </row>
    <row r="1132" spans="1:17">
      <c r="A1132" s="1" t="str">
        <f t="shared" si="18"/>
        <v>X</v>
      </c>
      <c r="B1132" s="1" t="str">
        <f>IF(INDEX(로우데이터!$A:$A,4*ROW()-7)&lt;&gt;"",INDEX(로우데이터!A:A,4*ROW()-7),"")</f>
        <v/>
      </c>
      <c r="C1132" s="1" t="str">
        <f>IF(B1132&lt;&gt;"",VLOOKUP(CONCATENATE("j",L1132, M1132, N1132),확률표!$B$8:$E$16,IF(P1132=확률표!$C$3,2,IF(P1132=확률표!$C$4, 3,4)),FALSE), "")</f>
        <v/>
      </c>
      <c r="D1132" s="1" t="str">
        <f>IF(B1132&lt;&gt;"",INDEX(로우데이터!$B:$B,4*ROW()-7),"")</f>
        <v/>
      </c>
      <c r="E1132" s="4" t="str">
        <f>IF(B1132&lt;&gt;"",IF(INDEX(로우데이터!$D:$D,4*ROW()-7)&lt;&gt;"",IF(ISNUMBER(FIND("(1)",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2" s="3" t="str">
        <f>IF(B1132&lt;&gt;"",IF(INDEX(로우데이터!$D:$D,4*ROW()-7)&lt;&gt;"",IF(ISNUMBER(FIND("(1)",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2" s="3" t="str">
        <f>IF(B1132&lt;&gt;"",IF(INDEX(로우데이터!$D:$D,4*ROW()-7)&lt;&gt;"",IF(ISNUMBER(FIND("(2)",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2" s="3" t="str">
        <f>IF(B1132&lt;&gt;"",IF(INDEX(로우데이터!$D:$D,4*ROW()-7)&lt;&gt;"",IF(ISNUMBER(FIND("(2)",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2" s="3" t="str">
        <f>IF(B1132&lt;&gt;"",IF(INDEX(로우데이터!$D:$D,4*ROW()-7)&lt;&gt;"",IF(ISNUMBER(FIND("(3)",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2" s="3" t="str">
        <f>IF(B1132&lt;&gt;"",IF(INDEX(로우데이터!$D:$D,4*ROW()-7)&lt;&gt;"",IF(ISNUMBER(FIND("(3)",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2" s="1">
        <v>1</v>
      </c>
      <c r="M1132" s="1">
        <v>1</v>
      </c>
      <c r="N1132" s="1">
        <v>1</v>
      </c>
      <c r="P1132" s="1" t="str">
        <f>IF(B1132&lt;&gt;"",IF(AND(대학정보!$C$4&lt;&gt;"",대학정보!$C$5&lt;&gt;""),IF(AND(ISNUMBER(FIND(대학정보!$C$4,E1132)),ISNUMBER(FIND(대학정보!$C$5,F1132))),확률표!$C$3,IF(AND(ISNUMBER(FIND(대학정보!$C$4,G1132)),ISNUMBER(FIND(대학정보!$C$5,H1132))),확률표!$C$4,IF(AND(ISNUMBER(FIND(대학정보!$C$4,I1132)),ISNUMBER(FIND(대학정보!$C$5,J1132))),확률표!$C$5, ""))), "대학정보"), "")</f>
        <v/>
      </c>
      <c r="Q1132" s="1" t="str">
        <f>IF(AND(대학정보!$C$8&lt;&gt;"",D1132&lt;&gt;""),D1132-대학정보!$C$8,"")</f>
        <v/>
      </c>
    </row>
    <row r="1133" spans="1:17">
      <c r="A1133" s="1" t="str">
        <f t="shared" si="18"/>
        <v>X</v>
      </c>
      <c r="B1133" s="1" t="str">
        <f>IF(INDEX(로우데이터!$A:$A,4*ROW()-7)&lt;&gt;"",INDEX(로우데이터!A:A,4*ROW()-7),"")</f>
        <v/>
      </c>
      <c r="C1133" s="1" t="str">
        <f>IF(B1133&lt;&gt;"",VLOOKUP(CONCATENATE("j",L1133, M1133, N1133),확률표!$B$8:$E$16,IF(P1133=확률표!$C$3,2,IF(P1133=확률표!$C$4, 3,4)),FALSE), "")</f>
        <v/>
      </c>
      <c r="D1133" s="1" t="str">
        <f>IF(B1133&lt;&gt;"",INDEX(로우데이터!$B:$B,4*ROW()-7),"")</f>
        <v/>
      </c>
      <c r="E1133" s="4" t="str">
        <f>IF(B1133&lt;&gt;"",IF(INDEX(로우데이터!$D:$D,4*ROW()-7)&lt;&gt;"",IF(ISNUMBER(FIND("(1)",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3" s="3" t="str">
        <f>IF(B1133&lt;&gt;"",IF(INDEX(로우데이터!$D:$D,4*ROW()-7)&lt;&gt;"",IF(ISNUMBER(FIND("(1)",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3" s="3" t="str">
        <f>IF(B1133&lt;&gt;"",IF(INDEX(로우데이터!$D:$D,4*ROW()-7)&lt;&gt;"",IF(ISNUMBER(FIND("(2)",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3" s="3" t="str">
        <f>IF(B1133&lt;&gt;"",IF(INDEX(로우데이터!$D:$D,4*ROW()-7)&lt;&gt;"",IF(ISNUMBER(FIND("(2)",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3" s="3" t="str">
        <f>IF(B1133&lt;&gt;"",IF(INDEX(로우데이터!$D:$D,4*ROW()-7)&lt;&gt;"",IF(ISNUMBER(FIND("(3)",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3" s="3" t="str">
        <f>IF(B1133&lt;&gt;"",IF(INDEX(로우데이터!$D:$D,4*ROW()-7)&lt;&gt;"",IF(ISNUMBER(FIND("(3)",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3" s="1">
        <v>1</v>
      </c>
      <c r="M1133" s="1">
        <v>1</v>
      </c>
      <c r="N1133" s="1">
        <v>1</v>
      </c>
      <c r="P1133" s="1" t="str">
        <f>IF(B1133&lt;&gt;"",IF(AND(대학정보!$C$4&lt;&gt;"",대학정보!$C$5&lt;&gt;""),IF(AND(ISNUMBER(FIND(대학정보!$C$4,E1133)),ISNUMBER(FIND(대학정보!$C$5,F1133))),확률표!$C$3,IF(AND(ISNUMBER(FIND(대학정보!$C$4,G1133)),ISNUMBER(FIND(대학정보!$C$5,H1133))),확률표!$C$4,IF(AND(ISNUMBER(FIND(대학정보!$C$4,I1133)),ISNUMBER(FIND(대학정보!$C$5,J1133))),확률표!$C$5, ""))), "대학정보"), "")</f>
        <v/>
      </c>
      <c r="Q1133" s="1" t="str">
        <f>IF(AND(대학정보!$C$8&lt;&gt;"",D1133&lt;&gt;""),D1133-대학정보!$C$8,"")</f>
        <v/>
      </c>
    </row>
    <row r="1134" spans="1:17">
      <c r="A1134" s="1" t="str">
        <f t="shared" si="18"/>
        <v>X</v>
      </c>
      <c r="B1134" s="1" t="str">
        <f>IF(INDEX(로우데이터!$A:$A,4*ROW()-7)&lt;&gt;"",INDEX(로우데이터!A:A,4*ROW()-7),"")</f>
        <v/>
      </c>
      <c r="C1134" s="1" t="str">
        <f>IF(B1134&lt;&gt;"",VLOOKUP(CONCATENATE("j",L1134, M1134, N1134),확률표!$B$8:$E$16,IF(P1134=확률표!$C$3,2,IF(P1134=확률표!$C$4, 3,4)),FALSE), "")</f>
        <v/>
      </c>
      <c r="D1134" s="1" t="str">
        <f>IF(B1134&lt;&gt;"",INDEX(로우데이터!$B:$B,4*ROW()-7),"")</f>
        <v/>
      </c>
      <c r="E1134" s="4" t="str">
        <f>IF(B1134&lt;&gt;"",IF(INDEX(로우데이터!$D:$D,4*ROW()-7)&lt;&gt;"",IF(ISNUMBER(FIND("(1)",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4" s="3" t="str">
        <f>IF(B1134&lt;&gt;"",IF(INDEX(로우데이터!$D:$D,4*ROW()-7)&lt;&gt;"",IF(ISNUMBER(FIND("(1)",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4" s="3" t="str">
        <f>IF(B1134&lt;&gt;"",IF(INDEX(로우데이터!$D:$D,4*ROW()-7)&lt;&gt;"",IF(ISNUMBER(FIND("(2)",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4" s="3" t="str">
        <f>IF(B1134&lt;&gt;"",IF(INDEX(로우데이터!$D:$D,4*ROW()-7)&lt;&gt;"",IF(ISNUMBER(FIND("(2)",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4" s="3" t="str">
        <f>IF(B1134&lt;&gt;"",IF(INDEX(로우데이터!$D:$D,4*ROW()-7)&lt;&gt;"",IF(ISNUMBER(FIND("(3)",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4" s="3" t="str">
        <f>IF(B1134&lt;&gt;"",IF(INDEX(로우데이터!$D:$D,4*ROW()-7)&lt;&gt;"",IF(ISNUMBER(FIND("(3)",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4" s="1">
        <v>1</v>
      </c>
      <c r="M1134" s="1">
        <v>1</v>
      </c>
      <c r="N1134" s="1">
        <v>1</v>
      </c>
      <c r="P1134" s="1" t="str">
        <f>IF(B1134&lt;&gt;"",IF(AND(대학정보!$C$4&lt;&gt;"",대학정보!$C$5&lt;&gt;""),IF(AND(ISNUMBER(FIND(대학정보!$C$4,E1134)),ISNUMBER(FIND(대학정보!$C$5,F1134))),확률표!$C$3,IF(AND(ISNUMBER(FIND(대학정보!$C$4,G1134)),ISNUMBER(FIND(대학정보!$C$5,H1134))),확률표!$C$4,IF(AND(ISNUMBER(FIND(대학정보!$C$4,I1134)),ISNUMBER(FIND(대학정보!$C$5,J1134))),확률표!$C$5, ""))), "대학정보"), "")</f>
        <v/>
      </c>
      <c r="Q1134" s="1" t="str">
        <f>IF(AND(대학정보!$C$8&lt;&gt;"",D1134&lt;&gt;""),D1134-대학정보!$C$8,"")</f>
        <v/>
      </c>
    </row>
    <row r="1135" spans="1:17">
      <c r="A1135" s="1" t="str">
        <f t="shared" si="18"/>
        <v>X</v>
      </c>
      <c r="B1135" s="1" t="str">
        <f>IF(INDEX(로우데이터!$A:$A,4*ROW()-7)&lt;&gt;"",INDEX(로우데이터!A:A,4*ROW()-7),"")</f>
        <v/>
      </c>
      <c r="C1135" s="1" t="str">
        <f>IF(B1135&lt;&gt;"",VLOOKUP(CONCATENATE("j",L1135, M1135, N1135),확률표!$B$8:$E$16,IF(P1135=확률표!$C$3,2,IF(P1135=확률표!$C$4, 3,4)),FALSE), "")</f>
        <v/>
      </c>
      <c r="D1135" s="1" t="str">
        <f>IF(B1135&lt;&gt;"",INDEX(로우데이터!$B:$B,4*ROW()-7),"")</f>
        <v/>
      </c>
      <c r="E1135" s="4" t="str">
        <f>IF(B1135&lt;&gt;"",IF(INDEX(로우데이터!$D:$D,4*ROW()-7)&lt;&gt;"",IF(ISNUMBER(FIND("(1)",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5" s="3" t="str">
        <f>IF(B1135&lt;&gt;"",IF(INDEX(로우데이터!$D:$D,4*ROW()-7)&lt;&gt;"",IF(ISNUMBER(FIND("(1)",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5" s="3" t="str">
        <f>IF(B1135&lt;&gt;"",IF(INDEX(로우데이터!$D:$D,4*ROW()-7)&lt;&gt;"",IF(ISNUMBER(FIND("(2)",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5" s="3" t="str">
        <f>IF(B1135&lt;&gt;"",IF(INDEX(로우데이터!$D:$D,4*ROW()-7)&lt;&gt;"",IF(ISNUMBER(FIND("(2)",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5" s="3" t="str">
        <f>IF(B1135&lt;&gt;"",IF(INDEX(로우데이터!$D:$D,4*ROW()-7)&lt;&gt;"",IF(ISNUMBER(FIND("(3)",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5" s="3" t="str">
        <f>IF(B1135&lt;&gt;"",IF(INDEX(로우데이터!$D:$D,4*ROW()-7)&lt;&gt;"",IF(ISNUMBER(FIND("(3)",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5" s="1">
        <v>1</v>
      </c>
      <c r="M1135" s="1">
        <v>1</v>
      </c>
      <c r="N1135" s="1">
        <v>1</v>
      </c>
      <c r="P1135" s="1" t="str">
        <f>IF(B1135&lt;&gt;"",IF(AND(대학정보!$C$4&lt;&gt;"",대학정보!$C$5&lt;&gt;""),IF(AND(ISNUMBER(FIND(대학정보!$C$4,E1135)),ISNUMBER(FIND(대학정보!$C$5,F1135))),확률표!$C$3,IF(AND(ISNUMBER(FIND(대학정보!$C$4,G1135)),ISNUMBER(FIND(대학정보!$C$5,H1135))),확률표!$C$4,IF(AND(ISNUMBER(FIND(대학정보!$C$4,I1135)),ISNUMBER(FIND(대학정보!$C$5,J1135))),확률표!$C$5, ""))), "대학정보"), "")</f>
        <v/>
      </c>
      <c r="Q1135" s="1" t="str">
        <f>IF(AND(대학정보!$C$8&lt;&gt;"",D1135&lt;&gt;""),D1135-대학정보!$C$8,"")</f>
        <v/>
      </c>
    </row>
    <row r="1136" spans="1:17">
      <c r="A1136" s="1" t="str">
        <f t="shared" si="18"/>
        <v>X</v>
      </c>
      <c r="B1136" s="1" t="str">
        <f>IF(INDEX(로우데이터!$A:$A,4*ROW()-7)&lt;&gt;"",INDEX(로우데이터!A:A,4*ROW()-7),"")</f>
        <v/>
      </c>
      <c r="C1136" s="1" t="str">
        <f>IF(B1136&lt;&gt;"",VLOOKUP(CONCATENATE("j",L1136, M1136, N1136),확률표!$B$8:$E$16,IF(P1136=확률표!$C$3,2,IF(P1136=확률표!$C$4, 3,4)),FALSE), "")</f>
        <v/>
      </c>
      <c r="D1136" s="1" t="str">
        <f>IF(B1136&lt;&gt;"",INDEX(로우데이터!$B:$B,4*ROW()-7),"")</f>
        <v/>
      </c>
      <c r="E1136" s="4" t="str">
        <f>IF(B1136&lt;&gt;"",IF(INDEX(로우데이터!$D:$D,4*ROW()-7)&lt;&gt;"",IF(ISNUMBER(FIND("(1)",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6" s="3" t="str">
        <f>IF(B1136&lt;&gt;"",IF(INDEX(로우데이터!$D:$D,4*ROW()-7)&lt;&gt;"",IF(ISNUMBER(FIND("(1)",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6" s="3" t="str">
        <f>IF(B1136&lt;&gt;"",IF(INDEX(로우데이터!$D:$D,4*ROW()-7)&lt;&gt;"",IF(ISNUMBER(FIND("(2)",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6" s="3" t="str">
        <f>IF(B1136&lt;&gt;"",IF(INDEX(로우데이터!$D:$D,4*ROW()-7)&lt;&gt;"",IF(ISNUMBER(FIND("(2)",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6" s="3" t="str">
        <f>IF(B1136&lt;&gt;"",IF(INDEX(로우데이터!$D:$D,4*ROW()-7)&lt;&gt;"",IF(ISNUMBER(FIND("(3)",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6" s="3" t="str">
        <f>IF(B1136&lt;&gt;"",IF(INDEX(로우데이터!$D:$D,4*ROW()-7)&lt;&gt;"",IF(ISNUMBER(FIND("(3)",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6" s="1">
        <v>1</v>
      </c>
      <c r="M1136" s="1">
        <v>1</v>
      </c>
      <c r="N1136" s="1">
        <v>1</v>
      </c>
      <c r="P1136" s="1" t="str">
        <f>IF(B1136&lt;&gt;"",IF(AND(대학정보!$C$4&lt;&gt;"",대학정보!$C$5&lt;&gt;""),IF(AND(ISNUMBER(FIND(대학정보!$C$4,E1136)),ISNUMBER(FIND(대학정보!$C$5,F1136))),확률표!$C$3,IF(AND(ISNUMBER(FIND(대학정보!$C$4,G1136)),ISNUMBER(FIND(대학정보!$C$5,H1136))),확률표!$C$4,IF(AND(ISNUMBER(FIND(대학정보!$C$4,I1136)),ISNUMBER(FIND(대학정보!$C$5,J1136))),확률표!$C$5, ""))), "대학정보"), "")</f>
        <v/>
      </c>
      <c r="Q1136" s="1" t="str">
        <f>IF(AND(대학정보!$C$8&lt;&gt;"",D1136&lt;&gt;""),D1136-대학정보!$C$8,"")</f>
        <v/>
      </c>
    </row>
    <row r="1137" spans="1:17">
      <c r="A1137" s="1" t="str">
        <f t="shared" si="18"/>
        <v>X</v>
      </c>
      <c r="B1137" s="1" t="str">
        <f>IF(INDEX(로우데이터!$A:$A,4*ROW()-7)&lt;&gt;"",INDEX(로우데이터!A:A,4*ROW()-7),"")</f>
        <v/>
      </c>
      <c r="C1137" s="1" t="str">
        <f>IF(B1137&lt;&gt;"",VLOOKUP(CONCATENATE("j",L1137, M1137, N1137),확률표!$B$8:$E$16,IF(P1137=확률표!$C$3,2,IF(P1137=확률표!$C$4, 3,4)),FALSE), "")</f>
        <v/>
      </c>
      <c r="D1137" s="1" t="str">
        <f>IF(B1137&lt;&gt;"",INDEX(로우데이터!$B:$B,4*ROW()-7),"")</f>
        <v/>
      </c>
      <c r="E1137" s="4" t="str">
        <f>IF(B1137&lt;&gt;"",IF(INDEX(로우데이터!$D:$D,4*ROW()-7)&lt;&gt;"",IF(ISNUMBER(FIND("(1)",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7" s="3" t="str">
        <f>IF(B1137&lt;&gt;"",IF(INDEX(로우데이터!$D:$D,4*ROW()-7)&lt;&gt;"",IF(ISNUMBER(FIND("(1)",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7" s="3" t="str">
        <f>IF(B1137&lt;&gt;"",IF(INDEX(로우데이터!$D:$D,4*ROW()-7)&lt;&gt;"",IF(ISNUMBER(FIND("(2)",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7" s="3" t="str">
        <f>IF(B1137&lt;&gt;"",IF(INDEX(로우데이터!$D:$D,4*ROW()-7)&lt;&gt;"",IF(ISNUMBER(FIND("(2)",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7" s="3" t="str">
        <f>IF(B1137&lt;&gt;"",IF(INDEX(로우데이터!$D:$D,4*ROW()-7)&lt;&gt;"",IF(ISNUMBER(FIND("(3)",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7" s="3" t="str">
        <f>IF(B1137&lt;&gt;"",IF(INDEX(로우데이터!$D:$D,4*ROW()-7)&lt;&gt;"",IF(ISNUMBER(FIND("(3)",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7" s="1">
        <v>1</v>
      </c>
      <c r="M1137" s="1">
        <v>1</v>
      </c>
      <c r="N1137" s="1">
        <v>1</v>
      </c>
      <c r="P1137" s="1" t="str">
        <f>IF(B1137&lt;&gt;"",IF(AND(대학정보!$C$4&lt;&gt;"",대학정보!$C$5&lt;&gt;""),IF(AND(ISNUMBER(FIND(대학정보!$C$4,E1137)),ISNUMBER(FIND(대학정보!$C$5,F1137))),확률표!$C$3,IF(AND(ISNUMBER(FIND(대학정보!$C$4,G1137)),ISNUMBER(FIND(대학정보!$C$5,H1137))),확률표!$C$4,IF(AND(ISNUMBER(FIND(대학정보!$C$4,I1137)),ISNUMBER(FIND(대학정보!$C$5,J1137))),확률표!$C$5, ""))), "대학정보"), "")</f>
        <v/>
      </c>
      <c r="Q1137" s="1" t="str">
        <f>IF(AND(대학정보!$C$8&lt;&gt;"",D1137&lt;&gt;""),D1137-대학정보!$C$8,"")</f>
        <v/>
      </c>
    </row>
    <row r="1138" spans="1:17">
      <c r="A1138" s="1" t="str">
        <f t="shared" si="18"/>
        <v>X</v>
      </c>
      <c r="B1138" s="1" t="str">
        <f>IF(INDEX(로우데이터!$A:$A,4*ROW()-7)&lt;&gt;"",INDEX(로우데이터!A:A,4*ROW()-7),"")</f>
        <v/>
      </c>
      <c r="C1138" s="1" t="str">
        <f>IF(B1138&lt;&gt;"",VLOOKUP(CONCATENATE("j",L1138, M1138, N1138),확률표!$B$8:$E$16,IF(P1138=확률표!$C$3,2,IF(P1138=확률표!$C$4, 3,4)),FALSE), "")</f>
        <v/>
      </c>
      <c r="D1138" s="1" t="str">
        <f>IF(B1138&lt;&gt;"",INDEX(로우데이터!$B:$B,4*ROW()-7),"")</f>
        <v/>
      </c>
      <c r="E1138" s="4" t="str">
        <f>IF(B1138&lt;&gt;"",IF(INDEX(로우데이터!$D:$D,4*ROW()-7)&lt;&gt;"",IF(ISNUMBER(FIND("(1)",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8" s="3" t="str">
        <f>IF(B1138&lt;&gt;"",IF(INDEX(로우데이터!$D:$D,4*ROW()-7)&lt;&gt;"",IF(ISNUMBER(FIND("(1)",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8" s="3" t="str">
        <f>IF(B1138&lt;&gt;"",IF(INDEX(로우데이터!$D:$D,4*ROW()-7)&lt;&gt;"",IF(ISNUMBER(FIND("(2)",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8" s="3" t="str">
        <f>IF(B1138&lt;&gt;"",IF(INDEX(로우데이터!$D:$D,4*ROW()-7)&lt;&gt;"",IF(ISNUMBER(FIND("(2)",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8" s="3" t="str">
        <f>IF(B1138&lt;&gt;"",IF(INDEX(로우데이터!$D:$D,4*ROW()-7)&lt;&gt;"",IF(ISNUMBER(FIND("(3)",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8" s="3" t="str">
        <f>IF(B1138&lt;&gt;"",IF(INDEX(로우데이터!$D:$D,4*ROW()-7)&lt;&gt;"",IF(ISNUMBER(FIND("(3)",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8" s="1">
        <v>1</v>
      </c>
      <c r="M1138" s="1">
        <v>1</v>
      </c>
      <c r="N1138" s="1">
        <v>1</v>
      </c>
      <c r="P1138" s="1" t="str">
        <f>IF(B1138&lt;&gt;"",IF(AND(대학정보!$C$4&lt;&gt;"",대학정보!$C$5&lt;&gt;""),IF(AND(ISNUMBER(FIND(대학정보!$C$4,E1138)),ISNUMBER(FIND(대학정보!$C$5,F1138))),확률표!$C$3,IF(AND(ISNUMBER(FIND(대학정보!$C$4,G1138)),ISNUMBER(FIND(대학정보!$C$5,H1138))),확률표!$C$4,IF(AND(ISNUMBER(FIND(대학정보!$C$4,I1138)),ISNUMBER(FIND(대학정보!$C$5,J1138))),확률표!$C$5, ""))), "대학정보"), "")</f>
        <v/>
      </c>
      <c r="Q1138" s="1" t="str">
        <f>IF(AND(대학정보!$C$8&lt;&gt;"",D1138&lt;&gt;""),D1138-대학정보!$C$8,"")</f>
        <v/>
      </c>
    </row>
    <row r="1139" spans="1:17">
      <c r="A1139" s="1" t="str">
        <f t="shared" si="18"/>
        <v>X</v>
      </c>
      <c r="B1139" s="1" t="str">
        <f>IF(INDEX(로우데이터!$A:$A,4*ROW()-7)&lt;&gt;"",INDEX(로우데이터!A:A,4*ROW()-7),"")</f>
        <v/>
      </c>
      <c r="C1139" s="1" t="str">
        <f>IF(B1139&lt;&gt;"",VLOOKUP(CONCATENATE("j",L1139, M1139, N1139),확률표!$B$8:$E$16,IF(P1139=확률표!$C$3,2,IF(P1139=확률표!$C$4, 3,4)),FALSE), "")</f>
        <v/>
      </c>
      <c r="D1139" s="1" t="str">
        <f>IF(B1139&lt;&gt;"",INDEX(로우데이터!$B:$B,4*ROW()-7),"")</f>
        <v/>
      </c>
      <c r="E1139" s="4" t="str">
        <f>IF(B1139&lt;&gt;"",IF(INDEX(로우데이터!$D:$D,4*ROW()-7)&lt;&gt;"",IF(ISNUMBER(FIND("(1)",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39" s="3" t="str">
        <f>IF(B1139&lt;&gt;"",IF(INDEX(로우데이터!$D:$D,4*ROW()-7)&lt;&gt;"",IF(ISNUMBER(FIND("(1)",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39" s="3" t="str">
        <f>IF(B1139&lt;&gt;"",IF(INDEX(로우데이터!$D:$D,4*ROW()-7)&lt;&gt;"",IF(ISNUMBER(FIND("(2)",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39" s="3" t="str">
        <f>IF(B1139&lt;&gt;"",IF(INDEX(로우데이터!$D:$D,4*ROW()-7)&lt;&gt;"",IF(ISNUMBER(FIND("(2)",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39" s="3" t="str">
        <f>IF(B1139&lt;&gt;"",IF(INDEX(로우데이터!$D:$D,4*ROW()-7)&lt;&gt;"",IF(ISNUMBER(FIND("(3)",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39" s="3" t="str">
        <f>IF(B1139&lt;&gt;"",IF(INDEX(로우데이터!$D:$D,4*ROW()-7)&lt;&gt;"",IF(ISNUMBER(FIND("(3)",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39" s="1">
        <v>1</v>
      </c>
      <c r="M1139" s="1">
        <v>1</v>
      </c>
      <c r="N1139" s="1">
        <v>1</v>
      </c>
      <c r="P1139" s="1" t="str">
        <f>IF(B1139&lt;&gt;"",IF(AND(대학정보!$C$4&lt;&gt;"",대학정보!$C$5&lt;&gt;""),IF(AND(ISNUMBER(FIND(대학정보!$C$4,E1139)),ISNUMBER(FIND(대학정보!$C$5,F1139))),확률표!$C$3,IF(AND(ISNUMBER(FIND(대학정보!$C$4,G1139)),ISNUMBER(FIND(대학정보!$C$5,H1139))),확률표!$C$4,IF(AND(ISNUMBER(FIND(대학정보!$C$4,I1139)),ISNUMBER(FIND(대학정보!$C$5,J1139))),확률표!$C$5, ""))), "대학정보"), "")</f>
        <v/>
      </c>
      <c r="Q1139" s="1" t="str">
        <f>IF(AND(대학정보!$C$8&lt;&gt;"",D1139&lt;&gt;""),D1139-대학정보!$C$8,"")</f>
        <v/>
      </c>
    </row>
    <row r="1140" spans="1:17">
      <c r="A1140" s="1" t="str">
        <f t="shared" si="18"/>
        <v>X</v>
      </c>
      <c r="B1140" s="1" t="str">
        <f>IF(INDEX(로우데이터!$A:$A,4*ROW()-7)&lt;&gt;"",INDEX(로우데이터!A:A,4*ROW()-7),"")</f>
        <v/>
      </c>
      <c r="C1140" s="1" t="str">
        <f>IF(B1140&lt;&gt;"",VLOOKUP(CONCATENATE("j",L1140, M1140, N1140),확률표!$B$8:$E$16,IF(P1140=확률표!$C$3,2,IF(P1140=확률표!$C$4, 3,4)),FALSE), "")</f>
        <v/>
      </c>
      <c r="D1140" s="1" t="str">
        <f>IF(B1140&lt;&gt;"",INDEX(로우데이터!$B:$B,4*ROW()-7),"")</f>
        <v/>
      </c>
      <c r="E1140" s="4" t="str">
        <f>IF(B1140&lt;&gt;"",IF(INDEX(로우데이터!$D:$D,4*ROW()-7)&lt;&gt;"",IF(ISNUMBER(FIND("(1)",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0" s="3" t="str">
        <f>IF(B1140&lt;&gt;"",IF(INDEX(로우데이터!$D:$D,4*ROW()-7)&lt;&gt;"",IF(ISNUMBER(FIND("(1)",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0" s="3" t="str">
        <f>IF(B1140&lt;&gt;"",IF(INDEX(로우데이터!$D:$D,4*ROW()-7)&lt;&gt;"",IF(ISNUMBER(FIND("(2)",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0" s="3" t="str">
        <f>IF(B1140&lt;&gt;"",IF(INDEX(로우데이터!$D:$D,4*ROW()-7)&lt;&gt;"",IF(ISNUMBER(FIND("(2)",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0" s="3" t="str">
        <f>IF(B1140&lt;&gt;"",IF(INDEX(로우데이터!$D:$D,4*ROW()-7)&lt;&gt;"",IF(ISNUMBER(FIND("(3)",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0" s="3" t="str">
        <f>IF(B1140&lt;&gt;"",IF(INDEX(로우데이터!$D:$D,4*ROW()-7)&lt;&gt;"",IF(ISNUMBER(FIND("(3)",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0" s="1">
        <v>1</v>
      </c>
      <c r="M1140" s="1">
        <v>1</v>
      </c>
      <c r="N1140" s="1">
        <v>1</v>
      </c>
      <c r="P1140" s="1" t="str">
        <f>IF(B1140&lt;&gt;"",IF(AND(대학정보!$C$4&lt;&gt;"",대학정보!$C$5&lt;&gt;""),IF(AND(ISNUMBER(FIND(대학정보!$C$4,E1140)),ISNUMBER(FIND(대학정보!$C$5,F1140))),확률표!$C$3,IF(AND(ISNUMBER(FIND(대학정보!$C$4,G1140)),ISNUMBER(FIND(대학정보!$C$5,H1140))),확률표!$C$4,IF(AND(ISNUMBER(FIND(대학정보!$C$4,I1140)),ISNUMBER(FIND(대학정보!$C$5,J1140))),확률표!$C$5, ""))), "대학정보"), "")</f>
        <v/>
      </c>
      <c r="Q1140" s="1" t="str">
        <f>IF(AND(대학정보!$C$8&lt;&gt;"",D1140&lt;&gt;""),D1140-대학정보!$C$8,"")</f>
        <v/>
      </c>
    </row>
    <row r="1141" spans="1:17">
      <c r="A1141" s="1" t="str">
        <f t="shared" si="18"/>
        <v>X</v>
      </c>
      <c r="B1141" s="1" t="str">
        <f>IF(INDEX(로우데이터!$A:$A,4*ROW()-7)&lt;&gt;"",INDEX(로우데이터!A:A,4*ROW()-7),"")</f>
        <v/>
      </c>
      <c r="C1141" s="1" t="str">
        <f>IF(B1141&lt;&gt;"",VLOOKUP(CONCATENATE("j",L1141, M1141, N1141),확률표!$B$8:$E$16,IF(P1141=확률표!$C$3,2,IF(P1141=확률표!$C$4, 3,4)),FALSE), "")</f>
        <v/>
      </c>
      <c r="D1141" s="1" t="str">
        <f>IF(B1141&lt;&gt;"",INDEX(로우데이터!$B:$B,4*ROW()-7),"")</f>
        <v/>
      </c>
      <c r="E1141" s="4" t="str">
        <f>IF(B1141&lt;&gt;"",IF(INDEX(로우데이터!$D:$D,4*ROW()-7)&lt;&gt;"",IF(ISNUMBER(FIND("(1)",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1" s="3" t="str">
        <f>IF(B1141&lt;&gt;"",IF(INDEX(로우데이터!$D:$D,4*ROW()-7)&lt;&gt;"",IF(ISNUMBER(FIND("(1)",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1" s="3" t="str">
        <f>IF(B1141&lt;&gt;"",IF(INDEX(로우데이터!$D:$D,4*ROW()-7)&lt;&gt;"",IF(ISNUMBER(FIND("(2)",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1" s="3" t="str">
        <f>IF(B1141&lt;&gt;"",IF(INDEX(로우데이터!$D:$D,4*ROW()-7)&lt;&gt;"",IF(ISNUMBER(FIND("(2)",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1" s="3" t="str">
        <f>IF(B1141&lt;&gt;"",IF(INDEX(로우데이터!$D:$D,4*ROW()-7)&lt;&gt;"",IF(ISNUMBER(FIND("(3)",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1" s="3" t="str">
        <f>IF(B1141&lt;&gt;"",IF(INDEX(로우데이터!$D:$D,4*ROW()-7)&lt;&gt;"",IF(ISNUMBER(FIND("(3)",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1" s="1">
        <v>1</v>
      </c>
      <c r="M1141" s="1">
        <v>1</v>
      </c>
      <c r="N1141" s="1">
        <v>1</v>
      </c>
      <c r="P1141" s="1" t="str">
        <f>IF(B1141&lt;&gt;"",IF(AND(대학정보!$C$4&lt;&gt;"",대학정보!$C$5&lt;&gt;""),IF(AND(ISNUMBER(FIND(대학정보!$C$4,E1141)),ISNUMBER(FIND(대학정보!$C$5,F1141))),확률표!$C$3,IF(AND(ISNUMBER(FIND(대학정보!$C$4,G1141)),ISNUMBER(FIND(대학정보!$C$5,H1141))),확률표!$C$4,IF(AND(ISNUMBER(FIND(대학정보!$C$4,I1141)),ISNUMBER(FIND(대학정보!$C$5,J1141))),확률표!$C$5, ""))), "대학정보"), "")</f>
        <v/>
      </c>
      <c r="Q1141" s="1" t="str">
        <f>IF(AND(대학정보!$C$8&lt;&gt;"",D1141&lt;&gt;""),D1141-대학정보!$C$8,"")</f>
        <v/>
      </c>
    </row>
    <row r="1142" spans="1:17">
      <c r="A1142" s="1" t="str">
        <f t="shared" si="18"/>
        <v>X</v>
      </c>
      <c r="B1142" s="1" t="str">
        <f>IF(INDEX(로우데이터!$A:$A,4*ROW()-7)&lt;&gt;"",INDEX(로우데이터!A:A,4*ROW()-7),"")</f>
        <v/>
      </c>
      <c r="C1142" s="1" t="str">
        <f>IF(B1142&lt;&gt;"",VLOOKUP(CONCATENATE("j",L1142, M1142, N1142),확률표!$B$8:$E$16,IF(P1142=확률표!$C$3,2,IF(P1142=확률표!$C$4, 3,4)),FALSE), "")</f>
        <v/>
      </c>
      <c r="D1142" s="1" t="str">
        <f>IF(B1142&lt;&gt;"",INDEX(로우데이터!$B:$B,4*ROW()-7),"")</f>
        <v/>
      </c>
      <c r="E1142" s="4" t="str">
        <f>IF(B1142&lt;&gt;"",IF(INDEX(로우데이터!$D:$D,4*ROW()-7)&lt;&gt;"",IF(ISNUMBER(FIND("(1)",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2" s="3" t="str">
        <f>IF(B1142&lt;&gt;"",IF(INDEX(로우데이터!$D:$D,4*ROW()-7)&lt;&gt;"",IF(ISNUMBER(FIND("(1)",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2" s="3" t="str">
        <f>IF(B1142&lt;&gt;"",IF(INDEX(로우데이터!$D:$D,4*ROW()-7)&lt;&gt;"",IF(ISNUMBER(FIND("(2)",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2" s="3" t="str">
        <f>IF(B1142&lt;&gt;"",IF(INDEX(로우데이터!$D:$D,4*ROW()-7)&lt;&gt;"",IF(ISNUMBER(FIND("(2)",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2" s="3" t="str">
        <f>IF(B1142&lt;&gt;"",IF(INDEX(로우데이터!$D:$D,4*ROW()-7)&lt;&gt;"",IF(ISNUMBER(FIND("(3)",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2" s="3" t="str">
        <f>IF(B1142&lt;&gt;"",IF(INDEX(로우데이터!$D:$D,4*ROW()-7)&lt;&gt;"",IF(ISNUMBER(FIND("(3)",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2" s="1">
        <v>1</v>
      </c>
      <c r="M1142" s="1">
        <v>1</v>
      </c>
      <c r="N1142" s="1">
        <v>1</v>
      </c>
      <c r="P1142" s="1" t="str">
        <f>IF(B1142&lt;&gt;"",IF(AND(대학정보!$C$4&lt;&gt;"",대학정보!$C$5&lt;&gt;""),IF(AND(ISNUMBER(FIND(대학정보!$C$4,E1142)),ISNUMBER(FIND(대학정보!$C$5,F1142))),확률표!$C$3,IF(AND(ISNUMBER(FIND(대학정보!$C$4,G1142)),ISNUMBER(FIND(대학정보!$C$5,H1142))),확률표!$C$4,IF(AND(ISNUMBER(FIND(대학정보!$C$4,I1142)),ISNUMBER(FIND(대학정보!$C$5,J1142))),확률표!$C$5, ""))), "대학정보"), "")</f>
        <v/>
      </c>
      <c r="Q1142" s="1" t="str">
        <f>IF(AND(대학정보!$C$8&lt;&gt;"",D1142&lt;&gt;""),D1142-대학정보!$C$8,"")</f>
        <v/>
      </c>
    </row>
    <row r="1143" spans="1:17">
      <c r="A1143" s="1" t="str">
        <f t="shared" si="18"/>
        <v>X</v>
      </c>
      <c r="B1143" s="1" t="str">
        <f>IF(INDEX(로우데이터!$A:$A,4*ROW()-7)&lt;&gt;"",INDEX(로우데이터!A:A,4*ROW()-7),"")</f>
        <v/>
      </c>
      <c r="C1143" s="1" t="str">
        <f>IF(B1143&lt;&gt;"",VLOOKUP(CONCATENATE("j",L1143, M1143, N1143),확률표!$B$8:$E$16,IF(P1143=확률표!$C$3,2,IF(P1143=확률표!$C$4, 3,4)),FALSE), "")</f>
        <v/>
      </c>
      <c r="D1143" s="1" t="str">
        <f>IF(B1143&lt;&gt;"",INDEX(로우데이터!$B:$B,4*ROW()-7),"")</f>
        <v/>
      </c>
      <c r="E1143" s="4" t="str">
        <f>IF(B1143&lt;&gt;"",IF(INDEX(로우데이터!$D:$D,4*ROW()-7)&lt;&gt;"",IF(ISNUMBER(FIND("(1)",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3" s="3" t="str">
        <f>IF(B1143&lt;&gt;"",IF(INDEX(로우데이터!$D:$D,4*ROW()-7)&lt;&gt;"",IF(ISNUMBER(FIND("(1)",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3" s="3" t="str">
        <f>IF(B1143&lt;&gt;"",IF(INDEX(로우데이터!$D:$D,4*ROW()-7)&lt;&gt;"",IF(ISNUMBER(FIND("(2)",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3" s="3" t="str">
        <f>IF(B1143&lt;&gt;"",IF(INDEX(로우데이터!$D:$D,4*ROW()-7)&lt;&gt;"",IF(ISNUMBER(FIND("(2)",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3" s="3" t="str">
        <f>IF(B1143&lt;&gt;"",IF(INDEX(로우데이터!$D:$D,4*ROW()-7)&lt;&gt;"",IF(ISNUMBER(FIND("(3)",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3" s="3" t="str">
        <f>IF(B1143&lt;&gt;"",IF(INDEX(로우데이터!$D:$D,4*ROW()-7)&lt;&gt;"",IF(ISNUMBER(FIND("(3)",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3" s="1">
        <v>1</v>
      </c>
      <c r="M1143" s="1">
        <v>1</v>
      </c>
      <c r="N1143" s="1">
        <v>1</v>
      </c>
      <c r="P1143" s="1" t="str">
        <f>IF(B1143&lt;&gt;"",IF(AND(대학정보!$C$4&lt;&gt;"",대학정보!$C$5&lt;&gt;""),IF(AND(ISNUMBER(FIND(대학정보!$C$4,E1143)),ISNUMBER(FIND(대학정보!$C$5,F1143))),확률표!$C$3,IF(AND(ISNUMBER(FIND(대학정보!$C$4,G1143)),ISNUMBER(FIND(대학정보!$C$5,H1143))),확률표!$C$4,IF(AND(ISNUMBER(FIND(대학정보!$C$4,I1143)),ISNUMBER(FIND(대학정보!$C$5,J1143))),확률표!$C$5, ""))), "대학정보"), "")</f>
        <v/>
      </c>
      <c r="Q1143" s="1" t="str">
        <f>IF(AND(대학정보!$C$8&lt;&gt;"",D1143&lt;&gt;""),D1143-대학정보!$C$8,"")</f>
        <v/>
      </c>
    </row>
    <row r="1144" spans="1:17">
      <c r="A1144" s="1" t="str">
        <f t="shared" si="18"/>
        <v>X</v>
      </c>
      <c r="B1144" s="1" t="str">
        <f>IF(INDEX(로우데이터!$A:$A,4*ROW()-7)&lt;&gt;"",INDEX(로우데이터!A:A,4*ROW()-7),"")</f>
        <v/>
      </c>
      <c r="C1144" s="1" t="str">
        <f>IF(B1144&lt;&gt;"",VLOOKUP(CONCATENATE("j",L1144, M1144, N1144),확률표!$B$8:$E$16,IF(P1144=확률표!$C$3,2,IF(P1144=확률표!$C$4, 3,4)),FALSE), "")</f>
        <v/>
      </c>
      <c r="D1144" s="1" t="str">
        <f>IF(B1144&lt;&gt;"",INDEX(로우데이터!$B:$B,4*ROW()-7),"")</f>
        <v/>
      </c>
      <c r="E1144" s="4" t="str">
        <f>IF(B1144&lt;&gt;"",IF(INDEX(로우데이터!$D:$D,4*ROW()-7)&lt;&gt;"",IF(ISNUMBER(FIND("(1)",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4" s="3" t="str">
        <f>IF(B1144&lt;&gt;"",IF(INDEX(로우데이터!$D:$D,4*ROW()-7)&lt;&gt;"",IF(ISNUMBER(FIND("(1)",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4" s="3" t="str">
        <f>IF(B1144&lt;&gt;"",IF(INDEX(로우데이터!$D:$D,4*ROW()-7)&lt;&gt;"",IF(ISNUMBER(FIND("(2)",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4" s="3" t="str">
        <f>IF(B1144&lt;&gt;"",IF(INDEX(로우데이터!$D:$D,4*ROW()-7)&lt;&gt;"",IF(ISNUMBER(FIND("(2)",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4" s="3" t="str">
        <f>IF(B1144&lt;&gt;"",IF(INDEX(로우데이터!$D:$D,4*ROW()-7)&lt;&gt;"",IF(ISNUMBER(FIND("(3)",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4" s="3" t="str">
        <f>IF(B1144&lt;&gt;"",IF(INDEX(로우데이터!$D:$D,4*ROW()-7)&lt;&gt;"",IF(ISNUMBER(FIND("(3)",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4" s="1">
        <v>1</v>
      </c>
      <c r="M1144" s="1">
        <v>1</v>
      </c>
      <c r="N1144" s="1">
        <v>1</v>
      </c>
      <c r="P1144" s="1" t="str">
        <f>IF(B1144&lt;&gt;"",IF(AND(대학정보!$C$4&lt;&gt;"",대학정보!$C$5&lt;&gt;""),IF(AND(ISNUMBER(FIND(대학정보!$C$4,E1144)),ISNUMBER(FIND(대학정보!$C$5,F1144))),확률표!$C$3,IF(AND(ISNUMBER(FIND(대학정보!$C$4,G1144)),ISNUMBER(FIND(대학정보!$C$5,H1144))),확률표!$C$4,IF(AND(ISNUMBER(FIND(대학정보!$C$4,I1144)),ISNUMBER(FIND(대학정보!$C$5,J1144))),확률표!$C$5, ""))), "대학정보"), "")</f>
        <v/>
      </c>
      <c r="Q1144" s="1" t="str">
        <f>IF(AND(대학정보!$C$8&lt;&gt;"",D1144&lt;&gt;""),D1144-대학정보!$C$8,"")</f>
        <v/>
      </c>
    </row>
    <row r="1145" spans="1:17">
      <c r="A1145" s="1" t="str">
        <f t="shared" si="18"/>
        <v>X</v>
      </c>
      <c r="B1145" s="1" t="str">
        <f>IF(INDEX(로우데이터!$A:$A,4*ROW()-7)&lt;&gt;"",INDEX(로우데이터!A:A,4*ROW()-7),"")</f>
        <v/>
      </c>
      <c r="C1145" s="1" t="str">
        <f>IF(B1145&lt;&gt;"",VLOOKUP(CONCATENATE("j",L1145, M1145, N1145),확률표!$B$8:$E$16,IF(P1145=확률표!$C$3,2,IF(P1145=확률표!$C$4, 3,4)),FALSE), "")</f>
        <v/>
      </c>
      <c r="D1145" s="1" t="str">
        <f>IF(B1145&lt;&gt;"",INDEX(로우데이터!$B:$B,4*ROW()-7),"")</f>
        <v/>
      </c>
      <c r="E1145" s="4" t="str">
        <f>IF(B1145&lt;&gt;"",IF(INDEX(로우데이터!$D:$D,4*ROW()-7)&lt;&gt;"",IF(ISNUMBER(FIND("(1)",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5" s="3" t="str">
        <f>IF(B1145&lt;&gt;"",IF(INDEX(로우데이터!$D:$D,4*ROW()-7)&lt;&gt;"",IF(ISNUMBER(FIND("(1)",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5" s="3" t="str">
        <f>IF(B1145&lt;&gt;"",IF(INDEX(로우데이터!$D:$D,4*ROW()-7)&lt;&gt;"",IF(ISNUMBER(FIND("(2)",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5" s="3" t="str">
        <f>IF(B1145&lt;&gt;"",IF(INDEX(로우데이터!$D:$D,4*ROW()-7)&lt;&gt;"",IF(ISNUMBER(FIND("(2)",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5" s="3" t="str">
        <f>IF(B1145&lt;&gt;"",IF(INDEX(로우데이터!$D:$D,4*ROW()-7)&lt;&gt;"",IF(ISNUMBER(FIND("(3)",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5" s="3" t="str">
        <f>IF(B1145&lt;&gt;"",IF(INDEX(로우데이터!$D:$D,4*ROW()-7)&lt;&gt;"",IF(ISNUMBER(FIND("(3)",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5" s="1">
        <v>1</v>
      </c>
      <c r="M1145" s="1">
        <v>1</v>
      </c>
      <c r="N1145" s="1">
        <v>1</v>
      </c>
      <c r="P1145" s="1" t="str">
        <f>IF(B1145&lt;&gt;"",IF(AND(대학정보!$C$4&lt;&gt;"",대학정보!$C$5&lt;&gt;""),IF(AND(ISNUMBER(FIND(대학정보!$C$4,E1145)),ISNUMBER(FIND(대학정보!$C$5,F1145))),확률표!$C$3,IF(AND(ISNUMBER(FIND(대학정보!$C$4,G1145)),ISNUMBER(FIND(대학정보!$C$5,H1145))),확률표!$C$4,IF(AND(ISNUMBER(FIND(대학정보!$C$4,I1145)),ISNUMBER(FIND(대학정보!$C$5,J1145))),확률표!$C$5, ""))), "대학정보"), "")</f>
        <v/>
      </c>
      <c r="Q1145" s="1" t="str">
        <f>IF(AND(대학정보!$C$8&lt;&gt;"",D1145&lt;&gt;""),D1145-대학정보!$C$8,"")</f>
        <v/>
      </c>
    </row>
    <row r="1146" spans="1:17">
      <c r="A1146" s="1" t="str">
        <f t="shared" si="18"/>
        <v>X</v>
      </c>
      <c r="B1146" s="1" t="str">
        <f>IF(INDEX(로우데이터!$A:$A,4*ROW()-7)&lt;&gt;"",INDEX(로우데이터!A:A,4*ROW()-7),"")</f>
        <v/>
      </c>
      <c r="C1146" s="1" t="str">
        <f>IF(B1146&lt;&gt;"",VLOOKUP(CONCATENATE("j",L1146, M1146, N1146),확률표!$B$8:$E$16,IF(P1146=확률표!$C$3,2,IF(P1146=확률표!$C$4, 3,4)),FALSE), "")</f>
        <v/>
      </c>
      <c r="D1146" s="1" t="str">
        <f>IF(B1146&lt;&gt;"",INDEX(로우데이터!$B:$B,4*ROW()-7),"")</f>
        <v/>
      </c>
      <c r="E1146" s="4" t="str">
        <f>IF(B1146&lt;&gt;"",IF(INDEX(로우데이터!$D:$D,4*ROW()-7)&lt;&gt;"",IF(ISNUMBER(FIND("(1)",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6" s="3" t="str">
        <f>IF(B1146&lt;&gt;"",IF(INDEX(로우데이터!$D:$D,4*ROW()-7)&lt;&gt;"",IF(ISNUMBER(FIND("(1)",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6" s="3" t="str">
        <f>IF(B1146&lt;&gt;"",IF(INDEX(로우데이터!$D:$D,4*ROW()-7)&lt;&gt;"",IF(ISNUMBER(FIND("(2)",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6" s="3" t="str">
        <f>IF(B1146&lt;&gt;"",IF(INDEX(로우데이터!$D:$D,4*ROW()-7)&lt;&gt;"",IF(ISNUMBER(FIND("(2)",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6" s="3" t="str">
        <f>IF(B1146&lt;&gt;"",IF(INDEX(로우데이터!$D:$D,4*ROW()-7)&lt;&gt;"",IF(ISNUMBER(FIND("(3)",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6" s="3" t="str">
        <f>IF(B1146&lt;&gt;"",IF(INDEX(로우데이터!$D:$D,4*ROW()-7)&lt;&gt;"",IF(ISNUMBER(FIND("(3)",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6" s="1">
        <v>1</v>
      </c>
      <c r="M1146" s="1">
        <v>1</v>
      </c>
      <c r="N1146" s="1">
        <v>1</v>
      </c>
      <c r="P1146" s="1" t="str">
        <f>IF(B1146&lt;&gt;"",IF(AND(대학정보!$C$4&lt;&gt;"",대학정보!$C$5&lt;&gt;""),IF(AND(ISNUMBER(FIND(대학정보!$C$4,E1146)),ISNUMBER(FIND(대학정보!$C$5,F1146))),확률표!$C$3,IF(AND(ISNUMBER(FIND(대학정보!$C$4,G1146)),ISNUMBER(FIND(대학정보!$C$5,H1146))),확률표!$C$4,IF(AND(ISNUMBER(FIND(대학정보!$C$4,I1146)),ISNUMBER(FIND(대학정보!$C$5,J1146))),확률표!$C$5, ""))), "대학정보"), "")</f>
        <v/>
      </c>
      <c r="Q1146" s="1" t="str">
        <f>IF(AND(대학정보!$C$8&lt;&gt;"",D1146&lt;&gt;""),D1146-대학정보!$C$8,"")</f>
        <v/>
      </c>
    </row>
    <row r="1147" spans="1:17">
      <c r="A1147" s="1" t="str">
        <f t="shared" si="18"/>
        <v>X</v>
      </c>
      <c r="B1147" s="1" t="str">
        <f>IF(INDEX(로우데이터!$A:$A,4*ROW()-7)&lt;&gt;"",INDEX(로우데이터!A:A,4*ROW()-7),"")</f>
        <v/>
      </c>
      <c r="C1147" s="1" t="str">
        <f>IF(B1147&lt;&gt;"",VLOOKUP(CONCATENATE("j",L1147, M1147, N1147),확률표!$B$8:$E$16,IF(P1147=확률표!$C$3,2,IF(P1147=확률표!$C$4, 3,4)),FALSE), "")</f>
        <v/>
      </c>
      <c r="D1147" s="1" t="str">
        <f>IF(B1147&lt;&gt;"",INDEX(로우데이터!$B:$B,4*ROW()-7),"")</f>
        <v/>
      </c>
      <c r="E1147" s="4" t="str">
        <f>IF(B1147&lt;&gt;"",IF(INDEX(로우데이터!$D:$D,4*ROW()-7)&lt;&gt;"",IF(ISNUMBER(FIND("(1)",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7" s="3" t="str">
        <f>IF(B1147&lt;&gt;"",IF(INDEX(로우데이터!$D:$D,4*ROW()-7)&lt;&gt;"",IF(ISNUMBER(FIND("(1)",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7" s="3" t="str">
        <f>IF(B1147&lt;&gt;"",IF(INDEX(로우데이터!$D:$D,4*ROW()-7)&lt;&gt;"",IF(ISNUMBER(FIND("(2)",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7" s="3" t="str">
        <f>IF(B1147&lt;&gt;"",IF(INDEX(로우데이터!$D:$D,4*ROW()-7)&lt;&gt;"",IF(ISNUMBER(FIND("(2)",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7" s="3" t="str">
        <f>IF(B1147&lt;&gt;"",IF(INDEX(로우데이터!$D:$D,4*ROW()-7)&lt;&gt;"",IF(ISNUMBER(FIND("(3)",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7" s="3" t="str">
        <f>IF(B1147&lt;&gt;"",IF(INDEX(로우데이터!$D:$D,4*ROW()-7)&lt;&gt;"",IF(ISNUMBER(FIND("(3)",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7" s="1">
        <v>1</v>
      </c>
      <c r="M1147" s="1">
        <v>1</v>
      </c>
      <c r="N1147" s="1">
        <v>1</v>
      </c>
      <c r="P1147" s="1" t="str">
        <f>IF(B1147&lt;&gt;"",IF(AND(대학정보!$C$4&lt;&gt;"",대학정보!$C$5&lt;&gt;""),IF(AND(ISNUMBER(FIND(대학정보!$C$4,E1147)),ISNUMBER(FIND(대학정보!$C$5,F1147))),확률표!$C$3,IF(AND(ISNUMBER(FIND(대학정보!$C$4,G1147)),ISNUMBER(FIND(대학정보!$C$5,H1147))),확률표!$C$4,IF(AND(ISNUMBER(FIND(대학정보!$C$4,I1147)),ISNUMBER(FIND(대학정보!$C$5,J1147))),확률표!$C$5, ""))), "대학정보"), "")</f>
        <v/>
      </c>
      <c r="Q1147" s="1" t="str">
        <f>IF(AND(대학정보!$C$8&lt;&gt;"",D1147&lt;&gt;""),D1147-대학정보!$C$8,"")</f>
        <v/>
      </c>
    </row>
    <row r="1148" spans="1:17">
      <c r="A1148" s="1" t="str">
        <f t="shared" si="18"/>
        <v>X</v>
      </c>
      <c r="B1148" s="1" t="str">
        <f>IF(INDEX(로우데이터!$A:$A,4*ROW()-7)&lt;&gt;"",INDEX(로우데이터!A:A,4*ROW()-7),"")</f>
        <v/>
      </c>
      <c r="C1148" s="1" t="str">
        <f>IF(B1148&lt;&gt;"",VLOOKUP(CONCATENATE("j",L1148, M1148, N1148),확률표!$B$8:$E$16,IF(P1148=확률표!$C$3,2,IF(P1148=확률표!$C$4, 3,4)),FALSE), "")</f>
        <v/>
      </c>
      <c r="D1148" s="1" t="str">
        <f>IF(B1148&lt;&gt;"",INDEX(로우데이터!$B:$B,4*ROW()-7),"")</f>
        <v/>
      </c>
      <c r="E1148" s="4" t="str">
        <f>IF(B1148&lt;&gt;"",IF(INDEX(로우데이터!$D:$D,4*ROW()-7)&lt;&gt;"",IF(ISNUMBER(FIND("(1)",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8" s="3" t="str">
        <f>IF(B1148&lt;&gt;"",IF(INDEX(로우데이터!$D:$D,4*ROW()-7)&lt;&gt;"",IF(ISNUMBER(FIND("(1)",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8" s="3" t="str">
        <f>IF(B1148&lt;&gt;"",IF(INDEX(로우데이터!$D:$D,4*ROW()-7)&lt;&gt;"",IF(ISNUMBER(FIND("(2)",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8" s="3" t="str">
        <f>IF(B1148&lt;&gt;"",IF(INDEX(로우데이터!$D:$D,4*ROW()-7)&lt;&gt;"",IF(ISNUMBER(FIND("(2)",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8" s="3" t="str">
        <f>IF(B1148&lt;&gt;"",IF(INDEX(로우데이터!$D:$D,4*ROW()-7)&lt;&gt;"",IF(ISNUMBER(FIND("(3)",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8" s="3" t="str">
        <f>IF(B1148&lt;&gt;"",IF(INDEX(로우데이터!$D:$D,4*ROW()-7)&lt;&gt;"",IF(ISNUMBER(FIND("(3)",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8" s="1">
        <v>1</v>
      </c>
      <c r="M1148" s="1">
        <v>1</v>
      </c>
      <c r="N1148" s="1">
        <v>1</v>
      </c>
      <c r="P1148" s="1" t="str">
        <f>IF(B1148&lt;&gt;"",IF(AND(대학정보!$C$4&lt;&gt;"",대학정보!$C$5&lt;&gt;""),IF(AND(ISNUMBER(FIND(대학정보!$C$4,E1148)),ISNUMBER(FIND(대학정보!$C$5,F1148))),확률표!$C$3,IF(AND(ISNUMBER(FIND(대학정보!$C$4,G1148)),ISNUMBER(FIND(대학정보!$C$5,H1148))),확률표!$C$4,IF(AND(ISNUMBER(FIND(대학정보!$C$4,I1148)),ISNUMBER(FIND(대학정보!$C$5,J1148))),확률표!$C$5, ""))), "대학정보"), "")</f>
        <v/>
      </c>
      <c r="Q1148" s="1" t="str">
        <f>IF(AND(대학정보!$C$8&lt;&gt;"",D1148&lt;&gt;""),D1148-대학정보!$C$8,"")</f>
        <v/>
      </c>
    </row>
    <row r="1149" spans="1:17">
      <c r="A1149" s="1" t="str">
        <f t="shared" si="18"/>
        <v>X</v>
      </c>
      <c r="B1149" s="1" t="str">
        <f>IF(INDEX(로우데이터!$A:$A,4*ROW()-7)&lt;&gt;"",INDEX(로우데이터!A:A,4*ROW()-7),"")</f>
        <v/>
      </c>
      <c r="C1149" s="1" t="str">
        <f>IF(B1149&lt;&gt;"",VLOOKUP(CONCATENATE("j",L1149, M1149, N1149),확률표!$B$8:$E$16,IF(P1149=확률표!$C$3,2,IF(P1149=확률표!$C$4, 3,4)),FALSE), "")</f>
        <v/>
      </c>
      <c r="D1149" s="1" t="str">
        <f>IF(B1149&lt;&gt;"",INDEX(로우데이터!$B:$B,4*ROW()-7),"")</f>
        <v/>
      </c>
      <c r="E1149" s="4" t="str">
        <f>IF(B1149&lt;&gt;"",IF(INDEX(로우데이터!$D:$D,4*ROW()-7)&lt;&gt;"",IF(ISNUMBER(FIND("(1)",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49" s="3" t="str">
        <f>IF(B1149&lt;&gt;"",IF(INDEX(로우데이터!$D:$D,4*ROW()-7)&lt;&gt;"",IF(ISNUMBER(FIND("(1)",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49" s="3" t="str">
        <f>IF(B1149&lt;&gt;"",IF(INDEX(로우데이터!$D:$D,4*ROW()-7)&lt;&gt;"",IF(ISNUMBER(FIND("(2)",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49" s="3" t="str">
        <f>IF(B1149&lt;&gt;"",IF(INDEX(로우데이터!$D:$D,4*ROW()-7)&lt;&gt;"",IF(ISNUMBER(FIND("(2)",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49" s="3" t="str">
        <f>IF(B1149&lt;&gt;"",IF(INDEX(로우데이터!$D:$D,4*ROW()-7)&lt;&gt;"",IF(ISNUMBER(FIND("(3)",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49" s="3" t="str">
        <f>IF(B1149&lt;&gt;"",IF(INDEX(로우데이터!$D:$D,4*ROW()-7)&lt;&gt;"",IF(ISNUMBER(FIND("(3)",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49" s="1">
        <v>1</v>
      </c>
      <c r="M1149" s="1">
        <v>1</v>
      </c>
      <c r="N1149" s="1">
        <v>1</v>
      </c>
      <c r="P1149" s="1" t="str">
        <f>IF(B1149&lt;&gt;"",IF(AND(대학정보!$C$4&lt;&gt;"",대학정보!$C$5&lt;&gt;""),IF(AND(ISNUMBER(FIND(대학정보!$C$4,E1149)),ISNUMBER(FIND(대학정보!$C$5,F1149))),확률표!$C$3,IF(AND(ISNUMBER(FIND(대학정보!$C$4,G1149)),ISNUMBER(FIND(대학정보!$C$5,H1149))),확률표!$C$4,IF(AND(ISNUMBER(FIND(대학정보!$C$4,I1149)),ISNUMBER(FIND(대학정보!$C$5,J1149))),확률표!$C$5, ""))), "대학정보"), "")</f>
        <v/>
      </c>
      <c r="Q1149" s="1" t="str">
        <f>IF(AND(대학정보!$C$8&lt;&gt;"",D1149&lt;&gt;""),D1149-대학정보!$C$8,"")</f>
        <v/>
      </c>
    </row>
    <row r="1150" spans="1:17">
      <c r="A1150" s="1" t="str">
        <f t="shared" si="18"/>
        <v>X</v>
      </c>
      <c r="B1150" s="1" t="str">
        <f>IF(INDEX(로우데이터!$A:$A,4*ROW()-7)&lt;&gt;"",INDEX(로우데이터!A:A,4*ROW()-7),"")</f>
        <v/>
      </c>
      <c r="C1150" s="1" t="str">
        <f>IF(B1150&lt;&gt;"",VLOOKUP(CONCATENATE("j",L1150, M1150, N1150),확률표!$B$8:$E$16,IF(P1150=확률표!$C$3,2,IF(P1150=확률표!$C$4, 3,4)),FALSE), "")</f>
        <v/>
      </c>
      <c r="D1150" s="1" t="str">
        <f>IF(B1150&lt;&gt;"",INDEX(로우데이터!$B:$B,4*ROW()-7),"")</f>
        <v/>
      </c>
      <c r="E1150" s="4" t="str">
        <f>IF(B1150&lt;&gt;"",IF(INDEX(로우데이터!$D:$D,4*ROW()-7)&lt;&gt;"",IF(ISNUMBER(FIND("(1)",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0" s="3" t="str">
        <f>IF(B1150&lt;&gt;"",IF(INDEX(로우데이터!$D:$D,4*ROW()-7)&lt;&gt;"",IF(ISNUMBER(FIND("(1)",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0" s="3" t="str">
        <f>IF(B1150&lt;&gt;"",IF(INDEX(로우데이터!$D:$D,4*ROW()-7)&lt;&gt;"",IF(ISNUMBER(FIND("(2)",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0" s="3" t="str">
        <f>IF(B1150&lt;&gt;"",IF(INDEX(로우데이터!$D:$D,4*ROW()-7)&lt;&gt;"",IF(ISNUMBER(FIND("(2)",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0" s="3" t="str">
        <f>IF(B1150&lt;&gt;"",IF(INDEX(로우데이터!$D:$D,4*ROW()-7)&lt;&gt;"",IF(ISNUMBER(FIND("(3)",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0" s="3" t="str">
        <f>IF(B1150&lt;&gt;"",IF(INDEX(로우데이터!$D:$D,4*ROW()-7)&lt;&gt;"",IF(ISNUMBER(FIND("(3)",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0" s="1">
        <v>1</v>
      </c>
      <c r="M1150" s="1">
        <v>1</v>
      </c>
      <c r="N1150" s="1">
        <v>1</v>
      </c>
      <c r="P1150" s="1" t="str">
        <f>IF(B1150&lt;&gt;"",IF(AND(대학정보!$C$4&lt;&gt;"",대학정보!$C$5&lt;&gt;""),IF(AND(ISNUMBER(FIND(대학정보!$C$4,E1150)),ISNUMBER(FIND(대학정보!$C$5,F1150))),확률표!$C$3,IF(AND(ISNUMBER(FIND(대학정보!$C$4,G1150)),ISNUMBER(FIND(대학정보!$C$5,H1150))),확률표!$C$4,IF(AND(ISNUMBER(FIND(대학정보!$C$4,I1150)),ISNUMBER(FIND(대학정보!$C$5,J1150))),확률표!$C$5, ""))), "대학정보"), "")</f>
        <v/>
      </c>
      <c r="Q1150" s="1" t="str">
        <f>IF(AND(대학정보!$C$8&lt;&gt;"",D1150&lt;&gt;""),D1150-대학정보!$C$8,"")</f>
        <v/>
      </c>
    </row>
    <row r="1151" spans="1:17">
      <c r="A1151" s="1" t="str">
        <f t="shared" si="18"/>
        <v>X</v>
      </c>
      <c r="B1151" s="1" t="str">
        <f>IF(INDEX(로우데이터!$A:$A,4*ROW()-7)&lt;&gt;"",INDEX(로우데이터!A:A,4*ROW()-7),"")</f>
        <v/>
      </c>
      <c r="C1151" s="1" t="str">
        <f>IF(B1151&lt;&gt;"",VLOOKUP(CONCATENATE("j",L1151, M1151, N1151),확률표!$B$8:$E$16,IF(P1151=확률표!$C$3,2,IF(P1151=확률표!$C$4, 3,4)),FALSE), "")</f>
        <v/>
      </c>
      <c r="D1151" s="1" t="str">
        <f>IF(B1151&lt;&gt;"",INDEX(로우데이터!$B:$B,4*ROW()-7),"")</f>
        <v/>
      </c>
      <c r="E1151" s="4" t="str">
        <f>IF(B1151&lt;&gt;"",IF(INDEX(로우데이터!$D:$D,4*ROW()-7)&lt;&gt;"",IF(ISNUMBER(FIND("(1)",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1" s="3" t="str">
        <f>IF(B1151&lt;&gt;"",IF(INDEX(로우데이터!$D:$D,4*ROW()-7)&lt;&gt;"",IF(ISNUMBER(FIND("(1)",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1" s="3" t="str">
        <f>IF(B1151&lt;&gt;"",IF(INDEX(로우데이터!$D:$D,4*ROW()-7)&lt;&gt;"",IF(ISNUMBER(FIND("(2)",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1" s="3" t="str">
        <f>IF(B1151&lt;&gt;"",IF(INDEX(로우데이터!$D:$D,4*ROW()-7)&lt;&gt;"",IF(ISNUMBER(FIND("(2)",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1" s="3" t="str">
        <f>IF(B1151&lt;&gt;"",IF(INDEX(로우데이터!$D:$D,4*ROW()-7)&lt;&gt;"",IF(ISNUMBER(FIND("(3)",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1" s="3" t="str">
        <f>IF(B1151&lt;&gt;"",IF(INDEX(로우데이터!$D:$D,4*ROW()-7)&lt;&gt;"",IF(ISNUMBER(FIND("(3)",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1" s="1">
        <v>1</v>
      </c>
      <c r="M1151" s="1">
        <v>1</v>
      </c>
      <c r="N1151" s="1">
        <v>1</v>
      </c>
      <c r="P1151" s="1" t="str">
        <f>IF(B1151&lt;&gt;"",IF(AND(대학정보!$C$4&lt;&gt;"",대학정보!$C$5&lt;&gt;""),IF(AND(ISNUMBER(FIND(대학정보!$C$4,E1151)),ISNUMBER(FIND(대학정보!$C$5,F1151))),확률표!$C$3,IF(AND(ISNUMBER(FIND(대학정보!$C$4,G1151)),ISNUMBER(FIND(대학정보!$C$5,H1151))),확률표!$C$4,IF(AND(ISNUMBER(FIND(대학정보!$C$4,I1151)),ISNUMBER(FIND(대학정보!$C$5,J1151))),확률표!$C$5, ""))), "대학정보"), "")</f>
        <v/>
      </c>
      <c r="Q1151" s="1" t="str">
        <f>IF(AND(대학정보!$C$8&lt;&gt;"",D1151&lt;&gt;""),D1151-대학정보!$C$8,"")</f>
        <v/>
      </c>
    </row>
    <row r="1152" spans="1:17">
      <c r="A1152" s="1" t="str">
        <f t="shared" si="18"/>
        <v>X</v>
      </c>
      <c r="B1152" s="1" t="str">
        <f>IF(INDEX(로우데이터!$A:$A,4*ROW()-7)&lt;&gt;"",INDEX(로우데이터!A:A,4*ROW()-7),"")</f>
        <v/>
      </c>
      <c r="C1152" s="1" t="str">
        <f>IF(B1152&lt;&gt;"",VLOOKUP(CONCATENATE("j",L1152, M1152, N1152),확률표!$B$8:$E$16,IF(P1152=확률표!$C$3,2,IF(P1152=확률표!$C$4, 3,4)),FALSE), "")</f>
        <v/>
      </c>
      <c r="D1152" s="1" t="str">
        <f>IF(B1152&lt;&gt;"",INDEX(로우데이터!$B:$B,4*ROW()-7),"")</f>
        <v/>
      </c>
      <c r="E1152" s="4" t="str">
        <f>IF(B1152&lt;&gt;"",IF(INDEX(로우데이터!$D:$D,4*ROW()-7)&lt;&gt;"",IF(ISNUMBER(FIND("(1)",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2" s="3" t="str">
        <f>IF(B1152&lt;&gt;"",IF(INDEX(로우데이터!$D:$D,4*ROW()-7)&lt;&gt;"",IF(ISNUMBER(FIND("(1)",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2" s="3" t="str">
        <f>IF(B1152&lt;&gt;"",IF(INDEX(로우데이터!$D:$D,4*ROW()-7)&lt;&gt;"",IF(ISNUMBER(FIND("(2)",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2" s="3" t="str">
        <f>IF(B1152&lt;&gt;"",IF(INDEX(로우데이터!$D:$D,4*ROW()-7)&lt;&gt;"",IF(ISNUMBER(FIND("(2)",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2" s="3" t="str">
        <f>IF(B1152&lt;&gt;"",IF(INDEX(로우데이터!$D:$D,4*ROW()-7)&lt;&gt;"",IF(ISNUMBER(FIND("(3)",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2" s="3" t="str">
        <f>IF(B1152&lt;&gt;"",IF(INDEX(로우데이터!$D:$D,4*ROW()-7)&lt;&gt;"",IF(ISNUMBER(FIND("(3)",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2" s="1">
        <v>1</v>
      </c>
      <c r="M1152" s="1">
        <v>1</v>
      </c>
      <c r="N1152" s="1">
        <v>1</v>
      </c>
      <c r="P1152" s="1" t="str">
        <f>IF(B1152&lt;&gt;"",IF(AND(대학정보!$C$4&lt;&gt;"",대학정보!$C$5&lt;&gt;""),IF(AND(ISNUMBER(FIND(대학정보!$C$4,E1152)),ISNUMBER(FIND(대학정보!$C$5,F1152))),확률표!$C$3,IF(AND(ISNUMBER(FIND(대학정보!$C$4,G1152)),ISNUMBER(FIND(대학정보!$C$5,H1152))),확률표!$C$4,IF(AND(ISNUMBER(FIND(대학정보!$C$4,I1152)),ISNUMBER(FIND(대학정보!$C$5,J1152))),확률표!$C$5, ""))), "대학정보"), "")</f>
        <v/>
      </c>
      <c r="Q1152" s="1" t="str">
        <f>IF(AND(대학정보!$C$8&lt;&gt;"",D1152&lt;&gt;""),D1152-대학정보!$C$8,"")</f>
        <v/>
      </c>
    </row>
    <row r="1153" spans="1:17">
      <c r="A1153" s="1" t="str">
        <f t="shared" si="18"/>
        <v>X</v>
      </c>
      <c r="B1153" s="1" t="str">
        <f>IF(INDEX(로우데이터!$A:$A,4*ROW()-7)&lt;&gt;"",INDEX(로우데이터!A:A,4*ROW()-7),"")</f>
        <v/>
      </c>
      <c r="C1153" s="1" t="str">
        <f>IF(B1153&lt;&gt;"",VLOOKUP(CONCATENATE("j",L1153, M1153, N1153),확률표!$B$8:$E$16,IF(P1153=확률표!$C$3,2,IF(P1153=확률표!$C$4, 3,4)),FALSE), "")</f>
        <v/>
      </c>
      <c r="D1153" s="1" t="str">
        <f>IF(B1153&lt;&gt;"",INDEX(로우데이터!$B:$B,4*ROW()-7),"")</f>
        <v/>
      </c>
      <c r="E1153" s="4" t="str">
        <f>IF(B1153&lt;&gt;"",IF(INDEX(로우데이터!$D:$D,4*ROW()-7)&lt;&gt;"",IF(ISNUMBER(FIND("(1)",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3" s="3" t="str">
        <f>IF(B1153&lt;&gt;"",IF(INDEX(로우데이터!$D:$D,4*ROW()-7)&lt;&gt;"",IF(ISNUMBER(FIND("(1)",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3" s="3" t="str">
        <f>IF(B1153&lt;&gt;"",IF(INDEX(로우데이터!$D:$D,4*ROW()-7)&lt;&gt;"",IF(ISNUMBER(FIND("(2)",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3" s="3" t="str">
        <f>IF(B1153&lt;&gt;"",IF(INDEX(로우데이터!$D:$D,4*ROW()-7)&lt;&gt;"",IF(ISNUMBER(FIND("(2)",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3" s="3" t="str">
        <f>IF(B1153&lt;&gt;"",IF(INDEX(로우데이터!$D:$D,4*ROW()-7)&lt;&gt;"",IF(ISNUMBER(FIND("(3)",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3" s="3" t="str">
        <f>IF(B1153&lt;&gt;"",IF(INDEX(로우데이터!$D:$D,4*ROW()-7)&lt;&gt;"",IF(ISNUMBER(FIND("(3)",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3" s="1">
        <v>1</v>
      </c>
      <c r="M1153" s="1">
        <v>1</v>
      </c>
      <c r="N1153" s="1">
        <v>1</v>
      </c>
      <c r="P1153" s="1" t="str">
        <f>IF(B1153&lt;&gt;"",IF(AND(대학정보!$C$4&lt;&gt;"",대학정보!$C$5&lt;&gt;""),IF(AND(ISNUMBER(FIND(대학정보!$C$4,E1153)),ISNUMBER(FIND(대학정보!$C$5,F1153))),확률표!$C$3,IF(AND(ISNUMBER(FIND(대학정보!$C$4,G1153)),ISNUMBER(FIND(대학정보!$C$5,H1153))),확률표!$C$4,IF(AND(ISNUMBER(FIND(대학정보!$C$4,I1153)),ISNUMBER(FIND(대학정보!$C$5,J1153))),확률표!$C$5, ""))), "대학정보"), "")</f>
        <v/>
      </c>
      <c r="Q1153" s="1" t="str">
        <f>IF(AND(대학정보!$C$8&lt;&gt;"",D1153&lt;&gt;""),D1153-대학정보!$C$8,"")</f>
        <v/>
      </c>
    </row>
    <row r="1154" spans="1:17">
      <c r="A1154" s="1" t="str">
        <f t="shared" si="18"/>
        <v>X</v>
      </c>
      <c r="B1154" s="1" t="str">
        <f>IF(INDEX(로우데이터!$A:$A,4*ROW()-7)&lt;&gt;"",INDEX(로우데이터!A:A,4*ROW()-7),"")</f>
        <v/>
      </c>
      <c r="C1154" s="1" t="str">
        <f>IF(B1154&lt;&gt;"",VLOOKUP(CONCATENATE("j",L1154, M1154, N1154),확률표!$B$8:$E$16,IF(P1154=확률표!$C$3,2,IF(P1154=확률표!$C$4, 3,4)),FALSE), "")</f>
        <v/>
      </c>
      <c r="D1154" s="1" t="str">
        <f>IF(B1154&lt;&gt;"",INDEX(로우데이터!$B:$B,4*ROW()-7),"")</f>
        <v/>
      </c>
      <c r="E1154" s="4" t="str">
        <f>IF(B1154&lt;&gt;"",IF(INDEX(로우데이터!$D:$D,4*ROW()-7)&lt;&gt;"",IF(ISNUMBER(FIND("(1)",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4" s="3" t="str">
        <f>IF(B1154&lt;&gt;"",IF(INDEX(로우데이터!$D:$D,4*ROW()-7)&lt;&gt;"",IF(ISNUMBER(FIND("(1)",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4" s="3" t="str">
        <f>IF(B1154&lt;&gt;"",IF(INDEX(로우데이터!$D:$D,4*ROW()-7)&lt;&gt;"",IF(ISNUMBER(FIND("(2)",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4" s="3" t="str">
        <f>IF(B1154&lt;&gt;"",IF(INDEX(로우데이터!$D:$D,4*ROW()-7)&lt;&gt;"",IF(ISNUMBER(FIND("(2)",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4" s="3" t="str">
        <f>IF(B1154&lt;&gt;"",IF(INDEX(로우데이터!$D:$D,4*ROW()-7)&lt;&gt;"",IF(ISNUMBER(FIND("(3)",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4" s="3" t="str">
        <f>IF(B1154&lt;&gt;"",IF(INDEX(로우데이터!$D:$D,4*ROW()-7)&lt;&gt;"",IF(ISNUMBER(FIND("(3)",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4" s="1">
        <v>1</v>
      </c>
      <c r="M1154" s="1">
        <v>1</v>
      </c>
      <c r="N1154" s="1">
        <v>1</v>
      </c>
      <c r="P1154" s="1" t="str">
        <f>IF(B1154&lt;&gt;"",IF(AND(대학정보!$C$4&lt;&gt;"",대학정보!$C$5&lt;&gt;""),IF(AND(ISNUMBER(FIND(대학정보!$C$4,E1154)),ISNUMBER(FIND(대학정보!$C$5,F1154))),확률표!$C$3,IF(AND(ISNUMBER(FIND(대학정보!$C$4,G1154)),ISNUMBER(FIND(대학정보!$C$5,H1154))),확률표!$C$4,IF(AND(ISNUMBER(FIND(대학정보!$C$4,I1154)),ISNUMBER(FIND(대학정보!$C$5,J1154))),확률표!$C$5, ""))), "대학정보"), "")</f>
        <v/>
      </c>
      <c r="Q1154" s="1" t="str">
        <f>IF(AND(대학정보!$C$8&lt;&gt;"",D1154&lt;&gt;""),D1154-대학정보!$C$8,"")</f>
        <v/>
      </c>
    </row>
    <row r="1155" spans="1:17">
      <c r="A1155" s="1" t="str">
        <f t="shared" si="18"/>
        <v>X</v>
      </c>
      <c r="B1155" s="1" t="str">
        <f>IF(INDEX(로우데이터!$A:$A,4*ROW()-7)&lt;&gt;"",INDEX(로우데이터!A:A,4*ROW()-7),"")</f>
        <v/>
      </c>
      <c r="C1155" s="1" t="str">
        <f>IF(B1155&lt;&gt;"",VLOOKUP(CONCATENATE("j",L1155, M1155, N1155),확률표!$B$8:$E$16,IF(P1155=확률표!$C$3,2,IF(P1155=확률표!$C$4, 3,4)),FALSE), "")</f>
        <v/>
      </c>
      <c r="D1155" s="1" t="str">
        <f>IF(B1155&lt;&gt;"",INDEX(로우데이터!$B:$B,4*ROW()-7),"")</f>
        <v/>
      </c>
      <c r="E1155" s="4" t="str">
        <f>IF(B1155&lt;&gt;"",IF(INDEX(로우데이터!$D:$D,4*ROW()-7)&lt;&gt;"",IF(ISNUMBER(FIND("(1)",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5" s="3" t="str">
        <f>IF(B1155&lt;&gt;"",IF(INDEX(로우데이터!$D:$D,4*ROW()-7)&lt;&gt;"",IF(ISNUMBER(FIND("(1)",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5" s="3" t="str">
        <f>IF(B1155&lt;&gt;"",IF(INDEX(로우데이터!$D:$D,4*ROW()-7)&lt;&gt;"",IF(ISNUMBER(FIND("(2)",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5" s="3" t="str">
        <f>IF(B1155&lt;&gt;"",IF(INDEX(로우데이터!$D:$D,4*ROW()-7)&lt;&gt;"",IF(ISNUMBER(FIND("(2)",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5" s="3" t="str">
        <f>IF(B1155&lt;&gt;"",IF(INDEX(로우데이터!$D:$D,4*ROW()-7)&lt;&gt;"",IF(ISNUMBER(FIND("(3)",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5" s="3" t="str">
        <f>IF(B1155&lt;&gt;"",IF(INDEX(로우데이터!$D:$D,4*ROW()-7)&lt;&gt;"",IF(ISNUMBER(FIND("(3)",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5" s="1">
        <v>1</v>
      </c>
      <c r="M1155" s="1">
        <v>1</v>
      </c>
      <c r="N1155" s="1">
        <v>1</v>
      </c>
      <c r="P1155" s="1" t="str">
        <f>IF(B1155&lt;&gt;"",IF(AND(대학정보!$C$4&lt;&gt;"",대학정보!$C$5&lt;&gt;""),IF(AND(ISNUMBER(FIND(대학정보!$C$4,E1155)),ISNUMBER(FIND(대학정보!$C$5,F1155))),확률표!$C$3,IF(AND(ISNUMBER(FIND(대학정보!$C$4,G1155)),ISNUMBER(FIND(대학정보!$C$5,H1155))),확률표!$C$4,IF(AND(ISNUMBER(FIND(대학정보!$C$4,I1155)),ISNUMBER(FIND(대학정보!$C$5,J1155))),확률표!$C$5, ""))), "대학정보"), "")</f>
        <v/>
      </c>
      <c r="Q1155" s="1" t="str">
        <f>IF(AND(대학정보!$C$8&lt;&gt;"",D1155&lt;&gt;""),D1155-대학정보!$C$8,"")</f>
        <v/>
      </c>
    </row>
    <row r="1156" spans="1:17">
      <c r="A1156" s="1" t="str">
        <f t="shared" si="18"/>
        <v>X</v>
      </c>
      <c r="B1156" s="1" t="str">
        <f>IF(INDEX(로우데이터!$A:$A,4*ROW()-7)&lt;&gt;"",INDEX(로우데이터!A:A,4*ROW()-7),"")</f>
        <v/>
      </c>
      <c r="C1156" s="1" t="str">
        <f>IF(B1156&lt;&gt;"",VLOOKUP(CONCATENATE("j",L1156, M1156, N1156),확률표!$B$8:$E$16,IF(P1156=확률표!$C$3,2,IF(P1156=확률표!$C$4, 3,4)),FALSE), "")</f>
        <v/>
      </c>
      <c r="D1156" s="1" t="str">
        <f>IF(B1156&lt;&gt;"",INDEX(로우데이터!$B:$B,4*ROW()-7),"")</f>
        <v/>
      </c>
      <c r="E1156" s="4" t="str">
        <f>IF(B1156&lt;&gt;"",IF(INDEX(로우데이터!$D:$D,4*ROW()-7)&lt;&gt;"",IF(ISNUMBER(FIND("(1)",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6" s="3" t="str">
        <f>IF(B1156&lt;&gt;"",IF(INDEX(로우데이터!$D:$D,4*ROW()-7)&lt;&gt;"",IF(ISNUMBER(FIND("(1)",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6" s="3" t="str">
        <f>IF(B1156&lt;&gt;"",IF(INDEX(로우데이터!$D:$D,4*ROW()-7)&lt;&gt;"",IF(ISNUMBER(FIND("(2)",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6" s="3" t="str">
        <f>IF(B1156&lt;&gt;"",IF(INDEX(로우데이터!$D:$D,4*ROW()-7)&lt;&gt;"",IF(ISNUMBER(FIND("(2)",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6" s="3" t="str">
        <f>IF(B1156&lt;&gt;"",IF(INDEX(로우데이터!$D:$D,4*ROW()-7)&lt;&gt;"",IF(ISNUMBER(FIND("(3)",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6" s="3" t="str">
        <f>IF(B1156&lt;&gt;"",IF(INDEX(로우데이터!$D:$D,4*ROW()-7)&lt;&gt;"",IF(ISNUMBER(FIND("(3)",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6" s="1">
        <v>1</v>
      </c>
      <c r="M1156" s="1">
        <v>1</v>
      </c>
      <c r="N1156" s="1">
        <v>1</v>
      </c>
      <c r="P1156" s="1" t="str">
        <f>IF(B1156&lt;&gt;"",IF(AND(대학정보!$C$4&lt;&gt;"",대학정보!$C$5&lt;&gt;""),IF(AND(ISNUMBER(FIND(대학정보!$C$4,E1156)),ISNUMBER(FIND(대학정보!$C$5,F1156))),확률표!$C$3,IF(AND(ISNUMBER(FIND(대학정보!$C$4,G1156)),ISNUMBER(FIND(대학정보!$C$5,H1156))),확률표!$C$4,IF(AND(ISNUMBER(FIND(대학정보!$C$4,I1156)),ISNUMBER(FIND(대학정보!$C$5,J1156))),확률표!$C$5, ""))), "대학정보"), "")</f>
        <v/>
      </c>
      <c r="Q1156" s="1" t="str">
        <f>IF(AND(대학정보!$C$8&lt;&gt;"",D1156&lt;&gt;""),D1156-대학정보!$C$8,"")</f>
        <v/>
      </c>
    </row>
    <row r="1157" spans="1:17">
      <c r="A1157" s="1" t="str">
        <f t="shared" si="18"/>
        <v>X</v>
      </c>
      <c r="B1157" s="1" t="str">
        <f>IF(INDEX(로우데이터!$A:$A,4*ROW()-7)&lt;&gt;"",INDEX(로우데이터!A:A,4*ROW()-7),"")</f>
        <v/>
      </c>
      <c r="C1157" s="1" t="str">
        <f>IF(B1157&lt;&gt;"",VLOOKUP(CONCATENATE("j",L1157, M1157, N1157),확률표!$B$8:$E$16,IF(P1157=확률표!$C$3,2,IF(P1157=확률표!$C$4, 3,4)),FALSE), "")</f>
        <v/>
      </c>
      <c r="D1157" s="1" t="str">
        <f>IF(B1157&lt;&gt;"",INDEX(로우데이터!$B:$B,4*ROW()-7),"")</f>
        <v/>
      </c>
      <c r="E1157" s="4" t="str">
        <f>IF(B1157&lt;&gt;"",IF(INDEX(로우데이터!$D:$D,4*ROW()-7)&lt;&gt;"",IF(ISNUMBER(FIND("(1)",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7" s="3" t="str">
        <f>IF(B1157&lt;&gt;"",IF(INDEX(로우데이터!$D:$D,4*ROW()-7)&lt;&gt;"",IF(ISNUMBER(FIND("(1)",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7" s="3" t="str">
        <f>IF(B1157&lt;&gt;"",IF(INDEX(로우데이터!$D:$D,4*ROW()-7)&lt;&gt;"",IF(ISNUMBER(FIND("(2)",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7" s="3" t="str">
        <f>IF(B1157&lt;&gt;"",IF(INDEX(로우데이터!$D:$D,4*ROW()-7)&lt;&gt;"",IF(ISNUMBER(FIND("(2)",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7" s="3" t="str">
        <f>IF(B1157&lt;&gt;"",IF(INDEX(로우데이터!$D:$D,4*ROW()-7)&lt;&gt;"",IF(ISNUMBER(FIND("(3)",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7" s="3" t="str">
        <f>IF(B1157&lt;&gt;"",IF(INDEX(로우데이터!$D:$D,4*ROW()-7)&lt;&gt;"",IF(ISNUMBER(FIND("(3)",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7" s="1">
        <v>1</v>
      </c>
      <c r="M1157" s="1">
        <v>1</v>
      </c>
      <c r="N1157" s="1">
        <v>1</v>
      </c>
      <c r="P1157" s="1" t="str">
        <f>IF(B1157&lt;&gt;"",IF(AND(대학정보!$C$4&lt;&gt;"",대학정보!$C$5&lt;&gt;""),IF(AND(ISNUMBER(FIND(대학정보!$C$4,E1157)),ISNUMBER(FIND(대학정보!$C$5,F1157))),확률표!$C$3,IF(AND(ISNUMBER(FIND(대학정보!$C$4,G1157)),ISNUMBER(FIND(대학정보!$C$5,H1157))),확률표!$C$4,IF(AND(ISNUMBER(FIND(대학정보!$C$4,I1157)),ISNUMBER(FIND(대학정보!$C$5,J1157))),확률표!$C$5, ""))), "대학정보"), "")</f>
        <v/>
      </c>
      <c r="Q1157" s="1" t="str">
        <f>IF(AND(대학정보!$C$8&lt;&gt;"",D1157&lt;&gt;""),D1157-대학정보!$C$8,"")</f>
        <v/>
      </c>
    </row>
    <row r="1158" spans="1:17">
      <c r="A1158" s="1" t="str">
        <f t="shared" si="18"/>
        <v>X</v>
      </c>
      <c r="B1158" s="1" t="str">
        <f>IF(INDEX(로우데이터!$A:$A,4*ROW()-7)&lt;&gt;"",INDEX(로우데이터!A:A,4*ROW()-7),"")</f>
        <v/>
      </c>
      <c r="C1158" s="1" t="str">
        <f>IF(B1158&lt;&gt;"",VLOOKUP(CONCATENATE("j",L1158, M1158, N1158),확률표!$B$8:$E$16,IF(P1158=확률표!$C$3,2,IF(P1158=확률표!$C$4, 3,4)),FALSE), "")</f>
        <v/>
      </c>
      <c r="D1158" s="1" t="str">
        <f>IF(B1158&lt;&gt;"",INDEX(로우데이터!$B:$B,4*ROW()-7),"")</f>
        <v/>
      </c>
      <c r="E1158" s="4" t="str">
        <f>IF(B1158&lt;&gt;"",IF(INDEX(로우데이터!$D:$D,4*ROW()-7)&lt;&gt;"",IF(ISNUMBER(FIND("(1)",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8" s="3" t="str">
        <f>IF(B1158&lt;&gt;"",IF(INDEX(로우데이터!$D:$D,4*ROW()-7)&lt;&gt;"",IF(ISNUMBER(FIND("(1)",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8" s="3" t="str">
        <f>IF(B1158&lt;&gt;"",IF(INDEX(로우데이터!$D:$D,4*ROW()-7)&lt;&gt;"",IF(ISNUMBER(FIND("(2)",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8" s="3" t="str">
        <f>IF(B1158&lt;&gt;"",IF(INDEX(로우데이터!$D:$D,4*ROW()-7)&lt;&gt;"",IF(ISNUMBER(FIND("(2)",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8" s="3" t="str">
        <f>IF(B1158&lt;&gt;"",IF(INDEX(로우데이터!$D:$D,4*ROW()-7)&lt;&gt;"",IF(ISNUMBER(FIND("(3)",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8" s="3" t="str">
        <f>IF(B1158&lt;&gt;"",IF(INDEX(로우데이터!$D:$D,4*ROW()-7)&lt;&gt;"",IF(ISNUMBER(FIND("(3)",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8" s="1">
        <v>1</v>
      </c>
      <c r="M1158" s="1">
        <v>1</v>
      </c>
      <c r="N1158" s="1">
        <v>1</v>
      </c>
      <c r="P1158" s="1" t="str">
        <f>IF(B1158&lt;&gt;"",IF(AND(대학정보!$C$4&lt;&gt;"",대학정보!$C$5&lt;&gt;""),IF(AND(ISNUMBER(FIND(대학정보!$C$4,E1158)),ISNUMBER(FIND(대학정보!$C$5,F1158))),확률표!$C$3,IF(AND(ISNUMBER(FIND(대학정보!$C$4,G1158)),ISNUMBER(FIND(대학정보!$C$5,H1158))),확률표!$C$4,IF(AND(ISNUMBER(FIND(대학정보!$C$4,I1158)),ISNUMBER(FIND(대학정보!$C$5,J1158))),확률표!$C$5, ""))), "대학정보"), "")</f>
        <v/>
      </c>
      <c r="Q1158" s="1" t="str">
        <f>IF(AND(대학정보!$C$8&lt;&gt;"",D1158&lt;&gt;""),D1158-대학정보!$C$8,"")</f>
        <v/>
      </c>
    </row>
    <row r="1159" spans="1:17">
      <c r="A1159" s="1" t="str">
        <f t="shared" si="18"/>
        <v>X</v>
      </c>
      <c r="B1159" s="1" t="str">
        <f>IF(INDEX(로우데이터!$A:$A,4*ROW()-7)&lt;&gt;"",INDEX(로우데이터!A:A,4*ROW()-7),"")</f>
        <v/>
      </c>
      <c r="C1159" s="1" t="str">
        <f>IF(B1159&lt;&gt;"",VLOOKUP(CONCATENATE("j",L1159, M1159, N1159),확률표!$B$8:$E$16,IF(P1159=확률표!$C$3,2,IF(P1159=확률표!$C$4, 3,4)),FALSE), "")</f>
        <v/>
      </c>
      <c r="D1159" s="1" t="str">
        <f>IF(B1159&lt;&gt;"",INDEX(로우데이터!$B:$B,4*ROW()-7),"")</f>
        <v/>
      </c>
      <c r="E1159" s="4" t="str">
        <f>IF(B1159&lt;&gt;"",IF(INDEX(로우데이터!$D:$D,4*ROW()-7)&lt;&gt;"",IF(ISNUMBER(FIND("(1)",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59" s="3" t="str">
        <f>IF(B1159&lt;&gt;"",IF(INDEX(로우데이터!$D:$D,4*ROW()-7)&lt;&gt;"",IF(ISNUMBER(FIND("(1)",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59" s="3" t="str">
        <f>IF(B1159&lt;&gt;"",IF(INDEX(로우데이터!$D:$D,4*ROW()-7)&lt;&gt;"",IF(ISNUMBER(FIND("(2)",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59" s="3" t="str">
        <f>IF(B1159&lt;&gt;"",IF(INDEX(로우데이터!$D:$D,4*ROW()-7)&lt;&gt;"",IF(ISNUMBER(FIND("(2)",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59" s="3" t="str">
        <f>IF(B1159&lt;&gt;"",IF(INDEX(로우데이터!$D:$D,4*ROW()-7)&lt;&gt;"",IF(ISNUMBER(FIND("(3)",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59" s="3" t="str">
        <f>IF(B1159&lt;&gt;"",IF(INDEX(로우데이터!$D:$D,4*ROW()-7)&lt;&gt;"",IF(ISNUMBER(FIND("(3)",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59" s="1">
        <v>1</v>
      </c>
      <c r="M1159" s="1">
        <v>1</v>
      </c>
      <c r="N1159" s="1">
        <v>1</v>
      </c>
      <c r="P1159" s="1" t="str">
        <f>IF(B1159&lt;&gt;"",IF(AND(대학정보!$C$4&lt;&gt;"",대학정보!$C$5&lt;&gt;""),IF(AND(ISNUMBER(FIND(대학정보!$C$4,E1159)),ISNUMBER(FIND(대학정보!$C$5,F1159))),확률표!$C$3,IF(AND(ISNUMBER(FIND(대학정보!$C$4,G1159)),ISNUMBER(FIND(대학정보!$C$5,H1159))),확률표!$C$4,IF(AND(ISNUMBER(FIND(대학정보!$C$4,I1159)),ISNUMBER(FIND(대학정보!$C$5,J1159))),확률표!$C$5, ""))), "대학정보"), "")</f>
        <v/>
      </c>
      <c r="Q1159" s="1" t="str">
        <f>IF(AND(대학정보!$C$8&lt;&gt;"",D1159&lt;&gt;""),D1159-대학정보!$C$8,"")</f>
        <v/>
      </c>
    </row>
    <row r="1160" spans="1:17">
      <c r="A1160" s="1" t="str">
        <f t="shared" si="18"/>
        <v>X</v>
      </c>
      <c r="B1160" s="1" t="str">
        <f>IF(INDEX(로우데이터!$A:$A,4*ROW()-7)&lt;&gt;"",INDEX(로우데이터!A:A,4*ROW()-7),"")</f>
        <v/>
      </c>
      <c r="C1160" s="1" t="str">
        <f>IF(B1160&lt;&gt;"",VLOOKUP(CONCATENATE("j",L1160, M1160, N1160),확률표!$B$8:$E$16,IF(P1160=확률표!$C$3,2,IF(P1160=확률표!$C$4, 3,4)),FALSE), "")</f>
        <v/>
      </c>
      <c r="D1160" s="1" t="str">
        <f>IF(B1160&lt;&gt;"",INDEX(로우데이터!$B:$B,4*ROW()-7),"")</f>
        <v/>
      </c>
      <c r="E1160" s="4" t="str">
        <f>IF(B1160&lt;&gt;"",IF(INDEX(로우데이터!$D:$D,4*ROW()-7)&lt;&gt;"",IF(ISNUMBER(FIND("(1)",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0" s="3" t="str">
        <f>IF(B1160&lt;&gt;"",IF(INDEX(로우데이터!$D:$D,4*ROW()-7)&lt;&gt;"",IF(ISNUMBER(FIND("(1)",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0" s="3" t="str">
        <f>IF(B1160&lt;&gt;"",IF(INDEX(로우데이터!$D:$D,4*ROW()-7)&lt;&gt;"",IF(ISNUMBER(FIND("(2)",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0" s="3" t="str">
        <f>IF(B1160&lt;&gt;"",IF(INDEX(로우데이터!$D:$D,4*ROW()-7)&lt;&gt;"",IF(ISNUMBER(FIND("(2)",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0" s="3" t="str">
        <f>IF(B1160&lt;&gt;"",IF(INDEX(로우데이터!$D:$D,4*ROW()-7)&lt;&gt;"",IF(ISNUMBER(FIND("(3)",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0" s="3" t="str">
        <f>IF(B1160&lt;&gt;"",IF(INDEX(로우데이터!$D:$D,4*ROW()-7)&lt;&gt;"",IF(ISNUMBER(FIND("(3)",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0" s="1">
        <v>1</v>
      </c>
      <c r="M1160" s="1">
        <v>1</v>
      </c>
      <c r="N1160" s="1">
        <v>1</v>
      </c>
      <c r="P1160" s="1" t="str">
        <f>IF(B1160&lt;&gt;"",IF(AND(대학정보!$C$4&lt;&gt;"",대학정보!$C$5&lt;&gt;""),IF(AND(ISNUMBER(FIND(대학정보!$C$4,E1160)),ISNUMBER(FIND(대학정보!$C$5,F1160))),확률표!$C$3,IF(AND(ISNUMBER(FIND(대학정보!$C$4,G1160)),ISNUMBER(FIND(대학정보!$C$5,H1160))),확률표!$C$4,IF(AND(ISNUMBER(FIND(대학정보!$C$4,I1160)),ISNUMBER(FIND(대학정보!$C$5,J1160))),확률표!$C$5, ""))), "대학정보"), "")</f>
        <v/>
      </c>
      <c r="Q1160" s="1" t="str">
        <f>IF(AND(대학정보!$C$8&lt;&gt;"",D1160&lt;&gt;""),D1160-대학정보!$C$8,"")</f>
        <v/>
      </c>
    </row>
    <row r="1161" spans="1:17">
      <c r="A1161" s="1" t="str">
        <f t="shared" si="18"/>
        <v>X</v>
      </c>
      <c r="B1161" s="1" t="str">
        <f>IF(INDEX(로우데이터!$A:$A,4*ROW()-7)&lt;&gt;"",INDEX(로우데이터!A:A,4*ROW()-7),"")</f>
        <v/>
      </c>
      <c r="C1161" s="1" t="str">
        <f>IF(B1161&lt;&gt;"",VLOOKUP(CONCATENATE("j",L1161, M1161, N1161),확률표!$B$8:$E$16,IF(P1161=확률표!$C$3,2,IF(P1161=확률표!$C$4, 3,4)),FALSE), "")</f>
        <v/>
      </c>
      <c r="D1161" s="1" t="str">
        <f>IF(B1161&lt;&gt;"",INDEX(로우데이터!$B:$B,4*ROW()-7),"")</f>
        <v/>
      </c>
      <c r="E1161" s="4" t="str">
        <f>IF(B1161&lt;&gt;"",IF(INDEX(로우데이터!$D:$D,4*ROW()-7)&lt;&gt;"",IF(ISNUMBER(FIND("(1)",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1" s="3" t="str">
        <f>IF(B1161&lt;&gt;"",IF(INDEX(로우데이터!$D:$D,4*ROW()-7)&lt;&gt;"",IF(ISNUMBER(FIND("(1)",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1" s="3" t="str">
        <f>IF(B1161&lt;&gt;"",IF(INDEX(로우데이터!$D:$D,4*ROW()-7)&lt;&gt;"",IF(ISNUMBER(FIND("(2)",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1" s="3" t="str">
        <f>IF(B1161&lt;&gt;"",IF(INDEX(로우데이터!$D:$D,4*ROW()-7)&lt;&gt;"",IF(ISNUMBER(FIND("(2)",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1" s="3" t="str">
        <f>IF(B1161&lt;&gt;"",IF(INDEX(로우데이터!$D:$D,4*ROW()-7)&lt;&gt;"",IF(ISNUMBER(FIND("(3)",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1" s="3" t="str">
        <f>IF(B1161&lt;&gt;"",IF(INDEX(로우데이터!$D:$D,4*ROW()-7)&lt;&gt;"",IF(ISNUMBER(FIND("(3)",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1" s="1">
        <v>1</v>
      </c>
      <c r="M1161" s="1">
        <v>1</v>
      </c>
      <c r="N1161" s="1">
        <v>1</v>
      </c>
      <c r="P1161" s="1" t="str">
        <f>IF(B1161&lt;&gt;"",IF(AND(대학정보!$C$4&lt;&gt;"",대학정보!$C$5&lt;&gt;""),IF(AND(ISNUMBER(FIND(대학정보!$C$4,E1161)),ISNUMBER(FIND(대학정보!$C$5,F1161))),확률표!$C$3,IF(AND(ISNUMBER(FIND(대학정보!$C$4,G1161)),ISNUMBER(FIND(대학정보!$C$5,H1161))),확률표!$C$4,IF(AND(ISNUMBER(FIND(대학정보!$C$4,I1161)),ISNUMBER(FIND(대학정보!$C$5,J1161))),확률표!$C$5, ""))), "대학정보"), "")</f>
        <v/>
      </c>
      <c r="Q1161" s="1" t="str">
        <f>IF(AND(대학정보!$C$8&lt;&gt;"",D1161&lt;&gt;""),D1161-대학정보!$C$8,"")</f>
        <v/>
      </c>
    </row>
    <row r="1162" spans="1:17">
      <c r="A1162" s="1" t="str">
        <f t="shared" si="18"/>
        <v>X</v>
      </c>
      <c r="B1162" s="1" t="str">
        <f>IF(INDEX(로우데이터!$A:$A,4*ROW()-7)&lt;&gt;"",INDEX(로우데이터!A:A,4*ROW()-7),"")</f>
        <v/>
      </c>
      <c r="C1162" s="1" t="str">
        <f>IF(B1162&lt;&gt;"",VLOOKUP(CONCATENATE("j",L1162, M1162, N1162),확률표!$B$8:$E$16,IF(P1162=확률표!$C$3,2,IF(P1162=확률표!$C$4, 3,4)),FALSE), "")</f>
        <v/>
      </c>
      <c r="D1162" s="1" t="str">
        <f>IF(B1162&lt;&gt;"",INDEX(로우데이터!$B:$B,4*ROW()-7),"")</f>
        <v/>
      </c>
      <c r="E1162" s="4" t="str">
        <f>IF(B1162&lt;&gt;"",IF(INDEX(로우데이터!$D:$D,4*ROW()-7)&lt;&gt;"",IF(ISNUMBER(FIND("(1)",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2" s="3" t="str">
        <f>IF(B1162&lt;&gt;"",IF(INDEX(로우데이터!$D:$D,4*ROW()-7)&lt;&gt;"",IF(ISNUMBER(FIND("(1)",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2" s="3" t="str">
        <f>IF(B1162&lt;&gt;"",IF(INDEX(로우데이터!$D:$D,4*ROW()-7)&lt;&gt;"",IF(ISNUMBER(FIND("(2)",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2" s="3" t="str">
        <f>IF(B1162&lt;&gt;"",IF(INDEX(로우데이터!$D:$D,4*ROW()-7)&lt;&gt;"",IF(ISNUMBER(FIND("(2)",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2" s="3" t="str">
        <f>IF(B1162&lt;&gt;"",IF(INDEX(로우데이터!$D:$D,4*ROW()-7)&lt;&gt;"",IF(ISNUMBER(FIND("(3)",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2" s="3" t="str">
        <f>IF(B1162&lt;&gt;"",IF(INDEX(로우데이터!$D:$D,4*ROW()-7)&lt;&gt;"",IF(ISNUMBER(FIND("(3)",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2" s="1">
        <v>1</v>
      </c>
      <c r="M1162" s="1">
        <v>1</v>
      </c>
      <c r="N1162" s="1">
        <v>1</v>
      </c>
      <c r="P1162" s="1" t="str">
        <f>IF(B1162&lt;&gt;"",IF(AND(대학정보!$C$4&lt;&gt;"",대학정보!$C$5&lt;&gt;""),IF(AND(ISNUMBER(FIND(대학정보!$C$4,E1162)),ISNUMBER(FIND(대학정보!$C$5,F1162))),확률표!$C$3,IF(AND(ISNUMBER(FIND(대학정보!$C$4,G1162)),ISNUMBER(FIND(대학정보!$C$5,H1162))),확률표!$C$4,IF(AND(ISNUMBER(FIND(대학정보!$C$4,I1162)),ISNUMBER(FIND(대학정보!$C$5,J1162))),확률표!$C$5, ""))), "대학정보"), "")</f>
        <v/>
      </c>
      <c r="Q1162" s="1" t="str">
        <f>IF(AND(대학정보!$C$8&lt;&gt;"",D1162&lt;&gt;""),D1162-대학정보!$C$8,"")</f>
        <v/>
      </c>
    </row>
    <row r="1163" spans="1:17">
      <c r="A1163" s="1" t="str">
        <f t="shared" si="18"/>
        <v>X</v>
      </c>
      <c r="B1163" s="1" t="str">
        <f>IF(INDEX(로우데이터!$A:$A,4*ROW()-7)&lt;&gt;"",INDEX(로우데이터!A:A,4*ROW()-7),"")</f>
        <v/>
      </c>
      <c r="C1163" s="1" t="str">
        <f>IF(B1163&lt;&gt;"",VLOOKUP(CONCATENATE("j",L1163, M1163, N1163),확률표!$B$8:$E$16,IF(P1163=확률표!$C$3,2,IF(P1163=확률표!$C$4, 3,4)),FALSE), "")</f>
        <v/>
      </c>
      <c r="D1163" s="1" t="str">
        <f>IF(B1163&lt;&gt;"",INDEX(로우데이터!$B:$B,4*ROW()-7),"")</f>
        <v/>
      </c>
      <c r="E1163" s="4" t="str">
        <f>IF(B1163&lt;&gt;"",IF(INDEX(로우데이터!$D:$D,4*ROW()-7)&lt;&gt;"",IF(ISNUMBER(FIND("(1)",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3" s="3" t="str">
        <f>IF(B1163&lt;&gt;"",IF(INDEX(로우데이터!$D:$D,4*ROW()-7)&lt;&gt;"",IF(ISNUMBER(FIND("(1)",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3" s="3" t="str">
        <f>IF(B1163&lt;&gt;"",IF(INDEX(로우데이터!$D:$D,4*ROW()-7)&lt;&gt;"",IF(ISNUMBER(FIND("(2)",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3" s="3" t="str">
        <f>IF(B1163&lt;&gt;"",IF(INDEX(로우데이터!$D:$D,4*ROW()-7)&lt;&gt;"",IF(ISNUMBER(FIND("(2)",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3" s="3" t="str">
        <f>IF(B1163&lt;&gt;"",IF(INDEX(로우데이터!$D:$D,4*ROW()-7)&lt;&gt;"",IF(ISNUMBER(FIND("(3)",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3" s="3" t="str">
        <f>IF(B1163&lt;&gt;"",IF(INDEX(로우데이터!$D:$D,4*ROW()-7)&lt;&gt;"",IF(ISNUMBER(FIND("(3)",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3" s="1">
        <v>1</v>
      </c>
      <c r="M1163" s="1">
        <v>1</v>
      </c>
      <c r="N1163" s="1">
        <v>1</v>
      </c>
      <c r="P1163" s="1" t="str">
        <f>IF(B1163&lt;&gt;"",IF(AND(대학정보!$C$4&lt;&gt;"",대학정보!$C$5&lt;&gt;""),IF(AND(ISNUMBER(FIND(대학정보!$C$4,E1163)),ISNUMBER(FIND(대학정보!$C$5,F1163))),확률표!$C$3,IF(AND(ISNUMBER(FIND(대학정보!$C$4,G1163)),ISNUMBER(FIND(대학정보!$C$5,H1163))),확률표!$C$4,IF(AND(ISNUMBER(FIND(대학정보!$C$4,I1163)),ISNUMBER(FIND(대학정보!$C$5,J1163))),확률표!$C$5, ""))), "대학정보"), "")</f>
        <v/>
      </c>
      <c r="Q1163" s="1" t="str">
        <f>IF(AND(대학정보!$C$8&lt;&gt;"",D1163&lt;&gt;""),D1163-대학정보!$C$8,"")</f>
        <v/>
      </c>
    </row>
    <row r="1164" spans="1:17">
      <c r="A1164" s="1" t="str">
        <f t="shared" si="18"/>
        <v>X</v>
      </c>
      <c r="B1164" s="1" t="str">
        <f>IF(INDEX(로우데이터!$A:$A,4*ROW()-7)&lt;&gt;"",INDEX(로우데이터!A:A,4*ROW()-7),"")</f>
        <v/>
      </c>
      <c r="C1164" s="1" t="str">
        <f>IF(B1164&lt;&gt;"",VLOOKUP(CONCATENATE("j",L1164, M1164, N1164),확률표!$B$8:$E$16,IF(P1164=확률표!$C$3,2,IF(P1164=확률표!$C$4, 3,4)),FALSE), "")</f>
        <v/>
      </c>
      <c r="D1164" s="1" t="str">
        <f>IF(B1164&lt;&gt;"",INDEX(로우데이터!$B:$B,4*ROW()-7),"")</f>
        <v/>
      </c>
      <c r="E1164" s="4" t="str">
        <f>IF(B1164&lt;&gt;"",IF(INDEX(로우데이터!$D:$D,4*ROW()-7)&lt;&gt;"",IF(ISNUMBER(FIND("(1)",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4" s="3" t="str">
        <f>IF(B1164&lt;&gt;"",IF(INDEX(로우데이터!$D:$D,4*ROW()-7)&lt;&gt;"",IF(ISNUMBER(FIND("(1)",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4" s="3" t="str">
        <f>IF(B1164&lt;&gt;"",IF(INDEX(로우데이터!$D:$D,4*ROW()-7)&lt;&gt;"",IF(ISNUMBER(FIND("(2)",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4" s="3" t="str">
        <f>IF(B1164&lt;&gt;"",IF(INDEX(로우데이터!$D:$D,4*ROW()-7)&lt;&gt;"",IF(ISNUMBER(FIND("(2)",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4" s="3" t="str">
        <f>IF(B1164&lt;&gt;"",IF(INDEX(로우데이터!$D:$D,4*ROW()-7)&lt;&gt;"",IF(ISNUMBER(FIND("(3)",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4" s="3" t="str">
        <f>IF(B1164&lt;&gt;"",IF(INDEX(로우데이터!$D:$D,4*ROW()-7)&lt;&gt;"",IF(ISNUMBER(FIND("(3)",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4" s="1">
        <v>1</v>
      </c>
      <c r="M1164" s="1">
        <v>1</v>
      </c>
      <c r="N1164" s="1">
        <v>1</v>
      </c>
      <c r="P1164" s="1" t="str">
        <f>IF(B1164&lt;&gt;"",IF(AND(대학정보!$C$4&lt;&gt;"",대학정보!$C$5&lt;&gt;""),IF(AND(ISNUMBER(FIND(대학정보!$C$4,E1164)),ISNUMBER(FIND(대학정보!$C$5,F1164))),확률표!$C$3,IF(AND(ISNUMBER(FIND(대학정보!$C$4,G1164)),ISNUMBER(FIND(대학정보!$C$5,H1164))),확률표!$C$4,IF(AND(ISNUMBER(FIND(대학정보!$C$4,I1164)),ISNUMBER(FIND(대학정보!$C$5,J1164))),확률표!$C$5, ""))), "대학정보"), "")</f>
        <v/>
      </c>
      <c r="Q1164" s="1" t="str">
        <f>IF(AND(대학정보!$C$8&lt;&gt;"",D1164&lt;&gt;""),D1164-대학정보!$C$8,"")</f>
        <v/>
      </c>
    </row>
    <row r="1165" spans="1:17">
      <c r="A1165" s="1" t="str">
        <f t="shared" si="18"/>
        <v>X</v>
      </c>
      <c r="B1165" s="1" t="str">
        <f>IF(INDEX(로우데이터!$A:$A,4*ROW()-7)&lt;&gt;"",INDEX(로우데이터!A:A,4*ROW()-7),"")</f>
        <v/>
      </c>
      <c r="C1165" s="1" t="str">
        <f>IF(B1165&lt;&gt;"",VLOOKUP(CONCATENATE("j",L1165, M1165, N1165),확률표!$B$8:$E$16,IF(P1165=확률표!$C$3,2,IF(P1165=확률표!$C$4, 3,4)),FALSE), "")</f>
        <v/>
      </c>
      <c r="D1165" s="1" t="str">
        <f>IF(B1165&lt;&gt;"",INDEX(로우데이터!$B:$B,4*ROW()-7),"")</f>
        <v/>
      </c>
      <c r="E1165" s="4" t="str">
        <f>IF(B1165&lt;&gt;"",IF(INDEX(로우데이터!$D:$D,4*ROW()-7)&lt;&gt;"",IF(ISNUMBER(FIND("(1)",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5" s="3" t="str">
        <f>IF(B1165&lt;&gt;"",IF(INDEX(로우데이터!$D:$D,4*ROW()-7)&lt;&gt;"",IF(ISNUMBER(FIND("(1)",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5" s="3" t="str">
        <f>IF(B1165&lt;&gt;"",IF(INDEX(로우데이터!$D:$D,4*ROW()-7)&lt;&gt;"",IF(ISNUMBER(FIND("(2)",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5" s="3" t="str">
        <f>IF(B1165&lt;&gt;"",IF(INDEX(로우데이터!$D:$D,4*ROW()-7)&lt;&gt;"",IF(ISNUMBER(FIND("(2)",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5" s="3" t="str">
        <f>IF(B1165&lt;&gt;"",IF(INDEX(로우데이터!$D:$D,4*ROW()-7)&lt;&gt;"",IF(ISNUMBER(FIND("(3)",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5" s="3" t="str">
        <f>IF(B1165&lt;&gt;"",IF(INDEX(로우데이터!$D:$D,4*ROW()-7)&lt;&gt;"",IF(ISNUMBER(FIND("(3)",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5" s="1">
        <v>1</v>
      </c>
      <c r="M1165" s="1">
        <v>1</v>
      </c>
      <c r="N1165" s="1">
        <v>1</v>
      </c>
      <c r="P1165" s="1" t="str">
        <f>IF(B1165&lt;&gt;"",IF(AND(대학정보!$C$4&lt;&gt;"",대학정보!$C$5&lt;&gt;""),IF(AND(ISNUMBER(FIND(대학정보!$C$4,E1165)),ISNUMBER(FIND(대학정보!$C$5,F1165))),확률표!$C$3,IF(AND(ISNUMBER(FIND(대학정보!$C$4,G1165)),ISNUMBER(FIND(대학정보!$C$5,H1165))),확률표!$C$4,IF(AND(ISNUMBER(FIND(대학정보!$C$4,I1165)),ISNUMBER(FIND(대학정보!$C$5,J1165))),확률표!$C$5, ""))), "대학정보"), "")</f>
        <v/>
      </c>
      <c r="Q1165" s="1" t="str">
        <f>IF(AND(대학정보!$C$8&lt;&gt;"",D1165&lt;&gt;""),D1165-대학정보!$C$8,"")</f>
        <v/>
      </c>
    </row>
    <row r="1166" spans="1:17">
      <c r="A1166" s="1" t="str">
        <f t="shared" si="18"/>
        <v>X</v>
      </c>
      <c r="B1166" s="1" t="str">
        <f>IF(INDEX(로우데이터!$A:$A,4*ROW()-7)&lt;&gt;"",INDEX(로우데이터!A:A,4*ROW()-7),"")</f>
        <v/>
      </c>
      <c r="C1166" s="1" t="str">
        <f>IF(B1166&lt;&gt;"",VLOOKUP(CONCATENATE("j",L1166, M1166, N1166),확률표!$B$8:$E$16,IF(P1166=확률표!$C$3,2,IF(P1166=확률표!$C$4, 3,4)),FALSE), "")</f>
        <v/>
      </c>
      <c r="D1166" s="1" t="str">
        <f>IF(B1166&lt;&gt;"",INDEX(로우데이터!$B:$B,4*ROW()-7),"")</f>
        <v/>
      </c>
      <c r="E1166" s="4" t="str">
        <f>IF(B1166&lt;&gt;"",IF(INDEX(로우데이터!$D:$D,4*ROW()-7)&lt;&gt;"",IF(ISNUMBER(FIND("(1)",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6" s="3" t="str">
        <f>IF(B1166&lt;&gt;"",IF(INDEX(로우데이터!$D:$D,4*ROW()-7)&lt;&gt;"",IF(ISNUMBER(FIND("(1)",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6" s="3" t="str">
        <f>IF(B1166&lt;&gt;"",IF(INDEX(로우데이터!$D:$D,4*ROW()-7)&lt;&gt;"",IF(ISNUMBER(FIND("(2)",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6" s="3" t="str">
        <f>IF(B1166&lt;&gt;"",IF(INDEX(로우데이터!$D:$D,4*ROW()-7)&lt;&gt;"",IF(ISNUMBER(FIND("(2)",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6" s="3" t="str">
        <f>IF(B1166&lt;&gt;"",IF(INDEX(로우데이터!$D:$D,4*ROW()-7)&lt;&gt;"",IF(ISNUMBER(FIND("(3)",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6" s="3" t="str">
        <f>IF(B1166&lt;&gt;"",IF(INDEX(로우데이터!$D:$D,4*ROW()-7)&lt;&gt;"",IF(ISNUMBER(FIND("(3)",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6" s="1">
        <v>1</v>
      </c>
      <c r="M1166" s="1">
        <v>1</v>
      </c>
      <c r="N1166" s="1">
        <v>1</v>
      </c>
      <c r="P1166" s="1" t="str">
        <f>IF(B1166&lt;&gt;"",IF(AND(대학정보!$C$4&lt;&gt;"",대학정보!$C$5&lt;&gt;""),IF(AND(ISNUMBER(FIND(대학정보!$C$4,E1166)),ISNUMBER(FIND(대학정보!$C$5,F1166))),확률표!$C$3,IF(AND(ISNUMBER(FIND(대학정보!$C$4,G1166)),ISNUMBER(FIND(대학정보!$C$5,H1166))),확률표!$C$4,IF(AND(ISNUMBER(FIND(대학정보!$C$4,I1166)),ISNUMBER(FIND(대학정보!$C$5,J1166))),확률표!$C$5, ""))), "대학정보"), "")</f>
        <v/>
      </c>
      <c r="Q1166" s="1" t="str">
        <f>IF(AND(대학정보!$C$8&lt;&gt;"",D1166&lt;&gt;""),D1166-대학정보!$C$8,"")</f>
        <v/>
      </c>
    </row>
    <row r="1167" spans="1:17">
      <c r="A1167" s="1" t="str">
        <f t="shared" si="18"/>
        <v>X</v>
      </c>
      <c r="B1167" s="1" t="str">
        <f>IF(INDEX(로우데이터!$A:$A,4*ROW()-7)&lt;&gt;"",INDEX(로우데이터!A:A,4*ROW()-7),"")</f>
        <v/>
      </c>
      <c r="C1167" s="1" t="str">
        <f>IF(B1167&lt;&gt;"",VLOOKUP(CONCATENATE("j",L1167, M1167, N1167),확률표!$B$8:$E$16,IF(P1167=확률표!$C$3,2,IF(P1167=확률표!$C$4, 3,4)),FALSE), "")</f>
        <v/>
      </c>
      <c r="D1167" s="1" t="str">
        <f>IF(B1167&lt;&gt;"",INDEX(로우데이터!$B:$B,4*ROW()-7),"")</f>
        <v/>
      </c>
      <c r="E1167" s="4" t="str">
        <f>IF(B1167&lt;&gt;"",IF(INDEX(로우데이터!$D:$D,4*ROW()-7)&lt;&gt;"",IF(ISNUMBER(FIND("(1)",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7" s="3" t="str">
        <f>IF(B1167&lt;&gt;"",IF(INDEX(로우데이터!$D:$D,4*ROW()-7)&lt;&gt;"",IF(ISNUMBER(FIND("(1)",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7" s="3" t="str">
        <f>IF(B1167&lt;&gt;"",IF(INDEX(로우데이터!$D:$D,4*ROW()-7)&lt;&gt;"",IF(ISNUMBER(FIND("(2)",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7" s="3" t="str">
        <f>IF(B1167&lt;&gt;"",IF(INDEX(로우데이터!$D:$D,4*ROW()-7)&lt;&gt;"",IF(ISNUMBER(FIND("(2)",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7" s="3" t="str">
        <f>IF(B1167&lt;&gt;"",IF(INDEX(로우데이터!$D:$D,4*ROW()-7)&lt;&gt;"",IF(ISNUMBER(FIND("(3)",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7" s="3" t="str">
        <f>IF(B1167&lt;&gt;"",IF(INDEX(로우데이터!$D:$D,4*ROW()-7)&lt;&gt;"",IF(ISNUMBER(FIND("(3)",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7" s="1">
        <v>1</v>
      </c>
      <c r="M1167" s="1">
        <v>1</v>
      </c>
      <c r="N1167" s="1">
        <v>1</v>
      </c>
      <c r="P1167" s="1" t="str">
        <f>IF(B1167&lt;&gt;"",IF(AND(대학정보!$C$4&lt;&gt;"",대학정보!$C$5&lt;&gt;""),IF(AND(ISNUMBER(FIND(대학정보!$C$4,E1167)),ISNUMBER(FIND(대학정보!$C$5,F1167))),확률표!$C$3,IF(AND(ISNUMBER(FIND(대학정보!$C$4,G1167)),ISNUMBER(FIND(대학정보!$C$5,H1167))),확률표!$C$4,IF(AND(ISNUMBER(FIND(대학정보!$C$4,I1167)),ISNUMBER(FIND(대학정보!$C$5,J1167))),확률표!$C$5, ""))), "대학정보"), "")</f>
        <v/>
      </c>
      <c r="Q1167" s="1" t="str">
        <f>IF(AND(대학정보!$C$8&lt;&gt;"",D1167&lt;&gt;""),D1167-대학정보!$C$8,"")</f>
        <v/>
      </c>
    </row>
    <row r="1168" spans="1:17">
      <c r="A1168" s="1" t="str">
        <f t="shared" si="18"/>
        <v>X</v>
      </c>
      <c r="B1168" s="1" t="str">
        <f>IF(INDEX(로우데이터!$A:$A,4*ROW()-7)&lt;&gt;"",INDEX(로우데이터!A:A,4*ROW()-7),"")</f>
        <v/>
      </c>
      <c r="C1168" s="1" t="str">
        <f>IF(B1168&lt;&gt;"",VLOOKUP(CONCATENATE("j",L1168, M1168, N1168),확률표!$B$8:$E$16,IF(P1168=확률표!$C$3,2,IF(P1168=확률표!$C$4, 3,4)),FALSE), "")</f>
        <v/>
      </c>
      <c r="D1168" s="1" t="str">
        <f>IF(B1168&lt;&gt;"",INDEX(로우데이터!$B:$B,4*ROW()-7),"")</f>
        <v/>
      </c>
      <c r="E1168" s="4" t="str">
        <f>IF(B1168&lt;&gt;"",IF(INDEX(로우데이터!$D:$D,4*ROW()-7)&lt;&gt;"",IF(ISNUMBER(FIND("(1)",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8" s="3" t="str">
        <f>IF(B1168&lt;&gt;"",IF(INDEX(로우데이터!$D:$D,4*ROW()-7)&lt;&gt;"",IF(ISNUMBER(FIND("(1)",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8" s="3" t="str">
        <f>IF(B1168&lt;&gt;"",IF(INDEX(로우데이터!$D:$D,4*ROW()-7)&lt;&gt;"",IF(ISNUMBER(FIND("(2)",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8" s="3" t="str">
        <f>IF(B1168&lt;&gt;"",IF(INDEX(로우데이터!$D:$D,4*ROW()-7)&lt;&gt;"",IF(ISNUMBER(FIND("(2)",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8" s="3" t="str">
        <f>IF(B1168&lt;&gt;"",IF(INDEX(로우데이터!$D:$D,4*ROW()-7)&lt;&gt;"",IF(ISNUMBER(FIND("(3)",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8" s="3" t="str">
        <f>IF(B1168&lt;&gt;"",IF(INDEX(로우데이터!$D:$D,4*ROW()-7)&lt;&gt;"",IF(ISNUMBER(FIND("(3)",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8" s="1">
        <v>1</v>
      </c>
      <c r="M1168" s="1">
        <v>1</v>
      </c>
      <c r="N1168" s="1">
        <v>1</v>
      </c>
      <c r="P1168" s="1" t="str">
        <f>IF(B1168&lt;&gt;"",IF(AND(대학정보!$C$4&lt;&gt;"",대학정보!$C$5&lt;&gt;""),IF(AND(ISNUMBER(FIND(대학정보!$C$4,E1168)),ISNUMBER(FIND(대학정보!$C$5,F1168))),확률표!$C$3,IF(AND(ISNUMBER(FIND(대학정보!$C$4,G1168)),ISNUMBER(FIND(대학정보!$C$5,H1168))),확률표!$C$4,IF(AND(ISNUMBER(FIND(대학정보!$C$4,I1168)),ISNUMBER(FIND(대학정보!$C$5,J1168))),확률표!$C$5, ""))), "대학정보"), "")</f>
        <v/>
      </c>
      <c r="Q1168" s="1" t="str">
        <f>IF(AND(대학정보!$C$8&lt;&gt;"",D1168&lt;&gt;""),D1168-대학정보!$C$8,"")</f>
        <v/>
      </c>
    </row>
    <row r="1169" spans="1:17">
      <c r="A1169" s="1" t="str">
        <f t="shared" si="18"/>
        <v>X</v>
      </c>
      <c r="B1169" s="1" t="str">
        <f>IF(INDEX(로우데이터!$A:$A,4*ROW()-7)&lt;&gt;"",INDEX(로우데이터!A:A,4*ROW()-7),"")</f>
        <v/>
      </c>
      <c r="C1169" s="1" t="str">
        <f>IF(B1169&lt;&gt;"",VLOOKUP(CONCATENATE("j",L1169, M1169, N1169),확률표!$B$8:$E$16,IF(P1169=확률표!$C$3,2,IF(P1169=확률표!$C$4, 3,4)),FALSE), "")</f>
        <v/>
      </c>
      <c r="D1169" s="1" t="str">
        <f>IF(B1169&lt;&gt;"",INDEX(로우데이터!$B:$B,4*ROW()-7),"")</f>
        <v/>
      </c>
      <c r="E1169" s="4" t="str">
        <f>IF(B1169&lt;&gt;"",IF(INDEX(로우데이터!$D:$D,4*ROW()-7)&lt;&gt;"",IF(ISNUMBER(FIND("(1)",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69" s="3" t="str">
        <f>IF(B1169&lt;&gt;"",IF(INDEX(로우데이터!$D:$D,4*ROW()-7)&lt;&gt;"",IF(ISNUMBER(FIND("(1)",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69" s="3" t="str">
        <f>IF(B1169&lt;&gt;"",IF(INDEX(로우데이터!$D:$D,4*ROW()-7)&lt;&gt;"",IF(ISNUMBER(FIND("(2)",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69" s="3" t="str">
        <f>IF(B1169&lt;&gt;"",IF(INDEX(로우데이터!$D:$D,4*ROW()-7)&lt;&gt;"",IF(ISNUMBER(FIND("(2)",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69" s="3" t="str">
        <f>IF(B1169&lt;&gt;"",IF(INDEX(로우데이터!$D:$D,4*ROW()-7)&lt;&gt;"",IF(ISNUMBER(FIND("(3)",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69" s="3" t="str">
        <f>IF(B1169&lt;&gt;"",IF(INDEX(로우데이터!$D:$D,4*ROW()-7)&lt;&gt;"",IF(ISNUMBER(FIND("(3)",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69" s="1">
        <v>1</v>
      </c>
      <c r="M1169" s="1">
        <v>1</v>
      </c>
      <c r="N1169" s="1">
        <v>1</v>
      </c>
      <c r="P1169" s="1" t="str">
        <f>IF(B1169&lt;&gt;"",IF(AND(대학정보!$C$4&lt;&gt;"",대학정보!$C$5&lt;&gt;""),IF(AND(ISNUMBER(FIND(대학정보!$C$4,E1169)),ISNUMBER(FIND(대학정보!$C$5,F1169))),확률표!$C$3,IF(AND(ISNUMBER(FIND(대학정보!$C$4,G1169)),ISNUMBER(FIND(대학정보!$C$5,H1169))),확률표!$C$4,IF(AND(ISNUMBER(FIND(대학정보!$C$4,I1169)),ISNUMBER(FIND(대학정보!$C$5,J1169))),확률표!$C$5, ""))), "대학정보"), "")</f>
        <v/>
      </c>
      <c r="Q1169" s="1" t="str">
        <f>IF(AND(대학정보!$C$8&lt;&gt;"",D1169&lt;&gt;""),D1169-대학정보!$C$8,"")</f>
        <v/>
      </c>
    </row>
    <row r="1170" spans="1:17">
      <c r="A1170" s="1" t="str">
        <f t="shared" si="18"/>
        <v>X</v>
      </c>
      <c r="B1170" s="1" t="str">
        <f>IF(INDEX(로우데이터!$A:$A,4*ROW()-7)&lt;&gt;"",INDEX(로우데이터!A:A,4*ROW()-7),"")</f>
        <v/>
      </c>
      <c r="C1170" s="1" t="str">
        <f>IF(B1170&lt;&gt;"",VLOOKUP(CONCATENATE("j",L1170, M1170, N1170),확률표!$B$8:$E$16,IF(P1170=확률표!$C$3,2,IF(P1170=확률표!$C$4, 3,4)),FALSE), "")</f>
        <v/>
      </c>
      <c r="D1170" s="1" t="str">
        <f>IF(B1170&lt;&gt;"",INDEX(로우데이터!$B:$B,4*ROW()-7),"")</f>
        <v/>
      </c>
      <c r="E1170" s="4" t="str">
        <f>IF(B1170&lt;&gt;"",IF(INDEX(로우데이터!$D:$D,4*ROW()-7)&lt;&gt;"",IF(ISNUMBER(FIND("(1)",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0" s="3" t="str">
        <f>IF(B1170&lt;&gt;"",IF(INDEX(로우데이터!$D:$D,4*ROW()-7)&lt;&gt;"",IF(ISNUMBER(FIND("(1)",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0" s="3" t="str">
        <f>IF(B1170&lt;&gt;"",IF(INDEX(로우데이터!$D:$D,4*ROW()-7)&lt;&gt;"",IF(ISNUMBER(FIND("(2)",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0" s="3" t="str">
        <f>IF(B1170&lt;&gt;"",IF(INDEX(로우데이터!$D:$D,4*ROW()-7)&lt;&gt;"",IF(ISNUMBER(FIND("(2)",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0" s="3" t="str">
        <f>IF(B1170&lt;&gt;"",IF(INDEX(로우데이터!$D:$D,4*ROW()-7)&lt;&gt;"",IF(ISNUMBER(FIND("(3)",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0" s="3" t="str">
        <f>IF(B1170&lt;&gt;"",IF(INDEX(로우데이터!$D:$D,4*ROW()-7)&lt;&gt;"",IF(ISNUMBER(FIND("(3)",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0" s="1">
        <v>1</v>
      </c>
      <c r="M1170" s="1">
        <v>1</v>
      </c>
      <c r="N1170" s="1">
        <v>1</v>
      </c>
      <c r="P1170" s="1" t="str">
        <f>IF(B1170&lt;&gt;"",IF(AND(대학정보!$C$4&lt;&gt;"",대학정보!$C$5&lt;&gt;""),IF(AND(ISNUMBER(FIND(대학정보!$C$4,E1170)),ISNUMBER(FIND(대학정보!$C$5,F1170))),확률표!$C$3,IF(AND(ISNUMBER(FIND(대학정보!$C$4,G1170)),ISNUMBER(FIND(대학정보!$C$5,H1170))),확률표!$C$4,IF(AND(ISNUMBER(FIND(대학정보!$C$4,I1170)),ISNUMBER(FIND(대학정보!$C$5,J1170))),확률표!$C$5, ""))), "대학정보"), "")</f>
        <v/>
      </c>
      <c r="Q1170" s="1" t="str">
        <f>IF(AND(대학정보!$C$8&lt;&gt;"",D1170&lt;&gt;""),D1170-대학정보!$C$8,"")</f>
        <v/>
      </c>
    </row>
    <row r="1171" spans="1:17">
      <c r="A1171" s="1" t="str">
        <f t="shared" si="18"/>
        <v>X</v>
      </c>
      <c r="B1171" s="1" t="str">
        <f>IF(INDEX(로우데이터!$A:$A,4*ROW()-7)&lt;&gt;"",INDEX(로우데이터!A:A,4*ROW()-7),"")</f>
        <v/>
      </c>
      <c r="C1171" s="1" t="str">
        <f>IF(B1171&lt;&gt;"",VLOOKUP(CONCATENATE("j",L1171, M1171, N1171),확률표!$B$8:$E$16,IF(P1171=확률표!$C$3,2,IF(P1171=확률표!$C$4, 3,4)),FALSE), "")</f>
        <v/>
      </c>
      <c r="D1171" s="1" t="str">
        <f>IF(B1171&lt;&gt;"",INDEX(로우데이터!$B:$B,4*ROW()-7),"")</f>
        <v/>
      </c>
      <c r="E1171" s="4" t="str">
        <f>IF(B1171&lt;&gt;"",IF(INDEX(로우데이터!$D:$D,4*ROW()-7)&lt;&gt;"",IF(ISNUMBER(FIND("(1)",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1" s="3" t="str">
        <f>IF(B1171&lt;&gt;"",IF(INDEX(로우데이터!$D:$D,4*ROW()-7)&lt;&gt;"",IF(ISNUMBER(FIND("(1)",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1" s="3" t="str">
        <f>IF(B1171&lt;&gt;"",IF(INDEX(로우데이터!$D:$D,4*ROW()-7)&lt;&gt;"",IF(ISNUMBER(FIND("(2)",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1" s="3" t="str">
        <f>IF(B1171&lt;&gt;"",IF(INDEX(로우데이터!$D:$D,4*ROW()-7)&lt;&gt;"",IF(ISNUMBER(FIND("(2)",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1" s="3" t="str">
        <f>IF(B1171&lt;&gt;"",IF(INDEX(로우데이터!$D:$D,4*ROW()-7)&lt;&gt;"",IF(ISNUMBER(FIND("(3)",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1" s="3" t="str">
        <f>IF(B1171&lt;&gt;"",IF(INDEX(로우데이터!$D:$D,4*ROW()-7)&lt;&gt;"",IF(ISNUMBER(FIND("(3)",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1" s="1">
        <v>1</v>
      </c>
      <c r="M1171" s="1">
        <v>1</v>
      </c>
      <c r="N1171" s="1">
        <v>1</v>
      </c>
      <c r="P1171" s="1" t="str">
        <f>IF(B1171&lt;&gt;"",IF(AND(대학정보!$C$4&lt;&gt;"",대학정보!$C$5&lt;&gt;""),IF(AND(ISNUMBER(FIND(대학정보!$C$4,E1171)),ISNUMBER(FIND(대학정보!$C$5,F1171))),확률표!$C$3,IF(AND(ISNUMBER(FIND(대학정보!$C$4,G1171)),ISNUMBER(FIND(대학정보!$C$5,H1171))),확률표!$C$4,IF(AND(ISNUMBER(FIND(대학정보!$C$4,I1171)),ISNUMBER(FIND(대학정보!$C$5,J1171))),확률표!$C$5, ""))), "대학정보"), "")</f>
        <v/>
      </c>
      <c r="Q1171" s="1" t="str">
        <f>IF(AND(대학정보!$C$8&lt;&gt;"",D1171&lt;&gt;""),D1171-대학정보!$C$8,"")</f>
        <v/>
      </c>
    </row>
    <row r="1172" spans="1:17">
      <c r="A1172" s="1" t="str">
        <f t="shared" si="18"/>
        <v>X</v>
      </c>
      <c r="B1172" s="1" t="str">
        <f>IF(INDEX(로우데이터!$A:$A,4*ROW()-7)&lt;&gt;"",INDEX(로우데이터!A:A,4*ROW()-7),"")</f>
        <v/>
      </c>
      <c r="C1172" s="1" t="str">
        <f>IF(B1172&lt;&gt;"",VLOOKUP(CONCATENATE("j",L1172, M1172, N1172),확률표!$B$8:$E$16,IF(P1172=확률표!$C$3,2,IF(P1172=확률표!$C$4, 3,4)),FALSE), "")</f>
        <v/>
      </c>
      <c r="D1172" s="1" t="str">
        <f>IF(B1172&lt;&gt;"",INDEX(로우데이터!$B:$B,4*ROW()-7),"")</f>
        <v/>
      </c>
      <c r="E1172" s="4" t="str">
        <f>IF(B1172&lt;&gt;"",IF(INDEX(로우데이터!$D:$D,4*ROW()-7)&lt;&gt;"",IF(ISNUMBER(FIND("(1)",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2" s="3" t="str">
        <f>IF(B1172&lt;&gt;"",IF(INDEX(로우데이터!$D:$D,4*ROW()-7)&lt;&gt;"",IF(ISNUMBER(FIND("(1)",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2" s="3" t="str">
        <f>IF(B1172&lt;&gt;"",IF(INDEX(로우데이터!$D:$D,4*ROW()-7)&lt;&gt;"",IF(ISNUMBER(FIND("(2)",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2" s="3" t="str">
        <f>IF(B1172&lt;&gt;"",IF(INDEX(로우데이터!$D:$D,4*ROW()-7)&lt;&gt;"",IF(ISNUMBER(FIND("(2)",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2" s="3" t="str">
        <f>IF(B1172&lt;&gt;"",IF(INDEX(로우데이터!$D:$D,4*ROW()-7)&lt;&gt;"",IF(ISNUMBER(FIND("(3)",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2" s="3" t="str">
        <f>IF(B1172&lt;&gt;"",IF(INDEX(로우데이터!$D:$D,4*ROW()-7)&lt;&gt;"",IF(ISNUMBER(FIND("(3)",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2" s="1">
        <v>1</v>
      </c>
      <c r="M1172" s="1">
        <v>1</v>
      </c>
      <c r="N1172" s="1">
        <v>1</v>
      </c>
      <c r="P1172" s="1" t="str">
        <f>IF(B1172&lt;&gt;"",IF(AND(대학정보!$C$4&lt;&gt;"",대학정보!$C$5&lt;&gt;""),IF(AND(ISNUMBER(FIND(대학정보!$C$4,E1172)),ISNUMBER(FIND(대학정보!$C$5,F1172))),확률표!$C$3,IF(AND(ISNUMBER(FIND(대학정보!$C$4,G1172)),ISNUMBER(FIND(대학정보!$C$5,H1172))),확률표!$C$4,IF(AND(ISNUMBER(FIND(대학정보!$C$4,I1172)),ISNUMBER(FIND(대학정보!$C$5,J1172))),확률표!$C$5, ""))), "대학정보"), "")</f>
        <v/>
      </c>
      <c r="Q1172" s="1" t="str">
        <f>IF(AND(대학정보!$C$8&lt;&gt;"",D1172&lt;&gt;""),D1172-대학정보!$C$8,"")</f>
        <v/>
      </c>
    </row>
    <row r="1173" spans="1:17">
      <c r="A1173" s="1" t="str">
        <f t="shared" si="18"/>
        <v>X</v>
      </c>
      <c r="B1173" s="1" t="str">
        <f>IF(INDEX(로우데이터!$A:$A,4*ROW()-7)&lt;&gt;"",INDEX(로우데이터!A:A,4*ROW()-7),"")</f>
        <v/>
      </c>
      <c r="C1173" s="1" t="str">
        <f>IF(B1173&lt;&gt;"",VLOOKUP(CONCATENATE("j",L1173, M1173, N1173),확률표!$B$8:$E$16,IF(P1173=확률표!$C$3,2,IF(P1173=확률표!$C$4, 3,4)),FALSE), "")</f>
        <v/>
      </c>
      <c r="D1173" s="1" t="str">
        <f>IF(B1173&lt;&gt;"",INDEX(로우데이터!$B:$B,4*ROW()-7),"")</f>
        <v/>
      </c>
      <c r="E1173" s="4" t="str">
        <f>IF(B1173&lt;&gt;"",IF(INDEX(로우데이터!$D:$D,4*ROW()-7)&lt;&gt;"",IF(ISNUMBER(FIND("(1)",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3" s="3" t="str">
        <f>IF(B1173&lt;&gt;"",IF(INDEX(로우데이터!$D:$D,4*ROW()-7)&lt;&gt;"",IF(ISNUMBER(FIND("(1)",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3" s="3" t="str">
        <f>IF(B1173&lt;&gt;"",IF(INDEX(로우데이터!$D:$D,4*ROW()-7)&lt;&gt;"",IF(ISNUMBER(FIND("(2)",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3" s="3" t="str">
        <f>IF(B1173&lt;&gt;"",IF(INDEX(로우데이터!$D:$D,4*ROW()-7)&lt;&gt;"",IF(ISNUMBER(FIND("(2)",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3" s="3" t="str">
        <f>IF(B1173&lt;&gt;"",IF(INDEX(로우데이터!$D:$D,4*ROW()-7)&lt;&gt;"",IF(ISNUMBER(FIND("(3)",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3" s="3" t="str">
        <f>IF(B1173&lt;&gt;"",IF(INDEX(로우데이터!$D:$D,4*ROW()-7)&lt;&gt;"",IF(ISNUMBER(FIND("(3)",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3" s="1">
        <v>1</v>
      </c>
      <c r="M1173" s="1">
        <v>1</v>
      </c>
      <c r="N1173" s="1">
        <v>1</v>
      </c>
      <c r="P1173" s="1" t="str">
        <f>IF(B1173&lt;&gt;"",IF(AND(대학정보!$C$4&lt;&gt;"",대학정보!$C$5&lt;&gt;""),IF(AND(ISNUMBER(FIND(대학정보!$C$4,E1173)),ISNUMBER(FIND(대학정보!$C$5,F1173))),확률표!$C$3,IF(AND(ISNUMBER(FIND(대학정보!$C$4,G1173)),ISNUMBER(FIND(대학정보!$C$5,H1173))),확률표!$C$4,IF(AND(ISNUMBER(FIND(대학정보!$C$4,I1173)),ISNUMBER(FIND(대학정보!$C$5,J1173))),확률표!$C$5, ""))), "대학정보"), "")</f>
        <v/>
      </c>
      <c r="Q1173" s="1" t="str">
        <f>IF(AND(대학정보!$C$8&lt;&gt;"",D1173&lt;&gt;""),D1173-대학정보!$C$8,"")</f>
        <v/>
      </c>
    </row>
    <row r="1174" spans="1:17">
      <c r="A1174" s="1" t="str">
        <f t="shared" si="18"/>
        <v>X</v>
      </c>
      <c r="B1174" s="1" t="str">
        <f>IF(INDEX(로우데이터!$A:$A,4*ROW()-7)&lt;&gt;"",INDEX(로우데이터!A:A,4*ROW()-7),"")</f>
        <v/>
      </c>
      <c r="C1174" s="1" t="str">
        <f>IF(B1174&lt;&gt;"",VLOOKUP(CONCATENATE("j",L1174, M1174, N1174),확률표!$B$8:$E$16,IF(P1174=확률표!$C$3,2,IF(P1174=확률표!$C$4, 3,4)),FALSE), "")</f>
        <v/>
      </c>
      <c r="D1174" s="1" t="str">
        <f>IF(B1174&lt;&gt;"",INDEX(로우데이터!$B:$B,4*ROW()-7),"")</f>
        <v/>
      </c>
      <c r="E1174" s="4" t="str">
        <f>IF(B1174&lt;&gt;"",IF(INDEX(로우데이터!$D:$D,4*ROW()-7)&lt;&gt;"",IF(ISNUMBER(FIND("(1)",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4" s="3" t="str">
        <f>IF(B1174&lt;&gt;"",IF(INDEX(로우데이터!$D:$D,4*ROW()-7)&lt;&gt;"",IF(ISNUMBER(FIND("(1)",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4" s="3" t="str">
        <f>IF(B1174&lt;&gt;"",IF(INDEX(로우데이터!$D:$D,4*ROW()-7)&lt;&gt;"",IF(ISNUMBER(FIND("(2)",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4" s="3" t="str">
        <f>IF(B1174&lt;&gt;"",IF(INDEX(로우데이터!$D:$D,4*ROW()-7)&lt;&gt;"",IF(ISNUMBER(FIND("(2)",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4" s="3" t="str">
        <f>IF(B1174&lt;&gt;"",IF(INDEX(로우데이터!$D:$D,4*ROW()-7)&lt;&gt;"",IF(ISNUMBER(FIND("(3)",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4" s="3" t="str">
        <f>IF(B1174&lt;&gt;"",IF(INDEX(로우데이터!$D:$D,4*ROW()-7)&lt;&gt;"",IF(ISNUMBER(FIND("(3)",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4" s="1">
        <v>1</v>
      </c>
      <c r="M1174" s="1">
        <v>1</v>
      </c>
      <c r="N1174" s="1">
        <v>1</v>
      </c>
      <c r="P1174" s="1" t="str">
        <f>IF(B1174&lt;&gt;"",IF(AND(대학정보!$C$4&lt;&gt;"",대학정보!$C$5&lt;&gt;""),IF(AND(ISNUMBER(FIND(대학정보!$C$4,E1174)),ISNUMBER(FIND(대학정보!$C$5,F1174))),확률표!$C$3,IF(AND(ISNUMBER(FIND(대학정보!$C$4,G1174)),ISNUMBER(FIND(대학정보!$C$5,H1174))),확률표!$C$4,IF(AND(ISNUMBER(FIND(대학정보!$C$4,I1174)),ISNUMBER(FIND(대학정보!$C$5,J1174))),확률표!$C$5, ""))), "대학정보"), "")</f>
        <v/>
      </c>
      <c r="Q1174" s="1" t="str">
        <f>IF(AND(대학정보!$C$8&lt;&gt;"",D1174&lt;&gt;""),D1174-대학정보!$C$8,"")</f>
        <v/>
      </c>
    </row>
    <row r="1175" spans="1:17">
      <c r="A1175" s="1" t="str">
        <f t="shared" si="18"/>
        <v>X</v>
      </c>
      <c r="B1175" s="1" t="str">
        <f>IF(INDEX(로우데이터!$A:$A,4*ROW()-7)&lt;&gt;"",INDEX(로우데이터!A:A,4*ROW()-7),"")</f>
        <v/>
      </c>
      <c r="C1175" s="1" t="str">
        <f>IF(B1175&lt;&gt;"",VLOOKUP(CONCATENATE("j",L1175, M1175, N1175),확률표!$B$8:$E$16,IF(P1175=확률표!$C$3,2,IF(P1175=확률표!$C$4, 3,4)),FALSE), "")</f>
        <v/>
      </c>
      <c r="D1175" s="1" t="str">
        <f>IF(B1175&lt;&gt;"",INDEX(로우데이터!$B:$B,4*ROW()-7),"")</f>
        <v/>
      </c>
      <c r="E1175" s="4" t="str">
        <f>IF(B1175&lt;&gt;"",IF(INDEX(로우데이터!$D:$D,4*ROW()-7)&lt;&gt;"",IF(ISNUMBER(FIND("(1)",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5" s="3" t="str">
        <f>IF(B1175&lt;&gt;"",IF(INDEX(로우데이터!$D:$D,4*ROW()-7)&lt;&gt;"",IF(ISNUMBER(FIND("(1)",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5" s="3" t="str">
        <f>IF(B1175&lt;&gt;"",IF(INDEX(로우데이터!$D:$D,4*ROW()-7)&lt;&gt;"",IF(ISNUMBER(FIND("(2)",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5" s="3" t="str">
        <f>IF(B1175&lt;&gt;"",IF(INDEX(로우데이터!$D:$D,4*ROW()-7)&lt;&gt;"",IF(ISNUMBER(FIND("(2)",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5" s="3" t="str">
        <f>IF(B1175&lt;&gt;"",IF(INDEX(로우데이터!$D:$D,4*ROW()-7)&lt;&gt;"",IF(ISNUMBER(FIND("(3)",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5" s="3" t="str">
        <f>IF(B1175&lt;&gt;"",IF(INDEX(로우데이터!$D:$D,4*ROW()-7)&lt;&gt;"",IF(ISNUMBER(FIND("(3)",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5" s="1">
        <v>1</v>
      </c>
      <c r="M1175" s="1">
        <v>1</v>
      </c>
      <c r="N1175" s="1">
        <v>1</v>
      </c>
      <c r="P1175" s="1" t="str">
        <f>IF(B1175&lt;&gt;"",IF(AND(대학정보!$C$4&lt;&gt;"",대학정보!$C$5&lt;&gt;""),IF(AND(ISNUMBER(FIND(대학정보!$C$4,E1175)),ISNUMBER(FIND(대학정보!$C$5,F1175))),확률표!$C$3,IF(AND(ISNUMBER(FIND(대학정보!$C$4,G1175)),ISNUMBER(FIND(대학정보!$C$5,H1175))),확률표!$C$4,IF(AND(ISNUMBER(FIND(대학정보!$C$4,I1175)),ISNUMBER(FIND(대학정보!$C$5,J1175))),확률표!$C$5, ""))), "대학정보"), "")</f>
        <v/>
      </c>
      <c r="Q1175" s="1" t="str">
        <f>IF(AND(대학정보!$C$8&lt;&gt;"",D1175&lt;&gt;""),D1175-대학정보!$C$8,"")</f>
        <v/>
      </c>
    </row>
    <row r="1176" spans="1:17">
      <c r="A1176" s="1" t="str">
        <f t="shared" si="18"/>
        <v>X</v>
      </c>
      <c r="B1176" s="1" t="str">
        <f>IF(INDEX(로우데이터!$A:$A,4*ROW()-7)&lt;&gt;"",INDEX(로우데이터!A:A,4*ROW()-7),"")</f>
        <v/>
      </c>
      <c r="C1176" s="1" t="str">
        <f>IF(B1176&lt;&gt;"",VLOOKUP(CONCATENATE("j",L1176, M1176, N1176),확률표!$B$8:$E$16,IF(P1176=확률표!$C$3,2,IF(P1176=확률표!$C$4, 3,4)),FALSE), "")</f>
        <v/>
      </c>
      <c r="D1176" s="1" t="str">
        <f>IF(B1176&lt;&gt;"",INDEX(로우데이터!$B:$B,4*ROW()-7),"")</f>
        <v/>
      </c>
      <c r="E1176" s="4" t="str">
        <f>IF(B1176&lt;&gt;"",IF(INDEX(로우데이터!$D:$D,4*ROW()-7)&lt;&gt;"",IF(ISNUMBER(FIND("(1)",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6" s="3" t="str">
        <f>IF(B1176&lt;&gt;"",IF(INDEX(로우데이터!$D:$D,4*ROW()-7)&lt;&gt;"",IF(ISNUMBER(FIND("(1)",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6" s="3" t="str">
        <f>IF(B1176&lt;&gt;"",IF(INDEX(로우데이터!$D:$D,4*ROW()-7)&lt;&gt;"",IF(ISNUMBER(FIND("(2)",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6" s="3" t="str">
        <f>IF(B1176&lt;&gt;"",IF(INDEX(로우데이터!$D:$D,4*ROW()-7)&lt;&gt;"",IF(ISNUMBER(FIND("(2)",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6" s="3" t="str">
        <f>IF(B1176&lt;&gt;"",IF(INDEX(로우데이터!$D:$D,4*ROW()-7)&lt;&gt;"",IF(ISNUMBER(FIND("(3)",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6" s="3" t="str">
        <f>IF(B1176&lt;&gt;"",IF(INDEX(로우데이터!$D:$D,4*ROW()-7)&lt;&gt;"",IF(ISNUMBER(FIND("(3)",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6" s="1">
        <v>1</v>
      </c>
      <c r="M1176" s="1">
        <v>1</v>
      </c>
      <c r="N1176" s="1">
        <v>1</v>
      </c>
      <c r="P1176" s="1" t="str">
        <f>IF(B1176&lt;&gt;"",IF(AND(대학정보!$C$4&lt;&gt;"",대학정보!$C$5&lt;&gt;""),IF(AND(ISNUMBER(FIND(대학정보!$C$4,E1176)),ISNUMBER(FIND(대학정보!$C$5,F1176))),확률표!$C$3,IF(AND(ISNUMBER(FIND(대학정보!$C$4,G1176)),ISNUMBER(FIND(대학정보!$C$5,H1176))),확률표!$C$4,IF(AND(ISNUMBER(FIND(대학정보!$C$4,I1176)),ISNUMBER(FIND(대학정보!$C$5,J1176))),확률표!$C$5, ""))), "대학정보"), "")</f>
        <v/>
      </c>
      <c r="Q1176" s="1" t="str">
        <f>IF(AND(대학정보!$C$8&lt;&gt;"",D1176&lt;&gt;""),D1176-대학정보!$C$8,"")</f>
        <v/>
      </c>
    </row>
    <row r="1177" spans="1:17">
      <c r="A1177" s="1" t="str">
        <f t="shared" si="18"/>
        <v>X</v>
      </c>
      <c r="B1177" s="1" t="str">
        <f>IF(INDEX(로우데이터!$A:$A,4*ROW()-7)&lt;&gt;"",INDEX(로우데이터!A:A,4*ROW()-7),"")</f>
        <v/>
      </c>
      <c r="C1177" s="1" t="str">
        <f>IF(B1177&lt;&gt;"",VLOOKUP(CONCATENATE("j",L1177, M1177, N1177),확률표!$B$8:$E$16,IF(P1177=확률표!$C$3,2,IF(P1177=확률표!$C$4, 3,4)),FALSE), "")</f>
        <v/>
      </c>
      <c r="D1177" s="1" t="str">
        <f>IF(B1177&lt;&gt;"",INDEX(로우데이터!$B:$B,4*ROW()-7),"")</f>
        <v/>
      </c>
      <c r="E1177" s="4" t="str">
        <f>IF(B1177&lt;&gt;"",IF(INDEX(로우데이터!$D:$D,4*ROW()-7)&lt;&gt;"",IF(ISNUMBER(FIND("(1)",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7" s="3" t="str">
        <f>IF(B1177&lt;&gt;"",IF(INDEX(로우데이터!$D:$D,4*ROW()-7)&lt;&gt;"",IF(ISNUMBER(FIND("(1)",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7" s="3" t="str">
        <f>IF(B1177&lt;&gt;"",IF(INDEX(로우데이터!$D:$D,4*ROW()-7)&lt;&gt;"",IF(ISNUMBER(FIND("(2)",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7" s="3" t="str">
        <f>IF(B1177&lt;&gt;"",IF(INDEX(로우데이터!$D:$D,4*ROW()-7)&lt;&gt;"",IF(ISNUMBER(FIND("(2)",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7" s="3" t="str">
        <f>IF(B1177&lt;&gt;"",IF(INDEX(로우데이터!$D:$D,4*ROW()-7)&lt;&gt;"",IF(ISNUMBER(FIND("(3)",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7" s="3" t="str">
        <f>IF(B1177&lt;&gt;"",IF(INDEX(로우데이터!$D:$D,4*ROW()-7)&lt;&gt;"",IF(ISNUMBER(FIND("(3)",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7" s="1">
        <v>1</v>
      </c>
      <c r="M1177" s="1">
        <v>1</v>
      </c>
      <c r="N1177" s="1">
        <v>1</v>
      </c>
      <c r="P1177" s="1" t="str">
        <f>IF(B1177&lt;&gt;"",IF(AND(대학정보!$C$4&lt;&gt;"",대학정보!$C$5&lt;&gt;""),IF(AND(ISNUMBER(FIND(대학정보!$C$4,E1177)),ISNUMBER(FIND(대학정보!$C$5,F1177))),확률표!$C$3,IF(AND(ISNUMBER(FIND(대학정보!$C$4,G1177)),ISNUMBER(FIND(대학정보!$C$5,H1177))),확률표!$C$4,IF(AND(ISNUMBER(FIND(대학정보!$C$4,I1177)),ISNUMBER(FIND(대학정보!$C$5,J1177))),확률표!$C$5, ""))), "대학정보"), "")</f>
        <v/>
      </c>
      <c r="Q1177" s="1" t="str">
        <f>IF(AND(대학정보!$C$8&lt;&gt;"",D1177&lt;&gt;""),D1177-대학정보!$C$8,"")</f>
        <v/>
      </c>
    </row>
    <row r="1178" spans="1:17">
      <c r="A1178" s="1" t="str">
        <f t="shared" si="18"/>
        <v>X</v>
      </c>
      <c r="B1178" s="1" t="str">
        <f>IF(INDEX(로우데이터!$A:$A,4*ROW()-7)&lt;&gt;"",INDEX(로우데이터!A:A,4*ROW()-7),"")</f>
        <v/>
      </c>
      <c r="C1178" s="1" t="str">
        <f>IF(B1178&lt;&gt;"",VLOOKUP(CONCATENATE("j",L1178, M1178, N1178),확률표!$B$8:$E$16,IF(P1178=확률표!$C$3,2,IF(P1178=확률표!$C$4, 3,4)),FALSE), "")</f>
        <v/>
      </c>
      <c r="D1178" s="1" t="str">
        <f>IF(B1178&lt;&gt;"",INDEX(로우데이터!$B:$B,4*ROW()-7),"")</f>
        <v/>
      </c>
      <c r="E1178" s="4" t="str">
        <f>IF(B1178&lt;&gt;"",IF(INDEX(로우데이터!$D:$D,4*ROW()-7)&lt;&gt;"",IF(ISNUMBER(FIND("(1)",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8" s="3" t="str">
        <f>IF(B1178&lt;&gt;"",IF(INDEX(로우데이터!$D:$D,4*ROW()-7)&lt;&gt;"",IF(ISNUMBER(FIND("(1)",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8" s="3" t="str">
        <f>IF(B1178&lt;&gt;"",IF(INDEX(로우데이터!$D:$D,4*ROW()-7)&lt;&gt;"",IF(ISNUMBER(FIND("(2)",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8" s="3" t="str">
        <f>IF(B1178&lt;&gt;"",IF(INDEX(로우데이터!$D:$D,4*ROW()-7)&lt;&gt;"",IF(ISNUMBER(FIND("(2)",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8" s="3" t="str">
        <f>IF(B1178&lt;&gt;"",IF(INDEX(로우데이터!$D:$D,4*ROW()-7)&lt;&gt;"",IF(ISNUMBER(FIND("(3)",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8" s="3" t="str">
        <f>IF(B1178&lt;&gt;"",IF(INDEX(로우데이터!$D:$D,4*ROW()-7)&lt;&gt;"",IF(ISNUMBER(FIND("(3)",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8" s="1">
        <v>1</v>
      </c>
      <c r="M1178" s="1">
        <v>1</v>
      </c>
      <c r="N1178" s="1">
        <v>1</v>
      </c>
      <c r="P1178" s="1" t="str">
        <f>IF(B1178&lt;&gt;"",IF(AND(대학정보!$C$4&lt;&gt;"",대학정보!$C$5&lt;&gt;""),IF(AND(ISNUMBER(FIND(대학정보!$C$4,E1178)),ISNUMBER(FIND(대학정보!$C$5,F1178))),확률표!$C$3,IF(AND(ISNUMBER(FIND(대학정보!$C$4,G1178)),ISNUMBER(FIND(대학정보!$C$5,H1178))),확률표!$C$4,IF(AND(ISNUMBER(FIND(대학정보!$C$4,I1178)),ISNUMBER(FIND(대학정보!$C$5,J1178))),확률표!$C$5, ""))), "대학정보"), "")</f>
        <v/>
      </c>
      <c r="Q1178" s="1" t="str">
        <f>IF(AND(대학정보!$C$8&lt;&gt;"",D1178&lt;&gt;""),D1178-대학정보!$C$8,"")</f>
        <v/>
      </c>
    </row>
    <row r="1179" spans="1:17">
      <c r="A1179" s="1" t="str">
        <f t="shared" si="18"/>
        <v>X</v>
      </c>
      <c r="B1179" s="1" t="str">
        <f>IF(INDEX(로우데이터!$A:$A,4*ROW()-7)&lt;&gt;"",INDEX(로우데이터!A:A,4*ROW()-7),"")</f>
        <v/>
      </c>
      <c r="C1179" s="1" t="str">
        <f>IF(B1179&lt;&gt;"",VLOOKUP(CONCATENATE("j",L1179, M1179, N1179),확률표!$B$8:$E$16,IF(P1179=확률표!$C$3,2,IF(P1179=확률표!$C$4, 3,4)),FALSE), "")</f>
        <v/>
      </c>
      <c r="D1179" s="1" t="str">
        <f>IF(B1179&lt;&gt;"",INDEX(로우데이터!$B:$B,4*ROW()-7),"")</f>
        <v/>
      </c>
      <c r="E1179" s="4" t="str">
        <f>IF(B1179&lt;&gt;"",IF(INDEX(로우데이터!$D:$D,4*ROW()-7)&lt;&gt;"",IF(ISNUMBER(FIND("(1)",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79" s="3" t="str">
        <f>IF(B1179&lt;&gt;"",IF(INDEX(로우데이터!$D:$D,4*ROW()-7)&lt;&gt;"",IF(ISNUMBER(FIND("(1)",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79" s="3" t="str">
        <f>IF(B1179&lt;&gt;"",IF(INDEX(로우데이터!$D:$D,4*ROW()-7)&lt;&gt;"",IF(ISNUMBER(FIND("(2)",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79" s="3" t="str">
        <f>IF(B1179&lt;&gt;"",IF(INDEX(로우데이터!$D:$D,4*ROW()-7)&lt;&gt;"",IF(ISNUMBER(FIND("(2)",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79" s="3" t="str">
        <f>IF(B1179&lt;&gt;"",IF(INDEX(로우데이터!$D:$D,4*ROW()-7)&lt;&gt;"",IF(ISNUMBER(FIND("(3)",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79" s="3" t="str">
        <f>IF(B1179&lt;&gt;"",IF(INDEX(로우데이터!$D:$D,4*ROW()-7)&lt;&gt;"",IF(ISNUMBER(FIND("(3)",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79" s="1">
        <v>1</v>
      </c>
      <c r="M1179" s="1">
        <v>1</v>
      </c>
      <c r="N1179" s="1">
        <v>1</v>
      </c>
      <c r="P1179" s="1" t="str">
        <f>IF(B1179&lt;&gt;"",IF(AND(대학정보!$C$4&lt;&gt;"",대학정보!$C$5&lt;&gt;""),IF(AND(ISNUMBER(FIND(대학정보!$C$4,E1179)),ISNUMBER(FIND(대학정보!$C$5,F1179))),확률표!$C$3,IF(AND(ISNUMBER(FIND(대학정보!$C$4,G1179)),ISNUMBER(FIND(대학정보!$C$5,H1179))),확률표!$C$4,IF(AND(ISNUMBER(FIND(대학정보!$C$4,I1179)),ISNUMBER(FIND(대학정보!$C$5,J1179))),확률표!$C$5, ""))), "대학정보"), "")</f>
        <v/>
      </c>
      <c r="Q1179" s="1" t="str">
        <f>IF(AND(대학정보!$C$8&lt;&gt;"",D1179&lt;&gt;""),D1179-대학정보!$C$8,"")</f>
        <v/>
      </c>
    </row>
    <row r="1180" spans="1:17">
      <c r="A1180" s="1" t="str">
        <f t="shared" si="18"/>
        <v>X</v>
      </c>
      <c r="B1180" s="1" t="str">
        <f>IF(INDEX(로우데이터!$A:$A,4*ROW()-7)&lt;&gt;"",INDEX(로우데이터!A:A,4*ROW()-7),"")</f>
        <v/>
      </c>
      <c r="C1180" s="1" t="str">
        <f>IF(B1180&lt;&gt;"",VLOOKUP(CONCATENATE("j",L1180, M1180, N1180),확률표!$B$8:$E$16,IF(P1180=확률표!$C$3,2,IF(P1180=확률표!$C$4, 3,4)),FALSE), "")</f>
        <v/>
      </c>
      <c r="D1180" s="1" t="str">
        <f>IF(B1180&lt;&gt;"",INDEX(로우데이터!$B:$B,4*ROW()-7),"")</f>
        <v/>
      </c>
      <c r="E1180" s="4" t="str">
        <f>IF(B1180&lt;&gt;"",IF(INDEX(로우데이터!$D:$D,4*ROW()-7)&lt;&gt;"",IF(ISNUMBER(FIND("(1)",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0" s="3" t="str">
        <f>IF(B1180&lt;&gt;"",IF(INDEX(로우데이터!$D:$D,4*ROW()-7)&lt;&gt;"",IF(ISNUMBER(FIND("(1)",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0" s="3" t="str">
        <f>IF(B1180&lt;&gt;"",IF(INDEX(로우데이터!$D:$D,4*ROW()-7)&lt;&gt;"",IF(ISNUMBER(FIND("(2)",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0" s="3" t="str">
        <f>IF(B1180&lt;&gt;"",IF(INDEX(로우데이터!$D:$D,4*ROW()-7)&lt;&gt;"",IF(ISNUMBER(FIND("(2)",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0" s="3" t="str">
        <f>IF(B1180&lt;&gt;"",IF(INDEX(로우데이터!$D:$D,4*ROW()-7)&lt;&gt;"",IF(ISNUMBER(FIND("(3)",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0" s="3" t="str">
        <f>IF(B1180&lt;&gt;"",IF(INDEX(로우데이터!$D:$D,4*ROW()-7)&lt;&gt;"",IF(ISNUMBER(FIND("(3)",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0" s="1">
        <v>1</v>
      </c>
      <c r="M1180" s="1">
        <v>1</v>
      </c>
      <c r="N1180" s="1">
        <v>1</v>
      </c>
      <c r="P1180" s="1" t="str">
        <f>IF(B1180&lt;&gt;"",IF(AND(대학정보!$C$4&lt;&gt;"",대학정보!$C$5&lt;&gt;""),IF(AND(ISNUMBER(FIND(대학정보!$C$4,E1180)),ISNUMBER(FIND(대학정보!$C$5,F1180))),확률표!$C$3,IF(AND(ISNUMBER(FIND(대학정보!$C$4,G1180)),ISNUMBER(FIND(대학정보!$C$5,H1180))),확률표!$C$4,IF(AND(ISNUMBER(FIND(대학정보!$C$4,I1180)),ISNUMBER(FIND(대학정보!$C$5,J1180))),확률표!$C$5, ""))), "대학정보"), "")</f>
        <v/>
      </c>
      <c r="Q1180" s="1" t="str">
        <f>IF(AND(대학정보!$C$8&lt;&gt;"",D1180&lt;&gt;""),D1180-대학정보!$C$8,"")</f>
        <v/>
      </c>
    </row>
    <row r="1181" spans="1:17">
      <c r="A1181" s="1" t="str">
        <f t="shared" si="18"/>
        <v>X</v>
      </c>
      <c r="B1181" s="1" t="str">
        <f>IF(INDEX(로우데이터!$A:$A,4*ROW()-7)&lt;&gt;"",INDEX(로우데이터!A:A,4*ROW()-7),"")</f>
        <v/>
      </c>
      <c r="C1181" s="1" t="str">
        <f>IF(B1181&lt;&gt;"",VLOOKUP(CONCATENATE("j",L1181, M1181, N1181),확률표!$B$8:$E$16,IF(P1181=확률표!$C$3,2,IF(P1181=확률표!$C$4, 3,4)),FALSE), "")</f>
        <v/>
      </c>
      <c r="D1181" s="1" t="str">
        <f>IF(B1181&lt;&gt;"",INDEX(로우데이터!$B:$B,4*ROW()-7),"")</f>
        <v/>
      </c>
      <c r="E1181" s="4" t="str">
        <f>IF(B1181&lt;&gt;"",IF(INDEX(로우데이터!$D:$D,4*ROW()-7)&lt;&gt;"",IF(ISNUMBER(FIND("(1)",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1" s="3" t="str">
        <f>IF(B1181&lt;&gt;"",IF(INDEX(로우데이터!$D:$D,4*ROW()-7)&lt;&gt;"",IF(ISNUMBER(FIND("(1)",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1" s="3" t="str">
        <f>IF(B1181&lt;&gt;"",IF(INDEX(로우데이터!$D:$D,4*ROW()-7)&lt;&gt;"",IF(ISNUMBER(FIND("(2)",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1" s="3" t="str">
        <f>IF(B1181&lt;&gt;"",IF(INDEX(로우데이터!$D:$D,4*ROW()-7)&lt;&gt;"",IF(ISNUMBER(FIND("(2)",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1" s="3" t="str">
        <f>IF(B1181&lt;&gt;"",IF(INDEX(로우데이터!$D:$D,4*ROW()-7)&lt;&gt;"",IF(ISNUMBER(FIND("(3)",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1" s="3" t="str">
        <f>IF(B1181&lt;&gt;"",IF(INDEX(로우데이터!$D:$D,4*ROW()-7)&lt;&gt;"",IF(ISNUMBER(FIND("(3)",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1" s="1">
        <v>1</v>
      </c>
      <c r="M1181" s="1">
        <v>1</v>
      </c>
      <c r="N1181" s="1">
        <v>1</v>
      </c>
      <c r="P1181" s="1" t="str">
        <f>IF(B1181&lt;&gt;"",IF(AND(대학정보!$C$4&lt;&gt;"",대학정보!$C$5&lt;&gt;""),IF(AND(ISNUMBER(FIND(대학정보!$C$4,E1181)),ISNUMBER(FIND(대학정보!$C$5,F1181))),확률표!$C$3,IF(AND(ISNUMBER(FIND(대학정보!$C$4,G1181)),ISNUMBER(FIND(대학정보!$C$5,H1181))),확률표!$C$4,IF(AND(ISNUMBER(FIND(대학정보!$C$4,I1181)),ISNUMBER(FIND(대학정보!$C$5,J1181))),확률표!$C$5, ""))), "대학정보"), "")</f>
        <v/>
      </c>
      <c r="Q1181" s="1" t="str">
        <f>IF(AND(대학정보!$C$8&lt;&gt;"",D1181&lt;&gt;""),D1181-대학정보!$C$8,"")</f>
        <v/>
      </c>
    </row>
    <row r="1182" spans="1:17">
      <c r="A1182" s="1" t="str">
        <f t="shared" si="18"/>
        <v>X</v>
      </c>
      <c r="B1182" s="1" t="str">
        <f>IF(INDEX(로우데이터!$A:$A,4*ROW()-7)&lt;&gt;"",INDEX(로우데이터!A:A,4*ROW()-7),"")</f>
        <v/>
      </c>
      <c r="C1182" s="1" t="str">
        <f>IF(B1182&lt;&gt;"",VLOOKUP(CONCATENATE("j",L1182, M1182, N1182),확률표!$B$8:$E$16,IF(P1182=확률표!$C$3,2,IF(P1182=확률표!$C$4, 3,4)),FALSE), "")</f>
        <v/>
      </c>
      <c r="D1182" s="1" t="str">
        <f>IF(B1182&lt;&gt;"",INDEX(로우데이터!$B:$B,4*ROW()-7),"")</f>
        <v/>
      </c>
      <c r="E1182" s="4" t="str">
        <f>IF(B1182&lt;&gt;"",IF(INDEX(로우데이터!$D:$D,4*ROW()-7)&lt;&gt;"",IF(ISNUMBER(FIND("(1)",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2" s="3" t="str">
        <f>IF(B1182&lt;&gt;"",IF(INDEX(로우데이터!$D:$D,4*ROW()-7)&lt;&gt;"",IF(ISNUMBER(FIND("(1)",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2" s="3" t="str">
        <f>IF(B1182&lt;&gt;"",IF(INDEX(로우데이터!$D:$D,4*ROW()-7)&lt;&gt;"",IF(ISNUMBER(FIND("(2)",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2" s="3" t="str">
        <f>IF(B1182&lt;&gt;"",IF(INDEX(로우데이터!$D:$D,4*ROW()-7)&lt;&gt;"",IF(ISNUMBER(FIND("(2)",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2" s="3" t="str">
        <f>IF(B1182&lt;&gt;"",IF(INDEX(로우데이터!$D:$D,4*ROW()-7)&lt;&gt;"",IF(ISNUMBER(FIND("(3)",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2" s="3" t="str">
        <f>IF(B1182&lt;&gt;"",IF(INDEX(로우데이터!$D:$D,4*ROW()-7)&lt;&gt;"",IF(ISNUMBER(FIND("(3)",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2" s="1">
        <v>1</v>
      </c>
      <c r="M1182" s="1">
        <v>1</v>
      </c>
      <c r="N1182" s="1">
        <v>1</v>
      </c>
      <c r="P1182" s="1" t="str">
        <f>IF(B1182&lt;&gt;"",IF(AND(대학정보!$C$4&lt;&gt;"",대학정보!$C$5&lt;&gt;""),IF(AND(ISNUMBER(FIND(대학정보!$C$4,E1182)),ISNUMBER(FIND(대학정보!$C$5,F1182))),확률표!$C$3,IF(AND(ISNUMBER(FIND(대학정보!$C$4,G1182)),ISNUMBER(FIND(대학정보!$C$5,H1182))),확률표!$C$4,IF(AND(ISNUMBER(FIND(대학정보!$C$4,I1182)),ISNUMBER(FIND(대학정보!$C$5,J1182))),확률표!$C$5, ""))), "대학정보"), "")</f>
        <v/>
      </c>
      <c r="Q1182" s="1" t="str">
        <f>IF(AND(대학정보!$C$8&lt;&gt;"",D1182&lt;&gt;""),D1182-대학정보!$C$8,"")</f>
        <v/>
      </c>
    </row>
    <row r="1183" spans="1:17">
      <c r="A1183" s="1" t="str">
        <f t="shared" si="18"/>
        <v>X</v>
      </c>
      <c r="B1183" s="1" t="str">
        <f>IF(INDEX(로우데이터!$A:$A,4*ROW()-7)&lt;&gt;"",INDEX(로우데이터!A:A,4*ROW()-7),"")</f>
        <v/>
      </c>
      <c r="C1183" s="1" t="str">
        <f>IF(B1183&lt;&gt;"",VLOOKUP(CONCATENATE("j",L1183, M1183, N1183),확률표!$B$8:$E$16,IF(P1183=확률표!$C$3,2,IF(P1183=확률표!$C$4, 3,4)),FALSE), "")</f>
        <v/>
      </c>
      <c r="D1183" s="1" t="str">
        <f>IF(B1183&lt;&gt;"",INDEX(로우데이터!$B:$B,4*ROW()-7),"")</f>
        <v/>
      </c>
      <c r="E1183" s="4" t="str">
        <f>IF(B1183&lt;&gt;"",IF(INDEX(로우데이터!$D:$D,4*ROW()-7)&lt;&gt;"",IF(ISNUMBER(FIND("(1)",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3" s="3" t="str">
        <f>IF(B1183&lt;&gt;"",IF(INDEX(로우데이터!$D:$D,4*ROW()-7)&lt;&gt;"",IF(ISNUMBER(FIND("(1)",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3" s="3" t="str">
        <f>IF(B1183&lt;&gt;"",IF(INDEX(로우데이터!$D:$D,4*ROW()-7)&lt;&gt;"",IF(ISNUMBER(FIND("(2)",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3" s="3" t="str">
        <f>IF(B1183&lt;&gt;"",IF(INDEX(로우데이터!$D:$D,4*ROW()-7)&lt;&gt;"",IF(ISNUMBER(FIND("(2)",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3" s="3" t="str">
        <f>IF(B1183&lt;&gt;"",IF(INDEX(로우데이터!$D:$D,4*ROW()-7)&lt;&gt;"",IF(ISNUMBER(FIND("(3)",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3" s="3" t="str">
        <f>IF(B1183&lt;&gt;"",IF(INDEX(로우데이터!$D:$D,4*ROW()-7)&lt;&gt;"",IF(ISNUMBER(FIND("(3)",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3" s="1">
        <v>1</v>
      </c>
      <c r="M1183" s="1">
        <v>1</v>
      </c>
      <c r="N1183" s="1">
        <v>1</v>
      </c>
      <c r="P1183" s="1" t="str">
        <f>IF(B1183&lt;&gt;"",IF(AND(대학정보!$C$4&lt;&gt;"",대학정보!$C$5&lt;&gt;""),IF(AND(ISNUMBER(FIND(대학정보!$C$4,E1183)),ISNUMBER(FIND(대학정보!$C$5,F1183))),확률표!$C$3,IF(AND(ISNUMBER(FIND(대학정보!$C$4,G1183)),ISNUMBER(FIND(대학정보!$C$5,H1183))),확률표!$C$4,IF(AND(ISNUMBER(FIND(대학정보!$C$4,I1183)),ISNUMBER(FIND(대학정보!$C$5,J1183))),확률표!$C$5, ""))), "대학정보"), "")</f>
        <v/>
      </c>
      <c r="Q1183" s="1" t="str">
        <f>IF(AND(대학정보!$C$8&lt;&gt;"",D1183&lt;&gt;""),D1183-대학정보!$C$8,"")</f>
        <v/>
      </c>
    </row>
    <row r="1184" spans="1:17">
      <c r="A1184" s="1" t="str">
        <f t="shared" si="18"/>
        <v>X</v>
      </c>
      <c r="B1184" s="1" t="str">
        <f>IF(INDEX(로우데이터!$A:$A,4*ROW()-7)&lt;&gt;"",INDEX(로우데이터!A:A,4*ROW()-7),"")</f>
        <v/>
      </c>
      <c r="C1184" s="1" t="str">
        <f>IF(B1184&lt;&gt;"",VLOOKUP(CONCATENATE("j",L1184, M1184, N1184),확률표!$B$8:$E$16,IF(P1184=확률표!$C$3,2,IF(P1184=확률표!$C$4, 3,4)),FALSE), "")</f>
        <v/>
      </c>
      <c r="D1184" s="1" t="str">
        <f>IF(B1184&lt;&gt;"",INDEX(로우데이터!$B:$B,4*ROW()-7),"")</f>
        <v/>
      </c>
      <c r="E1184" s="4" t="str">
        <f>IF(B1184&lt;&gt;"",IF(INDEX(로우데이터!$D:$D,4*ROW()-7)&lt;&gt;"",IF(ISNUMBER(FIND("(1)",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4" s="3" t="str">
        <f>IF(B1184&lt;&gt;"",IF(INDEX(로우데이터!$D:$D,4*ROW()-7)&lt;&gt;"",IF(ISNUMBER(FIND("(1)",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4" s="3" t="str">
        <f>IF(B1184&lt;&gt;"",IF(INDEX(로우데이터!$D:$D,4*ROW()-7)&lt;&gt;"",IF(ISNUMBER(FIND("(2)",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4" s="3" t="str">
        <f>IF(B1184&lt;&gt;"",IF(INDEX(로우데이터!$D:$D,4*ROW()-7)&lt;&gt;"",IF(ISNUMBER(FIND("(2)",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4" s="3" t="str">
        <f>IF(B1184&lt;&gt;"",IF(INDEX(로우데이터!$D:$D,4*ROW()-7)&lt;&gt;"",IF(ISNUMBER(FIND("(3)",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4" s="3" t="str">
        <f>IF(B1184&lt;&gt;"",IF(INDEX(로우데이터!$D:$D,4*ROW()-7)&lt;&gt;"",IF(ISNUMBER(FIND("(3)",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4" s="1">
        <v>1</v>
      </c>
      <c r="M1184" s="1">
        <v>1</v>
      </c>
      <c r="N1184" s="1">
        <v>1</v>
      </c>
      <c r="P1184" s="1" t="str">
        <f>IF(B1184&lt;&gt;"",IF(AND(대학정보!$C$4&lt;&gt;"",대학정보!$C$5&lt;&gt;""),IF(AND(ISNUMBER(FIND(대학정보!$C$4,E1184)),ISNUMBER(FIND(대학정보!$C$5,F1184))),확률표!$C$3,IF(AND(ISNUMBER(FIND(대학정보!$C$4,G1184)),ISNUMBER(FIND(대학정보!$C$5,H1184))),확률표!$C$4,IF(AND(ISNUMBER(FIND(대학정보!$C$4,I1184)),ISNUMBER(FIND(대학정보!$C$5,J1184))),확률표!$C$5, ""))), "대학정보"), "")</f>
        <v/>
      </c>
      <c r="Q1184" s="1" t="str">
        <f>IF(AND(대학정보!$C$8&lt;&gt;"",D1184&lt;&gt;""),D1184-대학정보!$C$8,"")</f>
        <v/>
      </c>
    </row>
    <row r="1185" spans="1:17">
      <c r="A1185" s="1" t="str">
        <f t="shared" si="18"/>
        <v>X</v>
      </c>
      <c r="B1185" s="1" t="str">
        <f>IF(INDEX(로우데이터!$A:$A,4*ROW()-7)&lt;&gt;"",INDEX(로우데이터!A:A,4*ROW()-7),"")</f>
        <v/>
      </c>
      <c r="C1185" s="1" t="str">
        <f>IF(B1185&lt;&gt;"",VLOOKUP(CONCATENATE("j",L1185, M1185, N1185),확률표!$B$8:$E$16,IF(P1185=확률표!$C$3,2,IF(P1185=확률표!$C$4, 3,4)),FALSE), "")</f>
        <v/>
      </c>
      <c r="D1185" s="1" t="str">
        <f>IF(B1185&lt;&gt;"",INDEX(로우데이터!$B:$B,4*ROW()-7),"")</f>
        <v/>
      </c>
      <c r="E1185" s="4" t="str">
        <f>IF(B1185&lt;&gt;"",IF(INDEX(로우데이터!$D:$D,4*ROW()-7)&lt;&gt;"",IF(ISNUMBER(FIND("(1)",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5" s="3" t="str">
        <f>IF(B1185&lt;&gt;"",IF(INDEX(로우데이터!$D:$D,4*ROW()-7)&lt;&gt;"",IF(ISNUMBER(FIND("(1)",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5" s="3" t="str">
        <f>IF(B1185&lt;&gt;"",IF(INDEX(로우데이터!$D:$D,4*ROW()-7)&lt;&gt;"",IF(ISNUMBER(FIND("(2)",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5" s="3" t="str">
        <f>IF(B1185&lt;&gt;"",IF(INDEX(로우데이터!$D:$D,4*ROW()-7)&lt;&gt;"",IF(ISNUMBER(FIND("(2)",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5" s="3" t="str">
        <f>IF(B1185&lt;&gt;"",IF(INDEX(로우데이터!$D:$D,4*ROW()-7)&lt;&gt;"",IF(ISNUMBER(FIND("(3)",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5" s="3" t="str">
        <f>IF(B1185&lt;&gt;"",IF(INDEX(로우데이터!$D:$D,4*ROW()-7)&lt;&gt;"",IF(ISNUMBER(FIND("(3)",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5" s="1">
        <v>1</v>
      </c>
      <c r="M1185" s="1">
        <v>1</v>
      </c>
      <c r="N1185" s="1">
        <v>1</v>
      </c>
      <c r="P1185" s="1" t="str">
        <f>IF(B1185&lt;&gt;"",IF(AND(대학정보!$C$4&lt;&gt;"",대학정보!$C$5&lt;&gt;""),IF(AND(ISNUMBER(FIND(대학정보!$C$4,E1185)),ISNUMBER(FIND(대학정보!$C$5,F1185))),확률표!$C$3,IF(AND(ISNUMBER(FIND(대학정보!$C$4,G1185)),ISNUMBER(FIND(대학정보!$C$5,H1185))),확률표!$C$4,IF(AND(ISNUMBER(FIND(대학정보!$C$4,I1185)),ISNUMBER(FIND(대학정보!$C$5,J1185))),확률표!$C$5, ""))), "대학정보"), "")</f>
        <v/>
      </c>
      <c r="Q1185" s="1" t="str">
        <f>IF(AND(대학정보!$C$8&lt;&gt;"",D1185&lt;&gt;""),D1185-대학정보!$C$8,"")</f>
        <v/>
      </c>
    </row>
    <row r="1186" spans="1:17">
      <c r="A1186" s="1" t="str">
        <f t="shared" si="18"/>
        <v>X</v>
      </c>
      <c r="B1186" s="1" t="str">
        <f>IF(INDEX(로우데이터!$A:$A,4*ROW()-7)&lt;&gt;"",INDEX(로우데이터!A:A,4*ROW()-7),"")</f>
        <v/>
      </c>
      <c r="C1186" s="1" t="str">
        <f>IF(B1186&lt;&gt;"",VLOOKUP(CONCATENATE("j",L1186, M1186, N1186),확률표!$B$8:$E$16,IF(P1186=확률표!$C$3,2,IF(P1186=확률표!$C$4, 3,4)),FALSE), "")</f>
        <v/>
      </c>
      <c r="D1186" s="1" t="str">
        <f>IF(B1186&lt;&gt;"",INDEX(로우데이터!$B:$B,4*ROW()-7),"")</f>
        <v/>
      </c>
      <c r="E1186" s="4" t="str">
        <f>IF(B1186&lt;&gt;"",IF(INDEX(로우데이터!$D:$D,4*ROW()-7)&lt;&gt;"",IF(ISNUMBER(FIND("(1)",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6" s="3" t="str">
        <f>IF(B1186&lt;&gt;"",IF(INDEX(로우데이터!$D:$D,4*ROW()-7)&lt;&gt;"",IF(ISNUMBER(FIND("(1)",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6" s="3" t="str">
        <f>IF(B1186&lt;&gt;"",IF(INDEX(로우데이터!$D:$D,4*ROW()-7)&lt;&gt;"",IF(ISNUMBER(FIND("(2)",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6" s="3" t="str">
        <f>IF(B1186&lt;&gt;"",IF(INDEX(로우데이터!$D:$D,4*ROW()-7)&lt;&gt;"",IF(ISNUMBER(FIND("(2)",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6" s="3" t="str">
        <f>IF(B1186&lt;&gt;"",IF(INDEX(로우데이터!$D:$D,4*ROW()-7)&lt;&gt;"",IF(ISNUMBER(FIND("(3)",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6" s="3" t="str">
        <f>IF(B1186&lt;&gt;"",IF(INDEX(로우데이터!$D:$D,4*ROW()-7)&lt;&gt;"",IF(ISNUMBER(FIND("(3)",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6" s="1">
        <v>1</v>
      </c>
      <c r="M1186" s="1">
        <v>1</v>
      </c>
      <c r="N1186" s="1">
        <v>1</v>
      </c>
      <c r="P1186" s="1" t="str">
        <f>IF(B1186&lt;&gt;"",IF(AND(대학정보!$C$4&lt;&gt;"",대학정보!$C$5&lt;&gt;""),IF(AND(ISNUMBER(FIND(대학정보!$C$4,E1186)),ISNUMBER(FIND(대학정보!$C$5,F1186))),확률표!$C$3,IF(AND(ISNUMBER(FIND(대학정보!$C$4,G1186)),ISNUMBER(FIND(대학정보!$C$5,H1186))),확률표!$C$4,IF(AND(ISNUMBER(FIND(대학정보!$C$4,I1186)),ISNUMBER(FIND(대학정보!$C$5,J1186))),확률표!$C$5, ""))), "대학정보"), "")</f>
        <v/>
      </c>
      <c r="Q1186" s="1" t="str">
        <f>IF(AND(대학정보!$C$8&lt;&gt;"",D1186&lt;&gt;""),D1186-대학정보!$C$8,"")</f>
        <v/>
      </c>
    </row>
    <row r="1187" spans="1:17">
      <c r="A1187" s="1" t="str">
        <f t="shared" si="18"/>
        <v>X</v>
      </c>
      <c r="B1187" s="1" t="str">
        <f>IF(INDEX(로우데이터!$A:$A,4*ROW()-7)&lt;&gt;"",INDEX(로우데이터!A:A,4*ROW()-7),"")</f>
        <v/>
      </c>
      <c r="C1187" s="1" t="str">
        <f>IF(B1187&lt;&gt;"",VLOOKUP(CONCATENATE("j",L1187, M1187, N1187),확률표!$B$8:$E$16,IF(P1187=확률표!$C$3,2,IF(P1187=확률표!$C$4, 3,4)),FALSE), "")</f>
        <v/>
      </c>
      <c r="D1187" s="1" t="str">
        <f>IF(B1187&lt;&gt;"",INDEX(로우데이터!$B:$B,4*ROW()-7),"")</f>
        <v/>
      </c>
      <c r="E1187" s="4" t="str">
        <f>IF(B1187&lt;&gt;"",IF(INDEX(로우데이터!$D:$D,4*ROW()-7)&lt;&gt;"",IF(ISNUMBER(FIND("(1)",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7" s="3" t="str">
        <f>IF(B1187&lt;&gt;"",IF(INDEX(로우데이터!$D:$D,4*ROW()-7)&lt;&gt;"",IF(ISNUMBER(FIND("(1)",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7" s="3" t="str">
        <f>IF(B1187&lt;&gt;"",IF(INDEX(로우데이터!$D:$D,4*ROW()-7)&lt;&gt;"",IF(ISNUMBER(FIND("(2)",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7" s="3" t="str">
        <f>IF(B1187&lt;&gt;"",IF(INDEX(로우데이터!$D:$D,4*ROW()-7)&lt;&gt;"",IF(ISNUMBER(FIND("(2)",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7" s="3" t="str">
        <f>IF(B1187&lt;&gt;"",IF(INDEX(로우데이터!$D:$D,4*ROW()-7)&lt;&gt;"",IF(ISNUMBER(FIND("(3)",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7" s="3" t="str">
        <f>IF(B1187&lt;&gt;"",IF(INDEX(로우데이터!$D:$D,4*ROW()-7)&lt;&gt;"",IF(ISNUMBER(FIND("(3)",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7" s="1">
        <v>1</v>
      </c>
      <c r="M1187" s="1">
        <v>1</v>
      </c>
      <c r="N1187" s="1">
        <v>1</v>
      </c>
      <c r="P1187" s="1" t="str">
        <f>IF(B1187&lt;&gt;"",IF(AND(대학정보!$C$4&lt;&gt;"",대학정보!$C$5&lt;&gt;""),IF(AND(ISNUMBER(FIND(대학정보!$C$4,E1187)),ISNUMBER(FIND(대학정보!$C$5,F1187))),확률표!$C$3,IF(AND(ISNUMBER(FIND(대학정보!$C$4,G1187)),ISNUMBER(FIND(대학정보!$C$5,H1187))),확률표!$C$4,IF(AND(ISNUMBER(FIND(대학정보!$C$4,I1187)),ISNUMBER(FIND(대학정보!$C$5,J1187))),확률표!$C$5, ""))), "대학정보"), "")</f>
        <v/>
      </c>
      <c r="Q1187" s="1" t="str">
        <f>IF(AND(대학정보!$C$8&lt;&gt;"",D1187&lt;&gt;""),D1187-대학정보!$C$8,"")</f>
        <v/>
      </c>
    </row>
    <row r="1188" spans="1:17">
      <c r="A1188" s="1" t="str">
        <f t="shared" si="18"/>
        <v>X</v>
      </c>
      <c r="B1188" s="1" t="str">
        <f>IF(INDEX(로우데이터!$A:$A,4*ROW()-7)&lt;&gt;"",INDEX(로우데이터!A:A,4*ROW()-7),"")</f>
        <v/>
      </c>
      <c r="C1188" s="1" t="str">
        <f>IF(B1188&lt;&gt;"",VLOOKUP(CONCATENATE("j",L1188, M1188, N1188),확률표!$B$8:$E$16,IF(P1188=확률표!$C$3,2,IF(P1188=확률표!$C$4, 3,4)),FALSE), "")</f>
        <v/>
      </c>
      <c r="D1188" s="1" t="str">
        <f>IF(B1188&lt;&gt;"",INDEX(로우데이터!$B:$B,4*ROW()-7),"")</f>
        <v/>
      </c>
      <c r="E1188" s="4" t="str">
        <f>IF(B1188&lt;&gt;"",IF(INDEX(로우데이터!$D:$D,4*ROW()-7)&lt;&gt;"",IF(ISNUMBER(FIND("(1)",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8" s="3" t="str">
        <f>IF(B1188&lt;&gt;"",IF(INDEX(로우데이터!$D:$D,4*ROW()-7)&lt;&gt;"",IF(ISNUMBER(FIND("(1)",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8" s="3" t="str">
        <f>IF(B1188&lt;&gt;"",IF(INDEX(로우데이터!$D:$D,4*ROW()-7)&lt;&gt;"",IF(ISNUMBER(FIND("(2)",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8" s="3" t="str">
        <f>IF(B1188&lt;&gt;"",IF(INDEX(로우데이터!$D:$D,4*ROW()-7)&lt;&gt;"",IF(ISNUMBER(FIND("(2)",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8" s="3" t="str">
        <f>IF(B1188&lt;&gt;"",IF(INDEX(로우데이터!$D:$D,4*ROW()-7)&lt;&gt;"",IF(ISNUMBER(FIND("(3)",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8" s="3" t="str">
        <f>IF(B1188&lt;&gt;"",IF(INDEX(로우데이터!$D:$D,4*ROW()-7)&lt;&gt;"",IF(ISNUMBER(FIND("(3)",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8" s="1">
        <v>1</v>
      </c>
      <c r="M1188" s="1">
        <v>1</v>
      </c>
      <c r="N1188" s="1">
        <v>1</v>
      </c>
      <c r="P1188" s="1" t="str">
        <f>IF(B1188&lt;&gt;"",IF(AND(대학정보!$C$4&lt;&gt;"",대학정보!$C$5&lt;&gt;""),IF(AND(ISNUMBER(FIND(대학정보!$C$4,E1188)),ISNUMBER(FIND(대학정보!$C$5,F1188))),확률표!$C$3,IF(AND(ISNUMBER(FIND(대학정보!$C$4,G1188)),ISNUMBER(FIND(대학정보!$C$5,H1188))),확률표!$C$4,IF(AND(ISNUMBER(FIND(대학정보!$C$4,I1188)),ISNUMBER(FIND(대학정보!$C$5,J1188))),확률표!$C$5, ""))), "대학정보"), "")</f>
        <v/>
      </c>
      <c r="Q1188" s="1" t="str">
        <f>IF(AND(대학정보!$C$8&lt;&gt;"",D1188&lt;&gt;""),D1188-대학정보!$C$8,"")</f>
        <v/>
      </c>
    </row>
    <row r="1189" spans="1:17">
      <c r="A1189" s="1" t="str">
        <f t="shared" si="18"/>
        <v>X</v>
      </c>
      <c r="B1189" s="1" t="str">
        <f>IF(INDEX(로우데이터!$A:$A,4*ROW()-7)&lt;&gt;"",INDEX(로우데이터!A:A,4*ROW()-7),"")</f>
        <v/>
      </c>
      <c r="C1189" s="1" t="str">
        <f>IF(B1189&lt;&gt;"",VLOOKUP(CONCATENATE("j",L1189, M1189, N1189),확률표!$B$8:$E$16,IF(P1189=확률표!$C$3,2,IF(P1189=확률표!$C$4, 3,4)),FALSE), "")</f>
        <v/>
      </c>
      <c r="D1189" s="1" t="str">
        <f>IF(B1189&lt;&gt;"",INDEX(로우데이터!$B:$B,4*ROW()-7),"")</f>
        <v/>
      </c>
      <c r="E1189" s="4" t="str">
        <f>IF(B1189&lt;&gt;"",IF(INDEX(로우데이터!$D:$D,4*ROW()-7)&lt;&gt;"",IF(ISNUMBER(FIND("(1)",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89" s="3" t="str">
        <f>IF(B1189&lt;&gt;"",IF(INDEX(로우데이터!$D:$D,4*ROW()-7)&lt;&gt;"",IF(ISNUMBER(FIND("(1)",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89" s="3" t="str">
        <f>IF(B1189&lt;&gt;"",IF(INDEX(로우데이터!$D:$D,4*ROW()-7)&lt;&gt;"",IF(ISNUMBER(FIND("(2)",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89" s="3" t="str">
        <f>IF(B1189&lt;&gt;"",IF(INDEX(로우데이터!$D:$D,4*ROW()-7)&lt;&gt;"",IF(ISNUMBER(FIND("(2)",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89" s="3" t="str">
        <f>IF(B1189&lt;&gt;"",IF(INDEX(로우데이터!$D:$D,4*ROW()-7)&lt;&gt;"",IF(ISNUMBER(FIND("(3)",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89" s="3" t="str">
        <f>IF(B1189&lt;&gt;"",IF(INDEX(로우데이터!$D:$D,4*ROW()-7)&lt;&gt;"",IF(ISNUMBER(FIND("(3)",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89" s="1">
        <v>1</v>
      </c>
      <c r="M1189" s="1">
        <v>1</v>
      </c>
      <c r="N1189" s="1">
        <v>1</v>
      </c>
      <c r="P1189" s="1" t="str">
        <f>IF(B1189&lt;&gt;"",IF(AND(대학정보!$C$4&lt;&gt;"",대학정보!$C$5&lt;&gt;""),IF(AND(ISNUMBER(FIND(대학정보!$C$4,E1189)),ISNUMBER(FIND(대학정보!$C$5,F1189))),확률표!$C$3,IF(AND(ISNUMBER(FIND(대학정보!$C$4,G1189)),ISNUMBER(FIND(대학정보!$C$5,H1189))),확률표!$C$4,IF(AND(ISNUMBER(FIND(대학정보!$C$4,I1189)),ISNUMBER(FIND(대학정보!$C$5,J1189))),확률표!$C$5, ""))), "대학정보"), "")</f>
        <v/>
      </c>
      <c r="Q1189" s="1" t="str">
        <f>IF(AND(대학정보!$C$8&lt;&gt;"",D1189&lt;&gt;""),D1189-대학정보!$C$8,"")</f>
        <v/>
      </c>
    </row>
    <row r="1190" spans="1:17">
      <c r="A1190" s="1" t="str">
        <f t="shared" ref="A1190:A1253" si="19">IF(ISNUMBER(FIND("(나)",B1190)), "나", IF(B1190&lt;&gt;"", "", "X"))</f>
        <v>X</v>
      </c>
      <c r="B1190" s="1" t="str">
        <f>IF(INDEX(로우데이터!$A:$A,4*ROW()-7)&lt;&gt;"",INDEX(로우데이터!A:A,4*ROW()-7),"")</f>
        <v/>
      </c>
      <c r="C1190" s="1" t="str">
        <f>IF(B1190&lt;&gt;"",VLOOKUP(CONCATENATE("j",L1190, M1190, N1190),확률표!$B$8:$E$16,IF(P1190=확률표!$C$3,2,IF(P1190=확률표!$C$4, 3,4)),FALSE), "")</f>
        <v/>
      </c>
      <c r="D1190" s="1" t="str">
        <f>IF(B1190&lt;&gt;"",INDEX(로우데이터!$B:$B,4*ROW()-7),"")</f>
        <v/>
      </c>
      <c r="E1190" s="4" t="str">
        <f>IF(B1190&lt;&gt;"",IF(INDEX(로우데이터!$D:$D,4*ROW()-7)&lt;&gt;"",IF(ISNUMBER(FIND("(1)",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0" s="3" t="str">
        <f>IF(B1190&lt;&gt;"",IF(INDEX(로우데이터!$D:$D,4*ROW()-7)&lt;&gt;"",IF(ISNUMBER(FIND("(1)",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0" s="3" t="str">
        <f>IF(B1190&lt;&gt;"",IF(INDEX(로우데이터!$D:$D,4*ROW()-7)&lt;&gt;"",IF(ISNUMBER(FIND("(2)",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0" s="3" t="str">
        <f>IF(B1190&lt;&gt;"",IF(INDEX(로우데이터!$D:$D,4*ROW()-7)&lt;&gt;"",IF(ISNUMBER(FIND("(2)",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0" s="3" t="str">
        <f>IF(B1190&lt;&gt;"",IF(INDEX(로우데이터!$D:$D,4*ROW()-7)&lt;&gt;"",IF(ISNUMBER(FIND("(3)",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0" s="3" t="str">
        <f>IF(B1190&lt;&gt;"",IF(INDEX(로우데이터!$D:$D,4*ROW()-7)&lt;&gt;"",IF(ISNUMBER(FIND("(3)",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0" s="1">
        <v>1</v>
      </c>
      <c r="M1190" s="1">
        <v>1</v>
      </c>
      <c r="N1190" s="1">
        <v>1</v>
      </c>
      <c r="P1190" s="1" t="str">
        <f>IF(B1190&lt;&gt;"",IF(AND(대학정보!$C$4&lt;&gt;"",대학정보!$C$5&lt;&gt;""),IF(AND(ISNUMBER(FIND(대학정보!$C$4,E1190)),ISNUMBER(FIND(대학정보!$C$5,F1190))),확률표!$C$3,IF(AND(ISNUMBER(FIND(대학정보!$C$4,G1190)),ISNUMBER(FIND(대학정보!$C$5,H1190))),확률표!$C$4,IF(AND(ISNUMBER(FIND(대학정보!$C$4,I1190)),ISNUMBER(FIND(대학정보!$C$5,J1190))),확률표!$C$5, ""))), "대학정보"), "")</f>
        <v/>
      </c>
      <c r="Q1190" s="1" t="str">
        <f>IF(AND(대학정보!$C$8&lt;&gt;"",D1190&lt;&gt;""),D1190-대학정보!$C$8,"")</f>
        <v/>
      </c>
    </row>
    <row r="1191" spans="1:17">
      <c r="A1191" s="1" t="str">
        <f t="shared" si="19"/>
        <v>X</v>
      </c>
      <c r="B1191" s="1" t="str">
        <f>IF(INDEX(로우데이터!$A:$A,4*ROW()-7)&lt;&gt;"",INDEX(로우데이터!A:A,4*ROW()-7),"")</f>
        <v/>
      </c>
      <c r="C1191" s="1" t="str">
        <f>IF(B1191&lt;&gt;"",VLOOKUP(CONCATENATE("j",L1191, M1191, N1191),확률표!$B$8:$E$16,IF(P1191=확률표!$C$3,2,IF(P1191=확률표!$C$4, 3,4)),FALSE), "")</f>
        <v/>
      </c>
      <c r="D1191" s="1" t="str">
        <f>IF(B1191&lt;&gt;"",INDEX(로우데이터!$B:$B,4*ROW()-7),"")</f>
        <v/>
      </c>
      <c r="E1191" s="4" t="str">
        <f>IF(B1191&lt;&gt;"",IF(INDEX(로우데이터!$D:$D,4*ROW()-7)&lt;&gt;"",IF(ISNUMBER(FIND("(1)",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1" s="3" t="str">
        <f>IF(B1191&lt;&gt;"",IF(INDEX(로우데이터!$D:$D,4*ROW()-7)&lt;&gt;"",IF(ISNUMBER(FIND("(1)",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1" s="3" t="str">
        <f>IF(B1191&lt;&gt;"",IF(INDEX(로우데이터!$D:$D,4*ROW()-7)&lt;&gt;"",IF(ISNUMBER(FIND("(2)",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1" s="3" t="str">
        <f>IF(B1191&lt;&gt;"",IF(INDEX(로우데이터!$D:$D,4*ROW()-7)&lt;&gt;"",IF(ISNUMBER(FIND("(2)",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1" s="3" t="str">
        <f>IF(B1191&lt;&gt;"",IF(INDEX(로우데이터!$D:$D,4*ROW()-7)&lt;&gt;"",IF(ISNUMBER(FIND("(3)",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1" s="3" t="str">
        <f>IF(B1191&lt;&gt;"",IF(INDEX(로우데이터!$D:$D,4*ROW()-7)&lt;&gt;"",IF(ISNUMBER(FIND("(3)",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1" s="1">
        <v>1</v>
      </c>
      <c r="M1191" s="1">
        <v>1</v>
      </c>
      <c r="N1191" s="1">
        <v>1</v>
      </c>
      <c r="P1191" s="1" t="str">
        <f>IF(B1191&lt;&gt;"",IF(AND(대학정보!$C$4&lt;&gt;"",대학정보!$C$5&lt;&gt;""),IF(AND(ISNUMBER(FIND(대학정보!$C$4,E1191)),ISNUMBER(FIND(대학정보!$C$5,F1191))),확률표!$C$3,IF(AND(ISNUMBER(FIND(대학정보!$C$4,G1191)),ISNUMBER(FIND(대학정보!$C$5,H1191))),확률표!$C$4,IF(AND(ISNUMBER(FIND(대학정보!$C$4,I1191)),ISNUMBER(FIND(대학정보!$C$5,J1191))),확률표!$C$5, ""))), "대학정보"), "")</f>
        <v/>
      </c>
      <c r="Q1191" s="1" t="str">
        <f>IF(AND(대학정보!$C$8&lt;&gt;"",D1191&lt;&gt;""),D1191-대학정보!$C$8,"")</f>
        <v/>
      </c>
    </row>
    <row r="1192" spans="1:17">
      <c r="A1192" s="1" t="str">
        <f t="shared" si="19"/>
        <v>X</v>
      </c>
      <c r="B1192" s="1" t="str">
        <f>IF(INDEX(로우데이터!$A:$A,4*ROW()-7)&lt;&gt;"",INDEX(로우데이터!A:A,4*ROW()-7),"")</f>
        <v/>
      </c>
      <c r="C1192" s="1" t="str">
        <f>IF(B1192&lt;&gt;"",VLOOKUP(CONCATENATE("j",L1192, M1192, N1192),확률표!$B$8:$E$16,IF(P1192=확률표!$C$3,2,IF(P1192=확률표!$C$4, 3,4)),FALSE), "")</f>
        <v/>
      </c>
      <c r="D1192" s="1" t="str">
        <f>IF(B1192&lt;&gt;"",INDEX(로우데이터!$B:$B,4*ROW()-7),"")</f>
        <v/>
      </c>
      <c r="E1192" s="4" t="str">
        <f>IF(B1192&lt;&gt;"",IF(INDEX(로우데이터!$D:$D,4*ROW()-7)&lt;&gt;"",IF(ISNUMBER(FIND("(1)",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2" s="3" t="str">
        <f>IF(B1192&lt;&gt;"",IF(INDEX(로우데이터!$D:$D,4*ROW()-7)&lt;&gt;"",IF(ISNUMBER(FIND("(1)",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2" s="3" t="str">
        <f>IF(B1192&lt;&gt;"",IF(INDEX(로우데이터!$D:$D,4*ROW()-7)&lt;&gt;"",IF(ISNUMBER(FIND("(2)",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2" s="3" t="str">
        <f>IF(B1192&lt;&gt;"",IF(INDEX(로우데이터!$D:$D,4*ROW()-7)&lt;&gt;"",IF(ISNUMBER(FIND("(2)",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2" s="3" t="str">
        <f>IF(B1192&lt;&gt;"",IF(INDEX(로우데이터!$D:$D,4*ROW()-7)&lt;&gt;"",IF(ISNUMBER(FIND("(3)",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2" s="3" t="str">
        <f>IF(B1192&lt;&gt;"",IF(INDEX(로우데이터!$D:$D,4*ROW()-7)&lt;&gt;"",IF(ISNUMBER(FIND("(3)",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2" s="1">
        <v>1</v>
      </c>
      <c r="M1192" s="1">
        <v>1</v>
      </c>
      <c r="N1192" s="1">
        <v>1</v>
      </c>
      <c r="P1192" s="1" t="str">
        <f>IF(B1192&lt;&gt;"",IF(AND(대학정보!$C$4&lt;&gt;"",대학정보!$C$5&lt;&gt;""),IF(AND(ISNUMBER(FIND(대학정보!$C$4,E1192)),ISNUMBER(FIND(대학정보!$C$5,F1192))),확률표!$C$3,IF(AND(ISNUMBER(FIND(대학정보!$C$4,G1192)),ISNUMBER(FIND(대학정보!$C$5,H1192))),확률표!$C$4,IF(AND(ISNUMBER(FIND(대학정보!$C$4,I1192)),ISNUMBER(FIND(대학정보!$C$5,J1192))),확률표!$C$5, ""))), "대학정보"), "")</f>
        <v/>
      </c>
      <c r="Q1192" s="1" t="str">
        <f>IF(AND(대학정보!$C$8&lt;&gt;"",D1192&lt;&gt;""),D1192-대학정보!$C$8,"")</f>
        <v/>
      </c>
    </row>
    <row r="1193" spans="1:17">
      <c r="A1193" s="1" t="str">
        <f t="shared" si="19"/>
        <v>X</v>
      </c>
      <c r="B1193" s="1" t="str">
        <f>IF(INDEX(로우데이터!$A:$A,4*ROW()-7)&lt;&gt;"",INDEX(로우데이터!A:A,4*ROW()-7),"")</f>
        <v/>
      </c>
      <c r="C1193" s="1" t="str">
        <f>IF(B1193&lt;&gt;"",VLOOKUP(CONCATENATE("j",L1193, M1193, N1193),확률표!$B$8:$E$16,IF(P1193=확률표!$C$3,2,IF(P1193=확률표!$C$4, 3,4)),FALSE), "")</f>
        <v/>
      </c>
      <c r="D1193" s="1" t="str">
        <f>IF(B1193&lt;&gt;"",INDEX(로우데이터!$B:$B,4*ROW()-7),"")</f>
        <v/>
      </c>
      <c r="E1193" s="4" t="str">
        <f>IF(B1193&lt;&gt;"",IF(INDEX(로우데이터!$D:$D,4*ROW()-7)&lt;&gt;"",IF(ISNUMBER(FIND("(1)",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3" s="3" t="str">
        <f>IF(B1193&lt;&gt;"",IF(INDEX(로우데이터!$D:$D,4*ROW()-7)&lt;&gt;"",IF(ISNUMBER(FIND("(1)",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3" s="3" t="str">
        <f>IF(B1193&lt;&gt;"",IF(INDEX(로우데이터!$D:$D,4*ROW()-7)&lt;&gt;"",IF(ISNUMBER(FIND("(2)",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3" s="3" t="str">
        <f>IF(B1193&lt;&gt;"",IF(INDEX(로우데이터!$D:$D,4*ROW()-7)&lt;&gt;"",IF(ISNUMBER(FIND("(2)",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3" s="3" t="str">
        <f>IF(B1193&lt;&gt;"",IF(INDEX(로우데이터!$D:$D,4*ROW()-7)&lt;&gt;"",IF(ISNUMBER(FIND("(3)",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3" s="3" t="str">
        <f>IF(B1193&lt;&gt;"",IF(INDEX(로우데이터!$D:$D,4*ROW()-7)&lt;&gt;"",IF(ISNUMBER(FIND("(3)",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3" s="1">
        <v>1</v>
      </c>
      <c r="M1193" s="1">
        <v>1</v>
      </c>
      <c r="N1193" s="1">
        <v>1</v>
      </c>
      <c r="P1193" s="1" t="str">
        <f>IF(B1193&lt;&gt;"",IF(AND(대학정보!$C$4&lt;&gt;"",대학정보!$C$5&lt;&gt;""),IF(AND(ISNUMBER(FIND(대학정보!$C$4,E1193)),ISNUMBER(FIND(대학정보!$C$5,F1193))),확률표!$C$3,IF(AND(ISNUMBER(FIND(대학정보!$C$4,G1193)),ISNUMBER(FIND(대학정보!$C$5,H1193))),확률표!$C$4,IF(AND(ISNUMBER(FIND(대학정보!$C$4,I1193)),ISNUMBER(FIND(대학정보!$C$5,J1193))),확률표!$C$5, ""))), "대학정보"), "")</f>
        <v/>
      </c>
      <c r="Q1193" s="1" t="str">
        <f>IF(AND(대학정보!$C$8&lt;&gt;"",D1193&lt;&gt;""),D1193-대학정보!$C$8,"")</f>
        <v/>
      </c>
    </row>
    <row r="1194" spans="1:17">
      <c r="A1194" s="1" t="str">
        <f t="shared" si="19"/>
        <v>X</v>
      </c>
      <c r="B1194" s="1" t="str">
        <f>IF(INDEX(로우데이터!$A:$A,4*ROW()-7)&lt;&gt;"",INDEX(로우데이터!A:A,4*ROW()-7),"")</f>
        <v/>
      </c>
      <c r="C1194" s="1" t="str">
        <f>IF(B1194&lt;&gt;"",VLOOKUP(CONCATENATE("j",L1194, M1194, N1194),확률표!$B$8:$E$16,IF(P1194=확률표!$C$3,2,IF(P1194=확률표!$C$4, 3,4)),FALSE), "")</f>
        <v/>
      </c>
      <c r="D1194" s="1" t="str">
        <f>IF(B1194&lt;&gt;"",INDEX(로우데이터!$B:$B,4*ROW()-7),"")</f>
        <v/>
      </c>
      <c r="E1194" s="4" t="str">
        <f>IF(B1194&lt;&gt;"",IF(INDEX(로우데이터!$D:$D,4*ROW()-7)&lt;&gt;"",IF(ISNUMBER(FIND("(1)",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4" s="3" t="str">
        <f>IF(B1194&lt;&gt;"",IF(INDEX(로우데이터!$D:$D,4*ROW()-7)&lt;&gt;"",IF(ISNUMBER(FIND("(1)",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4" s="3" t="str">
        <f>IF(B1194&lt;&gt;"",IF(INDEX(로우데이터!$D:$D,4*ROW()-7)&lt;&gt;"",IF(ISNUMBER(FIND("(2)",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4" s="3" t="str">
        <f>IF(B1194&lt;&gt;"",IF(INDEX(로우데이터!$D:$D,4*ROW()-7)&lt;&gt;"",IF(ISNUMBER(FIND("(2)",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4" s="3" t="str">
        <f>IF(B1194&lt;&gt;"",IF(INDEX(로우데이터!$D:$D,4*ROW()-7)&lt;&gt;"",IF(ISNUMBER(FIND("(3)",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4" s="3" t="str">
        <f>IF(B1194&lt;&gt;"",IF(INDEX(로우데이터!$D:$D,4*ROW()-7)&lt;&gt;"",IF(ISNUMBER(FIND("(3)",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4" s="1">
        <v>1</v>
      </c>
      <c r="M1194" s="1">
        <v>1</v>
      </c>
      <c r="N1194" s="1">
        <v>1</v>
      </c>
      <c r="P1194" s="1" t="str">
        <f>IF(B1194&lt;&gt;"",IF(AND(대학정보!$C$4&lt;&gt;"",대학정보!$C$5&lt;&gt;""),IF(AND(ISNUMBER(FIND(대학정보!$C$4,E1194)),ISNUMBER(FIND(대학정보!$C$5,F1194))),확률표!$C$3,IF(AND(ISNUMBER(FIND(대학정보!$C$4,G1194)),ISNUMBER(FIND(대학정보!$C$5,H1194))),확률표!$C$4,IF(AND(ISNUMBER(FIND(대학정보!$C$4,I1194)),ISNUMBER(FIND(대학정보!$C$5,J1194))),확률표!$C$5, ""))), "대학정보"), "")</f>
        <v/>
      </c>
      <c r="Q1194" s="1" t="str">
        <f>IF(AND(대학정보!$C$8&lt;&gt;"",D1194&lt;&gt;""),D1194-대학정보!$C$8,"")</f>
        <v/>
      </c>
    </row>
    <row r="1195" spans="1:17">
      <c r="A1195" s="1" t="str">
        <f t="shared" si="19"/>
        <v>X</v>
      </c>
      <c r="B1195" s="1" t="str">
        <f>IF(INDEX(로우데이터!$A:$A,4*ROW()-7)&lt;&gt;"",INDEX(로우데이터!A:A,4*ROW()-7),"")</f>
        <v/>
      </c>
      <c r="C1195" s="1" t="str">
        <f>IF(B1195&lt;&gt;"",VLOOKUP(CONCATENATE("j",L1195, M1195, N1195),확률표!$B$8:$E$16,IF(P1195=확률표!$C$3,2,IF(P1195=확률표!$C$4, 3,4)),FALSE), "")</f>
        <v/>
      </c>
      <c r="D1195" s="1" t="str">
        <f>IF(B1195&lt;&gt;"",INDEX(로우데이터!$B:$B,4*ROW()-7),"")</f>
        <v/>
      </c>
      <c r="E1195" s="4" t="str">
        <f>IF(B1195&lt;&gt;"",IF(INDEX(로우데이터!$D:$D,4*ROW()-7)&lt;&gt;"",IF(ISNUMBER(FIND("(1)",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5" s="3" t="str">
        <f>IF(B1195&lt;&gt;"",IF(INDEX(로우데이터!$D:$D,4*ROW()-7)&lt;&gt;"",IF(ISNUMBER(FIND("(1)",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5" s="3" t="str">
        <f>IF(B1195&lt;&gt;"",IF(INDEX(로우데이터!$D:$D,4*ROW()-7)&lt;&gt;"",IF(ISNUMBER(FIND("(2)",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5" s="3" t="str">
        <f>IF(B1195&lt;&gt;"",IF(INDEX(로우데이터!$D:$D,4*ROW()-7)&lt;&gt;"",IF(ISNUMBER(FIND("(2)",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5" s="3" t="str">
        <f>IF(B1195&lt;&gt;"",IF(INDEX(로우데이터!$D:$D,4*ROW()-7)&lt;&gt;"",IF(ISNUMBER(FIND("(3)",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5" s="3" t="str">
        <f>IF(B1195&lt;&gt;"",IF(INDEX(로우데이터!$D:$D,4*ROW()-7)&lt;&gt;"",IF(ISNUMBER(FIND("(3)",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5" s="1">
        <v>1</v>
      </c>
      <c r="M1195" s="1">
        <v>1</v>
      </c>
      <c r="N1195" s="1">
        <v>1</v>
      </c>
      <c r="P1195" s="1" t="str">
        <f>IF(B1195&lt;&gt;"",IF(AND(대학정보!$C$4&lt;&gt;"",대학정보!$C$5&lt;&gt;""),IF(AND(ISNUMBER(FIND(대학정보!$C$4,E1195)),ISNUMBER(FIND(대학정보!$C$5,F1195))),확률표!$C$3,IF(AND(ISNUMBER(FIND(대학정보!$C$4,G1195)),ISNUMBER(FIND(대학정보!$C$5,H1195))),확률표!$C$4,IF(AND(ISNUMBER(FIND(대학정보!$C$4,I1195)),ISNUMBER(FIND(대학정보!$C$5,J1195))),확률표!$C$5, ""))), "대학정보"), "")</f>
        <v/>
      </c>
      <c r="Q1195" s="1" t="str">
        <f>IF(AND(대학정보!$C$8&lt;&gt;"",D1195&lt;&gt;""),D1195-대학정보!$C$8,"")</f>
        <v/>
      </c>
    </row>
    <row r="1196" spans="1:17">
      <c r="A1196" s="1" t="str">
        <f t="shared" si="19"/>
        <v>X</v>
      </c>
      <c r="B1196" s="1" t="str">
        <f>IF(INDEX(로우데이터!$A:$A,4*ROW()-7)&lt;&gt;"",INDEX(로우데이터!A:A,4*ROW()-7),"")</f>
        <v/>
      </c>
      <c r="C1196" s="1" t="str">
        <f>IF(B1196&lt;&gt;"",VLOOKUP(CONCATENATE("j",L1196, M1196, N1196),확률표!$B$8:$E$16,IF(P1196=확률표!$C$3,2,IF(P1196=확률표!$C$4, 3,4)),FALSE), "")</f>
        <v/>
      </c>
      <c r="D1196" s="1" t="str">
        <f>IF(B1196&lt;&gt;"",INDEX(로우데이터!$B:$B,4*ROW()-7),"")</f>
        <v/>
      </c>
      <c r="E1196" s="4" t="str">
        <f>IF(B1196&lt;&gt;"",IF(INDEX(로우데이터!$D:$D,4*ROW()-7)&lt;&gt;"",IF(ISNUMBER(FIND("(1)",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6" s="3" t="str">
        <f>IF(B1196&lt;&gt;"",IF(INDEX(로우데이터!$D:$D,4*ROW()-7)&lt;&gt;"",IF(ISNUMBER(FIND("(1)",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6" s="3" t="str">
        <f>IF(B1196&lt;&gt;"",IF(INDEX(로우데이터!$D:$D,4*ROW()-7)&lt;&gt;"",IF(ISNUMBER(FIND("(2)",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6" s="3" t="str">
        <f>IF(B1196&lt;&gt;"",IF(INDEX(로우데이터!$D:$D,4*ROW()-7)&lt;&gt;"",IF(ISNUMBER(FIND("(2)",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6" s="3" t="str">
        <f>IF(B1196&lt;&gt;"",IF(INDEX(로우데이터!$D:$D,4*ROW()-7)&lt;&gt;"",IF(ISNUMBER(FIND("(3)",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6" s="3" t="str">
        <f>IF(B1196&lt;&gt;"",IF(INDEX(로우데이터!$D:$D,4*ROW()-7)&lt;&gt;"",IF(ISNUMBER(FIND("(3)",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6" s="1">
        <v>1</v>
      </c>
      <c r="M1196" s="1">
        <v>1</v>
      </c>
      <c r="N1196" s="1">
        <v>1</v>
      </c>
      <c r="P1196" s="1" t="str">
        <f>IF(B1196&lt;&gt;"",IF(AND(대학정보!$C$4&lt;&gt;"",대학정보!$C$5&lt;&gt;""),IF(AND(ISNUMBER(FIND(대학정보!$C$4,E1196)),ISNUMBER(FIND(대학정보!$C$5,F1196))),확률표!$C$3,IF(AND(ISNUMBER(FIND(대학정보!$C$4,G1196)),ISNUMBER(FIND(대학정보!$C$5,H1196))),확률표!$C$4,IF(AND(ISNUMBER(FIND(대학정보!$C$4,I1196)),ISNUMBER(FIND(대학정보!$C$5,J1196))),확률표!$C$5, ""))), "대학정보"), "")</f>
        <v/>
      </c>
      <c r="Q1196" s="1" t="str">
        <f>IF(AND(대학정보!$C$8&lt;&gt;"",D1196&lt;&gt;""),D1196-대학정보!$C$8,"")</f>
        <v/>
      </c>
    </row>
    <row r="1197" spans="1:17">
      <c r="A1197" s="1" t="str">
        <f t="shared" si="19"/>
        <v>X</v>
      </c>
      <c r="B1197" s="1" t="str">
        <f>IF(INDEX(로우데이터!$A:$A,4*ROW()-7)&lt;&gt;"",INDEX(로우데이터!A:A,4*ROW()-7),"")</f>
        <v/>
      </c>
      <c r="C1197" s="1" t="str">
        <f>IF(B1197&lt;&gt;"",VLOOKUP(CONCATENATE("j",L1197, M1197, N1197),확률표!$B$8:$E$16,IF(P1197=확률표!$C$3,2,IF(P1197=확률표!$C$4, 3,4)),FALSE), "")</f>
        <v/>
      </c>
      <c r="D1197" s="1" t="str">
        <f>IF(B1197&lt;&gt;"",INDEX(로우데이터!$B:$B,4*ROW()-7),"")</f>
        <v/>
      </c>
      <c r="E1197" s="4" t="str">
        <f>IF(B1197&lt;&gt;"",IF(INDEX(로우데이터!$D:$D,4*ROW()-7)&lt;&gt;"",IF(ISNUMBER(FIND("(1)",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7" s="3" t="str">
        <f>IF(B1197&lt;&gt;"",IF(INDEX(로우데이터!$D:$D,4*ROW()-7)&lt;&gt;"",IF(ISNUMBER(FIND("(1)",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7" s="3" t="str">
        <f>IF(B1197&lt;&gt;"",IF(INDEX(로우데이터!$D:$D,4*ROW()-7)&lt;&gt;"",IF(ISNUMBER(FIND("(2)",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7" s="3" t="str">
        <f>IF(B1197&lt;&gt;"",IF(INDEX(로우데이터!$D:$D,4*ROW()-7)&lt;&gt;"",IF(ISNUMBER(FIND("(2)",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7" s="3" t="str">
        <f>IF(B1197&lt;&gt;"",IF(INDEX(로우데이터!$D:$D,4*ROW()-7)&lt;&gt;"",IF(ISNUMBER(FIND("(3)",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7" s="3" t="str">
        <f>IF(B1197&lt;&gt;"",IF(INDEX(로우데이터!$D:$D,4*ROW()-7)&lt;&gt;"",IF(ISNUMBER(FIND("(3)",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7" s="1">
        <v>1</v>
      </c>
      <c r="M1197" s="1">
        <v>1</v>
      </c>
      <c r="N1197" s="1">
        <v>1</v>
      </c>
      <c r="P1197" s="1" t="str">
        <f>IF(B1197&lt;&gt;"",IF(AND(대학정보!$C$4&lt;&gt;"",대학정보!$C$5&lt;&gt;""),IF(AND(ISNUMBER(FIND(대학정보!$C$4,E1197)),ISNUMBER(FIND(대학정보!$C$5,F1197))),확률표!$C$3,IF(AND(ISNUMBER(FIND(대학정보!$C$4,G1197)),ISNUMBER(FIND(대학정보!$C$5,H1197))),확률표!$C$4,IF(AND(ISNUMBER(FIND(대학정보!$C$4,I1197)),ISNUMBER(FIND(대학정보!$C$5,J1197))),확률표!$C$5, ""))), "대학정보"), "")</f>
        <v/>
      </c>
      <c r="Q1197" s="1" t="str">
        <f>IF(AND(대학정보!$C$8&lt;&gt;"",D1197&lt;&gt;""),D1197-대학정보!$C$8,"")</f>
        <v/>
      </c>
    </row>
    <row r="1198" spans="1:17">
      <c r="A1198" s="1" t="str">
        <f t="shared" si="19"/>
        <v>X</v>
      </c>
      <c r="B1198" s="1" t="str">
        <f>IF(INDEX(로우데이터!$A:$A,4*ROW()-7)&lt;&gt;"",INDEX(로우데이터!A:A,4*ROW()-7),"")</f>
        <v/>
      </c>
      <c r="C1198" s="1" t="str">
        <f>IF(B1198&lt;&gt;"",VLOOKUP(CONCATENATE("j",L1198, M1198, N1198),확률표!$B$8:$E$16,IF(P1198=확률표!$C$3,2,IF(P1198=확률표!$C$4, 3,4)),FALSE), "")</f>
        <v/>
      </c>
      <c r="D1198" s="1" t="str">
        <f>IF(B1198&lt;&gt;"",INDEX(로우데이터!$B:$B,4*ROW()-7),"")</f>
        <v/>
      </c>
      <c r="E1198" s="4" t="str">
        <f>IF(B1198&lt;&gt;"",IF(INDEX(로우데이터!$D:$D,4*ROW()-7)&lt;&gt;"",IF(ISNUMBER(FIND("(1)",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8" s="3" t="str">
        <f>IF(B1198&lt;&gt;"",IF(INDEX(로우데이터!$D:$D,4*ROW()-7)&lt;&gt;"",IF(ISNUMBER(FIND("(1)",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8" s="3" t="str">
        <f>IF(B1198&lt;&gt;"",IF(INDEX(로우데이터!$D:$D,4*ROW()-7)&lt;&gt;"",IF(ISNUMBER(FIND("(2)",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8" s="3" t="str">
        <f>IF(B1198&lt;&gt;"",IF(INDEX(로우데이터!$D:$D,4*ROW()-7)&lt;&gt;"",IF(ISNUMBER(FIND("(2)",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8" s="3" t="str">
        <f>IF(B1198&lt;&gt;"",IF(INDEX(로우데이터!$D:$D,4*ROW()-7)&lt;&gt;"",IF(ISNUMBER(FIND("(3)",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8" s="3" t="str">
        <f>IF(B1198&lt;&gt;"",IF(INDEX(로우데이터!$D:$D,4*ROW()-7)&lt;&gt;"",IF(ISNUMBER(FIND("(3)",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8" s="1">
        <v>1</v>
      </c>
      <c r="M1198" s="1">
        <v>1</v>
      </c>
      <c r="N1198" s="1">
        <v>1</v>
      </c>
      <c r="P1198" s="1" t="str">
        <f>IF(B1198&lt;&gt;"",IF(AND(대학정보!$C$4&lt;&gt;"",대학정보!$C$5&lt;&gt;""),IF(AND(ISNUMBER(FIND(대학정보!$C$4,E1198)),ISNUMBER(FIND(대학정보!$C$5,F1198))),확률표!$C$3,IF(AND(ISNUMBER(FIND(대학정보!$C$4,G1198)),ISNUMBER(FIND(대학정보!$C$5,H1198))),확률표!$C$4,IF(AND(ISNUMBER(FIND(대학정보!$C$4,I1198)),ISNUMBER(FIND(대학정보!$C$5,J1198))),확률표!$C$5, ""))), "대학정보"), "")</f>
        <v/>
      </c>
      <c r="Q1198" s="1" t="str">
        <f>IF(AND(대학정보!$C$8&lt;&gt;"",D1198&lt;&gt;""),D1198-대학정보!$C$8,"")</f>
        <v/>
      </c>
    </row>
    <row r="1199" spans="1:17">
      <c r="A1199" s="1" t="str">
        <f t="shared" si="19"/>
        <v>X</v>
      </c>
      <c r="B1199" s="1" t="str">
        <f>IF(INDEX(로우데이터!$A:$A,4*ROW()-7)&lt;&gt;"",INDEX(로우데이터!A:A,4*ROW()-7),"")</f>
        <v/>
      </c>
      <c r="C1199" s="1" t="str">
        <f>IF(B1199&lt;&gt;"",VLOOKUP(CONCATENATE("j",L1199, M1199, N1199),확률표!$B$8:$E$16,IF(P1199=확률표!$C$3,2,IF(P1199=확률표!$C$4, 3,4)),FALSE), "")</f>
        <v/>
      </c>
      <c r="D1199" s="1" t="str">
        <f>IF(B1199&lt;&gt;"",INDEX(로우데이터!$B:$B,4*ROW()-7),"")</f>
        <v/>
      </c>
      <c r="E1199" s="4" t="str">
        <f>IF(B1199&lt;&gt;"",IF(INDEX(로우데이터!$D:$D,4*ROW()-7)&lt;&gt;"",IF(ISNUMBER(FIND("(1)",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199" s="3" t="str">
        <f>IF(B1199&lt;&gt;"",IF(INDEX(로우데이터!$D:$D,4*ROW()-7)&lt;&gt;"",IF(ISNUMBER(FIND("(1)",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199" s="3" t="str">
        <f>IF(B1199&lt;&gt;"",IF(INDEX(로우데이터!$D:$D,4*ROW()-7)&lt;&gt;"",IF(ISNUMBER(FIND("(2)",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199" s="3" t="str">
        <f>IF(B1199&lt;&gt;"",IF(INDEX(로우데이터!$D:$D,4*ROW()-7)&lt;&gt;"",IF(ISNUMBER(FIND("(2)",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199" s="3" t="str">
        <f>IF(B1199&lt;&gt;"",IF(INDEX(로우데이터!$D:$D,4*ROW()-7)&lt;&gt;"",IF(ISNUMBER(FIND("(3)",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199" s="3" t="str">
        <f>IF(B1199&lt;&gt;"",IF(INDEX(로우데이터!$D:$D,4*ROW()-7)&lt;&gt;"",IF(ISNUMBER(FIND("(3)",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199" s="1">
        <v>1</v>
      </c>
      <c r="M1199" s="1">
        <v>1</v>
      </c>
      <c r="N1199" s="1">
        <v>1</v>
      </c>
      <c r="P1199" s="1" t="str">
        <f>IF(B1199&lt;&gt;"",IF(AND(대학정보!$C$4&lt;&gt;"",대학정보!$C$5&lt;&gt;""),IF(AND(ISNUMBER(FIND(대학정보!$C$4,E1199)),ISNUMBER(FIND(대학정보!$C$5,F1199))),확률표!$C$3,IF(AND(ISNUMBER(FIND(대학정보!$C$4,G1199)),ISNUMBER(FIND(대학정보!$C$5,H1199))),확률표!$C$4,IF(AND(ISNUMBER(FIND(대학정보!$C$4,I1199)),ISNUMBER(FIND(대학정보!$C$5,J1199))),확률표!$C$5, ""))), "대학정보"), "")</f>
        <v/>
      </c>
      <c r="Q1199" s="1" t="str">
        <f>IF(AND(대학정보!$C$8&lt;&gt;"",D1199&lt;&gt;""),D1199-대학정보!$C$8,"")</f>
        <v/>
      </c>
    </row>
    <row r="1200" spans="1:17">
      <c r="A1200" s="1" t="str">
        <f t="shared" si="19"/>
        <v>X</v>
      </c>
      <c r="B1200" s="1" t="str">
        <f>IF(INDEX(로우데이터!$A:$A,4*ROW()-7)&lt;&gt;"",INDEX(로우데이터!A:A,4*ROW()-7),"")</f>
        <v/>
      </c>
      <c r="C1200" s="1" t="str">
        <f>IF(B1200&lt;&gt;"",VLOOKUP(CONCATENATE("j",L1200, M1200, N1200),확률표!$B$8:$E$16,IF(P1200=확률표!$C$3,2,IF(P1200=확률표!$C$4, 3,4)),FALSE), "")</f>
        <v/>
      </c>
      <c r="D1200" s="1" t="str">
        <f>IF(B1200&lt;&gt;"",INDEX(로우데이터!$B:$B,4*ROW()-7),"")</f>
        <v/>
      </c>
      <c r="E1200" s="4" t="str">
        <f>IF(B1200&lt;&gt;"",IF(INDEX(로우데이터!$D:$D,4*ROW()-7)&lt;&gt;"",IF(ISNUMBER(FIND("(1)",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0" s="3" t="str">
        <f>IF(B1200&lt;&gt;"",IF(INDEX(로우데이터!$D:$D,4*ROW()-7)&lt;&gt;"",IF(ISNUMBER(FIND("(1)",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0" s="3" t="str">
        <f>IF(B1200&lt;&gt;"",IF(INDEX(로우데이터!$D:$D,4*ROW()-7)&lt;&gt;"",IF(ISNUMBER(FIND("(2)",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0" s="3" t="str">
        <f>IF(B1200&lt;&gt;"",IF(INDEX(로우데이터!$D:$D,4*ROW()-7)&lt;&gt;"",IF(ISNUMBER(FIND("(2)",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0" s="3" t="str">
        <f>IF(B1200&lt;&gt;"",IF(INDEX(로우데이터!$D:$D,4*ROW()-7)&lt;&gt;"",IF(ISNUMBER(FIND("(3)",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0" s="3" t="str">
        <f>IF(B1200&lt;&gt;"",IF(INDEX(로우데이터!$D:$D,4*ROW()-7)&lt;&gt;"",IF(ISNUMBER(FIND("(3)",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0" s="1">
        <v>1</v>
      </c>
      <c r="M1200" s="1">
        <v>1</v>
      </c>
      <c r="N1200" s="1">
        <v>1</v>
      </c>
      <c r="P1200" s="1" t="str">
        <f>IF(B1200&lt;&gt;"",IF(AND(대학정보!$C$4&lt;&gt;"",대학정보!$C$5&lt;&gt;""),IF(AND(ISNUMBER(FIND(대학정보!$C$4,E1200)),ISNUMBER(FIND(대학정보!$C$5,F1200))),확률표!$C$3,IF(AND(ISNUMBER(FIND(대학정보!$C$4,G1200)),ISNUMBER(FIND(대학정보!$C$5,H1200))),확률표!$C$4,IF(AND(ISNUMBER(FIND(대학정보!$C$4,I1200)),ISNUMBER(FIND(대학정보!$C$5,J1200))),확률표!$C$5, ""))), "대학정보"), "")</f>
        <v/>
      </c>
      <c r="Q1200" s="1" t="str">
        <f>IF(AND(대학정보!$C$8&lt;&gt;"",D1200&lt;&gt;""),D1200-대학정보!$C$8,"")</f>
        <v/>
      </c>
    </row>
    <row r="1201" spans="1:17">
      <c r="A1201" s="1" t="str">
        <f t="shared" si="19"/>
        <v>X</v>
      </c>
      <c r="B1201" s="1" t="str">
        <f>IF(INDEX(로우데이터!$A:$A,4*ROW()-7)&lt;&gt;"",INDEX(로우데이터!A:A,4*ROW()-7),"")</f>
        <v/>
      </c>
      <c r="C1201" s="1" t="str">
        <f>IF(B1201&lt;&gt;"",VLOOKUP(CONCATENATE("j",L1201, M1201, N1201),확률표!$B$8:$E$16,IF(P1201=확률표!$C$3,2,IF(P1201=확률표!$C$4, 3,4)),FALSE), "")</f>
        <v/>
      </c>
      <c r="D1201" s="1" t="str">
        <f>IF(B1201&lt;&gt;"",INDEX(로우데이터!$B:$B,4*ROW()-7),"")</f>
        <v/>
      </c>
      <c r="E1201" s="4" t="str">
        <f>IF(B1201&lt;&gt;"",IF(INDEX(로우데이터!$D:$D,4*ROW()-7)&lt;&gt;"",IF(ISNUMBER(FIND("(1)",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1" s="3" t="str">
        <f>IF(B1201&lt;&gt;"",IF(INDEX(로우데이터!$D:$D,4*ROW()-7)&lt;&gt;"",IF(ISNUMBER(FIND("(1)",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1" s="3" t="str">
        <f>IF(B1201&lt;&gt;"",IF(INDEX(로우데이터!$D:$D,4*ROW()-7)&lt;&gt;"",IF(ISNUMBER(FIND("(2)",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1" s="3" t="str">
        <f>IF(B1201&lt;&gt;"",IF(INDEX(로우데이터!$D:$D,4*ROW()-7)&lt;&gt;"",IF(ISNUMBER(FIND("(2)",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1" s="3" t="str">
        <f>IF(B1201&lt;&gt;"",IF(INDEX(로우데이터!$D:$D,4*ROW()-7)&lt;&gt;"",IF(ISNUMBER(FIND("(3)",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1" s="3" t="str">
        <f>IF(B1201&lt;&gt;"",IF(INDEX(로우데이터!$D:$D,4*ROW()-7)&lt;&gt;"",IF(ISNUMBER(FIND("(3)",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1" s="1">
        <v>1</v>
      </c>
      <c r="M1201" s="1">
        <v>1</v>
      </c>
      <c r="N1201" s="1">
        <v>1</v>
      </c>
      <c r="P1201" s="1" t="str">
        <f>IF(B1201&lt;&gt;"",IF(AND(대학정보!$C$4&lt;&gt;"",대학정보!$C$5&lt;&gt;""),IF(AND(ISNUMBER(FIND(대학정보!$C$4,E1201)),ISNUMBER(FIND(대학정보!$C$5,F1201))),확률표!$C$3,IF(AND(ISNUMBER(FIND(대학정보!$C$4,G1201)),ISNUMBER(FIND(대학정보!$C$5,H1201))),확률표!$C$4,IF(AND(ISNUMBER(FIND(대학정보!$C$4,I1201)),ISNUMBER(FIND(대학정보!$C$5,J1201))),확률표!$C$5, ""))), "대학정보"), "")</f>
        <v/>
      </c>
      <c r="Q1201" s="1" t="str">
        <f>IF(AND(대학정보!$C$8&lt;&gt;"",D1201&lt;&gt;""),D1201-대학정보!$C$8,"")</f>
        <v/>
      </c>
    </row>
    <row r="1202" spans="1:17">
      <c r="A1202" s="1" t="str">
        <f t="shared" si="19"/>
        <v>X</v>
      </c>
      <c r="B1202" s="1" t="str">
        <f>IF(INDEX(로우데이터!$A:$A,4*ROW()-7)&lt;&gt;"",INDEX(로우데이터!A:A,4*ROW()-7),"")</f>
        <v/>
      </c>
      <c r="C1202" s="1" t="str">
        <f>IF(B1202&lt;&gt;"",VLOOKUP(CONCATENATE("j",L1202, M1202, N1202),확률표!$B$8:$E$16,IF(P1202=확률표!$C$3,2,IF(P1202=확률표!$C$4, 3,4)),FALSE), "")</f>
        <v/>
      </c>
      <c r="D1202" s="1" t="str">
        <f>IF(B1202&lt;&gt;"",INDEX(로우데이터!$B:$B,4*ROW()-7),"")</f>
        <v/>
      </c>
      <c r="E1202" s="4" t="str">
        <f>IF(B1202&lt;&gt;"",IF(INDEX(로우데이터!$D:$D,4*ROW()-7)&lt;&gt;"",IF(ISNUMBER(FIND("(1)",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2" s="3" t="str">
        <f>IF(B1202&lt;&gt;"",IF(INDEX(로우데이터!$D:$D,4*ROW()-7)&lt;&gt;"",IF(ISNUMBER(FIND("(1)",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2" s="3" t="str">
        <f>IF(B1202&lt;&gt;"",IF(INDEX(로우데이터!$D:$D,4*ROW()-7)&lt;&gt;"",IF(ISNUMBER(FIND("(2)",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2" s="3" t="str">
        <f>IF(B1202&lt;&gt;"",IF(INDEX(로우데이터!$D:$D,4*ROW()-7)&lt;&gt;"",IF(ISNUMBER(FIND("(2)",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2" s="3" t="str">
        <f>IF(B1202&lt;&gt;"",IF(INDEX(로우데이터!$D:$D,4*ROW()-7)&lt;&gt;"",IF(ISNUMBER(FIND("(3)",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2" s="3" t="str">
        <f>IF(B1202&lt;&gt;"",IF(INDEX(로우데이터!$D:$D,4*ROW()-7)&lt;&gt;"",IF(ISNUMBER(FIND("(3)",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2" s="1">
        <v>1</v>
      </c>
      <c r="M1202" s="1">
        <v>1</v>
      </c>
      <c r="N1202" s="1">
        <v>1</v>
      </c>
      <c r="P1202" s="1" t="str">
        <f>IF(B1202&lt;&gt;"",IF(AND(대학정보!$C$4&lt;&gt;"",대학정보!$C$5&lt;&gt;""),IF(AND(ISNUMBER(FIND(대학정보!$C$4,E1202)),ISNUMBER(FIND(대학정보!$C$5,F1202))),확률표!$C$3,IF(AND(ISNUMBER(FIND(대학정보!$C$4,G1202)),ISNUMBER(FIND(대학정보!$C$5,H1202))),확률표!$C$4,IF(AND(ISNUMBER(FIND(대학정보!$C$4,I1202)),ISNUMBER(FIND(대학정보!$C$5,J1202))),확률표!$C$5, ""))), "대학정보"), "")</f>
        <v/>
      </c>
      <c r="Q1202" s="1" t="str">
        <f>IF(AND(대학정보!$C$8&lt;&gt;"",D1202&lt;&gt;""),D1202-대학정보!$C$8,"")</f>
        <v/>
      </c>
    </row>
    <row r="1203" spans="1:17">
      <c r="A1203" s="1" t="str">
        <f t="shared" si="19"/>
        <v>X</v>
      </c>
      <c r="B1203" s="1" t="str">
        <f>IF(INDEX(로우데이터!$A:$A,4*ROW()-7)&lt;&gt;"",INDEX(로우데이터!A:A,4*ROW()-7),"")</f>
        <v/>
      </c>
      <c r="C1203" s="1" t="str">
        <f>IF(B1203&lt;&gt;"",VLOOKUP(CONCATENATE("j",L1203, M1203, N1203),확률표!$B$8:$E$16,IF(P1203=확률표!$C$3,2,IF(P1203=확률표!$C$4, 3,4)),FALSE), "")</f>
        <v/>
      </c>
      <c r="D1203" s="1" t="str">
        <f>IF(B1203&lt;&gt;"",INDEX(로우데이터!$B:$B,4*ROW()-7),"")</f>
        <v/>
      </c>
      <c r="E1203" s="4" t="str">
        <f>IF(B1203&lt;&gt;"",IF(INDEX(로우데이터!$D:$D,4*ROW()-7)&lt;&gt;"",IF(ISNUMBER(FIND("(1)",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3" s="3" t="str">
        <f>IF(B1203&lt;&gt;"",IF(INDEX(로우데이터!$D:$D,4*ROW()-7)&lt;&gt;"",IF(ISNUMBER(FIND("(1)",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3" s="3" t="str">
        <f>IF(B1203&lt;&gt;"",IF(INDEX(로우데이터!$D:$D,4*ROW()-7)&lt;&gt;"",IF(ISNUMBER(FIND("(2)",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3" s="3" t="str">
        <f>IF(B1203&lt;&gt;"",IF(INDEX(로우데이터!$D:$D,4*ROW()-7)&lt;&gt;"",IF(ISNUMBER(FIND("(2)",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3" s="3" t="str">
        <f>IF(B1203&lt;&gt;"",IF(INDEX(로우데이터!$D:$D,4*ROW()-7)&lt;&gt;"",IF(ISNUMBER(FIND("(3)",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3" s="3" t="str">
        <f>IF(B1203&lt;&gt;"",IF(INDEX(로우데이터!$D:$D,4*ROW()-7)&lt;&gt;"",IF(ISNUMBER(FIND("(3)",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3" s="1">
        <v>1</v>
      </c>
      <c r="M1203" s="1">
        <v>1</v>
      </c>
      <c r="N1203" s="1">
        <v>1</v>
      </c>
      <c r="P1203" s="1" t="str">
        <f>IF(B1203&lt;&gt;"",IF(AND(대학정보!$C$4&lt;&gt;"",대학정보!$C$5&lt;&gt;""),IF(AND(ISNUMBER(FIND(대학정보!$C$4,E1203)),ISNUMBER(FIND(대학정보!$C$5,F1203))),확률표!$C$3,IF(AND(ISNUMBER(FIND(대학정보!$C$4,G1203)),ISNUMBER(FIND(대학정보!$C$5,H1203))),확률표!$C$4,IF(AND(ISNUMBER(FIND(대학정보!$C$4,I1203)),ISNUMBER(FIND(대학정보!$C$5,J1203))),확률표!$C$5, ""))), "대학정보"), "")</f>
        <v/>
      </c>
      <c r="Q1203" s="1" t="str">
        <f>IF(AND(대학정보!$C$8&lt;&gt;"",D1203&lt;&gt;""),D1203-대학정보!$C$8,"")</f>
        <v/>
      </c>
    </row>
    <row r="1204" spans="1:17">
      <c r="A1204" s="1" t="str">
        <f t="shared" si="19"/>
        <v>X</v>
      </c>
      <c r="B1204" s="1" t="str">
        <f>IF(INDEX(로우데이터!$A:$A,4*ROW()-7)&lt;&gt;"",INDEX(로우데이터!A:A,4*ROW()-7),"")</f>
        <v/>
      </c>
      <c r="C1204" s="1" t="str">
        <f>IF(B1204&lt;&gt;"",VLOOKUP(CONCATENATE("j",L1204, M1204, N1204),확률표!$B$8:$E$16,IF(P1204=확률표!$C$3,2,IF(P1204=확률표!$C$4, 3,4)),FALSE), "")</f>
        <v/>
      </c>
      <c r="D1204" s="1" t="str">
        <f>IF(B1204&lt;&gt;"",INDEX(로우데이터!$B:$B,4*ROW()-7),"")</f>
        <v/>
      </c>
      <c r="E1204" s="4" t="str">
        <f>IF(B1204&lt;&gt;"",IF(INDEX(로우데이터!$D:$D,4*ROW()-7)&lt;&gt;"",IF(ISNUMBER(FIND("(1)",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4" s="3" t="str">
        <f>IF(B1204&lt;&gt;"",IF(INDEX(로우데이터!$D:$D,4*ROW()-7)&lt;&gt;"",IF(ISNUMBER(FIND("(1)",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4" s="3" t="str">
        <f>IF(B1204&lt;&gt;"",IF(INDEX(로우데이터!$D:$D,4*ROW()-7)&lt;&gt;"",IF(ISNUMBER(FIND("(2)",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4" s="3" t="str">
        <f>IF(B1204&lt;&gt;"",IF(INDEX(로우데이터!$D:$D,4*ROW()-7)&lt;&gt;"",IF(ISNUMBER(FIND("(2)",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4" s="3" t="str">
        <f>IF(B1204&lt;&gt;"",IF(INDEX(로우데이터!$D:$D,4*ROW()-7)&lt;&gt;"",IF(ISNUMBER(FIND("(3)",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4" s="3" t="str">
        <f>IF(B1204&lt;&gt;"",IF(INDEX(로우데이터!$D:$D,4*ROW()-7)&lt;&gt;"",IF(ISNUMBER(FIND("(3)",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4" s="1">
        <v>1</v>
      </c>
      <c r="M1204" s="1">
        <v>1</v>
      </c>
      <c r="N1204" s="1">
        <v>1</v>
      </c>
      <c r="P1204" s="1" t="str">
        <f>IF(B1204&lt;&gt;"",IF(AND(대학정보!$C$4&lt;&gt;"",대학정보!$C$5&lt;&gt;""),IF(AND(ISNUMBER(FIND(대학정보!$C$4,E1204)),ISNUMBER(FIND(대학정보!$C$5,F1204))),확률표!$C$3,IF(AND(ISNUMBER(FIND(대학정보!$C$4,G1204)),ISNUMBER(FIND(대학정보!$C$5,H1204))),확률표!$C$4,IF(AND(ISNUMBER(FIND(대학정보!$C$4,I1204)),ISNUMBER(FIND(대학정보!$C$5,J1204))),확률표!$C$5, ""))), "대학정보"), "")</f>
        <v/>
      </c>
      <c r="Q1204" s="1" t="str">
        <f>IF(AND(대학정보!$C$8&lt;&gt;"",D1204&lt;&gt;""),D1204-대학정보!$C$8,"")</f>
        <v/>
      </c>
    </row>
    <row r="1205" spans="1:17">
      <c r="A1205" s="1" t="str">
        <f t="shared" si="19"/>
        <v>X</v>
      </c>
      <c r="B1205" s="1" t="str">
        <f>IF(INDEX(로우데이터!$A:$A,4*ROW()-7)&lt;&gt;"",INDEX(로우데이터!A:A,4*ROW()-7),"")</f>
        <v/>
      </c>
      <c r="C1205" s="1" t="str">
        <f>IF(B1205&lt;&gt;"",VLOOKUP(CONCATENATE("j",L1205, M1205, N1205),확률표!$B$8:$E$16,IF(P1205=확률표!$C$3,2,IF(P1205=확률표!$C$4, 3,4)),FALSE), "")</f>
        <v/>
      </c>
      <c r="D1205" s="1" t="str">
        <f>IF(B1205&lt;&gt;"",INDEX(로우데이터!$B:$B,4*ROW()-7),"")</f>
        <v/>
      </c>
      <c r="E1205" s="4" t="str">
        <f>IF(B1205&lt;&gt;"",IF(INDEX(로우데이터!$D:$D,4*ROW()-7)&lt;&gt;"",IF(ISNUMBER(FIND("(1)",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5" s="3" t="str">
        <f>IF(B1205&lt;&gt;"",IF(INDEX(로우데이터!$D:$D,4*ROW()-7)&lt;&gt;"",IF(ISNUMBER(FIND("(1)",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5" s="3" t="str">
        <f>IF(B1205&lt;&gt;"",IF(INDEX(로우데이터!$D:$D,4*ROW()-7)&lt;&gt;"",IF(ISNUMBER(FIND("(2)",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5" s="3" t="str">
        <f>IF(B1205&lt;&gt;"",IF(INDEX(로우데이터!$D:$D,4*ROW()-7)&lt;&gt;"",IF(ISNUMBER(FIND("(2)",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5" s="3" t="str">
        <f>IF(B1205&lt;&gt;"",IF(INDEX(로우데이터!$D:$D,4*ROW()-7)&lt;&gt;"",IF(ISNUMBER(FIND("(3)",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5" s="3" t="str">
        <f>IF(B1205&lt;&gt;"",IF(INDEX(로우데이터!$D:$D,4*ROW()-7)&lt;&gt;"",IF(ISNUMBER(FIND("(3)",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5" s="1">
        <v>1</v>
      </c>
      <c r="M1205" s="1">
        <v>1</v>
      </c>
      <c r="N1205" s="1">
        <v>1</v>
      </c>
      <c r="P1205" s="1" t="str">
        <f>IF(B1205&lt;&gt;"",IF(AND(대학정보!$C$4&lt;&gt;"",대학정보!$C$5&lt;&gt;""),IF(AND(ISNUMBER(FIND(대학정보!$C$4,E1205)),ISNUMBER(FIND(대학정보!$C$5,F1205))),확률표!$C$3,IF(AND(ISNUMBER(FIND(대학정보!$C$4,G1205)),ISNUMBER(FIND(대학정보!$C$5,H1205))),확률표!$C$4,IF(AND(ISNUMBER(FIND(대학정보!$C$4,I1205)),ISNUMBER(FIND(대학정보!$C$5,J1205))),확률표!$C$5, ""))), "대학정보"), "")</f>
        <v/>
      </c>
      <c r="Q1205" s="1" t="str">
        <f>IF(AND(대학정보!$C$8&lt;&gt;"",D1205&lt;&gt;""),D1205-대학정보!$C$8,"")</f>
        <v/>
      </c>
    </row>
    <row r="1206" spans="1:17">
      <c r="A1206" s="1" t="str">
        <f t="shared" si="19"/>
        <v>X</v>
      </c>
      <c r="B1206" s="1" t="str">
        <f>IF(INDEX(로우데이터!$A:$A,4*ROW()-7)&lt;&gt;"",INDEX(로우데이터!A:A,4*ROW()-7),"")</f>
        <v/>
      </c>
      <c r="C1206" s="1" t="str">
        <f>IF(B1206&lt;&gt;"",VLOOKUP(CONCATENATE("j",L1206, M1206, N1206),확률표!$B$8:$E$16,IF(P1206=확률표!$C$3,2,IF(P1206=확률표!$C$4, 3,4)),FALSE), "")</f>
        <v/>
      </c>
      <c r="D1206" s="1" t="str">
        <f>IF(B1206&lt;&gt;"",INDEX(로우데이터!$B:$B,4*ROW()-7),"")</f>
        <v/>
      </c>
      <c r="E1206" s="4" t="str">
        <f>IF(B1206&lt;&gt;"",IF(INDEX(로우데이터!$D:$D,4*ROW()-7)&lt;&gt;"",IF(ISNUMBER(FIND("(1)",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6" s="3" t="str">
        <f>IF(B1206&lt;&gt;"",IF(INDEX(로우데이터!$D:$D,4*ROW()-7)&lt;&gt;"",IF(ISNUMBER(FIND("(1)",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6" s="3" t="str">
        <f>IF(B1206&lt;&gt;"",IF(INDEX(로우데이터!$D:$D,4*ROW()-7)&lt;&gt;"",IF(ISNUMBER(FIND("(2)",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6" s="3" t="str">
        <f>IF(B1206&lt;&gt;"",IF(INDEX(로우데이터!$D:$D,4*ROW()-7)&lt;&gt;"",IF(ISNUMBER(FIND("(2)",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6" s="3" t="str">
        <f>IF(B1206&lt;&gt;"",IF(INDEX(로우데이터!$D:$D,4*ROW()-7)&lt;&gt;"",IF(ISNUMBER(FIND("(3)",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6" s="3" t="str">
        <f>IF(B1206&lt;&gt;"",IF(INDEX(로우데이터!$D:$D,4*ROW()-7)&lt;&gt;"",IF(ISNUMBER(FIND("(3)",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6" s="1">
        <v>1</v>
      </c>
      <c r="M1206" s="1">
        <v>1</v>
      </c>
      <c r="N1206" s="1">
        <v>1</v>
      </c>
      <c r="P1206" s="1" t="str">
        <f>IF(B1206&lt;&gt;"",IF(AND(대학정보!$C$4&lt;&gt;"",대학정보!$C$5&lt;&gt;""),IF(AND(ISNUMBER(FIND(대학정보!$C$4,E1206)),ISNUMBER(FIND(대학정보!$C$5,F1206))),확률표!$C$3,IF(AND(ISNUMBER(FIND(대학정보!$C$4,G1206)),ISNUMBER(FIND(대학정보!$C$5,H1206))),확률표!$C$4,IF(AND(ISNUMBER(FIND(대학정보!$C$4,I1206)),ISNUMBER(FIND(대학정보!$C$5,J1206))),확률표!$C$5, ""))), "대학정보"), "")</f>
        <v/>
      </c>
      <c r="Q1206" s="1" t="str">
        <f>IF(AND(대학정보!$C$8&lt;&gt;"",D1206&lt;&gt;""),D1206-대학정보!$C$8,"")</f>
        <v/>
      </c>
    </row>
    <row r="1207" spans="1:17">
      <c r="A1207" s="1" t="str">
        <f t="shared" si="19"/>
        <v>X</v>
      </c>
      <c r="B1207" s="1" t="str">
        <f>IF(INDEX(로우데이터!$A:$A,4*ROW()-7)&lt;&gt;"",INDEX(로우데이터!A:A,4*ROW()-7),"")</f>
        <v/>
      </c>
      <c r="C1207" s="1" t="str">
        <f>IF(B1207&lt;&gt;"",VLOOKUP(CONCATENATE("j",L1207, M1207, N1207),확률표!$B$8:$E$16,IF(P1207=확률표!$C$3,2,IF(P1207=확률표!$C$4, 3,4)),FALSE), "")</f>
        <v/>
      </c>
      <c r="D1207" s="1" t="str">
        <f>IF(B1207&lt;&gt;"",INDEX(로우데이터!$B:$B,4*ROW()-7),"")</f>
        <v/>
      </c>
      <c r="E1207" s="4" t="str">
        <f>IF(B1207&lt;&gt;"",IF(INDEX(로우데이터!$D:$D,4*ROW()-7)&lt;&gt;"",IF(ISNUMBER(FIND("(1)",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7" s="3" t="str">
        <f>IF(B1207&lt;&gt;"",IF(INDEX(로우데이터!$D:$D,4*ROW()-7)&lt;&gt;"",IF(ISNUMBER(FIND("(1)",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7" s="3" t="str">
        <f>IF(B1207&lt;&gt;"",IF(INDEX(로우데이터!$D:$D,4*ROW()-7)&lt;&gt;"",IF(ISNUMBER(FIND("(2)",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7" s="3" t="str">
        <f>IF(B1207&lt;&gt;"",IF(INDEX(로우데이터!$D:$D,4*ROW()-7)&lt;&gt;"",IF(ISNUMBER(FIND("(2)",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7" s="3" t="str">
        <f>IF(B1207&lt;&gt;"",IF(INDEX(로우데이터!$D:$D,4*ROW()-7)&lt;&gt;"",IF(ISNUMBER(FIND("(3)",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7" s="3" t="str">
        <f>IF(B1207&lt;&gt;"",IF(INDEX(로우데이터!$D:$D,4*ROW()-7)&lt;&gt;"",IF(ISNUMBER(FIND("(3)",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7" s="1">
        <v>1</v>
      </c>
      <c r="M1207" s="1">
        <v>1</v>
      </c>
      <c r="N1207" s="1">
        <v>1</v>
      </c>
      <c r="P1207" s="1" t="str">
        <f>IF(B1207&lt;&gt;"",IF(AND(대학정보!$C$4&lt;&gt;"",대학정보!$C$5&lt;&gt;""),IF(AND(ISNUMBER(FIND(대학정보!$C$4,E1207)),ISNUMBER(FIND(대학정보!$C$5,F1207))),확률표!$C$3,IF(AND(ISNUMBER(FIND(대학정보!$C$4,G1207)),ISNUMBER(FIND(대학정보!$C$5,H1207))),확률표!$C$4,IF(AND(ISNUMBER(FIND(대학정보!$C$4,I1207)),ISNUMBER(FIND(대학정보!$C$5,J1207))),확률표!$C$5, ""))), "대학정보"), "")</f>
        <v/>
      </c>
      <c r="Q1207" s="1" t="str">
        <f>IF(AND(대학정보!$C$8&lt;&gt;"",D1207&lt;&gt;""),D1207-대학정보!$C$8,"")</f>
        <v/>
      </c>
    </row>
    <row r="1208" spans="1:17">
      <c r="A1208" s="1" t="str">
        <f t="shared" si="19"/>
        <v>X</v>
      </c>
      <c r="B1208" s="1" t="str">
        <f>IF(INDEX(로우데이터!$A:$A,4*ROW()-7)&lt;&gt;"",INDEX(로우데이터!A:A,4*ROW()-7),"")</f>
        <v/>
      </c>
      <c r="C1208" s="1" t="str">
        <f>IF(B1208&lt;&gt;"",VLOOKUP(CONCATENATE("j",L1208, M1208, N1208),확률표!$B$8:$E$16,IF(P1208=확률표!$C$3,2,IF(P1208=확률표!$C$4, 3,4)),FALSE), "")</f>
        <v/>
      </c>
      <c r="D1208" s="1" t="str">
        <f>IF(B1208&lt;&gt;"",INDEX(로우데이터!$B:$B,4*ROW()-7),"")</f>
        <v/>
      </c>
      <c r="E1208" s="4" t="str">
        <f>IF(B1208&lt;&gt;"",IF(INDEX(로우데이터!$D:$D,4*ROW()-7)&lt;&gt;"",IF(ISNUMBER(FIND("(1)",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8" s="3" t="str">
        <f>IF(B1208&lt;&gt;"",IF(INDEX(로우데이터!$D:$D,4*ROW()-7)&lt;&gt;"",IF(ISNUMBER(FIND("(1)",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8" s="3" t="str">
        <f>IF(B1208&lt;&gt;"",IF(INDEX(로우데이터!$D:$D,4*ROW()-7)&lt;&gt;"",IF(ISNUMBER(FIND("(2)",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8" s="3" t="str">
        <f>IF(B1208&lt;&gt;"",IF(INDEX(로우데이터!$D:$D,4*ROW()-7)&lt;&gt;"",IF(ISNUMBER(FIND("(2)",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8" s="3" t="str">
        <f>IF(B1208&lt;&gt;"",IF(INDEX(로우데이터!$D:$D,4*ROW()-7)&lt;&gt;"",IF(ISNUMBER(FIND("(3)",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8" s="3" t="str">
        <f>IF(B1208&lt;&gt;"",IF(INDEX(로우데이터!$D:$D,4*ROW()-7)&lt;&gt;"",IF(ISNUMBER(FIND("(3)",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8" s="1">
        <v>1</v>
      </c>
      <c r="M1208" s="1">
        <v>1</v>
      </c>
      <c r="N1208" s="1">
        <v>1</v>
      </c>
      <c r="P1208" s="1" t="str">
        <f>IF(B1208&lt;&gt;"",IF(AND(대학정보!$C$4&lt;&gt;"",대학정보!$C$5&lt;&gt;""),IF(AND(ISNUMBER(FIND(대학정보!$C$4,E1208)),ISNUMBER(FIND(대학정보!$C$5,F1208))),확률표!$C$3,IF(AND(ISNUMBER(FIND(대학정보!$C$4,G1208)),ISNUMBER(FIND(대학정보!$C$5,H1208))),확률표!$C$4,IF(AND(ISNUMBER(FIND(대학정보!$C$4,I1208)),ISNUMBER(FIND(대학정보!$C$5,J1208))),확률표!$C$5, ""))), "대학정보"), "")</f>
        <v/>
      </c>
      <c r="Q1208" s="1" t="str">
        <f>IF(AND(대학정보!$C$8&lt;&gt;"",D1208&lt;&gt;""),D1208-대학정보!$C$8,"")</f>
        <v/>
      </c>
    </row>
    <row r="1209" spans="1:17">
      <c r="A1209" s="1" t="str">
        <f t="shared" si="19"/>
        <v>X</v>
      </c>
      <c r="B1209" s="1" t="str">
        <f>IF(INDEX(로우데이터!$A:$A,4*ROW()-7)&lt;&gt;"",INDEX(로우데이터!A:A,4*ROW()-7),"")</f>
        <v/>
      </c>
      <c r="C1209" s="1" t="str">
        <f>IF(B1209&lt;&gt;"",VLOOKUP(CONCATENATE("j",L1209, M1209, N1209),확률표!$B$8:$E$16,IF(P1209=확률표!$C$3,2,IF(P1209=확률표!$C$4, 3,4)),FALSE), "")</f>
        <v/>
      </c>
      <c r="D1209" s="1" t="str">
        <f>IF(B1209&lt;&gt;"",INDEX(로우데이터!$B:$B,4*ROW()-7),"")</f>
        <v/>
      </c>
      <c r="E1209" s="4" t="str">
        <f>IF(B1209&lt;&gt;"",IF(INDEX(로우데이터!$D:$D,4*ROW()-7)&lt;&gt;"",IF(ISNUMBER(FIND("(1)",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09" s="3" t="str">
        <f>IF(B1209&lt;&gt;"",IF(INDEX(로우데이터!$D:$D,4*ROW()-7)&lt;&gt;"",IF(ISNUMBER(FIND("(1)",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09" s="3" t="str">
        <f>IF(B1209&lt;&gt;"",IF(INDEX(로우데이터!$D:$D,4*ROW()-7)&lt;&gt;"",IF(ISNUMBER(FIND("(2)",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09" s="3" t="str">
        <f>IF(B1209&lt;&gt;"",IF(INDEX(로우데이터!$D:$D,4*ROW()-7)&lt;&gt;"",IF(ISNUMBER(FIND("(2)",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09" s="3" t="str">
        <f>IF(B1209&lt;&gt;"",IF(INDEX(로우데이터!$D:$D,4*ROW()-7)&lt;&gt;"",IF(ISNUMBER(FIND("(3)",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09" s="3" t="str">
        <f>IF(B1209&lt;&gt;"",IF(INDEX(로우데이터!$D:$D,4*ROW()-7)&lt;&gt;"",IF(ISNUMBER(FIND("(3)",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09" s="1">
        <v>1</v>
      </c>
      <c r="M1209" s="1">
        <v>1</v>
      </c>
      <c r="N1209" s="1">
        <v>1</v>
      </c>
      <c r="P1209" s="1" t="str">
        <f>IF(B1209&lt;&gt;"",IF(AND(대학정보!$C$4&lt;&gt;"",대학정보!$C$5&lt;&gt;""),IF(AND(ISNUMBER(FIND(대학정보!$C$4,E1209)),ISNUMBER(FIND(대학정보!$C$5,F1209))),확률표!$C$3,IF(AND(ISNUMBER(FIND(대학정보!$C$4,G1209)),ISNUMBER(FIND(대학정보!$C$5,H1209))),확률표!$C$4,IF(AND(ISNUMBER(FIND(대학정보!$C$4,I1209)),ISNUMBER(FIND(대학정보!$C$5,J1209))),확률표!$C$5, ""))), "대학정보"), "")</f>
        <v/>
      </c>
      <c r="Q1209" s="1" t="str">
        <f>IF(AND(대학정보!$C$8&lt;&gt;"",D1209&lt;&gt;""),D1209-대학정보!$C$8,"")</f>
        <v/>
      </c>
    </row>
    <row r="1210" spans="1:17">
      <c r="A1210" s="1" t="str">
        <f t="shared" si="19"/>
        <v>X</v>
      </c>
      <c r="B1210" s="1" t="str">
        <f>IF(INDEX(로우데이터!$A:$A,4*ROW()-7)&lt;&gt;"",INDEX(로우데이터!A:A,4*ROW()-7),"")</f>
        <v/>
      </c>
      <c r="C1210" s="1" t="str">
        <f>IF(B1210&lt;&gt;"",VLOOKUP(CONCATENATE("j",L1210, M1210, N1210),확률표!$B$8:$E$16,IF(P1210=확률표!$C$3,2,IF(P1210=확률표!$C$4, 3,4)),FALSE), "")</f>
        <v/>
      </c>
      <c r="D1210" s="1" t="str">
        <f>IF(B1210&lt;&gt;"",INDEX(로우데이터!$B:$B,4*ROW()-7),"")</f>
        <v/>
      </c>
      <c r="E1210" s="4" t="str">
        <f>IF(B1210&lt;&gt;"",IF(INDEX(로우데이터!$D:$D,4*ROW()-7)&lt;&gt;"",IF(ISNUMBER(FIND("(1)",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0" s="3" t="str">
        <f>IF(B1210&lt;&gt;"",IF(INDEX(로우데이터!$D:$D,4*ROW()-7)&lt;&gt;"",IF(ISNUMBER(FIND("(1)",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0" s="3" t="str">
        <f>IF(B1210&lt;&gt;"",IF(INDEX(로우데이터!$D:$D,4*ROW()-7)&lt;&gt;"",IF(ISNUMBER(FIND("(2)",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0" s="3" t="str">
        <f>IF(B1210&lt;&gt;"",IF(INDEX(로우데이터!$D:$D,4*ROW()-7)&lt;&gt;"",IF(ISNUMBER(FIND("(2)",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0" s="3" t="str">
        <f>IF(B1210&lt;&gt;"",IF(INDEX(로우데이터!$D:$D,4*ROW()-7)&lt;&gt;"",IF(ISNUMBER(FIND("(3)",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0" s="3" t="str">
        <f>IF(B1210&lt;&gt;"",IF(INDEX(로우데이터!$D:$D,4*ROW()-7)&lt;&gt;"",IF(ISNUMBER(FIND("(3)",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0" s="1">
        <v>1</v>
      </c>
      <c r="M1210" s="1">
        <v>1</v>
      </c>
      <c r="N1210" s="1">
        <v>1</v>
      </c>
      <c r="P1210" s="1" t="str">
        <f>IF(B1210&lt;&gt;"",IF(AND(대학정보!$C$4&lt;&gt;"",대학정보!$C$5&lt;&gt;""),IF(AND(ISNUMBER(FIND(대학정보!$C$4,E1210)),ISNUMBER(FIND(대학정보!$C$5,F1210))),확률표!$C$3,IF(AND(ISNUMBER(FIND(대학정보!$C$4,G1210)),ISNUMBER(FIND(대학정보!$C$5,H1210))),확률표!$C$4,IF(AND(ISNUMBER(FIND(대학정보!$C$4,I1210)),ISNUMBER(FIND(대학정보!$C$5,J1210))),확률표!$C$5, ""))), "대학정보"), "")</f>
        <v/>
      </c>
      <c r="Q1210" s="1" t="str">
        <f>IF(AND(대학정보!$C$8&lt;&gt;"",D1210&lt;&gt;""),D1210-대학정보!$C$8,"")</f>
        <v/>
      </c>
    </row>
    <row r="1211" spans="1:17">
      <c r="A1211" s="1" t="str">
        <f t="shared" si="19"/>
        <v>X</v>
      </c>
      <c r="B1211" s="1" t="str">
        <f>IF(INDEX(로우데이터!$A:$A,4*ROW()-7)&lt;&gt;"",INDEX(로우데이터!A:A,4*ROW()-7),"")</f>
        <v/>
      </c>
      <c r="C1211" s="1" t="str">
        <f>IF(B1211&lt;&gt;"",VLOOKUP(CONCATENATE("j",L1211, M1211, N1211),확률표!$B$8:$E$16,IF(P1211=확률표!$C$3,2,IF(P1211=확률표!$C$4, 3,4)),FALSE), "")</f>
        <v/>
      </c>
      <c r="D1211" s="1" t="str">
        <f>IF(B1211&lt;&gt;"",INDEX(로우데이터!$B:$B,4*ROW()-7),"")</f>
        <v/>
      </c>
      <c r="E1211" s="4" t="str">
        <f>IF(B1211&lt;&gt;"",IF(INDEX(로우데이터!$D:$D,4*ROW()-7)&lt;&gt;"",IF(ISNUMBER(FIND("(1)",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1" s="3" t="str">
        <f>IF(B1211&lt;&gt;"",IF(INDEX(로우데이터!$D:$D,4*ROW()-7)&lt;&gt;"",IF(ISNUMBER(FIND("(1)",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1" s="3" t="str">
        <f>IF(B1211&lt;&gt;"",IF(INDEX(로우데이터!$D:$D,4*ROW()-7)&lt;&gt;"",IF(ISNUMBER(FIND("(2)",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1" s="3" t="str">
        <f>IF(B1211&lt;&gt;"",IF(INDEX(로우데이터!$D:$D,4*ROW()-7)&lt;&gt;"",IF(ISNUMBER(FIND("(2)",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1" s="3" t="str">
        <f>IF(B1211&lt;&gt;"",IF(INDEX(로우데이터!$D:$D,4*ROW()-7)&lt;&gt;"",IF(ISNUMBER(FIND("(3)",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1" s="3" t="str">
        <f>IF(B1211&lt;&gt;"",IF(INDEX(로우데이터!$D:$D,4*ROW()-7)&lt;&gt;"",IF(ISNUMBER(FIND("(3)",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1" s="1">
        <v>1</v>
      </c>
      <c r="M1211" s="1">
        <v>1</v>
      </c>
      <c r="N1211" s="1">
        <v>1</v>
      </c>
      <c r="P1211" s="1" t="str">
        <f>IF(B1211&lt;&gt;"",IF(AND(대학정보!$C$4&lt;&gt;"",대학정보!$C$5&lt;&gt;""),IF(AND(ISNUMBER(FIND(대학정보!$C$4,E1211)),ISNUMBER(FIND(대학정보!$C$5,F1211))),확률표!$C$3,IF(AND(ISNUMBER(FIND(대학정보!$C$4,G1211)),ISNUMBER(FIND(대학정보!$C$5,H1211))),확률표!$C$4,IF(AND(ISNUMBER(FIND(대학정보!$C$4,I1211)),ISNUMBER(FIND(대학정보!$C$5,J1211))),확률표!$C$5, ""))), "대학정보"), "")</f>
        <v/>
      </c>
      <c r="Q1211" s="1" t="str">
        <f>IF(AND(대학정보!$C$8&lt;&gt;"",D1211&lt;&gt;""),D1211-대학정보!$C$8,"")</f>
        <v/>
      </c>
    </row>
    <row r="1212" spans="1:17">
      <c r="A1212" s="1" t="str">
        <f t="shared" si="19"/>
        <v>X</v>
      </c>
      <c r="B1212" s="1" t="str">
        <f>IF(INDEX(로우데이터!$A:$A,4*ROW()-7)&lt;&gt;"",INDEX(로우데이터!A:A,4*ROW()-7),"")</f>
        <v/>
      </c>
      <c r="C1212" s="1" t="str">
        <f>IF(B1212&lt;&gt;"",VLOOKUP(CONCATENATE("j",L1212, M1212, N1212),확률표!$B$8:$E$16,IF(P1212=확률표!$C$3,2,IF(P1212=확률표!$C$4, 3,4)),FALSE), "")</f>
        <v/>
      </c>
      <c r="D1212" s="1" t="str">
        <f>IF(B1212&lt;&gt;"",INDEX(로우데이터!$B:$B,4*ROW()-7),"")</f>
        <v/>
      </c>
      <c r="E1212" s="4" t="str">
        <f>IF(B1212&lt;&gt;"",IF(INDEX(로우데이터!$D:$D,4*ROW()-7)&lt;&gt;"",IF(ISNUMBER(FIND("(1)",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2" s="3" t="str">
        <f>IF(B1212&lt;&gt;"",IF(INDEX(로우데이터!$D:$D,4*ROW()-7)&lt;&gt;"",IF(ISNUMBER(FIND("(1)",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2" s="3" t="str">
        <f>IF(B1212&lt;&gt;"",IF(INDEX(로우데이터!$D:$D,4*ROW()-7)&lt;&gt;"",IF(ISNUMBER(FIND("(2)",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2" s="3" t="str">
        <f>IF(B1212&lt;&gt;"",IF(INDEX(로우데이터!$D:$D,4*ROW()-7)&lt;&gt;"",IF(ISNUMBER(FIND("(2)",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2" s="3" t="str">
        <f>IF(B1212&lt;&gt;"",IF(INDEX(로우데이터!$D:$D,4*ROW()-7)&lt;&gt;"",IF(ISNUMBER(FIND("(3)",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2" s="3" t="str">
        <f>IF(B1212&lt;&gt;"",IF(INDEX(로우데이터!$D:$D,4*ROW()-7)&lt;&gt;"",IF(ISNUMBER(FIND("(3)",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2" s="1">
        <v>1</v>
      </c>
      <c r="M1212" s="1">
        <v>1</v>
      </c>
      <c r="N1212" s="1">
        <v>1</v>
      </c>
      <c r="P1212" s="1" t="str">
        <f>IF(B1212&lt;&gt;"",IF(AND(대학정보!$C$4&lt;&gt;"",대학정보!$C$5&lt;&gt;""),IF(AND(ISNUMBER(FIND(대학정보!$C$4,E1212)),ISNUMBER(FIND(대학정보!$C$5,F1212))),확률표!$C$3,IF(AND(ISNUMBER(FIND(대학정보!$C$4,G1212)),ISNUMBER(FIND(대학정보!$C$5,H1212))),확률표!$C$4,IF(AND(ISNUMBER(FIND(대학정보!$C$4,I1212)),ISNUMBER(FIND(대학정보!$C$5,J1212))),확률표!$C$5, ""))), "대학정보"), "")</f>
        <v/>
      </c>
      <c r="Q1212" s="1" t="str">
        <f>IF(AND(대학정보!$C$8&lt;&gt;"",D1212&lt;&gt;""),D1212-대학정보!$C$8,"")</f>
        <v/>
      </c>
    </row>
    <row r="1213" spans="1:17">
      <c r="A1213" s="1" t="str">
        <f t="shared" si="19"/>
        <v>X</v>
      </c>
      <c r="B1213" s="1" t="str">
        <f>IF(INDEX(로우데이터!$A:$A,4*ROW()-7)&lt;&gt;"",INDEX(로우데이터!A:A,4*ROW()-7),"")</f>
        <v/>
      </c>
      <c r="C1213" s="1" t="str">
        <f>IF(B1213&lt;&gt;"",VLOOKUP(CONCATENATE("j",L1213, M1213, N1213),확률표!$B$8:$E$16,IF(P1213=확률표!$C$3,2,IF(P1213=확률표!$C$4, 3,4)),FALSE), "")</f>
        <v/>
      </c>
      <c r="D1213" s="1" t="str">
        <f>IF(B1213&lt;&gt;"",INDEX(로우데이터!$B:$B,4*ROW()-7),"")</f>
        <v/>
      </c>
      <c r="E1213" s="4" t="str">
        <f>IF(B1213&lt;&gt;"",IF(INDEX(로우데이터!$D:$D,4*ROW()-7)&lt;&gt;"",IF(ISNUMBER(FIND("(1)",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3" s="3" t="str">
        <f>IF(B1213&lt;&gt;"",IF(INDEX(로우데이터!$D:$D,4*ROW()-7)&lt;&gt;"",IF(ISNUMBER(FIND("(1)",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3" s="3" t="str">
        <f>IF(B1213&lt;&gt;"",IF(INDEX(로우데이터!$D:$D,4*ROW()-7)&lt;&gt;"",IF(ISNUMBER(FIND("(2)",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3" s="3" t="str">
        <f>IF(B1213&lt;&gt;"",IF(INDEX(로우데이터!$D:$D,4*ROW()-7)&lt;&gt;"",IF(ISNUMBER(FIND("(2)",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3" s="3" t="str">
        <f>IF(B1213&lt;&gt;"",IF(INDEX(로우데이터!$D:$D,4*ROW()-7)&lt;&gt;"",IF(ISNUMBER(FIND("(3)",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3" s="3" t="str">
        <f>IF(B1213&lt;&gt;"",IF(INDEX(로우데이터!$D:$D,4*ROW()-7)&lt;&gt;"",IF(ISNUMBER(FIND("(3)",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3" s="1">
        <v>1</v>
      </c>
      <c r="M1213" s="1">
        <v>1</v>
      </c>
      <c r="N1213" s="1">
        <v>1</v>
      </c>
      <c r="P1213" s="1" t="str">
        <f>IF(B1213&lt;&gt;"",IF(AND(대학정보!$C$4&lt;&gt;"",대학정보!$C$5&lt;&gt;""),IF(AND(ISNUMBER(FIND(대학정보!$C$4,E1213)),ISNUMBER(FIND(대학정보!$C$5,F1213))),확률표!$C$3,IF(AND(ISNUMBER(FIND(대학정보!$C$4,G1213)),ISNUMBER(FIND(대학정보!$C$5,H1213))),확률표!$C$4,IF(AND(ISNUMBER(FIND(대학정보!$C$4,I1213)),ISNUMBER(FIND(대학정보!$C$5,J1213))),확률표!$C$5, ""))), "대학정보"), "")</f>
        <v/>
      </c>
      <c r="Q1213" s="1" t="str">
        <f>IF(AND(대학정보!$C$8&lt;&gt;"",D1213&lt;&gt;""),D1213-대학정보!$C$8,"")</f>
        <v/>
      </c>
    </row>
    <row r="1214" spans="1:17">
      <c r="A1214" s="1" t="str">
        <f t="shared" si="19"/>
        <v>X</v>
      </c>
      <c r="B1214" s="1" t="str">
        <f>IF(INDEX(로우데이터!$A:$A,4*ROW()-7)&lt;&gt;"",INDEX(로우데이터!A:A,4*ROW()-7),"")</f>
        <v/>
      </c>
      <c r="C1214" s="1" t="str">
        <f>IF(B1214&lt;&gt;"",VLOOKUP(CONCATENATE("j",L1214, M1214, N1214),확률표!$B$8:$E$16,IF(P1214=확률표!$C$3,2,IF(P1214=확률표!$C$4, 3,4)),FALSE), "")</f>
        <v/>
      </c>
      <c r="D1214" s="1" t="str">
        <f>IF(B1214&lt;&gt;"",INDEX(로우데이터!$B:$B,4*ROW()-7),"")</f>
        <v/>
      </c>
      <c r="E1214" s="4" t="str">
        <f>IF(B1214&lt;&gt;"",IF(INDEX(로우데이터!$D:$D,4*ROW()-7)&lt;&gt;"",IF(ISNUMBER(FIND("(1)",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4" s="3" t="str">
        <f>IF(B1214&lt;&gt;"",IF(INDEX(로우데이터!$D:$D,4*ROW()-7)&lt;&gt;"",IF(ISNUMBER(FIND("(1)",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4" s="3" t="str">
        <f>IF(B1214&lt;&gt;"",IF(INDEX(로우데이터!$D:$D,4*ROW()-7)&lt;&gt;"",IF(ISNUMBER(FIND("(2)",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4" s="3" t="str">
        <f>IF(B1214&lt;&gt;"",IF(INDEX(로우데이터!$D:$D,4*ROW()-7)&lt;&gt;"",IF(ISNUMBER(FIND("(2)",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4" s="3" t="str">
        <f>IF(B1214&lt;&gt;"",IF(INDEX(로우데이터!$D:$D,4*ROW()-7)&lt;&gt;"",IF(ISNUMBER(FIND("(3)",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4" s="3" t="str">
        <f>IF(B1214&lt;&gt;"",IF(INDEX(로우데이터!$D:$D,4*ROW()-7)&lt;&gt;"",IF(ISNUMBER(FIND("(3)",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4" s="1">
        <v>1</v>
      </c>
      <c r="M1214" s="1">
        <v>1</v>
      </c>
      <c r="N1214" s="1">
        <v>1</v>
      </c>
      <c r="P1214" s="1" t="str">
        <f>IF(B1214&lt;&gt;"",IF(AND(대학정보!$C$4&lt;&gt;"",대학정보!$C$5&lt;&gt;""),IF(AND(ISNUMBER(FIND(대학정보!$C$4,E1214)),ISNUMBER(FIND(대학정보!$C$5,F1214))),확률표!$C$3,IF(AND(ISNUMBER(FIND(대학정보!$C$4,G1214)),ISNUMBER(FIND(대학정보!$C$5,H1214))),확률표!$C$4,IF(AND(ISNUMBER(FIND(대학정보!$C$4,I1214)),ISNUMBER(FIND(대학정보!$C$5,J1214))),확률표!$C$5, ""))), "대학정보"), "")</f>
        <v/>
      </c>
      <c r="Q1214" s="1" t="str">
        <f>IF(AND(대학정보!$C$8&lt;&gt;"",D1214&lt;&gt;""),D1214-대학정보!$C$8,"")</f>
        <v/>
      </c>
    </row>
    <row r="1215" spans="1:17">
      <c r="A1215" s="1" t="str">
        <f t="shared" si="19"/>
        <v>X</v>
      </c>
      <c r="B1215" s="1" t="str">
        <f>IF(INDEX(로우데이터!$A:$A,4*ROW()-7)&lt;&gt;"",INDEX(로우데이터!A:A,4*ROW()-7),"")</f>
        <v/>
      </c>
      <c r="C1215" s="1" t="str">
        <f>IF(B1215&lt;&gt;"",VLOOKUP(CONCATENATE("j",L1215, M1215, N1215),확률표!$B$8:$E$16,IF(P1215=확률표!$C$3,2,IF(P1215=확률표!$C$4, 3,4)),FALSE), "")</f>
        <v/>
      </c>
      <c r="D1215" s="1" t="str">
        <f>IF(B1215&lt;&gt;"",INDEX(로우데이터!$B:$B,4*ROW()-7),"")</f>
        <v/>
      </c>
      <c r="E1215" s="4" t="str">
        <f>IF(B1215&lt;&gt;"",IF(INDEX(로우데이터!$D:$D,4*ROW()-7)&lt;&gt;"",IF(ISNUMBER(FIND("(1)",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5" s="3" t="str">
        <f>IF(B1215&lt;&gt;"",IF(INDEX(로우데이터!$D:$D,4*ROW()-7)&lt;&gt;"",IF(ISNUMBER(FIND("(1)",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5" s="3" t="str">
        <f>IF(B1215&lt;&gt;"",IF(INDEX(로우데이터!$D:$D,4*ROW()-7)&lt;&gt;"",IF(ISNUMBER(FIND("(2)",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5" s="3" t="str">
        <f>IF(B1215&lt;&gt;"",IF(INDEX(로우데이터!$D:$D,4*ROW()-7)&lt;&gt;"",IF(ISNUMBER(FIND("(2)",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5" s="3" t="str">
        <f>IF(B1215&lt;&gt;"",IF(INDEX(로우데이터!$D:$D,4*ROW()-7)&lt;&gt;"",IF(ISNUMBER(FIND("(3)",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5" s="3" t="str">
        <f>IF(B1215&lt;&gt;"",IF(INDEX(로우데이터!$D:$D,4*ROW()-7)&lt;&gt;"",IF(ISNUMBER(FIND("(3)",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5" s="1">
        <v>1</v>
      </c>
      <c r="M1215" s="1">
        <v>1</v>
      </c>
      <c r="N1215" s="1">
        <v>1</v>
      </c>
      <c r="P1215" s="1" t="str">
        <f>IF(B1215&lt;&gt;"",IF(AND(대학정보!$C$4&lt;&gt;"",대학정보!$C$5&lt;&gt;""),IF(AND(ISNUMBER(FIND(대학정보!$C$4,E1215)),ISNUMBER(FIND(대학정보!$C$5,F1215))),확률표!$C$3,IF(AND(ISNUMBER(FIND(대학정보!$C$4,G1215)),ISNUMBER(FIND(대학정보!$C$5,H1215))),확률표!$C$4,IF(AND(ISNUMBER(FIND(대학정보!$C$4,I1215)),ISNUMBER(FIND(대학정보!$C$5,J1215))),확률표!$C$5, ""))), "대학정보"), "")</f>
        <v/>
      </c>
      <c r="Q1215" s="1" t="str">
        <f>IF(AND(대학정보!$C$8&lt;&gt;"",D1215&lt;&gt;""),D1215-대학정보!$C$8,"")</f>
        <v/>
      </c>
    </row>
    <row r="1216" spans="1:17">
      <c r="A1216" s="1" t="str">
        <f t="shared" si="19"/>
        <v>X</v>
      </c>
      <c r="B1216" s="1" t="str">
        <f>IF(INDEX(로우데이터!$A:$A,4*ROW()-7)&lt;&gt;"",INDEX(로우데이터!A:A,4*ROW()-7),"")</f>
        <v/>
      </c>
      <c r="C1216" s="1" t="str">
        <f>IF(B1216&lt;&gt;"",VLOOKUP(CONCATENATE("j",L1216, M1216, N1216),확률표!$B$8:$E$16,IF(P1216=확률표!$C$3,2,IF(P1216=확률표!$C$4, 3,4)),FALSE), "")</f>
        <v/>
      </c>
      <c r="D1216" s="1" t="str">
        <f>IF(B1216&lt;&gt;"",INDEX(로우데이터!$B:$B,4*ROW()-7),"")</f>
        <v/>
      </c>
      <c r="E1216" s="4" t="str">
        <f>IF(B1216&lt;&gt;"",IF(INDEX(로우데이터!$D:$D,4*ROW()-7)&lt;&gt;"",IF(ISNUMBER(FIND("(1)",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6" s="3" t="str">
        <f>IF(B1216&lt;&gt;"",IF(INDEX(로우데이터!$D:$D,4*ROW()-7)&lt;&gt;"",IF(ISNUMBER(FIND("(1)",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6" s="3" t="str">
        <f>IF(B1216&lt;&gt;"",IF(INDEX(로우데이터!$D:$D,4*ROW()-7)&lt;&gt;"",IF(ISNUMBER(FIND("(2)",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6" s="3" t="str">
        <f>IF(B1216&lt;&gt;"",IF(INDEX(로우데이터!$D:$D,4*ROW()-7)&lt;&gt;"",IF(ISNUMBER(FIND("(2)",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6" s="3" t="str">
        <f>IF(B1216&lt;&gt;"",IF(INDEX(로우데이터!$D:$D,4*ROW()-7)&lt;&gt;"",IF(ISNUMBER(FIND("(3)",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6" s="3" t="str">
        <f>IF(B1216&lt;&gt;"",IF(INDEX(로우데이터!$D:$D,4*ROW()-7)&lt;&gt;"",IF(ISNUMBER(FIND("(3)",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6" s="1">
        <v>1</v>
      </c>
      <c r="M1216" s="1">
        <v>1</v>
      </c>
      <c r="N1216" s="1">
        <v>1</v>
      </c>
      <c r="P1216" s="1" t="str">
        <f>IF(B1216&lt;&gt;"",IF(AND(대학정보!$C$4&lt;&gt;"",대학정보!$C$5&lt;&gt;""),IF(AND(ISNUMBER(FIND(대학정보!$C$4,E1216)),ISNUMBER(FIND(대학정보!$C$5,F1216))),확률표!$C$3,IF(AND(ISNUMBER(FIND(대학정보!$C$4,G1216)),ISNUMBER(FIND(대학정보!$C$5,H1216))),확률표!$C$4,IF(AND(ISNUMBER(FIND(대학정보!$C$4,I1216)),ISNUMBER(FIND(대학정보!$C$5,J1216))),확률표!$C$5, ""))), "대학정보"), "")</f>
        <v/>
      </c>
      <c r="Q1216" s="1" t="str">
        <f>IF(AND(대학정보!$C$8&lt;&gt;"",D1216&lt;&gt;""),D1216-대학정보!$C$8,"")</f>
        <v/>
      </c>
    </row>
    <row r="1217" spans="1:17">
      <c r="A1217" s="1" t="str">
        <f t="shared" si="19"/>
        <v>X</v>
      </c>
      <c r="B1217" s="1" t="str">
        <f>IF(INDEX(로우데이터!$A:$A,4*ROW()-7)&lt;&gt;"",INDEX(로우데이터!A:A,4*ROW()-7),"")</f>
        <v/>
      </c>
      <c r="C1217" s="1" t="str">
        <f>IF(B1217&lt;&gt;"",VLOOKUP(CONCATENATE("j",L1217, M1217, N1217),확률표!$B$8:$E$16,IF(P1217=확률표!$C$3,2,IF(P1217=확률표!$C$4, 3,4)),FALSE), "")</f>
        <v/>
      </c>
      <c r="D1217" s="1" t="str">
        <f>IF(B1217&lt;&gt;"",INDEX(로우데이터!$B:$B,4*ROW()-7),"")</f>
        <v/>
      </c>
      <c r="E1217" s="4" t="str">
        <f>IF(B1217&lt;&gt;"",IF(INDEX(로우데이터!$D:$D,4*ROW()-7)&lt;&gt;"",IF(ISNUMBER(FIND("(1)",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7" s="3" t="str">
        <f>IF(B1217&lt;&gt;"",IF(INDEX(로우데이터!$D:$D,4*ROW()-7)&lt;&gt;"",IF(ISNUMBER(FIND("(1)",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7" s="3" t="str">
        <f>IF(B1217&lt;&gt;"",IF(INDEX(로우데이터!$D:$D,4*ROW()-7)&lt;&gt;"",IF(ISNUMBER(FIND("(2)",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7" s="3" t="str">
        <f>IF(B1217&lt;&gt;"",IF(INDEX(로우데이터!$D:$D,4*ROW()-7)&lt;&gt;"",IF(ISNUMBER(FIND("(2)",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7" s="3" t="str">
        <f>IF(B1217&lt;&gt;"",IF(INDEX(로우데이터!$D:$D,4*ROW()-7)&lt;&gt;"",IF(ISNUMBER(FIND("(3)",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7" s="3" t="str">
        <f>IF(B1217&lt;&gt;"",IF(INDEX(로우데이터!$D:$D,4*ROW()-7)&lt;&gt;"",IF(ISNUMBER(FIND("(3)",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7" s="1">
        <v>1</v>
      </c>
      <c r="M1217" s="1">
        <v>1</v>
      </c>
      <c r="N1217" s="1">
        <v>1</v>
      </c>
      <c r="P1217" s="1" t="str">
        <f>IF(B1217&lt;&gt;"",IF(AND(대학정보!$C$4&lt;&gt;"",대학정보!$C$5&lt;&gt;""),IF(AND(ISNUMBER(FIND(대학정보!$C$4,E1217)),ISNUMBER(FIND(대학정보!$C$5,F1217))),확률표!$C$3,IF(AND(ISNUMBER(FIND(대학정보!$C$4,G1217)),ISNUMBER(FIND(대학정보!$C$5,H1217))),확률표!$C$4,IF(AND(ISNUMBER(FIND(대학정보!$C$4,I1217)),ISNUMBER(FIND(대학정보!$C$5,J1217))),확률표!$C$5, ""))), "대학정보"), "")</f>
        <v/>
      </c>
      <c r="Q1217" s="1" t="str">
        <f>IF(AND(대학정보!$C$8&lt;&gt;"",D1217&lt;&gt;""),D1217-대학정보!$C$8,"")</f>
        <v/>
      </c>
    </row>
    <row r="1218" spans="1:17">
      <c r="A1218" s="1" t="str">
        <f t="shared" si="19"/>
        <v>X</v>
      </c>
      <c r="B1218" s="1" t="str">
        <f>IF(INDEX(로우데이터!$A:$A,4*ROW()-7)&lt;&gt;"",INDEX(로우데이터!A:A,4*ROW()-7),"")</f>
        <v/>
      </c>
      <c r="C1218" s="1" t="str">
        <f>IF(B1218&lt;&gt;"",VLOOKUP(CONCATENATE("j",L1218, M1218, N1218),확률표!$B$8:$E$16,IF(P1218=확률표!$C$3,2,IF(P1218=확률표!$C$4, 3,4)),FALSE), "")</f>
        <v/>
      </c>
      <c r="D1218" s="1" t="str">
        <f>IF(B1218&lt;&gt;"",INDEX(로우데이터!$B:$B,4*ROW()-7),"")</f>
        <v/>
      </c>
      <c r="E1218" s="4" t="str">
        <f>IF(B1218&lt;&gt;"",IF(INDEX(로우데이터!$D:$D,4*ROW()-7)&lt;&gt;"",IF(ISNUMBER(FIND("(1)",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8" s="3" t="str">
        <f>IF(B1218&lt;&gt;"",IF(INDEX(로우데이터!$D:$D,4*ROW()-7)&lt;&gt;"",IF(ISNUMBER(FIND("(1)",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8" s="3" t="str">
        <f>IF(B1218&lt;&gt;"",IF(INDEX(로우데이터!$D:$D,4*ROW()-7)&lt;&gt;"",IF(ISNUMBER(FIND("(2)",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8" s="3" t="str">
        <f>IF(B1218&lt;&gt;"",IF(INDEX(로우데이터!$D:$D,4*ROW()-7)&lt;&gt;"",IF(ISNUMBER(FIND("(2)",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8" s="3" t="str">
        <f>IF(B1218&lt;&gt;"",IF(INDEX(로우데이터!$D:$D,4*ROW()-7)&lt;&gt;"",IF(ISNUMBER(FIND("(3)",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8" s="3" t="str">
        <f>IF(B1218&lt;&gt;"",IF(INDEX(로우데이터!$D:$D,4*ROW()-7)&lt;&gt;"",IF(ISNUMBER(FIND("(3)",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8" s="1">
        <v>1</v>
      </c>
      <c r="M1218" s="1">
        <v>1</v>
      </c>
      <c r="N1218" s="1">
        <v>1</v>
      </c>
      <c r="P1218" s="1" t="str">
        <f>IF(B1218&lt;&gt;"",IF(AND(대학정보!$C$4&lt;&gt;"",대학정보!$C$5&lt;&gt;""),IF(AND(ISNUMBER(FIND(대학정보!$C$4,E1218)),ISNUMBER(FIND(대학정보!$C$5,F1218))),확률표!$C$3,IF(AND(ISNUMBER(FIND(대학정보!$C$4,G1218)),ISNUMBER(FIND(대학정보!$C$5,H1218))),확률표!$C$4,IF(AND(ISNUMBER(FIND(대학정보!$C$4,I1218)),ISNUMBER(FIND(대학정보!$C$5,J1218))),확률표!$C$5, ""))), "대학정보"), "")</f>
        <v/>
      </c>
      <c r="Q1218" s="1" t="str">
        <f>IF(AND(대학정보!$C$8&lt;&gt;"",D1218&lt;&gt;""),D1218-대학정보!$C$8,"")</f>
        <v/>
      </c>
    </row>
    <row r="1219" spans="1:17">
      <c r="A1219" s="1" t="str">
        <f t="shared" si="19"/>
        <v>X</v>
      </c>
      <c r="B1219" s="1" t="str">
        <f>IF(INDEX(로우데이터!$A:$A,4*ROW()-7)&lt;&gt;"",INDEX(로우데이터!A:A,4*ROW()-7),"")</f>
        <v/>
      </c>
      <c r="C1219" s="1" t="str">
        <f>IF(B1219&lt;&gt;"",VLOOKUP(CONCATENATE("j",L1219, M1219, N1219),확률표!$B$8:$E$16,IF(P1219=확률표!$C$3,2,IF(P1219=확률표!$C$4, 3,4)),FALSE), "")</f>
        <v/>
      </c>
      <c r="D1219" s="1" t="str">
        <f>IF(B1219&lt;&gt;"",INDEX(로우데이터!$B:$B,4*ROW()-7),"")</f>
        <v/>
      </c>
      <c r="E1219" s="4" t="str">
        <f>IF(B1219&lt;&gt;"",IF(INDEX(로우데이터!$D:$D,4*ROW()-7)&lt;&gt;"",IF(ISNUMBER(FIND("(1)",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19" s="3" t="str">
        <f>IF(B1219&lt;&gt;"",IF(INDEX(로우데이터!$D:$D,4*ROW()-7)&lt;&gt;"",IF(ISNUMBER(FIND("(1)",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19" s="3" t="str">
        <f>IF(B1219&lt;&gt;"",IF(INDEX(로우데이터!$D:$D,4*ROW()-7)&lt;&gt;"",IF(ISNUMBER(FIND("(2)",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19" s="3" t="str">
        <f>IF(B1219&lt;&gt;"",IF(INDEX(로우데이터!$D:$D,4*ROW()-7)&lt;&gt;"",IF(ISNUMBER(FIND("(2)",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19" s="3" t="str">
        <f>IF(B1219&lt;&gt;"",IF(INDEX(로우데이터!$D:$D,4*ROW()-7)&lt;&gt;"",IF(ISNUMBER(FIND("(3)",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19" s="3" t="str">
        <f>IF(B1219&lt;&gt;"",IF(INDEX(로우데이터!$D:$D,4*ROW()-7)&lt;&gt;"",IF(ISNUMBER(FIND("(3)",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19" s="1">
        <v>1</v>
      </c>
      <c r="M1219" s="1">
        <v>1</v>
      </c>
      <c r="N1219" s="1">
        <v>1</v>
      </c>
      <c r="P1219" s="1" t="str">
        <f>IF(B1219&lt;&gt;"",IF(AND(대학정보!$C$4&lt;&gt;"",대학정보!$C$5&lt;&gt;""),IF(AND(ISNUMBER(FIND(대학정보!$C$4,E1219)),ISNUMBER(FIND(대학정보!$C$5,F1219))),확률표!$C$3,IF(AND(ISNUMBER(FIND(대학정보!$C$4,G1219)),ISNUMBER(FIND(대학정보!$C$5,H1219))),확률표!$C$4,IF(AND(ISNUMBER(FIND(대학정보!$C$4,I1219)),ISNUMBER(FIND(대학정보!$C$5,J1219))),확률표!$C$5, ""))), "대학정보"), "")</f>
        <v/>
      </c>
      <c r="Q1219" s="1" t="str">
        <f>IF(AND(대학정보!$C$8&lt;&gt;"",D1219&lt;&gt;""),D1219-대학정보!$C$8,"")</f>
        <v/>
      </c>
    </row>
    <row r="1220" spans="1:17">
      <c r="A1220" s="1" t="str">
        <f t="shared" si="19"/>
        <v>X</v>
      </c>
      <c r="B1220" s="1" t="str">
        <f>IF(INDEX(로우데이터!$A:$A,4*ROW()-7)&lt;&gt;"",INDEX(로우데이터!A:A,4*ROW()-7),"")</f>
        <v/>
      </c>
      <c r="C1220" s="1" t="str">
        <f>IF(B1220&lt;&gt;"",VLOOKUP(CONCATENATE("j",L1220, M1220, N1220),확률표!$B$8:$E$16,IF(P1220=확률표!$C$3,2,IF(P1220=확률표!$C$4, 3,4)),FALSE), "")</f>
        <v/>
      </c>
      <c r="D1220" s="1" t="str">
        <f>IF(B1220&lt;&gt;"",INDEX(로우데이터!$B:$B,4*ROW()-7),"")</f>
        <v/>
      </c>
      <c r="E1220" s="4" t="str">
        <f>IF(B1220&lt;&gt;"",IF(INDEX(로우데이터!$D:$D,4*ROW()-7)&lt;&gt;"",IF(ISNUMBER(FIND("(1)",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0" s="3" t="str">
        <f>IF(B1220&lt;&gt;"",IF(INDEX(로우데이터!$D:$D,4*ROW()-7)&lt;&gt;"",IF(ISNUMBER(FIND("(1)",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0" s="3" t="str">
        <f>IF(B1220&lt;&gt;"",IF(INDEX(로우데이터!$D:$D,4*ROW()-7)&lt;&gt;"",IF(ISNUMBER(FIND("(2)",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0" s="3" t="str">
        <f>IF(B1220&lt;&gt;"",IF(INDEX(로우데이터!$D:$D,4*ROW()-7)&lt;&gt;"",IF(ISNUMBER(FIND("(2)",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0" s="3" t="str">
        <f>IF(B1220&lt;&gt;"",IF(INDEX(로우데이터!$D:$D,4*ROW()-7)&lt;&gt;"",IF(ISNUMBER(FIND("(3)",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0" s="3" t="str">
        <f>IF(B1220&lt;&gt;"",IF(INDEX(로우데이터!$D:$D,4*ROW()-7)&lt;&gt;"",IF(ISNUMBER(FIND("(3)",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0" s="1">
        <v>1</v>
      </c>
      <c r="M1220" s="1">
        <v>1</v>
      </c>
      <c r="N1220" s="1">
        <v>1</v>
      </c>
      <c r="P1220" s="1" t="str">
        <f>IF(B1220&lt;&gt;"",IF(AND(대학정보!$C$4&lt;&gt;"",대학정보!$C$5&lt;&gt;""),IF(AND(ISNUMBER(FIND(대학정보!$C$4,E1220)),ISNUMBER(FIND(대학정보!$C$5,F1220))),확률표!$C$3,IF(AND(ISNUMBER(FIND(대학정보!$C$4,G1220)),ISNUMBER(FIND(대학정보!$C$5,H1220))),확률표!$C$4,IF(AND(ISNUMBER(FIND(대학정보!$C$4,I1220)),ISNUMBER(FIND(대학정보!$C$5,J1220))),확률표!$C$5, ""))), "대학정보"), "")</f>
        <v/>
      </c>
      <c r="Q1220" s="1" t="str">
        <f>IF(AND(대학정보!$C$8&lt;&gt;"",D1220&lt;&gt;""),D1220-대학정보!$C$8,"")</f>
        <v/>
      </c>
    </row>
    <row r="1221" spans="1:17">
      <c r="A1221" s="1" t="str">
        <f t="shared" si="19"/>
        <v>X</v>
      </c>
      <c r="B1221" s="1" t="str">
        <f>IF(INDEX(로우데이터!$A:$A,4*ROW()-7)&lt;&gt;"",INDEX(로우데이터!A:A,4*ROW()-7),"")</f>
        <v/>
      </c>
      <c r="C1221" s="1" t="str">
        <f>IF(B1221&lt;&gt;"",VLOOKUP(CONCATENATE("j",L1221, M1221, N1221),확률표!$B$8:$E$16,IF(P1221=확률표!$C$3,2,IF(P1221=확률표!$C$4, 3,4)),FALSE), "")</f>
        <v/>
      </c>
      <c r="D1221" s="1" t="str">
        <f>IF(B1221&lt;&gt;"",INDEX(로우데이터!$B:$B,4*ROW()-7),"")</f>
        <v/>
      </c>
      <c r="E1221" s="4" t="str">
        <f>IF(B1221&lt;&gt;"",IF(INDEX(로우데이터!$D:$D,4*ROW()-7)&lt;&gt;"",IF(ISNUMBER(FIND("(1)",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1" s="3" t="str">
        <f>IF(B1221&lt;&gt;"",IF(INDEX(로우데이터!$D:$D,4*ROW()-7)&lt;&gt;"",IF(ISNUMBER(FIND("(1)",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1" s="3" t="str">
        <f>IF(B1221&lt;&gt;"",IF(INDEX(로우데이터!$D:$D,4*ROW()-7)&lt;&gt;"",IF(ISNUMBER(FIND("(2)",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1" s="3" t="str">
        <f>IF(B1221&lt;&gt;"",IF(INDEX(로우데이터!$D:$D,4*ROW()-7)&lt;&gt;"",IF(ISNUMBER(FIND("(2)",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1" s="3" t="str">
        <f>IF(B1221&lt;&gt;"",IF(INDEX(로우데이터!$D:$D,4*ROW()-7)&lt;&gt;"",IF(ISNUMBER(FIND("(3)",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1" s="3" t="str">
        <f>IF(B1221&lt;&gt;"",IF(INDEX(로우데이터!$D:$D,4*ROW()-7)&lt;&gt;"",IF(ISNUMBER(FIND("(3)",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1" s="1">
        <v>1</v>
      </c>
      <c r="M1221" s="1">
        <v>1</v>
      </c>
      <c r="N1221" s="1">
        <v>1</v>
      </c>
      <c r="P1221" s="1" t="str">
        <f>IF(B1221&lt;&gt;"",IF(AND(대학정보!$C$4&lt;&gt;"",대학정보!$C$5&lt;&gt;""),IF(AND(ISNUMBER(FIND(대학정보!$C$4,E1221)),ISNUMBER(FIND(대학정보!$C$5,F1221))),확률표!$C$3,IF(AND(ISNUMBER(FIND(대학정보!$C$4,G1221)),ISNUMBER(FIND(대학정보!$C$5,H1221))),확률표!$C$4,IF(AND(ISNUMBER(FIND(대학정보!$C$4,I1221)),ISNUMBER(FIND(대학정보!$C$5,J1221))),확률표!$C$5, ""))), "대학정보"), "")</f>
        <v/>
      </c>
      <c r="Q1221" s="1" t="str">
        <f>IF(AND(대학정보!$C$8&lt;&gt;"",D1221&lt;&gt;""),D1221-대학정보!$C$8,"")</f>
        <v/>
      </c>
    </row>
    <row r="1222" spans="1:17">
      <c r="A1222" s="1" t="str">
        <f t="shared" si="19"/>
        <v>X</v>
      </c>
      <c r="B1222" s="1" t="str">
        <f>IF(INDEX(로우데이터!$A:$A,4*ROW()-7)&lt;&gt;"",INDEX(로우데이터!A:A,4*ROW()-7),"")</f>
        <v/>
      </c>
      <c r="C1222" s="1" t="str">
        <f>IF(B1222&lt;&gt;"",VLOOKUP(CONCATENATE("j",L1222, M1222, N1222),확률표!$B$8:$E$16,IF(P1222=확률표!$C$3,2,IF(P1222=확률표!$C$4, 3,4)),FALSE), "")</f>
        <v/>
      </c>
      <c r="D1222" s="1" t="str">
        <f>IF(B1222&lt;&gt;"",INDEX(로우데이터!$B:$B,4*ROW()-7),"")</f>
        <v/>
      </c>
      <c r="E1222" s="4" t="str">
        <f>IF(B1222&lt;&gt;"",IF(INDEX(로우데이터!$D:$D,4*ROW()-7)&lt;&gt;"",IF(ISNUMBER(FIND("(1)",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2" s="3" t="str">
        <f>IF(B1222&lt;&gt;"",IF(INDEX(로우데이터!$D:$D,4*ROW()-7)&lt;&gt;"",IF(ISNUMBER(FIND("(1)",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2" s="3" t="str">
        <f>IF(B1222&lt;&gt;"",IF(INDEX(로우데이터!$D:$D,4*ROW()-7)&lt;&gt;"",IF(ISNUMBER(FIND("(2)",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2" s="3" t="str">
        <f>IF(B1222&lt;&gt;"",IF(INDEX(로우데이터!$D:$D,4*ROW()-7)&lt;&gt;"",IF(ISNUMBER(FIND("(2)",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2" s="3" t="str">
        <f>IF(B1222&lt;&gt;"",IF(INDEX(로우데이터!$D:$D,4*ROW()-7)&lt;&gt;"",IF(ISNUMBER(FIND("(3)",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2" s="3" t="str">
        <f>IF(B1222&lt;&gt;"",IF(INDEX(로우데이터!$D:$D,4*ROW()-7)&lt;&gt;"",IF(ISNUMBER(FIND("(3)",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2" s="1">
        <v>1</v>
      </c>
      <c r="M1222" s="1">
        <v>1</v>
      </c>
      <c r="N1222" s="1">
        <v>1</v>
      </c>
      <c r="P1222" s="1" t="str">
        <f>IF(B1222&lt;&gt;"",IF(AND(대학정보!$C$4&lt;&gt;"",대학정보!$C$5&lt;&gt;""),IF(AND(ISNUMBER(FIND(대학정보!$C$4,E1222)),ISNUMBER(FIND(대학정보!$C$5,F1222))),확률표!$C$3,IF(AND(ISNUMBER(FIND(대학정보!$C$4,G1222)),ISNUMBER(FIND(대학정보!$C$5,H1222))),확률표!$C$4,IF(AND(ISNUMBER(FIND(대학정보!$C$4,I1222)),ISNUMBER(FIND(대학정보!$C$5,J1222))),확률표!$C$5, ""))), "대학정보"), "")</f>
        <v/>
      </c>
      <c r="Q1222" s="1" t="str">
        <f>IF(AND(대학정보!$C$8&lt;&gt;"",D1222&lt;&gt;""),D1222-대학정보!$C$8,"")</f>
        <v/>
      </c>
    </row>
    <row r="1223" spans="1:17">
      <c r="A1223" s="1" t="str">
        <f t="shared" si="19"/>
        <v>X</v>
      </c>
      <c r="B1223" s="1" t="str">
        <f>IF(INDEX(로우데이터!$A:$A,4*ROW()-7)&lt;&gt;"",INDEX(로우데이터!A:A,4*ROW()-7),"")</f>
        <v/>
      </c>
      <c r="C1223" s="1" t="str">
        <f>IF(B1223&lt;&gt;"",VLOOKUP(CONCATENATE("j",L1223, M1223, N1223),확률표!$B$8:$E$16,IF(P1223=확률표!$C$3,2,IF(P1223=확률표!$C$4, 3,4)),FALSE), "")</f>
        <v/>
      </c>
      <c r="D1223" s="1" t="str">
        <f>IF(B1223&lt;&gt;"",INDEX(로우데이터!$B:$B,4*ROW()-7),"")</f>
        <v/>
      </c>
      <c r="E1223" s="4" t="str">
        <f>IF(B1223&lt;&gt;"",IF(INDEX(로우데이터!$D:$D,4*ROW()-7)&lt;&gt;"",IF(ISNUMBER(FIND("(1)",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3" s="3" t="str">
        <f>IF(B1223&lt;&gt;"",IF(INDEX(로우데이터!$D:$D,4*ROW()-7)&lt;&gt;"",IF(ISNUMBER(FIND("(1)",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3" s="3" t="str">
        <f>IF(B1223&lt;&gt;"",IF(INDEX(로우데이터!$D:$D,4*ROW()-7)&lt;&gt;"",IF(ISNUMBER(FIND("(2)",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3" s="3" t="str">
        <f>IF(B1223&lt;&gt;"",IF(INDEX(로우데이터!$D:$D,4*ROW()-7)&lt;&gt;"",IF(ISNUMBER(FIND("(2)",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3" s="3" t="str">
        <f>IF(B1223&lt;&gt;"",IF(INDEX(로우데이터!$D:$D,4*ROW()-7)&lt;&gt;"",IF(ISNUMBER(FIND("(3)",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3" s="3" t="str">
        <f>IF(B1223&lt;&gt;"",IF(INDEX(로우데이터!$D:$D,4*ROW()-7)&lt;&gt;"",IF(ISNUMBER(FIND("(3)",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3" s="1">
        <v>1</v>
      </c>
      <c r="M1223" s="1">
        <v>1</v>
      </c>
      <c r="N1223" s="1">
        <v>1</v>
      </c>
      <c r="P1223" s="1" t="str">
        <f>IF(B1223&lt;&gt;"",IF(AND(대학정보!$C$4&lt;&gt;"",대학정보!$C$5&lt;&gt;""),IF(AND(ISNUMBER(FIND(대학정보!$C$4,E1223)),ISNUMBER(FIND(대학정보!$C$5,F1223))),확률표!$C$3,IF(AND(ISNUMBER(FIND(대학정보!$C$4,G1223)),ISNUMBER(FIND(대학정보!$C$5,H1223))),확률표!$C$4,IF(AND(ISNUMBER(FIND(대학정보!$C$4,I1223)),ISNUMBER(FIND(대학정보!$C$5,J1223))),확률표!$C$5, ""))), "대학정보"), "")</f>
        <v/>
      </c>
      <c r="Q1223" s="1" t="str">
        <f>IF(AND(대학정보!$C$8&lt;&gt;"",D1223&lt;&gt;""),D1223-대학정보!$C$8,"")</f>
        <v/>
      </c>
    </row>
    <row r="1224" spans="1:17">
      <c r="A1224" s="1" t="str">
        <f t="shared" si="19"/>
        <v>X</v>
      </c>
      <c r="B1224" s="1" t="str">
        <f>IF(INDEX(로우데이터!$A:$A,4*ROW()-7)&lt;&gt;"",INDEX(로우데이터!A:A,4*ROW()-7),"")</f>
        <v/>
      </c>
      <c r="C1224" s="1" t="str">
        <f>IF(B1224&lt;&gt;"",VLOOKUP(CONCATENATE("j",L1224, M1224, N1224),확률표!$B$8:$E$16,IF(P1224=확률표!$C$3,2,IF(P1224=확률표!$C$4, 3,4)),FALSE), "")</f>
        <v/>
      </c>
      <c r="D1224" s="1" t="str">
        <f>IF(B1224&lt;&gt;"",INDEX(로우데이터!$B:$B,4*ROW()-7),"")</f>
        <v/>
      </c>
      <c r="E1224" s="4" t="str">
        <f>IF(B1224&lt;&gt;"",IF(INDEX(로우데이터!$D:$D,4*ROW()-7)&lt;&gt;"",IF(ISNUMBER(FIND("(1)",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4" s="3" t="str">
        <f>IF(B1224&lt;&gt;"",IF(INDEX(로우데이터!$D:$D,4*ROW()-7)&lt;&gt;"",IF(ISNUMBER(FIND("(1)",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4" s="3" t="str">
        <f>IF(B1224&lt;&gt;"",IF(INDEX(로우데이터!$D:$D,4*ROW()-7)&lt;&gt;"",IF(ISNUMBER(FIND("(2)",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4" s="3" t="str">
        <f>IF(B1224&lt;&gt;"",IF(INDEX(로우데이터!$D:$D,4*ROW()-7)&lt;&gt;"",IF(ISNUMBER(FIND("(2)",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4" s="3" t="str">
        <f>IF(B1224&lt;&gt;"",IF(INDEX(로우데이터!$D:$D,4*ROW()-7)&lt;&gt;"",IF(ISNUMBER(FIND("(3)",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4" s="3" t="str">
        <f>IF(B1224&lt;&gt;"",IF(INDEX(로우데이터!$D:$D,4*ROW()-7)&lt;&gt;"",IF(ISNUMBER(FIND("(3)",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4" s="1">
        <v>1</v>
      </c>
      <c r="M1224" s="1">
        <v>1</v>
      </c>
      <c r="N1224" s="1">
        <v>1</v>
      </c>
      <c r="P1224" s="1" t="str">
        <f>IF(B1224&lt;&gt;"",IF(AND(대학정보!$C$4&lt;&gt;"",대학정보!$C$5&lt;&gt;""),IF(AND(ISNUMBER(FIND(대학정보!$C$4,E1224)),ISNUMBER(FIND(대학정보!$C$5,F1224))),확률표!$C$3,IF(AND(ISNUMBER(FIND(대학정보!$C$4,G1224)),ISNUMBER(FIND(대학정보!$C$5,H1224))),확률표!$C$4,IF(AND(ISNUMBER(FIND(대학정보!$C$4,I1224)),ISNUMBER(FIND(대학정보!$C$5,J1224))),확률표!$C$5, ""))), "대학정보"), "")</f>
        <v/>
      </c>
      <c r="Q1224" s="1" t="str">
        <f>IF(AND(대학정보!$C$8&lt;&gt;"",D1224&lt;&gt;""),D1224-대학정보!$C$8,"")</f>
        <v/>
      </c>
    </row>
    <row r="1225" spans="1:17">
      <c r="A1225" s="1" t="str">
        <f t="shared" si="19"/>
        <v>X</v>
      </c>
      <c r="B1225" s="1" t="str">
        <f>IF(INDEX(로우데이터!$A:$A,4*ROW()-7)&lt;&gt;"",INDEX(로우데이터!A:A,4*ROW()-7),"")</f>
        <v/>
      </c>
      <c r="C1225" s="1" t="str">
        <f>IF(B1225&lt;&gt;"",VLOOKUP(CONCATENATE("j",L1225, M1225, N1225),확률표!$B$8:$E$16,IF(P1225=확률표!$C$3,2,IF(P1225=확률표!$C$4, 3,4)),FALSE), "")</f>
        <v/>
      </c>
      <c r="D1225" s="1" t="str">
        <f>IF(B1225&lt;&gt;"",INDEX(로우데이터!$B:$B,4*ROW()-7),"")</f>
        <v/>
      </c>
      <c r="E1225" s="4" t="str">
        <f>IF(B1225&lt;&gt;"",IF(INDEX(로우데이터!$D:$D,4*ROW()-7)&lt;&gt;"",IF(ISNUMBER(FIND("(1)",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5" s="3" t="str">
        <f>IF(B1225&lt;&gt;"",IF(INDEX(로우데이터!$D:$D,4*ROW()-7)&lt;&gt;"",IF(ISNUMBER(FIND("(1)",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5" s="3" t="str">
        <f>IF(B1225&lt;&gt;"",IF(INDEX(로우데이터!$D:$D,4*ROW()-7)&lt;&gt;"",IF(ISNUMBER(FIND("(2)",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5" s="3" t="str">
        <f>IF(B1225&lt;&gt;"",IF(INDEX(로우데이터!$D:$D,4*ROW()-7)&lt;&gt;"",IF(ISNUMBER(FIND("(2)",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5" s="3" t="str">
        <f>IF(B1225&lt;&gt;"",IF(INDEX(로우데이터!$D:$D,4*ROW()-7)&lt;&gt;"",IF(ISNUMBER(FIND("(3)",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5" s="3" t="str">
        <f>IF(B1225&lt;&gt;"",IF(INDEX(로우데이터!$D:$D,4*ROW()-7)&lt;&gt;"",IF(ISNUMBER(FIND("(3)",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5" s="1">
        <v>1</v>
      </c>
      <c r="M1225" s="1">
        <v>1</v>
      </c>
      <c r="N1225" s="1">
        <v>1</v>
      </c>
      <c r="P1225" s="1" t="str">
        <f>IF(B1225&lt;&gt;"",IF(AND(대학정보!$C$4&lt;&gt;"",대학정보!$C$5&lt;&gt;""),IF(AND(ISNUMBER(FIND(대학정보!$C$4,E1225)),ISNUMBER(FIND(대학정보!$C$5,F1225))),확률표!$C$3,IF(AND(ISNUMBER(FIND(대학정보!$C$4,G1225)),ISNUMBER(FIND(대학정보!$C$5,H1225))),확률표!$C$4,IF(AND(ISNUMBER(FIND(대학정보!$C$4,I1225)),ISNUMBER(FIND(대학정보!$C$5,J1225))),확률표!$C$5, ""))), "대학정보"), "")</f>
        <v/>
      </c>
      <c r="Q1225" s="1" t="str">
        <f>IF(AND(대학정보!$C$8&lt;&gt;"",D1225&lt;&gt;""),D1225-대학정보!$C$8,"")</f>
        <v/>
      </c>
    </row>
    <row r="1226" spans="1:17">
      <c r="A1226" s="1" t="str">
        <f t="shared" si="19"/>
        <v>X</v>
      </c>
      <c r="B1226" s="1" t="str">
        <f>IF(INDEX(로우데이터!$A:$A,4*ROW()-7)&lt;&gt;"",INDEX(로우데이터!A:A,4*ROW()-7),"")</f>
        <v/>
      </c>
      <c r="C1226" s="1" t="str">
        <f>IF(B1226&lt;&gt;"",VLOOKUP(CONCATENATE("j",L1226, M1226, N1226),확률표!$B$8:$E$16,IF(P1226=확률표!$C$3,2,IF(P1226=확률표!$C$4, 3,4)),FALSE), "")</f>
        <v/>
      </c>
      <c r="D1226" s="1" t="str">
        <f>IF(B1226&lt;&gt;"",INDEX(로우데이터!$B:$B,4*ROW()-7),"")</f>
        <v/>
      </c>
      <c r="E1226" s="4" t="str">
        <f>IF(B1226&lt;&gt;"",IF(INDEX(로우데이터!$D:$D,4*ROW()-7)&lt;&gt;"",IF(ISNUMBER(FIND("(1)",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6" s="3" t="str">
        <f>IF(B1226&lt;&gt;"",IF(INDEX(로우데이터!$D:$D,4*ROW()-7)&lt;&gt;"",IF(ISNUMBER(FIND("(1)",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6" s="3" t="str">
        <f>IF(B1226&lt;&gt;"",IF(INDEX(로우데이터!$D:$D,4*ROW()-7)&lt;&gt;"",IF(ISNUMBER(FIND("(2)",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6" s="3" t="str">
        <f>IF(B1226&lt;&gt;"",IF(INDEX(로우데이터!$D:$D,4*ROW()-7)&lt;&gt;"",IF(ISNUMBER(FIND("(2)",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6" s="3" t="str">
        <f>IF(B1226&lt;&gt;"",IF(INDEX(로우데이터!$D:$D,4*ROW()-7)&lt;&gt;"",IF(ISNUMBER(FIND("(3)",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6" s="3" t="str">
        <f>IF(B1226&lt;&gt;"",IF(INDEX(로우데이터!$D:$D,4*ROW()-7)&lt;&gt;"",IF(ISNUMBER(FIND("(3)",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6" s="1">
        <v>1</v>
      </c>
      <c r="M1226" s="1">
        <v>1</v>
      </c>
      <c r="N1226" s="1">
        <v>1</v>
      </c>
      <c r="P1226" s="1" t="str">
        <f>IF(B1226&lt;&gt;"",IF(AND(대학정보!$C$4&lt;&gt;"",대학정보!$C$5&lt;&gt;""),IF(AND(ISNUMBER(FIND(대학정보!$C$4,E1226)),ISNUMBER(FIND(대학정보!$C$5,F1226))),확률표!$C$3,IF(AND(ISNUMBER(FIND(대학정보!$C$4,G1226)),ISNUMBER(FIND(대학정보!$C$5,H1226))),확률표!$C$4,IF(AND(ISNUMBER(FIND(대학정보!$C$4,I1226)),ISNUMBER(FIND(대학정보!$C$5,J1226))),확률표!$C$5, ""))), "대학정보"), "")</f>
        <v/>
      </c>
      <c r="Q1226" s="1" t="str">
        <f>IF(AND(대학정보!$C$8&lt;&gt;"",D1226&lt;&gt;""),D1226-대학정보!$C$8,"")</f>
        <v/>
      </c>
    </row>
    <row r="1227" spans="1:17">
      <c r="A1227" s="1" t="str">
        <f t="shared" si="19"/>
        <v>X</v>
      </c>
      <c r="B1227" s="1" t="str">
        <f>IF(INDEX(로우데이터!$A:$A,4*ROW()-7)&lt;&gt;"",INDEX(로우데이터!A:A,4*ROW()-7),"")</f>
        <v/>
      </c>
      <c r="C1227" s="1" t="str">
        <f>IF(B1227&lt;&gt;"",VLOOKUP(CONCATENATE("j",L1227, M1227, N1227),확률표!$B$8:$E$16,IF(P1227=확률표!$C$3,2,IF(P1227=확률표!$C$4, 3,4)),FALSE), "")</f>
        <v/>
      </c>
      <c r="D1227" s="1" t="str">
        <f>IF(B1227&lt;&gt;"",INDEX(로우데이터!$B:$B,4*ROW()-7),"")</f>
        <v/>
      </c>
      <c r="E1227" s="4" t="str">
        <f>IF(B1227&lt;&gt;"",IF(INDEX(로우데이터!$D:$D,4*ROW()-7)&lt;&gt;"",IF(ISNUMBER(FIND("(1)",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7" s="3" t="str">
        <f>IF(B1227&lt;&gt;"",IF(INDEX(로우데이터!$D:$D,4*ROW()-7)&lt;&gt;"",IF(ISNUMBER(FIND("(1)",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7" s="3" t="str">
        <f>IF(B1227&lt;&gt;"",IF(INDEX(로우데이터!$D:$D,4*ROW()-7)&lt;&gt;"",IF(ISNUMBER(FIND("(2)",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7" s="3" t="str">
        <f>IF(B1227&lt;&gt;"",IF(INDEX(로우데이터!$D:$D,4*ROW()-7)&lt;&gt;"",IF(ISNUMBER(FIND("(2)",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7" s="3" t="str">
        <f>IF(B1227&lt;&gt;"",IF(INDEX(로우데이터!$D:$D,4*ROW()-7)&lt;&gt;"",IF(ISNUMBER(FIND("(3)",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7" s="3" t="str">
        <f>IF(B1227&lt;&gt;"",IF(INDEX(로우데이터!$D:$D,4*ROW()-7)&lt;&gt;"",IF(ISNUMBER(FIND("(3)",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7" s="1">
        <v>1</v>
      </c>
      <c r="M1227" s="1">
        <v>1</v>
      </c>
      <c r="N1227" s="1">
        <v>1</v>
      </c>
      <c r="P1227" s="1" t="str">
        <f>IF(B1227&lt;&gt;"",IF(AND(대학정보!$C$4&lt;&gt;"",대학정보!$C$5&lt;&gt;""),IF(AND(ISNUMBER(FIND(대학정보!$C$4,E1227)),ISNUMBER(FIND(대학정보!$C$5,F1227))),확률표!$C$3,IF(AND(ISNUMBER(FIND(대학정보!$C$4,G1227)),ISNUMBER(FIND(대학정보!$C$5,H1227))),확률표!$C$4,IF(AND(ISNUMBER(FIND(대학정보!$C$4,I1227)),ISNUMBER(FIND(대학정보!$C$5,J1227))),확률표!$C$5, ""))), "대학정보"), "")</f>
        <v/>
      </c>
      <c r="Q1227" s="1" t="str">
        <f>IF(AND(대학정보!$C$8&lt;&gt;"",D1227&lt;&gt;""),D1227-대학정보!$C$8,"")</f>
        <v/>
      </c>
    </row>
    <row r="1228" spans="1:17">
      <c r="A1228" s="1" t="str">
        <f t="shared" si="19"/>
        <v>X</v>
      </c>
      <c r="B1228" s="1" t="str">
        <f>IF(INDEX(로우데이터!$A:$A,4*ROW()-7)&lt;&gt;"",INDEX(로우데이터!A:A,4*ROW()-7),"")</f>
        <v/>
      </c>
      <c r="C1228" s="1" t="str">
        <f>IF(B1228&lt;&gt;"",VLOOKUP(CONCATENATE("j",L1228, M1228, N1228),확률표!$B$8:$E$16,IF(P1228=확률표!$C$3,2,IF(P1228=확률표!$C$4, 3,4)),FALSE), "")</f>
        <v/>
      </c>
      <c r="D1228" s="1" t="str">
        <f>IF(B1228&lt;&gt;"",INDEX(로우데이터!$B:$B,4*ROW()-7),"")</f>
        <v/>
      </c>
      <c r="E1228" s="4" t="str">
        <f>IF(B1228&lt;&gt;"",IF(INDEX(로우데이터!$D:$D,4*ROW()-7)&lt;&gt;"",IF(ISNUMBER(FIND("(1)",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8" s="3" t="str">
        <f>IF(B1228&lt;&gt;"",IF(INDEX(로우데이터!$D:$D,4*ROW()-7)&lt;&gt;"",IF(ISNUMBER(FIND("(1)",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8" s="3" t="str">
        <f>IF(B1228&lt;&gt;"",IF(INDEX(로우데이터!$D:$D,4*ROW()-7)&lt;&gt;"",IF(ISNUMBER(FIND("(2)",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8" s="3" t="str">
        <f>IF(B1228&lt;&gt;"",IF(INDEX(로우데이터!$D:$D,4*ROW()-7)&lt;&gt;"",IF(ISNUMBER(FIND("(2)",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8" s="3" t="str">
        <f>IF(B1228&lt;&gt;"",IF(INDEX(로우데이터!$D:$D,4*ROW()-7)&lt;&gt;"",IF(ISNUMBER(FIND("(3)",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8" s="3" t="str">
        <f>IF(B1228&lt;&gt;"",IF(INDEX(로우데이터!$D:$D,4*ROW()-7)&lt;&gt;"",IF(ISNUMBER(FIND("(3)",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8" s="1">
        <v>1</v>
      </c>
      <c r="M1228" s="1">
        <v>1</v>
      </c>
      <c r="N1228" s="1">
        <v>1</v>
      </c>
      <c r="P1228" s="1" t="str">
        <f>IF(B1228&lt;&gt;"",IF(AND(대학정보!$C$4&lt;&gt;"",대학정보!$C$5&lt;&gt;""),IF(AND(ISNUMBER(FIND(대학정보!$C$4,E1228)),ISNUMBER(FIND(대학정보!$C$5,F1228))),확률표!$C$3,IF(AND(ISNUMBER(FIND(대학정보!$C$4,G1228)),ISNUMBER(FIND(대학정보!$C$5,H1228))),확률표!$C$4,IF(AND(ISNUMBER(FIND(대학정보!$C$4,I1228)),ISNUMBER(FIND(대학정보!$C$5,J1228))),확률표!$C$5, ""))), "대학정보"), "")</f>
        <v/>
      </c>
      <c r="Q1228" s="1" t="str">
        <f>IF(AND(대학정보!$C$8&lt;&gt;"",D1228&lt;&gt;""),D1228-대학정보!$C$8,"")</f>
        <v/>
      </c>
    </row>
    <row r="1229" spans="1:17">
      <c r="A1229" s="1" t="str">
        <f t="shared" si="19"/>
        <v>X</v>
      </c>
      <c r="B1229" s="1" t="str">
        <f>IF(INDEX(로우데이터!$A:$A,4*ROW()-7)&lt;&gt;"",INDEX(로우데이터!A:A,4*ROW()-7),"")</f>
        <v/>
      </c>
      <c r="C1229" s="1" t="str">
        <f>IF(B1229&lt;&gt;"",VLOOKUP(CONCATENATE("j",L1229, M1229, N1229),확률표!$B$8:$E$16,IF(P1229=확률표!$C$3,2,IF(P1229=확률표!$C$4, 3,4)),FALSE), "")</f>
        <v/>
      </c>
      <c r="D1229" s="1" t="str">
        <f>IF(B1229&lt;&gt;"",INDEX(로우데이터!$B:$B,4*ROW()-7),"")</f>
        <v/>
      </c>
      <c r="E1229" s="4" t="str">
        <f>IF(B1229&lt;&gt;"",IF(INDEX(로우데이터!$D:$D,4*ROW()-7)&lt;&gt;"",IF(ISNUMBER(FIND("(1)",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29" s="3" t="str">
        <f>IF(B1229&lt;&gt;"",IF(INDEX(로우데이터!$D:$D,4*ROW()-7)&lt;&gt;"",IF(ISNUMBER(FIND("(1)",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29" s="3" t="str">
        <f>IF(B1229&lt;&gt;"",IF(INDEX(로우데이터!$D:$D,4*ROW()-7)&lt;&gt;"",IF(ISNUMBER(FIND("(2)",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29" s="3" t="str">
        <f>IF(B1229&lt;&gt;"",IF(INDEX(로우데이터!$D:$D,4*ROW()-7)&lt;&gt;"",IF(ISNUMBER(FIND("(2)",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29" s="3" t="str">
        <f>IF(B1229&lt;&gt;"",IF(INDEX(로우데이터!$D:$D,4*ROW()-7)&lt;&gt;"",IF(ISNUMBER(FIND("(3)",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29" s="3" t="str">
        <f>IF(B1229&lt;&gt;"",IF(INDEX(로우데이터!$D:$D,4*ROW()-7)&lt;&gt;"",IF(ISNUMBER(FIND("(3)",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29" s="1">
        <v>1</v>
      </c>
      <c r="M1229" s="1">
        <v>1</v>
      </c>
      <c r="N1229" s="1">
        <v>1</v>
      </c>
      <c r="P1229" s="1" t="str">
        <f>IF(B1229&lt;&gt;"",IF(AND(대학정보!$C$4&lt;&gt;"",대학정보!$C$5&lt;&gt;""),IF(AND(ISNUMBER(FIND(대학정보!$C$4,E1229)),ISNUMBER(FIND(대학정보!$C$5,F1229))),확률표!$C$3,IF(AND(ISNUMBER(FIND(대학정보!$C$4,G1229)),ISNUMBER(FIND(대학정보!$C$5,H1229))),확률표!$C$4,IF(AND(ISNUMBER(FIND(대학정보!$C$4,I1229)),ISNUMBER(FIND(대학정보!$C$5,J1229))),확률표!$C$5, ""))), "대학정보"), "")</f>
        <v/>
      </c>
      <c r="Q1229" s="1" t="str">
        <f>IF(AND(대학정보!$C$8&lt;&gt;"",D1229&lt;&gt;""),D1229-대학정보!$C$8,"")</f>
        <v/>
      </c>
    </row>
    <row r="1230" spans="1:17">
      <c r="A1230" s="1" t="str">
        <f t="shared" si="19"/>
        <v>X</v>
      </c>
      <c r="B1230" s="1" t="str">
        <f>IF(INDEX(로우데이터!$A:$A,4*ROW()-7)&lt;&gt;"",INDEX(로우데이터!A:A,4*ROW()-7),"")</f>
        <v/>
      </c>
      <c r="C1230" s="1" t="str">
        <f>IF(B1230&lt;&gt;"",VLOOKUP(CONCATENATE("j",L1230, M1230, N1230),확률표!$B$8:$E$16,IF(P1230=확률표!$C$3,2,IF(P1230=확률표!$C$4, 3,4)),FALSE), "")</f>
        <v/>
      </c>
      <c r="D1230" s="1" t="str">
        <f>IF(B1230&lt;&gt;"",INDEX(로우데이터!$B:$B,4*ROW()-7),"")</f>
        <v/>
      </c>
      <c r="E1230" s="4" t="str">
        <f>IF(B1230&lt;&gt;"",IF(INDEX(로우데이터!$D:$D,4*ROW()-7)&lt;&gt;"",IF(ISNUMBER(FIND("(1)",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0" s="3" t="str">
        <f>IF(B1230&lt;&gt;"",IF(INDEX(로우데이터!$D:$D,4*ROW()-7)&lt;&gt;"",IF(ISNUMBER(FIND("(1)",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0" s="3" t="str">
        <f>IF(B1230&lt;&gt;"",IF(INDEX(로우데이터!$D:$D,4*ROW()-7)&lt;&gt;"",IF(ISNUMBER(FIND("(2)",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0" s="3" t="str">
        <f>IF(B1230&lt;&gt;"",IF(INDEX(로우데이터!$D:$D,4*ROW()-7)&lt;&gt;"",IF(ISNUMBER(FIND("(2)",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0" s="3" t="str">
        <f>IF(B1230&lt;&gt;"",IF(INDEX(로우데이터!$D:$D,4*ROW()-7)&lt;&gt;"",IF(ISNUMBER(FIND("(3)",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0" s="3" t="str">
        <f>IF(B1230&lt;&gt;"",IF(INDEX(로우데이터!$D:$D,4*ROW()-7)&lt;&gt;"",IF(ISNUMBER(FIND("(3)",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0" s="1">
        <v>1</v>
      </c>
      <c r="M1230" s="1">
        <v>1</v>
      </c>
      <c r="N1230" s="1">
        <v>1</v>
      </c>
      <c r="P1230" s="1" t="str">
        <f>IF(B1230&lt;&gt;"",IF(AND(대학정보!$C$4&lt;&gt;"",대학정보!$C$5&lt;&gt;""),IF(AND(ISNUMBER(FIND(대학정보!$C$4,E1230)),ISNUMBER(FIND(대학정보!$C$5,F1230))),확률표!$C$3,IF(AND(ISNUMBER(FIND(대학정보!$C$4,G1230)),ISNUMBER(FIND(대학정보!$C$5,H1230))),확률표!$C$4,IF(AND(ISNUMBER(FIND(대학정보!$C$4,I1230)),ISNUMBER(FIND(대학정보!$C$5,J1230))),확률표!$C$5, ""))), "대학정보"), "")</f>
        <v/>
      </c>
      <c r="Q1230" s="1" t="str">
        <f>IF(AND(대학정보!$C$8&lt;&gt;"",D1230&lt;&gt;""),D1230-대학정보!$C$8,"")</f>
        <v/>
      </c>
    </row>
    <row r="1231" spans="1:17">
      <c r="A1231" s="1" t="str">
        <f t="shared" si="19"/>
        <v>X</v>
      </c>
      <c r="B1231" s="1" t="str">
        <f>IF(INDEX(로우데이터!$A:$A,4*ROW()-7)&lt;&gt;"",INDEX(로우데이터!A:A,4*ROW()-7),"")</f>
        <v/>
      </c>
      <c r="C1231" s="1" t="str">
        <f>IF(B1231&lt;&gt;"",VLOOKUP(CONCATENATE("j",L1231, M1231, N1231),확률표!$B$8:$E$16,IF(P1231=확률표!$C$3,2,IF(P1231=확률표!$C$4, 3,4)),FALSE), "")</f>
        <v/>
      </c>
      <c r="D1231" s="1" t="str">
        <f>IF(B1231&lt;&gt;"",INDEX(로우데이터!$B:$B,4*ROW()-7),"")</f>
        <v/>
      </c>
      <c r="E1231" s="4" t="str">
        <f>IF(B1231&lt;&gt;"",IF(INDEX(로우데이터!$D:$D,4*ROW()-7)&lt;&gt;"",IF(ISNUMBER(FIND("(1)",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1" s="3" t="str">
        <f>IF(B1231&lt;&gt;"",IF(INDEX(로우데이터!$D:$D,4*ROW()-7)&lt;&gt;"",IF(ISNUMBER(FIND("(1)",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1" s="3" t="str">
        <f>IF(B1231&lt;&gt;"",IF(INDEX(로우데이터!$D:$D,4*ROW()-7)&lt;&gt;"",IF(ISNUMBER(FIND("(2)",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1" s="3" t="str">
        <f>IF(B1231&lt;&gt;"",IF(INDEX(로우데이터!$D:$D,4*ROW()-7)&lt;&gt;"",IF(ISNUMBER(FIND("(2)",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1" s="3" t="str">
        <f>IF(B1231&lt;&gt;"",IF(INDEX(로우데이터!$D:$D,4*ROW()-7)&lt;&gt;"",IF(ISNUMBER(FIND("(3)",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1" s="3" t="str">
        <f>IF(B1231&lt;&gt;"",IF(INDEX(로우데이터!$D:$D,4*ROW()-7)&lt;&gt;"",IF(ISNUMBER(FIND("(3)",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1" s="1">
        <v>1</v>
      </c>
      <c r="M1231" s="1">
        <v>1</v>
      </c>
      <c r="N1231" s="1">
        <v>1</v>
      </c>
      <c r="P1231" s="1" t="str">
        <f>IF(B1231&lt;&gt;"",IF(AND(대학정보!$C$4&lt;&gt;"",대학정보!$C$5&lt;&gt;""),IF(AND(ISNUMBER(FIND(대학정보!$C$4,E1231)),ISNUMBER(FIND(대학정보!$C$5,F1231))),확률표!$C$3,IF(AND(ISNUMBER(FIND(대학정보!$C$4,G1231)),ISNUMBER(FIND(대학정보!$C$5,H1231))),확률표!$C$4,IF(AND(ISNUMBER(FIND(대학정보!$C$4,I1231)),ISNUMBER(FIND(대학정보!$C$5,J1231))),확률표!$C$5, ""))), "대학정보"), "")</f>
        <v/>
      </c>
      <c r="Q1231" s="1" t="str">
        <f>IF(AND(대학정보!$C$8&lt;&gt;"",D1231&lt;&gt;""),D1231-대학정보!$C$8,"")</f>
        <v/>
      </c>
    </row>
    <row r="1232" spans="1:17">
      <c r="A1232" s="1" t="str">
        <f t="shared" si="19"/>
        <v>X</v>
      </c>
      <c r="B1232" s="1" t="str">
        <f>IF(INDEX(로우데이터!$A:$A,4*ROW()-7)&lt;&gt;"",INDEX(로우데이터!A:A,4*ROW()-7),"")</f>
        <v/>
      </c>
      <c r="C1232" s="1" t="str">
        <f>IF(B1232&lt;&gt;"",VLOOKUP(CONCATENATE("j",L1232, M1232, N1232),확률표!$B$8:$E$16,IF(P1232=확률표!$C$3,2,IF(P1232=확률표!$C$4, 3,4)),FALSE), "")</f>
        <v/>
      </c>
      <c r="D1232" s="1" t="str">
        <f>IF(B1232&lt;&gt;"",INDEX(로우데이터!$B:$B,4*ROW()-7),"")</f>
        <v/>
      </c>
      <c r="E1232" s="4" t="str">
        <f>IF(B1232&lt;&gt;"",IF(INDEX(로우데이터!$D:$D,4*ROW()-7)&lt;&gt;"",IF(ISNUMBER(FIND("(1)",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2" s="3" t="str">
        <f>IF(B1232&lt;&gt;"",IF(INDEX(로우데이터!$D:$D,4*ROW()-7)&lt;&gt;"",IF(ISNUMBER(FIND("(1)",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2" s="3" t="str">
        <f>IF(B1232&lt;&gt;"",IF(INDEX(로우데이터!$D:$D,4*ROW()-7)&lt;&gt;"",IF(ISNUMBER(FIND("(2)",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2" s="3" t="str">
        <f>IF(B1232&lt;&gt;"",IF(INDEX(로우데이터!$D:$D,4*ROW()-7)&lt;&gt;"",IF(ISNUMBER(FIND("(2)",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2" s="3" t="str">
        <f>IF(B1232&lt;&gt;"",IF(INDEX(로우데이터!$D:$D,4*ROW()-7)&lt;&gt;"",IF(ISNUMBER(FIND("(3)",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2" s="3" t="str">
        <f>IF(B1232&lt;&gt;"",IF(INDEX(로우데이터!$D:$D,4*ROW()-7)&lt;&gt;"",IF(ISNUMBER(FIND("(3)",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2" s="1">
        <v>1</v>
      </c>
      <c r="M1232" s="1">
        <v>1</v>
      </c>
      <c r="N1232" s="1">
        <v>1</v>
      </c>
      <c r="P1232" s="1" t="str">
        <f>IF(B1232&lt;&gt;"",IF(AND(대학정보!$C$4&lt;&gt;"",대학정보!$C$5&lt;&gt;""),IF(AND(ISNUMBER(FIND(대학정보!$C$4,E1232)),ISNUMBER(FIND(대학정보!$C$5,F1232))),확률표!$C$3,IF(AND(ISNUMBER(FIND(대학정보!$C$4,G1232)),ISNUMBER(FIND(대학정보!$C$5,H1232))),확률표!$C$4,IF(AND(ISNUMBER(FIND(대학정보!$C$4,I1232)),ISNUMBER(FIND(대학정보!$C$5,J1232))),확률표!$C$5, ""))), "대학정보"), "")</f>
        <v/>
      </c>
      <c r="Q1232" s="1" t="str">
        <f>IF(AND(대학정보!$C$8&lt;&gt;"",D1232&lt;&gt;""),D1232-대학정보!$C$8,"")</f>
        <v/>
      </c>
    </row>
    <row r="1233" spans="1:17">
      <c r="A1233" s="1" t="str">
        <f t="shared" si="19"/>
        <v>X</v>
      </c>
      <c r="B1233" s="1" t="str">
        <f>IF(INDEX(로우데이터!$A:$A,4*ROW()-7)&lt;&gt;"",INDEX(로우데이터!A:A,4*ROW()-7),"")</f>
        <v/>
      </c>
      <c r="C1233" s="1" t="str">
        <f>IF(B1233&lt;&gt;"",VLOOKUP(CONCATENATE("j",L1233, M1233, N1233),확률표!$B$8:$E$16,IF(P1233=확률표!$C$3,2,IF(P1233=확률표!$C$4, 3,4)),FALSE), "")</f>
        <v/>
      </c>
      <c r="D1233" s="1" t="str">
        <f>IF(B1233&lt;&gt;"",INDEX(로우데이터!$B:$B,4*ROW()-7),"")</f>
        <v/>
      </c>
      <c r="E1233" s="4" t="str">
        <f>IF(B1233&lt;&gt;"",IF(INDEX(로우데이터!$D:$D,4*ROW()-7)&lt;&gt;"",IF(ISNUMBER(FIND("(1)",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3" s="3" t="str">
        <f>IF(B1233&lt;&gt;"",IF(INDEX(로우데이터!$D:$D,4*ROW()-7)&lt;&gt;"",IF(ISNUMBER(FIND("(1)",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3" s="3" t="str">
        <f>IF(B1233&lt;&gt;"",IF(INDEX(로우데이터!$D:$D,4*ROW()-7)&lt;&gt;"",IF(ISNUMBER(FIND("(2)",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3" s="3" t="str">
        <f>IF(B1233&lt;&gt;"",IF(INDEX(로우데이터!$D:$D,4*ROW()-7)&lt;&gt;"",IF(ISNUMBER(FIND("(2)",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3" s="3" t="str">
        <f>IF(B1233&lt;&gt;"",IF(INDEX(로우데이터!$D:$D,4*ROW()-7)&lt;&gt;"",IF(ISNUMBER(FIND("(3)",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3" s="3" t="str">
        <f>IF(B1233&lt;&gt;"",IF(INDEX(로우데이터!$D:$D,4*ROW()-7)&lt;&gt;"",IF(ISNUMBER(FIND("(3)",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3" s="1">
        <v>1</v>
      </c>
      <c r="M1233" s="1">
        <v>1</v>
      </c>
      <c r="N1233" s="1">
        <v>1</v>
      </c>
      <c r="P1233" s="1" t="str">
        <f>IF(B1233&lt;&gt;"",IF(AND(대학정보!$C$4&lt;&gt;"",대학정보!$C$5&lt;&gt;""),IF(AND(ISNUMBER(FIND(대학정보!$C$4,E1233)),ISNUMBER(FIND(대학정보!$C$5,F1233))),확률표!$C$3,IF(AND(ISNUMBER(FIND(대학정보!$C$4,G1233)),ISNUMBER(FIND(대학정보!$C$5,H1233))),확률표!$C$4,IF(AND(ISNUMBER(FIND(대학정보!$C$4,I1233)),ISNUMBER(FIND(대학정보!$C$5,J1233))),확률표!$C$5, ""))), "대학정보"), "")</f>
        <v/>
      </c>
      <c r="Q1233" s="1" t="str">
        <f>IF(AND(대학정보!$C$8&lt;&gt;"",D1233&lt;&gt;""),D1233-대학정보!$C$8,"")</f>
        <v/>
      </c>
    </row>
    <row r="1234" spans="1:17">
      <c r="A1234" s="1" t="str">
        <f t="shared" si="19"/>
        <v>X</v>
      </c>
      <c r="B1234" s="1" t="str">
        <f>IF(INDEX(로우데이터!$A:$A,4*ROW()-7)&lt;&gt;"",INDEX(로우데이터!A:A,4*ROW()-7),"")</f>
        <v/>
      </c>
      <c r="C1234" s="1" t="str">
        <f>IF(B1234&lt;&gt;"",VLOOKUP(CONCATENATE("j",L1234, M1234, N1234),확률표!$B$8:$E$16,IF(P1234=확률표!$C$3,2,IF(P1234=확률표!$C$4, 3,4)),FALSE), "")</f>
        <v/>
      </c>
      <c r="D1234" s="1" t="str">
        <f>IF(B1234&lt;&gt;"",INDEX(로우데이터!$B:$B,4*ROW()-7),"")</f>
        <v/>
      </c>
      <c r="E1234" s="4" t="str">
        <f>IF(B1234&lt;&gt;"",IF(INDEX(로우데이터!$D:$D,4*ROW()-7)&lt;&gt;"",IF(ISNUMBER(FIND("(1)",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4" s="3" t="str">
        <f>IF(B1234&lt;&gt;"",IF(INDEX(로우데이터!$D:$D,4*ROW()-7)&lt;&gt;"",IF(ISNUMBER(FIND("(1)",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4" s="3" t="str">
        <f>IF(B1234&lt;&gt;"",IF(INDEX(로우데이터!$D:$D,4*ROW()-7)&lt;&gt;"",IF(ISNUMBER(FIND("(2)",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4" s="3" t="str">
        <f>IF(B1234&lt;&gt;"",IF(INDEX(로우데이터!$D:$D,4*ROW()-7)&lt;&gt;"",IF(ISNUMBER(FIND("(2)",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4" s="3" t="str">
        <f>IF(B1234&lt;&gt;"",IF(INDEX(로우데이터!$D:$D,4*ROW()-7)&lt;&gt;"",IF(ISNUMBER(FIND("(3)",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4" s="3" t="str">
        <f>IF(B1234&lt;&gt;"",IF(INDEX(로우데이터!$D:$D,4*ROW()-7)&lt;&gt;"",IF(ISNUMBER(FIND("(3)",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4" s="1">
        <v>1</v>
      </c>
      <c r="M1234" s="1">
        <v>1</v>
      </c>
      <c r="N1234" s="1">
        <v>1</v>
      </c>
      <c r="P1234" s="1" t="str">
        <f>IF(B1234&lt;&gt;"",IF(AND(대학정보!$C$4&lt;&gt;"",대학정보!$C$5&lt;&gt;""),IF(AND(ISNUMBER(FIND(대학정보!$C$4,E1234)),ISNUMBER(FIND(대학정보!$C$5,F1234))),확률표!$C$3,IF(AND(ISNUMBER(FIND(대학정보!$C$4,G1234)),ISNUMBER(FIND(대학정보!$C$5,H1234))),확률표!$C$4,IF(AND(ISNUMBER(FIND(대학정보!$C$4,I1234)),ISNUMBER(FIND(대학정보!$C$5,J1234))),확률표!$C$5, ""))), "대학정보"), "")</f>
        <v/>
      </c>
      <c r="Q1234" s="1" t="str">
        <f>IF(AND(대학정보!$C$8&lt;&gt;"",D1234&lt;&gt;""),D1234-대학정보!$C$8,"")</f>
        <v/>
      </c>
    </row>
    <row r="1235" spans="1:17">
      <c r="A1235" s="1" t="str">
        <f t="shared" si="19"/>
        <v>X</v>
      </c>
      <c r="B1235" s="1" t="str">
        <f>IF(INDEX(로우데이터!$A:$A,4*ROW()-7)&lt;&gt;"",INDEX(로우데이터!A:A,4*ROW()-7),"")</f>
        <v/>
      </c>
      <c r="C1235" s="1" t="str">
        <f>IF(B1235&lt;&gt;"",VLOOKUP(CONCATENATE("j",L1235, M1235, N1235),확률표!$B$8:$E$16,IF(P1235=확률표!$C$3,2,IF(P1235=확률표!$C$4, 3,4)),FALSE), "")</f>
        <v/>
      </c>
      <c r="D1235" s="1" t="str">
        <f>IF(B1235&lt;&gt;"",INDEX(로우데이터!$B:$B,4*ROW()-7),"")</f>
        <v/>
      </c>
      <c r="E1235" s="4" t="str">
        <f>IF(B1235&lt;&gt;"",IF(INDEX(로우데이터!$D:$D,4*ROW()-7)&lt;&gt;"",IF(ISNUMBER(FIND("(1)",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5" s="3" t="str">
        <f>IF(B1235&lt;&gt;"",IF(INDEX(로우데이터!$D:$D,4*ROW()-7)&lt;&gt;"",IF(ISNUMBER(FIND("(1)",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5" s="3" t="str">
        <f>IF(B1235&lt;&gt;"",IF(INDEX(로우데이터!$D:$D,4*ROW()-7)&lt;&gt;"",IF(ISNUMBER(FIND("(2)",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5" s="3" t="str">
        <f>IF(B1235&lt;&gt;"",IF(INDEX(로우데이터!$D:$D,4*ROW()-7)&lt;&gt;"",IF(ISNUMBER(FIND("(2)",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5" s="3" t="str">
        <f>IF(B1235&lt;&gt;"",IF(INDEX(로우데이터!$D:$D,4*ROW()-7)&lt;&gt;"",IF(ISNUMBER(FIND("(3)",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5" s="3" t="str">
        <f>IF(B1235&lt;&gt;"",IF(INDEX(로우데이터!$D:$D,4*ROW()-7)&lt;&gt;"",IF(ISNUMBER(FIND("(3)",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5" s="1">
        <v>1</v>
      </c>
      <c r="M1235" s="1">
        <v>1</v>
      </c>
      <c r="N1235" s="1">
        <v>1</v>
      </c>
      <c r="P1235" s="1" t="str">
        <f>IF(B1235&lt;&gt;"",IF(AND(대학정보!$C$4&lt;&gt;"",대학정보!$C$5&lt;&gt;""),IF(AND(ISNUMBER(FIND(대학정보!$C$4,E1235)),ISNUMBER(FIND(대학정보!$C$5,F1235))),확률표!$C$3,IF(AND(ISNUMBER(FIND(대학정보!$C$4,G1235)),ISNUMBER(FIND(대학정보!$C$5,H1235))),확률표!$C$4,IF(AND(ISNUMBER(FIND(대학정보!$C$4,I1235)),ISNUMBER(FIND(대학정보!$C$5,J1235))),확률표!$C$5, ""))), "대학정보"), "")</f>
        <v/>
      </c>
      <c r="Q1235" s="1" t="str">
        <f>IF(AND(대학정보!$C$8&lt;&gt;"",D1235&lt;&gt;""),D1235-대학정보!$C$8,"")</f>
        <v/>
      </c>
    </row>
    <row r="1236" spans="1:17">
      <c r="A1236" s="1" t="str">
        <f t="shared" si="19"/>
        <v>X</v>
      </c>
      <c r="B1236" s="1" t="str">
        <f>IF(INDEX(로우데이터!$A:$A,4*ROW()-7)&lt;&gt;"",INDEX(로우데이터!A:A,4*ROW()-7),"")</f>
        <v/>
      </c>
      <c r="C1236" s="1" t="str">
        <f>IF(B1236&lt;&gt;"",VLOOKUP(CONCATENATE("j",L1236, M1236, N1236),확률표!$B$8:$E$16,IF(P1236=확률표!$C$3,2,IF(P1236=확률표!$C$4, 3,4)),FALSE), "")</f>
        <v/>
      </c>
      <c r="D1236" s="1" t="str">
        <f>IF(B1236&lt;&gt;"",INDEX(로우데이터!$B:$B,4*ROW()-7),"")</f>
        <v/>
      </c>
      <c r="E1236" s="4" t="str">
        <f>IF(B1236&lt;&gt;"",IF(INDEX(로우데이터!$D:$D,4*ROW()-7)&lt;&gt;"",IF(ISNUMBER(FIND("(1)",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6" s="3" t="str">
        <f>IF(B1236&lt;&gt;"",IF(INDEX(로우데이터!$D:$D,4*ROW()-7)&lt;&gt;"",IF(ISNUMBER(FIND("(1)",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6" s="3" t="str">
        <f>IF(B1236&lt;&gt;"",IF(INDEX(로우데이터!$D:$D,4*ROW()-7)&lt;&gt;"",IF(ISNUMBER(FIND("(2)",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6" s="3" t="str">
        <f>IF(B1236&lt;&gt;"",IF(INDEX(로우데이터!$D:$D,4*ROW()-7)&lt;&gt;"",IF(ISNUMBER(FIND("(2)",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6" s="3" t="str">
        <f>IF(B1236&lt;&gt;"",IF(INDEX(로우데이터!$D:$D,4*ROW()-7)&lt;&gt;"",IF(ISNUMBER(FIND("(3)",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6" s="3" t="str">
        <f>IF(B1236&lt;&gt;"",IF(INDEX(로우데이터!$D:$D,4*ROW()-7)&lt;&gt;"",IF(ISNUMBER(FIND("(3)",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6" s="1">
        <v>1</v>
      </c>
      <c r="M1236" s="1">
        <v>1</v>
      </c>
      <c r="N1236" s="1">
        <v>1</v>
      </c>
      <c r="P1236" s="1" t="str">
        <f>IF(B1236&lt;&gt;"",IF(AND(대학정보!$C$4&lt;&gt;"",대학정보!$C$5&lt;&gt;""),IF(AND(ISNUMBER(FIND(대학정보!$C$4,E1236)),ISNUMBER(FIND(대학정보!$C$5,F1236))),확률표!$C$3,IF(AND(ISNUMBER(FIND(대학정보!$C$4,G1236)),ISNUMBER(FIND(대학정보!$C$5,H1236))),확률표!$C$4,IF(AND(ISNUMBER(FIND(대학정보!$C$4,I1236)),ISNUMBER(FIND(대학정보!$C$5,J1236))),확률표!$C$5, ""))), "대학정보"), "")</f>
        <v/>
      </c>
      <c r="Q1236" s="1" t="str">
        <f>IF(AND(대학정보!$C$8&lt;&gt;"",D1236&lt;&gt;""),D1236-대학정보!$C$8,"")</f>
        <v/>
      </c>
    </row>
    <row r="1237" spans="1:17">
      <c r="A1237" s="1" t="str">
        <f t="shared" si="19"/>
        <v>X</v>
      </c>
      <c r="B1237" s="1" t="str">
        <f>IF(INDEX(로우데이터!$A:$A,4*ROW()-7)&lt;&gt;"",INDEX(로우데이터!A:A,4*ROW()-7),"")</f>
        <v/>
      </c>
      <c r="C1237" s="1" t="str">
        <f>IF(B1237&lt;&gt;"",VLOOKUP(CONCATENATE("j",L1237, M1237, N1237),확률표!$B$8:$E$16,IF(P1237=확률표!$C$3,2,IF(P1237=확률표!$C$4, 3,4)),FALSE), "")</f>
        <v/>
      </c>
      <c r="D1237" s="1" t="str">
        <f>IF(B1237&lt;&gt;"",INDEX(로우데이터!$B:$B,4*ROW()-7),"")</f>
        <v/>
      </c>
      <c r="E1237" s="4" t="str">
        <f>IF(B1237&lt;&gt;"",IF(INDEX(로우데이터!$D:$D,4*ROW()-7)&lt;&gt;"",IF(ISNUMBER(FIND("(1)",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7" s="3" t="str">
        <f>IF(B1237&lt;&gt;"",IF(INDEX(로우데이터!$D:$D,4*ROW()-7)&lt;&gt;"",IF(ISNUMBER(FIND("(1)",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7" s="3" t="str">
        <f>IF(B1237&lt;&gt;"",IF(INDEX(로우데이터!$D:$D,4*ROW()-7)&lt;&gt;"",IF(ISNUMBER(FIND("(2)",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7" s="3" t="str">
        <f>IF(B1237&lt;&gt;"",IF(INDEX(로우데이터!$D:$D,4*ROW()-7)&lt;&gt;"",IF(ISNUMBER(FIND("(2)",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7" s="3" t="str">
        <f>IF(B1237&lt;&gt;"",IF(INDEX(로우데이터!$D:$D,4*ROW()-7)&lt;&gt;"",IF(ISNUMBER(FIND("(3)",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7" s="3" t="str">
        <f>IF(B1237&lt;&gt;"",IF(INDEX(로우데이터!$D:$D,4*ROW()-7)&lt;&gt;"",IF(ISNUMBER(FIND("(3)",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7" s="1">
        <v>1</v>
      </c>
      <c r="M1237" s="1">
        <v>1</v>
      </c>
      <c r="N1237" s="1">
        <v>1</v>
      </c>
      <c r="P1237" s="1" t="str">
        <f>IF(B1237&lt;&gt;"",IF(AND(대학정보!$C$4&lt;&gt;"",대학정보!$C$5&lt;&gt;""),IF(AND(ISNUMBER(FIND(대학정보!$C$4,E1237)),ISNUMBER(FIND(대학정보!$C$5,F1237))),확률표!$C$3,IF(AND(ISNUMBER(FIND(대학정보!$C$4,G1237)),ISNUMBER(FIND(대학정보!$C$5,H1237))),확률표!$C$4,IF(AND(ISNUMBER(FIND(대학정보!$C$4,I1237)),ISNUMBER(FIND(대학정보!$C$5,J1237))),확률표!$C$5, ""))), "대학정보"), "")</f>
        <v/>
      </c>
      <c r="Q1237" s="1" t="str">
        <f>IF(AND(대학정보!$C$8&lt;&gt;"",D1237&lt;&gt;""),D1237-대학정보!$C$8,"")</f>
        <v/>
      </c>
    </row>
    <row r="1238" spans="1:17">
      <c r="A1238" s="1" t="str">
        <f t="shared" si="19"/>
        <v>X</v>
      </c>
      <c r="B1238" s="1" t="str">
        <f>IF(INDEX(로우데이터!$A:$A,4*ROW()-7)&lt;&gt;"",INDEX(로우데이터!A:A,4*ROW()-7),"")</f>
        <v/>
      </c>
      <c r="C1238" s="1" t="str">
        <f>IF(B1238&lt;&gt;"",VLOOKUP(CONCATENATE("j",L1238, M1238, N1238),확률표!$B$8:$E$16,IF(P1238=확률표!$C$3,2,IF(P1238=확률표!$C$4, 3,4)),FALSE), "")</f>
        <v/>
      </c>
      <c r="D1238" s="1" t="str">
        <f>IF(B1238&lt;&gt;"",INDEX(로우데이터!$B:$B,4*ROW()-7),"")</f>
        <v/>
      </c>
      <c r="E1238" s="4" t="str">
        <f>IF(B1238&lt;&gt;"",IF(INDEX(로우데이터!$D:$D,4*ROW()-7)&lt;&gt;"",IF(ISNUMBER(FIND("(1)",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8" s="3" t="str">
        <f>IF(B1238&lt;&gt;"",IF(INDEX(로우데이터!$D:$D,4*ROW()-7)&lt;&gt;"",IF(ISNUMBER(FIND("(1)",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8" s="3" t="str">
        <f>IF(B1238&lt;&gt;"",IF(INDEX(로우데이터!$D:$D,4*ROW()-7)&lt;&gt;"",IF(ISNUMBER(FIND("(2)",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8" s="3" t="str">
        <f>IF(B1238&lt;&gt;"",IF(INDEX(로우데이터!$D:$D,4*ROW()-7)&lt;&gt;"",IF(ISNUMBER(FIND("(2)",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8" s="3" t="str">
        <f>IF(B1238&lt;&gt;"",IF(INDEX(로우데이터!$D:$D,4*ROW()-7)&lt;&gt;"",IF(ISNUMBER(FIND("(3)",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8" s="3" t="str">
        <f>IF(B1238&lt;&gt;"",IF(INDEX(로우데이터!$D:$D,4*ROW()-7)&lt;&gt;"",IF(ISNUMBER(FIND("(3)",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8" s="1">
        <v>1</v>
      </c>
      <c r="M1238" s="1">
        <v>1</v>
      </c>
      <c r="N1238" s="1">
        <v>1</v>
      </c>
      <c r="P1238" s="1" t="str">
        <f>IF(B1238&lt;&gt;"",IF(AND(대학정보!$C$4&lt;&gt;"",대학정보!$C$5&lt;&gt;""),IF(AND(ISNUMBER(FIND(대학정보!$C$4,E1238)),ISNUMBER(FIND(대학정보!$C$5,F1238))),확률표!$C$3,IF(AND(ISNUMBER(FIND(대학정보!$C$4,G1238)),ISNUMBER(FIND(대학정보!$C$5,H1238))),확률표!$C$4,IF(AND(ISNUMBER(FIND(대학정보!$C$4,I1238)),ISNUMBER(FIND(대학정보!$C$5,J1238))),확률표!$C$5, ""))), "대학정보"), "")</f>
        <v/>
      </c>
      <c r="Q1238" s="1" t="str">
        <f>IF(AND(대학정보!$C$8&lt;&gt;"",D1238&lt;&gt;""),D1238-대학정보!$C$8,"")</f>
        <v/>
      </c>
    </row>
    <row r="1239" spans="1:17">
      <c r="A1239" s="1" t="str">
        <f t="shared" si="19"/>
        <v>X</v>
      </c>
      <c r="B1239" s="1" t="str">
        <f>IF(INDEX(로우데이터!$A:$A,4*ROW()-7)&lt;&gt;"",INDEX(로우데이터!A:A,4*ROW()-7),"")</f>
        <v/>
      </c>
      <c r="C1239" s="1" t="str">
        <f>IF(B1239&lt;&gt;"",VLOOKUP(CONCATENATE("j",L1239, M1239, N1239),확률표!$B$8:$E$16,IF(P1239=확률표!$C$3,2,IF(P1239=확률표!$C$4, 3,4)),FALSE), "")</f>
        <v/>
      </c>
      <c r="D1239" s="1" t="str">
        <f>IF(B1239&lt;&gt;"",INDEX(로우데이터!$B:$B,4*ROW()-7),"")</f>
        <v/>
      </c>
      <c r="E1239" s="4" t="str">
        <f>IF(B1239&lt;&gt;"",IF(INDEX(로우데이터!$D:$D,4*ROW()-7)&lt;&gt;"",IF(ISNUMBER(FIND("(1)",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39" s="3" t="str">
        <f>IF(B1239&lt;&gt;"",IF(INDEX(로우데이터!$D:$D,4*ROW()-7)&lt;&gt;"",IF(ISNUMBER(FIND("(1)",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39" s="3" t="str">
        <f>IF(B1239&lt;&gt;"",IF(INDEX(로우데이터!$D:$D,4*ROW()-7)&lt;&gt;"",IF(ISNUMBER(FIND("(2)",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39" s="3" t="str">
        <f>IF(B1239&lt;&gt;"",IF(INDEX(로우데이터!$D:$D,4*ROW()-7)&lt;&gt;"",IF(ISNUMBER(FIND("(2)",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39" s="3" t="str">
        <f>IF(B1239&lt;&gt;"",IF(INDEX(로우데이터!$D:$D,4*ROW()-7)&lt;&gt;"",IF(ISNUMBER(FIND("(3)",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39" s="3" t="str">
        <f>IF(B1239&lt;&gt;"",IF(INDEX(로우데이터!$D:$D,4*ROW()-7)&lt;&gt;"",IF(ISNUMBER(FIND("(3)",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39" s="1">
        <v>1</v>
      </c>
      <c r="M1239" s="1">
        <v>1</v>
      </c>
      <c r="N1239" s="1">
        <v>1</v>
      </c>
      <c r="P1239" s="1" t="str">
        <f>IF(B1239&lt;&gt;"",IF(AND(대학정보!$C$4&lt;&gt;"",대학정보!$C$5&lt;&gt;""),IF(AND(ISNUMBER(FIND(대학정보!$C$4,E1239)),ISNUMBER(FIND(대학정보!$C$5,F1239))),확률표!$C$3,IF(AND(ISNUMBER(FIND(대학정보!$C$4,G1239)),ISNUMBER(FIND(대학정보!$C$5,H1239))),확률표!$C$4,IF(AND(ISNUMBER(FIND(대학정보!$C$4,I1239)),ISNUMBER(FIND(대학정보!$C$5,J1239))),확률표!$C$5, ""))), "대학정보"), "")</f>
        <v/>
      </c>
      <c r="Q1239" s="1" t="str">
        <f>IF(AND(대학정보!$C$8&lt;&gt;"",D1239&lt;&gt;""),D1239-대학정보!$C$8,"")</f>
        <v/>
      </c>
    </row>
    <row r="1240" spans="1:17">
      <c r="A1240" s="1" t="str">
        <f t="shared" si="19"/>
        <v>X</v>
      </c>
      <c r="B1240" s="1" t="str">
        <f>IF(INDEX(로우데이터!$A:$A,4*ROW()-7)&lt;&gt;"",INDEX(로우데이터!A:A,4*ROW()-7),"")</f>
        <v/>
      </c>
      <c r="C1240" s="1" t="str">
        <f>IF(B1240&lt;&gt;"",VLOOKUP(CONCATENATE("j",L1240, M1240, N1240),확률표!$B$8:$E$16,IF(P1240=확률표!$C$3,2,IF(P1240=확률표!$C$4, 3,4)),FALSE), "")</f>
        <v/>
      </c>
      <c r="D1240" s="1" t="str">
        <f>IF(B1240&lt;&gt;"",INDEX(로우데이터!$B:$B,4*ROW()-7),"")</f>
        <v/>
      </c>
      <c r="E1240" s="4" t="str">
        <f>IF(B1240&lt;&gt;"",IF(INDEX(로우데이터!$D:$D,4*ROW()-7)&lt;&gt;"",IF(ISNUMBER(FIND("(1)",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0" s="3" t="str">
        <f>IF(B1240&lt;&gt;"",IF(INDEX(로우데이터!$D:$D,4*ROW()-7)&lt;&gt;"",IF(ISNUMBER(FIND("(1)",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0" s="3" t="str">
        <f>IF(B1240&lt;&gt;"",IF(INDEX(로우데이터!$D:$D,4*ROW()-7)&lt;&gt;"",IF(ISNUMBER(FIND("(2)",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0" s="3" t="str">
        <f>IF(B1240&lt;&gt;"",IF(INDEX(로우데이터!$D:$D,4*ROW()-7)&lt;&gt;"",IF(ISNUMBER(FIND("(2)",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0" s="3" t="str">
        <f>IF(B1240&lt;&gt;"",IF(INDEX(로우데이터!$D:$D,4*ROW()-7)&lt;&gt;"",IF(ISNUMBER(FIND("(3)",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0" s="3" t="str">
        <f>IF(B1240&lt;&gt;"",IF(INDEX(로우데이터!$D:$D,4*ROW()-7)&lt;&gt;"",IF(ISNUMBER(FIND("(3)",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0" s="1">
        <v>1</v>
      </c>
      <c r="M1240" s="1">
        <v>1</v>
      </c>
      <c r="N1240" s="1">
        <v>1</v>
      </c>
      <c r="P1240" s="1" t="str">
        <f>IF(B1240&lt;&gt;"",IF(AND(대학정보!$C$4&lt;&gt;"",대학정보!$C$5&lt;&gt;""),IF(AND(ISNUMBER(FIND(대학정보!$C$4,E1240)),ISNUMBER(FIND(대학정보!$C$5,F1240))),확률표!$C$3,IF(AND(ISNUMBER(FIND(대학정보!$C$4,G1240)),ISNUMBER(FIND(대학정보!$C$5,H1240))),확률표!$C$4,IF(AND(ISNUMBER(FIND(대학정보!$C$4,I1240)),ISNUMBER(FIND(대학정보!$C$5,J1240))),확률표!$C$5, ""))), "대학정보"), "")</f>
        <v/>
      </c>
      <c r="Q1240" s="1" t="str">
        <f>IF(AND(대학정보!$C$8&lt;&gt;"",D1240&lt;&gt;""),D1240-대학정보!$C$8,"")</f>
        <v/>
      </c>
    </row>
    <row r="1241" spans="1:17">
      <c r="A1241" s="1" t="str">
        <f t="shared" si="19"/>
        <v>X</v>
      </c>
      <c r="B1241" s="1" t="str">
        <f>IF(INDEX(로우데이터!$A:$A,4*ROW()-7)&lt;&gt;"",INDEX(로우데이터!A:A,4*ROW()-7),"")</f>
        <v/>
      </c>
      <c r="C1241" s="1" t="str">
        <f>IF(B1241&lt;&gt;"",VLOOKUP(CONCATENATE("j",L1241, M1241, N1241),확률표!$B$8:$E$16,IF(P1241=확률표!$C$3,2,IF(P1241=확률표!$C$4, 3,4)),FALSE), "")</f>
        <v/>
      </c>
      <c r="D1241" s="1" t="str">
        <f>IF(B1241&lt;&gt;"",INDEX(로우데이터!$B:$B,4*ROW()-7),"")</f>
        <v/>
      </c>
      <c r="E1241" s="4" t="str">
        <f>IF(B1241&lt;&gt;"",IF(INDEX(로우데이터!$D:$D,4*ROW()-7)&lt;&gt;"",IF(ISNUMBER(FIND("(1)",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1" s="3" t="str">
        <f>IF(B1241&lt;&gt;"",IF(INDEX(로우데이터!$D:$D,4*ROW()-7)&lt;&gt;"",IF(ISNUMBER(FIND("(1)",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1" s="3" t="str">
        <f>IF(B1241&lt;&gt;"",IF(INDEX(로우데이터!$D:$D,4*ROW()-7)&lt;&gt;"",IF(ISNUMBER(FIND("(2)",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1" s="3" t="str">
        <f>IF(B1241&lt;&gt;"",IF(INDEX(로우데이터!$D:$D,4*ROW()-7)&lt;&gt;"",IF(ISNUMBER(FIND("(2)",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1" s="3" t="str">
        <f>IF(B1241&lt;&gt;"",IF(INDEX(로우데이터!$D:$D,4*ROW()-7)&lt;&gt;"",IF(ISNUMBER(FIND("(3)",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1" s="3" t="str">
        <f>IF(B1241&lt;&gt;"",IF(INDEX(로우데이터!$D:$D,4*ROW()-7)&lt;&gt;"",IF(ISNUMBER(FIND("(3)",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1" s="1">
        <v>1</v>
      </c>
      <c r="M1241" s="1">
        <v>1</v>
      </c>
      <c r="N1241" s="1">
        <v>1</v>
      </c>
      <c r="P1241" s="1" t="str">
        <f>IF(B1241&lt;&gt;"",IF(AND(대학정보!$C$4&lt;&gt;"",대학정보!$C$5&lt;&gt;""),IF(AND(ISNUMBER(FIND(대학정보!$C$4,E1241)),ISNUMBER(FIND(대학정보!$C$5,F1241))),확률표!$C$3,IF(AND(ISNUMBER(FIND(대학정보!$C$4,G1241)),ISNUMBER(FIND(대학정보!$C$5,H1241))),확률표!$C$4,IF(AND(ISNUMBER(FIND(대학정보!$C$4,I1241)),ISNUMBER(FIND(대학정보!$C$5,J1241))),확률표!$C$5, ""))), "대학정보"), "")</f>
        <v/>
      </c>
      <c r="Q1241" s="1" t="str">
        <f>IF(AND(대학정보!$C$8&lt;&gt;"",D1241&lt;&gt;""),D1241-대학정보!$C$8,"")</f>
        <v/>
      </c>
    </row>
    <row r="1242" spans="1:17">
      <c r="A1242" s="1" t="str">
        <f t="shared" si="19"/>
        <v>X</v>
      </c>
      <c r="B1242" s="1" t="str">
        <f>IF(INDEX(로우데이터!$A:$A,4*ROW()-7)&lt;&gt;"",INDEX(로우데이터!A:A,4*ROW()-7),"")</f>
        <v/>
      </c>
      <c r="C1242" s="1" t="str">
        <f>IF(B1242&lt;&gt;"",VLOOKUP(CONCATENATE("j",L1242, M1242, N1242),확률표!$B$8:$E$16,IF(P1242=확률표!$C$3,2,IF(P1242=확률표!$C$4, 3,4)),FALSE), "")</f>
        <v/>
      </c>
      <c r="D1242" s="1" t="str">
        <f>IF(B1242&lt;&gt;"",INDEX(로우데이터!$B:$B,4*ROW()-7),"")</f>
        <v/>
      </c>
      <c r="E1242" s="4" t="str">
        <f>IF(B1242&lt;&gt;"",IF(INDEX(로우데이터!$D:$D,4*ROW()-7)&lt;&gt;"",IF(ISNUMBER(FIND("(1)",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2" s="3" t="str">
        <f>IF(B1242&lt;&gt;"",IF(INDEX(로우데이터!$D:$D,4*ROW()-7)&lt;&gt;"",IF(ISNUMBER(FIND("(1)",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2" s="3" t="str">
        <f>IF(B1242&lt;&gt;"",IF(INDEX(로우데이터!$D:$D,4*ROW()-7)&lt;&gt;"",IF(ISNUMBER(FIND("(2)",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2" s="3" t="str">
        <f>IF(B1242&lt;&gt;"",IF(INDEX(로우데이터!$D:$D,4*ROW()-7)&lt;&gt;"",IF(ISNUMBER(FIND("(2)",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2" s="3" t="str">
        <f>IF(B1242&lt;&gt;"",IF(INDEX(로우데이터!$D:$D,4*ROW()-7)&lt;&gt;"",IF(ISNUMBER(FIND("(3)",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2" s="3" t="str">
        <f>IF(B1242&lt;&gt;"",IF(INDEX(로우데이터!$D:$D,4*ROW()-7)&lt;&gt;"",IF(ISNUMBER(FIND("(3)",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2" s="1">
        <v>1</v>
      </c>
      <c r="M1242" s="1">
        <v>1</v>
      </c>
      <c r="N1242" s="1">
        <v>1</v>
      </c>
      <c r="P1242" s="1" t="str">
        <f>IF(B1242&lt;&gt;"",IF(AND(대학정보!$C$4&lt;&gt;"",대학정보!$C$5&lt;&gt;""),IF(AND(ISNUMBER(FIND(대학정보!$C$4,E1242)),ISNUMBER(FIND(대학정보!$C$5,F1242))),확률표!$C$3,IF(AND(ISNUMBER(FIND(대학정보!$C$4,G1242)),ISNUMBER(FIND(대학정보!$C$5,H1242))),확률표!$C$4,IF(AND(ISNUMBER(FIND(대학정보!$C$4,I1242)),ISNUMBER(FIND(대학정보!$C$5,J1242))),확률표!$C$5, ""))), "대학정보"), "")</f>
        <v/>
      </c>
      <c r="Q1242" s="1" t="str">
        <f>IF(AND(대학정보!$C$8&lt;&gt;"",D1242&lt;&gt;""),D1242-대학정보!$C$8,"")</f>
        <v/>
      </c>
    </row>
    <row r="1243" spans="1:17">
      <c r="A1243" s="1" t="str">
        <f t="shared" si="19"/>
        <v>X</v>
      </c>
      <c r="B1243" s="1" t="str">
        <f>IF(INDEX(로우데이터!$A:$A,4*ROW()-7)&lt;&gt;"",INDEX(로우데이터!A:A,4*ROW()-7),"")</f>
        <v/>
      </c>
      <c r="C1243" s="1" t="str">
        <f>IF(B1243&lt;&gt;"",VLOOKUP(CONCATENATE("j",L1243, M1243, N1243),확률표!$B$8:$E$16,IF(P1243=확률표!$C$3,2,IF(P1243=확률표!$C$4, 3,4)),FALSE), "")</f>
        <v/>
      </c>
      <c r="D1243" s="1" t="str">
        <f>IF(B1243&lt;&gt;"",INDEX(로우데이터!$B:$B,4*ROW()-7),"")</f>
        <v/>
      </c>
      <c r="E1243" s="4" t="str">
        <f>IF(B1243&lt;&gt;"",IF(INDEX(로우데이터!$D:$D,4*ROW()-7)&lt;&gt;"",IF(ISNUMBER(FIND("(1)",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3" s="3" t="str">
        <f>IF(B1243&lt;&gt;"",IF(INDEX(로우데이터!$D:$D,4*ROW()-7)&lt;&gt;"",IF(ISNUMBER(FIND("(1)",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3" s="3" t="str">
        <f>IF(B1243&lt;&gt;"",IF(INDEX(로우데이터!$D:$D,4*ROW()-7)&lt;&gt;"",IF(ISNUMBER(FIND("(2)",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3" s="3" t="str">
        <f>IF(B1243&lt;&gt;"",IF(INDEX(로우데이터!$D:$D,4*ROW()-7)&lt;&gt;"",IF(ISNUMBER(FIND("(2)",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3" s="3" t="str">
        <f>IF(B1243&lt;&gt;"",IF(INDEX(로우데이터!$D:$D,4*ROW()-7)&lt;&gt;"",IF(ISNUMBER(FIND("(3)",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3" s="3" t="str">
        <f>IF(B1243&lt;&gt;"",IF(INDEX(로우데이터!$D:$D,4*ROW()-7)&lt;&gt;"",IF(ISNUMBER(FIND("(3)",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3" s="1">
        <v>1</v>
      </c>
      <c r="M1243" s="1">
        <v>1</v>
      </c>
      <c r="N1243" s="1">
        <v>1</v>
      </c>
      <c r="P1243" s="1" t="str">
        <f>IF(B1243&lt;&gt;"",IF(AND(대학정보!$C$4&lt;&gt;"",대학정보!$C$5&lt;&gt;""),IF(AND(ISNUMBER(FIND(대학정보!$C$4,E1243)),ISNUMBER(FIND(대학정보!$C$5,F1243))),확률표!$C$3,IF(AND(ISNUMBER(FIND(대학정보!$C$4,G1243)),ISNUMBER(FIND(대학정보!$C$5,H1243))),확률표!$C$4,IF(AND(ISNUMBER(FIND(대학정보!$C$4,I1243)),ISNUMBER(FIND(대학정보!$C$5,J1243))),확률표!$C$5, ""))), "대학정보"), "")</f>
        <v/>
      </c>
      <c r="Q1243" s="1" t="str">
        <f>IF(AND(대학정보!$C$8&lt;&gt;"",D1243&lt;&gt;""),D1243-대학정보!$C$8,"")</f>
        <v/>
      </c>
    </row>
    <row r="1244" spans="1:17">
      <c r="A1244" s="1" t="str">
        <f t="shared" si="19"/>
        <v>X</v>
      </c>
      <c r="B1244" s="1" t="str">
        <f>IF(INDEX(로우데이터!$A:$A,4*ROW()-7)&lt;&gt;"",INDEX(로우데이터!A:A,4*ROW()-7),"")</f>
        <v/>
      </c>
      <c r="C1244" s="1" t="str">
        <f>IF(B1244&lt;&gt;"",VLOOKUP(CONCATENATE("j",L1244, M1244, N1244),확률표!$B$8:$E$16,IF(P1244=확률표!$C$3,2,IF(P1244=확률표!$C$4, 3,4)),FALSE), "")</f>
        <v/>
      </c>
      <c r="D1244" s="1" t="str">
        <f>IF(B1244&lt;&gt;"",INDEX(로우데이터!$B:$B,4*ROW()-7),"")</f>
        <v/>
      </c>
      <c r="E1244" s="4" t="str">
        <f>IF(B1244&lt;&gt;"",IF(INDEX(로우데이터!$D:$D,4*ROW()-7)&lt;&gt;"",IF(ISNUMBER(FIND("(1)",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4" s="3" t="str">
        <f>IF(B1244&lt;&gt;"",IF(INDEX(로우데이터!$D:$D,4*ROW()-7)&lt;&gt;"",IF(ISNUMBER(FIND("(1)",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4" s="3" t="str">
        <f>IF(B1244&lt;&gt;"",IF(INDEX(로우데이터!$D:$D,4*ROW()-7)&lt;&gt;"",IF(ISNUMBER(FIND("(2)",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4" s="3" t="str">
        <f>IF(B1244&lt;&gt;"",IF(INDEX(로우데이터!$D:$D,4*ROW()-7)&lt;&gt;"",IF(ISNUMBER(FIND("(2)",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4" s="3" t="str">
        <f>IF(B1244&lt;&gt;"",IF(INDEX(로우데이터!$D:$D,4*ROW()-7)&lt;&gt;"",IF(ISNUMBER(FIND("(3)",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4" s="3" t="str">
        <f>IF(B1244&lt;&gt;"",IF(INDEX(로우데이터!$D:$D,4*ROW()-7)&lt;&gt;"",IF(ISNUMBER(FIND("(3)",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4" s="1">
        <v>1</v>
      </c>
      <c r="M1244" s="1">
        <v>1</v>
      </c>
      <c r="N1244" s="1">
        <v>1</v>
      </c>
      <c r="P1244" s="1" t="str">
        <f>IF(B1244&lt;&gt;"",IF(AND(대학정보!$C$4&lt;&gt;"",대학정보!$C$5&lt;&gt;""),IF(AND(ISNUMBER(FIND(대학정보!$C$4,E1244)),ISNUMBER(FIND(대학정보!$C$5,F1244))),확률표!$C$3,IF(AND(ISNUMBER(FIND(대학정보!$C$4,G1244)),ISNUMBER(FIND(대학정보!$C$5,H1244))),확률표!$C$4,IF(AND(ISNUMBER(FIND(대학정보!$C$4,I1244)),ISNUMBER(FIND(대학정보!$C$5,J1244))),확률표!$C$5, ""))), "대학정보"), "")</f>
        <v/>
      </c>
      <c r="Q1244" s="1" t="str">
        <f>IF(AND(대학정보!$C$8&lt;&gt;"",D1244&lt;&gt;""),D1244-대학정보!$C$8,"")</f>
        <v/>
      </c>
    </row>
    <row r="1245" spans="1:17">
      <c r="A1245" s="1" t="str">
        <f t="shared" si="19"/>
        <v>X</v>
      </c>
      <c r="B1245" s="1" t="str">
        <f>IF(INDEX(로우데이터!$A:$A,4*ROW()-7)&lt;&gt;"",INDEX(로우데이터!A:A,4*ROW()-7),"")</f>
        <v/>
      </c>
      <c r="C1245" s="1" t="str">
        <f>IF(B1245&lt;&gt;"",VLOOKUP(CONCATENATE("j",L1245, M1245, N1245),확률표!$B$8:$E$16,IF(P1245=확률표!$C$3,2,IF(P1245=확률표!$C$4, 3,4)),FALSE), "")</f>
        <v/>
      </c>
      <c r="D1245" s="1" t="str">
        <f>IF(B1245&lt;&gt;"",INDEX(로우데이터!$B:$B,4*ROW()-7),"")</f>
        <v/>
      </c>
      <c r="E1245" s="4" t="str">
        <f>IF(B1245&lt;&gt;"",IF(INDEX(로우데이터!$D:$D,4*ROW()-7)&lt;&gt;"",IF(ISNUMBER(FIND("(1)",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5" s="3" t="str">
        <f>IF(B1245&lt;&gt;"",IF(INDEX(로우데이터!$D:$D,4*ROW()-7)&lt;&gt;"",IF(ISNUMBER(FIND("(1)",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5" s="3" t="str">
        <f>IF(B1245&lt;&gt;"",IF(INDEX(로우데이터!$D:$D,4*ROW()-7)&lt;&gt;"",IF(ISNUMBER(FIND("(2)",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5" s="3" t="str">
        <f>IF(B1245&lt;&gt;"",IF(INDEX(로우데이터!$D:$D,4*ROW()-7)&lt;&gt;"",IF(ISNUMBER(FIND("(2)",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5" s="3" t="str">
        <f>IF(B1245&lt;&gt;"",IF(INDEX(로우데이터!$D:$D,4*ROW()-7)&lt;&gt;"",IF(ISNUMBER(FIND("(3)",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5" s="3" t="str">
        <f>IF(B1245&lt;&gt;"",IF(INDEX(로우데이터!$D:$D,4*ROW()-7)&lt;&gt;"",IF(ISNUMBER(FIND("(3)",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5" s="1">
        <v>1</v>
      </c>
      <c r="M1245" s="1">
        <v>1</v>
      </c>
      <c r="N1245" s="1">
        <v>1</v>
      </c>
      <c r="P1245" s="1" t="str">
        <f>IF(B1245&lt;&gt;"",IF(AND(대학정보!$C$4&lt;&gt;"",대학정보!$C$5&lt;&gt;""),IF(AND(ISNUMBER(FIND(대학정보!$C$4,E1245)),ISNUMBER(FIND(대학정보!$C$5,F1245))),확률표!$C$3,IF(AND(ISNUMBER(FIND(대학정보!$C$4,G1245)),ISNUMBER(FIND(대학정보!$C$5,H1245))),확률표!$C$4,IF(AND(ISNUMBER(FIND(대학정보!$C$4,I1245)),ISNUMBER(FIND(대학정보!$C$5,J1245))),확률표!$C$5, ""))), "대학정보"), "")</f>
        <v/>
      </c>
      <c r="Q1245" s="1" t="str">
        <f>IF(AND(대학정보!$C$8&lt;&gt;"",D1245&lt;&gt;""),D1245-대학정보!$C$8,"")</f>
        <v/>
      </c>
    </row>
    <row r="1246" spans="1:17">
      <c r="A1246" s="1" t="str">
        <f t="shared" si="19"/>
        <v>X</v>
      </c>
      <c r="B1246" s="1" t="str">
        <f>IF(INDEX(로우데이터!$A:$A,4*ROW()-7)&lt;&gt;"",INDEX(로우데이터!A:A,4*ROW()-7),"")</f>
        <v/>
      </c>
      <c r="C1246" s="1" t="str">
        <f>IF(B1246&lt;&gt;"",VLOOKUP(CONCATENATE("j",L1246, M1246, N1246),확률표!$B$8:$E$16,IF(P1246=확률표!$C$3,2,IF(P1246=확률표!$C$4, 3,4)),FALSE), "")</f>
        <v/>
      </c>
      <c r="D1246" s="1" t="str">
        <f>IF(B1246&lt;&gt;"",INDEX(로우데이터!$B:$B,4*ROW()-7),"")</f>
        <v/>
      </c>
      <c r="E1246" s="4" t="str">
        <f>IF(B1246&lt;&gt;"",IF(INDEX(로우데이터!$D:$D,4*ROW()-7)&lt;&gt;"",IF(ISNUMBER(FIND("(1)",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6" s="3" t="str">
        <f>IF(B1246&lt;&gt;"",IF(INDEX(로우데이터!$D:$D,4*ROW()-7)&lt;&gt;"",IF(ISNUMBER(FIND("(1)",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6" s="3" t="str">
        <f>IF(B1246&lt;&gt;"",IF(INDEX(로우데이터!$D:$D,4*ROW()-7)&lt;&gt;"",IF(ISNUMBER(FIND("(2)",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6" s="3" t="str">
        <f>IF(B1246&lt;&gt;"",IF(INDEX(로우데이터!$D:$D,4*ROW()-7)&lt;&gt;"",IF(ISNUMBER(FIND("(2)",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6" s="3" t="str">
        <f>IF(B1246&lt;&gt;"",IF(INDEX(로우데이터!$D:$D,4*ROW()-7)&lt;&gt;"",IF(ISNUMBER(FIND("(3)",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6" s="3" t="str">
        <f>IF(B1246&lt;&gt;"",IF(INDEX(로우데이터!$D:$D,4*ROW()-7)&lt;&gt;"",IF(ISNUMBER(FIND("(3)",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6" s="1">
        <v>1</v>
      </c>
      <c r="M1246" s="1">
        <v>1</v>
      </c>
      <c r="N1246" s="1">
        <v>1</v>
      </c>
      <c r="P1246" s="1" t="str">
        <f>IF(B1246&lt;&gt;"",IF(AND(대학정보!$C$4&lt;&gt;"",대학정보!$C$5&lt;&gt;""),IF(AND(ISNUMBER(FIND(대학정보!$C$4,E1246)),ISNUMBER(FIND(대학정보!$C$5,F1246))),확률표!$C$3,IF(AND(ISNUMBER(FIND(대학정보!$C$4,G1246)),ISNUMBER(FIND(대학정보!$C$5,H1246))),확률표!$C$4,IF(AND(ISNUMBER(FIND(대학정보!$C$4,I1246)),ISNUMBER(FIND(대학정보!$C$5,J1246))),확률표!$C$5, ""))), "대학정보"), "")</f>
        <v/>
      </c>
      <c r="Q1246" s="1" t="str">
        <f>IF(AND(대학정보!$C$8&lt;&gt;"",D1246&lt;&gt;""),D1246-대학정보!$C$8,"")</f>
        <v/>
      </c>
    </row>
    <row r="1247" spans="1:17">
      <c r="A1247" s="1" t="str">
        <f t="shared" si="19"/>
        <v>X</v>
      </c>
      <c r="B1247" s="1" t="str">
        <f>IF(INDEX(로우데이터!$A:$A,4*ROW()-7)&lt;&gt;"",INDEX(로우데이터!A:A,4*ROW()-7),"")</f>
        <v/>
      </c>
      <c r="C1247" s="1" t="str">
        <f>IF(B1247&lt;&gt;"",VLOOKUP(CONCATENATE("j",L1247, M1247, N1247),확률표!$B$8:$E$16,IF(P1247=확률표!$C$3,2,IF(P1247=확률표!$C$4, 3,4)),FALSE), "")</f>
        <v/>
      </c>
      <c r="D1247" s="1" t="str">
        <f>IF(B1247&lt;&gt;"",INDEX(로우데이터!$B:$B,4*ROW()-7),"")</f>
        <v/>
      </c>
      <c r="E1247" s="4" t="str">
        <f>IF(B1247&lt;&gt;"",IF(INDEX(로우데이터!$D:$D,4*ROW()-7)&lt;&gt;"",IF(ISNUMBER(FIND("(1)",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7" s="3" t="str">
        <f>IF(B1247&lt;&gt;"",IF(INDEX(로우데이터!$D:$D,4*ROW()-7)&lt;&gt;"",IF(ISNUMBER(FIND("(1)",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7" s="3" t="str">
        <f>IF(B1247&lt;&gt;"",IF(INDEX(로우데이터!$D:$D,4*ROW()-7)&lt;&gt;"",IF(ISNUMBER(FIND("(2)",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7" s="3" t="str">
        <f>IF(B1247&lt;&gt;"",IF(INDEX(로우데이터!$D:$D,4*ROW()-7)&lt;&gt;"",IF(ISNUMBER(FIND("(2)",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7" s="3" t="str">
        <f>IF(B1247&lt;&gt;"",IF(INDEX(로우데이터!$D:$D,4*ROW()-7)&lt;&gt;"",IF(ISNUMBER(FIND("(3)",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7" s="3" t="str">
        <f>IF(B1247&lt;&gt;"",IF(INDEX(로우데이터!$D:$D,4*ROW()-7)&lt;&gt;"",IF(ISNUMBER(FIND("(3)",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7" s="1">
        <v>1</v>
      </c>
      <c r="M1247" s="1">
        <v>1</v>
      </c>
      <c r="N1247" s="1">
        <v>1</v>
      </c>
      <c r="P1247" s="1" t="str">
        <f>IF(B1247&lt;&gt;"",IF(AND(대학정보!$C$4&lt;&gt;"",대학정보!$C$5&lt;&gt;""),IF(AND(ISNUMBER(FIND(대학정보!$C$4,E1247)),ISNUMBER(FIND(대학정보!$C$5,F1247))),확률표!$C$3,IF(AND(ISNUMBER(FIND(대학정보!$C$4,G1247)),ISNUMBER(FIND(대학정보!$C$5,H1247))),확률표!$C$4,IF(AND(ISNUMBER(FIND(대학정보!$C$4,I1247)),ISNUMBER(FIND(대학정보!$C$5,J1247))),확률표!$C$5, ""))), "대학정보"), "")</f>
        <v/>
      </c>
      <c r="Q1247" s="1" t="str">
        <f>IF(AND(대학정보!$C$8&lt;&gt;"",D1247&lt;&gt;""),D1247-대학정보!$C$8,"")</f>
        <v/>
      </c>
    </row>
    <row r="1248" spans="1:17">
      <c r="A1248" s="1" t="str">
        <f t="shared" si="19"/>
        <v>X</v>
      </c>
      <c r="B1248" s="1" t="str">
        <f>IF(INDEX(로우데이터!$A:$A,4*ROW()-7)&lt;&gt;"",INDEX(로우데이터!A:A,4*ROW()-7),"")</f>
        <v/>
      </c>
      <c r="C1248" s="1" t="str">
        <f>IF(B1248&lt;&gt;"",VLOOKUP(CONCATENATE("j",L1248, M1248, N1248),확률표!$B$8:$E$16,IF(P1248=확률표!$C$3,2,IF(P1248=확률표!$C$4, 3,4)),FALSE), "")</f>
        <v/>
      </c>
      <c r="D1248" s="1" t="str">
        <f>IF(B1248&lt;&gt;"",INDEX(로우데이터!$B:$B,4*ROW()-7),"")</f>
        <v/>
      </c>
      <c r="E1248" s="4" t="str">
        <f>IF(B1248&lt;&gt;"",IF(INDEX(로우데이터!$D:$D,4*ROW()-7)&lt;&gt;"",IF(ISNUMBER(FIND("(1)",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8" s="3" t="str">
        <f>IF(B1248&lt;&gt;"",IF(INDEX(로우데이터!$D:$D,4*ROW()-7)&lt;&gt;"",IF(ISNUMBER(FIND("(1)",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8" s="3" t="str">
        <f>IF(B1248&lt;&gt;"",IF(INDEX(로우데이터!$D:$D,4*ROW()-7)&lt;&gt;"",IF(ISNUMBER(FIND("(2)",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8" s="3" t="str">
        <f>IF(B1248&lt;&gt;"",IF(INDEX(로우데이터!$D:$D,4*ROW()-7)&lt;&gt;"",IF(ISNUMBER(FIND("(2)",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8" s="3" t="str">
        <f>IF(B1248&lt;&gt;"",IF(INDEX(로우데이터!$D:$D,4*ROW()-7)&lt;&gt;"",IF(ISNUMBER(FIND("(3)",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8" s="3" t="str">
        <f>IF(B1248&lt;&gt;"",IF(INDEX(로우데이터!$D:$D,4*ROW()-7)&lt;&gt;"",IF(ISNUMBER(FIND("(3)",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8" s="1">
        <v>1</v>
      </c>
      <c r="M1248" s="1">
        <v>1</v>
      </c>
      <c r="N1248" s="1">
        <v>1</v>
      </c>
      <c r="P1248" s="1" t="str">
        <f>IF(B1248&lt;&gt;"",IF(AND(대학정보!$C$4&lt;&gt;"",대학정보!$C$5&lt;&gt;""),IF(AND(ISNUMBER(FIND(대학정보!$C$4,E1248)),ISNUMBER(FIND(대학정보!$C$5,F1248))),확률표!$C$3,IF(AND(ISNUMBER(FIND(대학정보!$C$4,G1248)),ISNUMBER(FIND(대학정보!$C$5,H1248))),확률표!$C$4,IF(AND(ISNUMBER(FIND(대학정보!$C$4,I1248)),ISNUMBER(FIND(대학정보!$C$5,J1248))),확률표!$C$5, ""))), "대학정보"), "")</f>
        <v/>
      </c>
      <c r="Q1248" s="1" t="str">
        <f>IF(AND(대학정보!$C$8&lt;&gt;"",D1248&lt;&gt;""),D1248-대학정보!$C$8,"")</f>
        <v/>
      </c>
    </row>
    <row r="1249" spans="1:17">
      <c r="A1249" s="1" t="str">
        <f t="shared" si="19"/>
        <v>X</v>
      </c>
      <c r="B1249" s="1" t="str">
        <f>IF(INDEX(로우데이터!$A:$A,4*ROW()-7)&lt;&gt;"",INDEX(로우데이터!A:A,4*ROW()-7),"")</f>
        <v/>
      </c>
      <c r="C1249" s="1" t="str">
        <f>IF(B1249&lt;&gt;"",VLOOKUP(CONCATENATE("j",L1249, M1249, N1249),확률표!$B$8:$E$16,IF(P1249=확률표!$C$3,2,IF(P1249=확률표!$C$4, 3,4)),FALSE), "")</f>
        <v/>
      </c>
      <c r="D1249" s="1" t="str">
        <f>IF(B1249&lt;&gt;"",INDEX(로우데이터!$B:$B,4*ROW()-7),"")</f>
        <v/>
      </c>
      <c r="E1249" s="4" t="str">
        <f>IF(B1249&lt;&gt;"",IF(INDEX(로우데이터!$D:$D,4*ROW()-7)&lt;&gt;"",IF(ISNUMBER(FIND("(1)",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49" s="3" t="str">
        <f>IF(B1249&lt;&gt;"",IF(INDEX(로우데이터!$D:$D,4*ROW()-7)&lt;&gt;"",IF(ISNUMBER(FIND("(1)",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49" s="3" t="str">
        <f>IF(B1249&lt;&gt;"",IF(INDEX(로우데이터!$D:$D,4*ROW()-7)&lt;&gt;"",IF(ISNUMBER(FIND("(2)",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49" s="3" t="str">
        <f>IF(B1249&lt;&gt;"",IF(INDEX(로우데이터!$D:$D,4*ROW()-7)&lt;&gt;"",IF(ISNUMBER(FIND("(2)",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49" s="3" t="str">
        <f>IF(B1249&lt;&gt;"",IF(INDEX(로우데이터!$D:$D,4*ROW()-7)&lt;&gt;"",IF(ISNUMBER(FIND("(3)",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49" s="3" t="str">
        <f>IF(B1249&lt;&gt;"",IF(INDEX(로우데이터!$D:$D,4*ROW()-7)&lt;&gt;"",IF(ISNUMBER(FIND("(3)",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49" s="1">
        <v>1</v>
      </c>
      <c r="M1249" s="1">
        <v>1</v>
      </c>
      <c r="N1249" s="1">
        <v>1</v>
      </c>
      <c r="P1249" s="1" t="str">
        <f>IF(B1249&lt;&gt;"",IF(AND(대학정보!$C$4&lt;&gt;"",대학정보!$C$5&lt;&gt;""),IF(AND(ISNUMBER(FIND(대학정보!$C$4,E1249)),ISNUMBER(FIND(대학정보!$C$5,F1249))),확률표!$C$3,IF(AND(ISNUMBER(FIND(대학정보!$C$4,G1249)),ISNUMBER(FIND(대학정보!$C$5,H1249))),확률표!$C$4,IF(AND(ISNUMBER(FIND(대학정보!$C$4,I1249)),ISNUMBER(FIND(대학정보!$C$5,J1249))),확률표!$C$5, ""))), "대학정보"), "")</f>
        <v/>
      </c>
      <c r="Q1249" s="1" t="str">
        <f>IF(AND(대학정보!$C$8&lt;&gt;"",D1249&lt;&gt;""),D1249-대학정보!$C$8,"")</f>
        <v/>
      </c>
    </row>
    <row r="1250" spans="1:17">
      <c r="A1250" s="1" t="str">
        <f t="shared" si="19"/>
        <v>X</v>
      </c>
      <c r="B1250" s="1" t="str">
        <f>IF(INDEX(로우데이터!$A:$A,4*ROW()-7)&lt;&gt;"",INDEX(로우데이터!A:A,4*ROW()-7),"")</f>
        <v/>
      </c>
      <c r="C1250" s="1" t="str">
        <f>IF(B1250&lt;&gt;"",VLOOKUP(CONCATENATE("j",L1250, M1250, N1250),확률표!$B$8:$E$16,IF(P1250=확률표!$C$3,2,IF(P1250=확률표!$C$4, 3,4)),FALSE), "")</f>
        <v/>
      </c>
      <c r="D1250" s="1" t="str">
        <f>IF(B1250&lt;&gt;"",INDEX(로우데이터!$B:$B,4*ROW()-7),"")</f>
        <v/>
      </c>
      <c r="E1250" s="4" t="str">
        <f>IF(B1250&lt;&gt;"",IF(INDEX(로우데이터!$D:$D,4*ROW()-7)&lt;&gt;"",IF(ISNUMBER(FIND("(1)",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0" s="3" t="str">
        <f>IF(B1250&lt;&gt;"",IF(INDEX(로우데이터!$D:$D,4*ROW()-7)&lt;&gt;"",IF(ISNUMBER(FIND("(1)",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0" s="3" t="str">
        <f>IF(B1250&lt;&gt;"",IF(INDEX(로우데이터!$D:$D,4*ROW()-7)&lt;&gt;"",IF(ISNUMBER(FIND("(2)",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0" s="3" t="str">
        <f>IF(B1250&lt;&gt;"",IF(INDEX(로우데이터!$D:$D,4*ROW()-7)&lt;&gt;"",IF(ISNUMBER(FIND("(2)",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0" s="3" t="str">
        <f>IF(B1250&lt;&gt;"",IF(INDEX(로우데이터!$D:$D,4*ROW()-7)&lt;&gt;"",IF(ISNUMBER(FIND("(3)",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0" s="3" t="str">
        <f>IF(B1250&lt;&gt;"",IF(INDEX(로우데이터!$D:$D,4*ROW()-7)&lt;&gt;"",IF(ISNUMBER(FIND("(3)",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0" s="1">
        <v>1</v>
      </c>
      <c r="M1250" s="1">
        <v>1</v>
      </c>
      <c r="N1250" s="1">
        <v>1</v>
      </c>
      <c r="P1250" s="1" t="str">
        <f>IF(B1250&lt;&gt;"",IF(AND(대학정보!$C$4&lt;&gt;"",대학정보!$C$5&lt;&gt;""),IF(AND(ISNUMBER(FIND(대학정보!$C$4,E1250)),ISNUMBER(FIND(대학정보!$C$5,F1250))),확률표!$C$3,IF(AND(ISNUMBER(FIND(대학정보!$C$4,G1250)),ISNUMBER(FIND(대학정보!$C$5,H1250))),확률표!$C$4,IF(AND(ISNUMBER(FIND(대학정보!$C$4,I1250)),ISNUMBER(FIND(대학정보!$C$5,J1250))),확률표!$C$5, ""))), "대학정보"), "")</f>
        <v/>
      </c>
      <c r="Q1250" s="1" t="str">
        <f>IF(AND(대학정보!$C$8&lt;&gt;"",D1250&lt;&gt;""),D1250-대학정보!$C$8,"")</f>
        <v/>
      </c>
    </row>
    <row r="1251" spans="1:17">
      <c r="A1251" s="1" t="str">
        <f t="shared" si="19"/>
        <v>X</v>
      </c>
      <c r="B1251" s="1" t="str">
        <f>IF(INDEX(로우데이터!$A:$A,4*ROW()-7)&lt;&gt;"",INDEX(로우데이터!A:A,4*ROW()-7),"")</f>
        <v/>
      </c>
      <c r="C1251" s="1" t="str">
        <f>IF(B1251&lt;&gt;"",VLOOKUP(CONCATENATE("j",L1251, M1251, N1251),확률표!$B$8:$E$16,IF(P1251=확률표!$C$3,2,IF(P1251=확률표!$C$4, 3,4)),FALSE), "")</f>
        <v/>
      </c>
      <c r="D1251" s="1" t="str">
        <f>IF(B1251&lt;&gt;"",INDEX(로우데이터!$B:$B,4*ROW()-7),"")</f>
        <v/>
      </c>
      <c r="E1251" s="4" t="str">
        <f>IF(B1251&lt;&gt;"",IF(INDEX(로우데이터!$D:$D,4*ROW()-7)&lt;&gt;"",IF(ISNUMBER(FIND("(1)",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1" s="3" t="str">
        <f>IF(B1251&lt;&gt;"",IF(INDEX(로우데이터!$D:$D,4*ROW()-7)&lt;&gt;"",IF(ISNUMBER(FIND("(1)",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1" s="3" t="str">
        <f>IF(B1251&lt;&gt;"",IF(INDEX(로우데이터!$D:$D,4*ROW()-7)&lt;&gt;"",IF(ISNUMBER(FIND("(2)",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1" s="3" t="str">
        <f>IF(B1251&lt;&gt;"",IF(INDEX(로우데이터!$D:$D,4*ROW()-7)&lt;&gt;"",IF(ISNUMBER(FIND("(2)",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1" s="3" t="str">
        <f>IF(B1251&lt;&gt;"",IF(INDEX(로우데이터!$D:$D,4*ROW()-7)&lt;&gt;"",IF(ISNUMBER(FIND("(3)",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1" s="3" t="str">
        <f>IF(B1251&lt;&gt;"",IF(INDEX(로우데이터!$D:$D,4*ROW()-7)&lt;&gt;"",IF(ISNUMBER(FIND("(3)",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1" s="1">
        <v>1</v>
      </c>
      <c r="M1251" s="1">
        <v>1</v>
      </c>
      <c r="N1251" s="1">
        <v>1</v>
      </c>
      <c r="P1251" s="1" t="str">
        <f>IF(B1251&lt;&gt;"",IF(AND(대학정보!$C$4&lt;&gt;"",대학정보!$C$5&lt;&gt;""),IF(AND(ISNUMBER(FIND(대학정보!$C$4,E1251)),ISNUMBER(FIND(대학정보!$C$5,F1251))),확률표!$C$3,IF(AND(ISNUMBER(FIND(대학정보!$C$4,G1251)),ISNUMBER(FIND(대학정보!$C$5,H1251))),확률표!$C$4,IF(AND(ISNUMBER(FIND(대학정보!$C$4,I1251)),ISNUMBER(FIND(대학정보!$C$5,J1251))),확률표!$C$5, ""))), "대학정보"), "")</f>
        <v/>
      </c>
      <c r="Q1251" s="1" t="str">
        <f>IF(AND(대학정보!$C$8&lt;&gt;"",D1251&lt;&gt;""),D1251-대학정보!$C$8,"")</f>
        <v/>
      </c>
    </row>
    <row r="1252" spans="1:17">
      <c r="A1252" s="1" t="str">
        <f t="shared" si="19"/>
        <v>X</v>
      </c>
      <c r="B1252" s="1" t="str">
        <f>IF(INDEX(로우데이터!$A:$A,4*ROW()-7)&lt;&gt;"",INDEX(로우데이터!A:A,4*ROW()-7),"")</f>
        <v/>
      </c>
      <c r="C1252" s="1" t="str">
        <f>IF(B1252&lt;&gt;"",VLOOKUP(CONCATENATE("j",L1252, M1252, N1252),확률표!$B$8:$E$16,IF(P1252=확률표!$C$3,2,IF(P1252=확률표!$C$4, 3,4)),FALSE), "")</f>
        <v/>
      </c>
      <c r="D1252" s="1" t="str">
        <f>IF(B1252&lt;&gt;"",INDEX(로우데이터!$B:$B,4*ROW()-7),"")</f>
        <v/>
      </c>
      <c r="E1252" s="4" t="str">
        <f>IF(B1252&lt;&gt;"",IF(INDEX(로우데이터!$D:$D,4*ROW()-7)&lt;&gt;"",IF(ISNUMBER(FIND("(1)",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2" s="3" t="str">
        <f>IF(B1252&lt;&gt;"",IF(INDEX(로우데이터!$D:$D,4*ROW()-7)&lt;&gt;"",IF(ISNUMBER(FIND("(1)",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2" s="3" t="str">
        <f>IF(B1252&lt;&gt;"",IF(INDEX(로우데이터!$D:$D,4*ROW()-7)&lt;&gt;"",IF(ISNUMBER(FIND("(2)",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2" s="3" t="str">
        <f>IF(B1252&lt;&gt;"",IF(INDEX(로우데이터!$D:$D,4*ROW()-7)&lt;&gt;"",IF(ISNUMBER(FIND("(2)",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2" s="3" t="str">
        <f>IF(B1252&lt;&gt;"",IF(INDEX(로우데이터!$D:$D,4*ROW()-7)&lt;&gt;"",IF(ISNUMBER(FIND("(3)",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2" s="3" t="str">
        <f>IF(B1252&lt;&gt;"",IF(INDEX(로우데이터!$D:$D,4*ROW()-7)&lt;&gt;"",IF(ISNUMBER(FIND("(3)",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2" s="1">
        <v>1</v>
      </c>
      <c r="M1252" s="1">
        <v>1</v>
      </c>
      <c r="N1252" s="1">
        <v>1</v>
      </c>
      <c r="P1252" s="1" t="str">
        <f>IF(B1252&lt;&gt;"",IF(AND(대학정보!$C$4&lt;&gt;"",대학정보!$C$5&lt;&gt;""),IF(AND(ISNUMBER(FIND(대학정보!$C$4,E1252)),ISNUMBER(FIND(대학정보!$C$5,F1252))),확률표!$C$3,IF(AND(ISNUMBER(FIND(대학정보!$C$4,G1252)),ISNUMBER(FIND(대학정보!$C$5,H1252))),확률표!$C$4,IF(AND(ISNUMBER(FIND(대학정보!$C$4,I1252)),ISNUMBER(FIND(대학정보!$C$5,J1252))),확률표!$C$5, ""))), "대학정보"), "")</f>
        <v/>
      </c>
      <c r="Q1252" s="1" t="str">
        <f>IF(AND(대학정보!$C$8&lt;&gt;"",D1252&lt;&gt;""),D1252-대학정보!$C$8,"")</f>
        <v/>
      </c>
    </row>
    <row r="1253" spans="1:17">
      <c r="A1253" s="1" t="str">
        <f t="shared" si="19"/>
        <v>X</v>
      </c>
      <c r="B1253" s="1" t="str">
        <f>IF(INDEX(로우데이터!$A:$A,4*ROW()-7)&lt;&gt;"",INDEX(로우데이터!A:A,4*ROW()-7),"")</f>
        <v/>
      </c>
      <c r="C1253" s="1" t="str">
        <f>IF(B1253&lt;&gt;"",VLOOKUP(CONCATENATE("j",L1253, M1253, N1253),확률표!$B$8:$E$16,IF(P1253=확률표!$C$3,2,IF(P1253=확률표!$C$4, 3,4)),FALSE), "")</f>
        <v/>
      </c>
      <c r="D1253" s="1" t="str">
        <f>IF(B1253&lt;&gt;"",INDEX(로우데이터!$B:$B,4*ROW()-7),"")</f>
        <v/>
      </c>
      <c r="E1253" s="4" t="str">
        <f>IF(B1253&lt;&gt;"",IF(INDEX(로우데이터!$D:$D,4*ROW()-7)&lt;&gt;"",IF(ISNUMBER(FIND("(1)",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3" s="3" t="str">
        <f>IF(B1253&lt;&gt;"",IF(INDEX(로우데이터!$D:$D,4*ROW()-7)&lt;&gt;"",IF(ISNUMBER(FIND("(1)",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3" s="3" t="str">
        <f>IF(B1253&lt;&gt;"",IF(INDEX(로우데이터!$D:$D,4*ROW()-7)&lt;&gt;"",IF(ISNUMBER(FIND("(2)",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3" s="3" t="str">
        <f>IF(B1253&lt;&gt;"",IF(INDEX(로우데이터!$D:$D,4*ROW()-7)&lt;&gt;"",IF(ISNUMBER(FIND("(2)",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3" s="3" t="str">
        <f>IF(B1253&lt;&gt;"",IF(INDEX(로우데이터!$D:$D,4*ROW()-7)&lt;&gt;"",IF(ISNUMBER(FIND("(3)",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3" s="3" t="str">
        <f>IF(B1253&lt;&gt;"",IF(INDEX(로우데이터!$D:$D,4*ROW()-7)&lt;&gt;"",IF(ISNUMBER(FIND("(3)",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3" s="1">
        <v>1</v>
      </c>
      <c r="M1253" s="1">
        <v>1</v>
      </c>
      <c r="N1253" s="1">
        <v>1</v>
      </c>
      <c r="P1253" s="1" t="str">
        <f>IF(B1253&lt;&gt;"",IF(AND(대학정보!$C$4&lt;&gt;"",대학정보!$C$5&lt;&gt;""),IF(AND(ISNUMBER(FIND(대학정보!$C$4,E1253)),ISNUMBER(FIND(대학정보!$C$5,F1253))),확률표!$C$3,IF(AND(ISNUMBER(FIND(대학정보!$C$4,G1253)),ISNUMBER(FIND(대학정보!$C$5,H1253))),확률표!$C$4,IF(AND(ISNUMBER(FIND(대학정보!$C$4,I1253)),ISNUMBER(FIND(대학정보!$C$5,J1253))),확률표!$C$5, ""))), "대학정보"), "")</f>
        <v/>
      </c>
      <c r="Q1253" s="1" t="str">
        <f>IF(AND(대학정보!$C$8&lt;&gt;"",D1253&lt;&gt;""),D1253-대학정보!$C$8,"")</f>
        <v/>
      </c>
    </row>
    <row r="1254" spans="1:17">
      <c r="A1254" s="1" t="str">
        <f t="shared" ref="A1254:A1317" si="20">IF(ISNUMBER(FIND("(나)",B1254)), "나", IF(B1254&lt;&gt;"", "", "X"))</f>
        <v>X</v>
      </c>
      <c r="B1254" s="1" t="str">
        <f>IF(INDEX(로우데이터!$A:$A,4*ROW()-7)&lt;&gt;"",INDEX(로우데이터!A:A,4*ROW()-7),"")</f>
        <v/>
      </c>
      <c r="C1254" s="1" t="str">
        <f>IF(B1254&lt;&gt;"",VLOOKUP(CONCATENATE("j",L1254, M1254, N1254),확률표!$B$8:$E$16,IF(P1254=확률표!$C$3,2,IF(P1254=확률표!$C$4, 3,4)),FALSE), "")</f>
        <v/>
      </c>
      <c r="D1254" s="1" t="str">
        <f>IF(B1254&lt;&gt;"",INDEX(로우데이터!$B:$B,4*ROW()-7),"")</f>
        <v/>
      </c>
      <c r="E1254" s="4" t="str">
        <f>IF(B1254&lt;&gt;"",IF(INDEX(로우데이터!$D:$D,4*ROW()-7)&lt;&gt;"",IF(ISNUMBER(FIND("(1)",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4" s="3" t="str">
        <f>IF(B1254&lt;&gt;"",IF(INDEX(로우데이터!$D:$D,4*ROW()-7)&lt;&gt;"",IF(ISNUMBER(FIND("(1)",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4" s="3" t="str">
        <f>IF(B1254&lt;&gt;"",IF(INDEX(로우데이터!$D:$D,4*ROW()-7)&lt;&gt;"",IF(ISNUMBER(FIND("(2)",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4" s="3" t="str">
        <f>IF(B1254&lt;&gt;"",IF(INDEX(로우데이터!$D:$D,4*ROW()-7)&lt;&gt;"",IF(ISNUMBER(FIND("(2)",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4" s="3" t="str">
        <f>IF(B1254&lt;&gt;"",IF(INDEX(로우데이터!$D:$D,4*ROW()-7)&lt;&gt;"",IF(ISNUMBER(FIND("(3)",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4" s="3" t="str">
        <f>IF(B1254&lt;&gt;"",IF(INDEX(로우데이터!$D:$D,4*ROW()-7)&lt;&gt;"",IF(ISNUMBER(FIND("(3)",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4" s="1">
        <v>1</v>
      </c>
      <c r="M1254" s="1">
        <v>1</v>
      </c>
      <c r="N1254" s="1">
        <v>1</v>
      </c>
      <c r="P1254" s="1" t="str">
        <f>IF(B1254&lt;&gt;"",IF(AND(대학정보!$C$4&lt;&gt;"",대학정보!$C$5&lt;&gt;""),IF(AND(ISNUMBER(FIND(대학정보!$C$4,E1254)),ISNUMBER(FIND(대학정보!$C$5,F1254))),확률표!$C$3,IF(AND(ISNUMBER(FIND(대학정보!$C$4,G1254)),ISNUMBER(FIND(대학정보!$C$5,H1254))),확률표!$C$4,IF(AND(ISNUMBER(FIND(대학정보!$C$4,I1254)),ISNUMBER(FIND(대학정보!$C$5,J1254))),확률표!$C$5, ""))), "대학정보"), "")</f>
        <v/>
      </c>
      <c r="Q1254" s="1" t="str">
        <f>IF(AND(대학정보!$C$8&lt;&gt;"",D1254&lt;&gt;""),D1254-대학정보!$C$8,"")</f>
        <v/>
      </c>
    </row>
    <row r="1255" spans="1:17">
      <c r="A1255" s="1" t="str">
        <f t="shared" si="20"/>
        <v>X</v>
      </c>
      <c r="B1255" s="1" t="str">
        <f>IF(INDEX(로우데이터!$A:$A,4*ROW()-7)&lt;&gt;"",INDEX(로우데이터!A:A,4*ROW()-7),"")</f>
        <v/>
      </c>
      <c r="C1255" s="1" t="str">
        <f>IF(B1255&lt;&gt;"",VLOOKUP(CONCATENATE("j",L1255, M1255, N1255),확률표!$B$8:$E$16,IF(P1255=확률표!$C$3,2,IF(P1255=확률표!$C$4, 3,4)),FALSE), "")</f>
        <v/>
      </c>
      <c r="D1255" s="1" t="str">
        <f>IF(B1255&lt;&gt;"",INDEX(로우데이터!$B:$B,4*ROW()-7),"")</f>
        <v/>
      </c>
      <c r="E1255" s="4" t="str">
        <f>IF(B1255&lt;&gt;"",IF(INDEX(로우데이터!$D:$D,4*ROW()-7)&lt;&gt;"",IF(ISNUMBER(FIND("(1)",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5" s="3" t="str">
        <f>IF(B1255&lt;&gt;"",IF(INDEX(로우데이터!$D:$D,4*ROW()-7)&lt;&gt;"",IF(ISNUMBER(FIND("(1)",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5" s="3" t="str">
        <f>IF(B1255&lt;&gt;"",IF(INDEX(로우데이터!$D:$D,4*ROW()-7)&lt;&gt;"",IF(ISNUMBER(FIND("(2)",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5" s="3" t="str">
        <f>IF(B1255&lt;&gt;"",IF(INDEX(로우데이터!$D:$D,4*ROW()-7)&lt;&gt;"",IF(ISNUMBER(FIND("(2)",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5" s="3" t="str">
        <f>IF(B1255&lt;&gt;"",IF(INDEX(로우데이터!$D:$D,4*ROW()-7)&lt;&gt;"",IF(ISNUMBER(FIND("(3)",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5" s="3" t="str">
        <f>IF(B1255&lt;&gt;"",IF(INDEX(로우데이터!$D:$D,4*ROW()-7)&lt;&gt;"",IF(ISNUMBER(FIND("(3)",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5" s="1">
        <v>1</v>
      </c>
      <c r="M1255" s="1">
        <v>1</v>
      </c>
      <c r="N1255" s="1">
        <v>1</v>
      </c>
      <c r="P1255" s="1" t="str">
        <f>IF(B1255&lt;&gt;"",IF(AND(대학정보!$C$4&lt;&gt;"",대학정보!$C$5&lt;&gt;""),IF(AND(ISNUMBER(FIND(대학정보!$C$4,E1255)),ISNUMBER(FIND(대학정보!$C$5,F1255))),확률표!$C$3,IF(AND(ISNUMBER(FIND(대학정보!$C$4,G1255)),ISNUMBER(FIND(대학정보!$C$5,H1255))),확률표!$C$4,IF(AND(ISNUMBER(FIND(대학정보!$C$4,I1255)),ISNUMBER(FIND(대학정보!$C$5,J1255))),확률표!$C$5, ""))), "대학정보"), "")</f>
        <v/>
      </c>
      <c r="Q1255" s="1" t="str">
        <f>IF(AND(대학정보!$C$8&lt;&gt;"",D1255&lt;&gt;""),D1255-대학정보!$C$8,"")</f>
        <v/>
      </c>
    </row>
    <row r="1256" spans="1:17">
      <c r="A1256" s="1" t="str">
        <f t="shared" si="20"/>
        <v>X</v>
      </c>
      <c r="B1256" s="1" t="str">
        <f>IF(INDEX(로우데이터!$A:$A,4*ROW()-7)&lt;&gt;"",INDEX(로우데이터!A:A,4*ROW()-7),"")</f>
        <v/>
      </c>
      <c r="C1256" s="1" t="str">
        <f>IF(B1256&lt;&gt;"",VLOOKUP(CONCATENATE("j",L1256, M1256, N1256),확률표!$B$8:$E$16,IF(P1256=확률표!$C$3,2,IF(P1256=확률표!$C$4, 3,4)),FALSE), "")</f>
        <v/>
      </c>
      <c r="D1256" s="1" t="str">
        <f>IF(B1256&lt;&gt;"",INDEX(로우데이터!$B:$B,4*ROW()-7),"")</f>
        <v/>
      </c>
      <c r="E1256" s="4" t="str">
        <f>IF(B1256&lt;&gt;"",IF(INDEX(로우데이터!$D:$D,4*ROW()-7)&lt;&gt;"",IF(ISNUMBER(FIND("(1)",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6" s="3" t="str">
        <f>IF(B1256&lt;&gt;"",IF(INDEX(로우데이터!$D:$D,4*ROW()-7)&lt;&gt;"",IF(ISNUMBER(FIND("(1)",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6" s="3" t="str">
        <f>IF(B1256&lt;&gt;"",IF(INDEX(로우데이터!$D:$D,4*ROW()-7)&lt;&gt;"",IF(ISNUMBER(FIND("(2)",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6" s="3" t="str">
        <f>IF(B1256&lt;&gt;"",IF(INDEX(로우데이터!$D:$D,4*ROW()-7)&lt;&gt;"",IF(ISNUMBER(FIND("(2)",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6" s="3" t="str">
        <f>IF(B1256&lt;&gt;"",IF(INDEX(로우데이터!$D:$D,4*ROW()-7)&lt;&gt;"",IF(ISNUMBER(FIND("(3)",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6" s="3" t="str">
        <f>IF(B1256&lt;&gt;"",IF(INDEX(로우데이터!$D:$D,4*ROW()-7)&lt;&gt;"",IF(ISNUMBER(FIND("(3)",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6" s="1">
        <v>1</v>
      </c>
      <c r="M1256" s="1">
        <v>1</v>
      </c>
      <c r="N1256" s="1">
        <v>1</v>
      </c>
      <c r="P1256" s="1" t="str">
        <f>IF(B1256&lt;&gt;"",IF(AND(대학정보!$C$4&lt;&gt;"",대학정보!$C$5&lt;&gt;""),IF(AND(ISNUMBER(FIND(대학정보!$C$4,E1256)),ISNUMBER(FIND(대학정보!$C$5,F1256))),확률표!$C$3,IF(AND(ISNUMBER(FIND(대학정보!$C$4,G1256)),ISNUMBER(FIND(대학정보!$C$5,H1256))),확률표!$C$4,IF(AND(ISNUMBER(FIND(대학정보!$C$4,I1256)),ISNUMBER(FIND(대학정보!$C$5,J1256))),확률표!$C$5, ""))), "대학정보"), "")</f>
        <v/>
      </c>
      <c r="Q1256" s="1" t="str">
        <f>IF(AND(대학정보!$C$8&lt;&gt;"",D1256&lt;&gt;""),D1256-대학정보!$C$8,"")</f>
        <v/>
      </c>
    </row>
    <row r="1257" spans="1:17">
      <c r="A1257" s="1" t="str">
        <f t="shared" si="20"/>
        <v>X</v>
      </c>
      <c r="B1257" s="1" t="str">
        <f>IF(INDEX(로우데이터!$A:$A,4*ROW()-7)&lt;&gt;"",INDEX(로우데이터!A:A,4*ROW()-7),"")</f>
        <v/>
      </c>
      <c r="C1257" s="1" t="str">
        <f>IF(B1257&lt;&gt;"",VLOOKUP(CONCATENATE("j",L1257, M1257, N1257),확률표!$B$8:$E$16,IF(P1257=확률표!$C$3,2,IF(P1257=확률표!$C$4, 3,4)),FALSE), "")</f>
        <v/>
      </c>
      <c r="D1257" s="1" t="str">
        <f>IF(B1257&lt;&gt;"",INDEX(로우데이터!$B:$B,4*ROW()-7),"")</f>
        <v/>
      </c>
      <c r="E1257" s="4" t="str">
        <f>IF(B1257&lt;&gt;"",IF(INDEX(로우데이터!$D:$D,4*ROW()-7)&lt;&gt;"",IF(ISNUMBER(FIND("(1)",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7" s="3" t="str">
        <f>IF(B1257&lt;&gt;"",IF(INDEX(로우데이터!$D:$D,4*ROW()-7)&lt;&gt;"",IF(ISNUMBER(FIND("(1)",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7" s="3" t="str">
        <f>IF(B1257&lt;&gt;"",IF(INDEX(로우데이터!$D:$D,4*ROW()-7)&lt;&gt;"",IF(ISNUMBER(FIND("(2)",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7" s="3" t="str">
        <f>IF(B1257&lt;&gt;"",IF(INDEX(로우데이터!$D:$D,4*ROW()-7)&lt;&gt;"",IF(ISNUMBER(FIND("(2)",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7" s="3" t="str">
        <f>IF(B1257&lt;&gt;"",IF(INDEX(로우데이터!$D:$D,4*ROW()-7)&lt;&gt;"",IF(ISNUMBER(FIND("(3)",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7" s="3" t="str">
        <f>IF(B1257&lt;&gt;"",IF(INDEX(로우데이터!$D:$D,4*ROW()-7)&lt;&gt;"",IF(ISNUMBER(FIND("(3)",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7" s="1">
        <v>1</v>
      </c>
      <c r="M1257" s="1">
        <v>1</v>
      </c>
      <c r="N1257" s="1">
        <v>1</v>
      </c>
      <c r="P1257" s="1" t="str">
        <f>IF(B1257&lt;&gt;"",IF(AND(대학정보!$C$4&lt;&gt;"",대학정보!$C$5&lt;&gt;""),IF(AND(ISNUMBER(FIND(대학정보!$C$4,E1257)),ISNUMBER(FIND(대학정보!$C$5,F1257))),확률표!$C$3,IF(AND(ISNUMBER(FIND(대학정보!$C$4,G1257)),ISNUMBER(FIND(대학정보!$C$5,H1257))),확률표!$C$4,IF(AND(ISNUMBER(FIND(대학정보!$C$4,I1257)),ISNUMBER(FIND(대학정보!$C$5,J1257))),확률표!$C$5, ""))), "대학정보"), "")</f>
        <v/>
      </c>
      <c r="Q1257" s="1" t="str">
        <f>IF(AND(대학정보!$C$8&lt;&gt;"",D1257&lt;&gt;""),D1257-대학정보!$C$8,"")</f>
        <v/>
      </c>
    </row>
    <row r="1258" spans="1:17">
      <c r="A1258" s="1" t="str">
        <f t="shared" si="20"/>
        <v>X</v>
      </c>
      <c r="B1258" s="1" t="str">
        <f>IF(INDEX(로우데이터!$A:$A,4*ROW()-7)&lt;&gt;"",INDEX(로우데이터!A:A,4*ROW()-7),"")</f>
        <v/>
      </c>
      <c r="C1258" s="1" t="str">
        <f>IF(B1258&lt;&gt;"",VLOOKUP(CONCATENATE("j",L1258, M1258, N1258),확률표!$B$8:$E$16,IF(P1258=확률표!$C$3,2,IF(P1258=확률표!$C$4, 3,4)),FALSE), "")</f>
        <v/>
      </c>
      <c r="D1258" s="1" t="str">
        <f>IF(B1258&lt;&gt;"",INDEX(로우데이터!$B:$B,4*ROW()-7),"")</f>
        <v/>
      </c>
      <c r="E1258" s="4" t="str">
        <f>IF(B1258&lt;&gt;"",IF(INDEX(로우데이터!$D:$D,4*ROW()-7)&lt;&gt;"",IF(ISNUMBER(FIND("(1)",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8" s="3" t="str">
        <f>IF(B1258&lt;&gt;"",IF(INDEX(로우데이터!$D:$D,4*ROW()-7)&lt;&gt;"",IF(ISNUMBER(FIND("(1)",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8" s="3" t="str">
        <f>IF(B1258&lt;&gt;"",IF(INDEX(로우데이터!$D:$D,4*ROW()-7)&lt;&gt;"",IF(ISNUMBER(FIND("(2)",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8" s="3" t="str">
        <f>IF(B1258&lt;&gt;"",IF(INDEX(로우데이터!$D:$D,4*ROW()-7)&lt;&gt;"",IF(ISNUMBER(FIND("(2)",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8" s="3" t="str">
        <f>IF(B1258&lt;&gt;"",IF(INDEX(로우데이터!$D:$D,4*ROW()-7)&lt;&gt;"",IF(ISNUMBER(FIND("(3)",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8" s="3" t="str">
        <f>IF(B1258&lt;&gt;"",IF(INDEX(로우데이터!$D:$D,4*ROW()-7)&lt;&gt;"",IF(ISNUMBER(FIND("(3)",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8" s="1">
        <v>1</v>
      </c>
      <c r="M1258" s="1">
        <v>1</v>
      </c>
      <c r="N1258" s="1">
        <v>1</v>
      </c>
      <c r="P1258" s="1" t="str">
        <f>IF(B1258&lt;&gt;"",IF(AND(대학정보!$C$4&lt;&gt;"",대학정보!$C$5&lt;&gt;""),IF(AND(ISNUMBER(FIND(대학정보!$C$4,E1258)),ISNUMBER(FIND(대학정보!$C$5,F1258))),확률표!$C$3,IF(AND(ISNUMBER(FIND(대학정보!$C$4,G1258)),ISNUMBER(FIND(대학정보!$C$5,H1258))),확률표!$C$4,IF(AND(ISNUMBER(FIND(대학정보!$C$4,I1258)),ISNUMBER(FIND(대학정보!$C$5,J1258))),확률표!$C$5, ""))), "대학정보"), "")</f>
        <v/>
      </c>
      <c r="Q1258" s="1" t="str">
        <f>IF(AND(대학정보!$C$8&lt;&gt;"",D1258&lt;&gt;""),D1258-대학정보!$C$8,"")</f>
        <v/>
      </c>
    </row>
    <row r="1259" spans="1:17">
      <c r="A1259" s="1" t="str">
        <f t="shared" si="20"/>
        <v>X</v>
      </c>
      <c r="B1259" s="1" t="str">
        <f>IF(INDEX(로우데이터!$A:$A,4*ROW()-7)&lt;&gt;"",INDEX(로우데이터!A:A,4*ROW()-7),"")</f>
        <v/>
      </c>
      <c r="C1259" s="1" t="str">
        <f>IF(B1259&lt;&gt;"",VLOOKUP(CONCATENATE("j",L1259, M1259, N1259),확률표!$B$8:$E$16,IF(P1259=확률표!$C$3,2,IF(P1259=확률표!$C$4, 3,4)),FALSE), "")</f>
        <v/>
      </c>
      <c r="D1259" s="1" t="str">
        <f>IF(B1259&lt;&gt;"",INDEX(로우데이터!$B:$B,4*ROW()-7),"")</f>
        <v/>
      </c>
      <c r="E1259" s="4" t="str">
        <f>IF(B1259&lt;&gt;"",IF(INDEX(로우데이터!$D:$D,4*ROW()-7)&lt;&gt;"",IF(ISNUMBER(FIND("(1)",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59" s="3" t="str">
        <f>IF(B1259&lt;&gt;"",IF(INDEX(로우데이터!$D:$D,4*ROW()-7)&lt;&gt;"",IF(ISNUMBER(FIND("(1)",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59" s="3" t="str">
        <f>IF(B1259&lt;&gt;"",IF(INDEX(로우데이터!$D:$D,4*ROW()-7)&lt;&gt;"",IF(ISNUMBER(FIND("(2)",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59" s="3" t="str">
        <f>IF(B1259&lt;&gt;"",IF(INDEX(로우데이터!$D:$D,4*ROW()-7)&lt;&gt;"",IF(ISNUMBER(FIND("(2)",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59" s="3" t="str">
        <f>IF(B1259&lt;&gt;"",IF(INDEX(로우데이터!$D:$D,4*ROW()-7)&lt;&gt;"",IF(ISNUMBER(FIND("(3)",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59" s="3" t="str">
        <f>IF(B1259&lt;&gt;"",IF(INDEX(로우데이터!$D:$D,4*ROW()-7)&lt;&gt;"",IF(ISNUMBER(FIND("(3)",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59" s="1">
        <v>1</v>
      </c>
      <c r="M1259" s="1">
        <v>1</v>
      </c>
      <c r="N1259" s="1">
        <v>1</v>
      </c>
      <c r="P1259" s="1" t="str">
        <f>IF(B1259&lt;&gt;"",IF(AND(대학정보!$C$4&lt;&gt;"",대학정보!$C$5&lt;&gt;""),IF(AND(ISNUMBER(FIND(대학정보!$C$4,E1259)),ISNUMBER(FIND(대학정보!$C$5,F1259))),확률표!$C$3,IF(AND(ISNUMBER(FIND(대학정보!$C$4,G1259)),ISNUMBER(FIND(대학정보!$C$5,H1259))),확률표!$C$4,IF(AND(ISNUMBER(FIND(대학정보!$C$4,I1259)),ISNUMBER(FIND(대학정보!$C$5,J1259))),확률표!$C$5, ""))), "대학정보"), "")</f>
        <v/>
      </c>
      <c r="Q1259" s="1" t="str">
        <f>IF(AND(대학정보!$C$8&lt;&gt;"",D1259&lt;&gt;""),D1259-대학정보!$C$8,"")</f>
        <v/>
      </c>
    </row>
    <row r="1260" spans="1:17">
      <c r="A1260" s="1" t="str">
        <f t="shared" si="20"/>
        <v>X</v>
      </c>
      <c r="B1260" s="1" t="str">
        <f>IF(INDEX(로우데이터!$A:$A,4*ROW()-7)&lt;&gt;"",INDEX(로우데이터!A:A,4*ROW()-7),"")</f>
        <v/>
      </c>
      <c r="C1260" s="1" t="str">
        <f>IF(B1260&lt;&gt;"",VLOOKUP(CONCATENATE("j",L1260, M1260, N1260),확률표!$B$8:$E$16,IF(P1260=확률표!$C$3,2,IF(P1260=확률표!$C$4, 3,4)),FALSE), "")</f>
        <v/>
      </c>
      <c r="D1260" s="1" t="str">
        <f>IF(B1260&lt;&gt;"",INDEX(로우데이터!$B:$B,4*ROW()-7),"")</f>
        <v/>
      </c>
      <c r="E1260" s="4" t="str">
        <f>IF(B1260&lt;&gt;"",IF(INDEX(로우데이터!$D:$D,4*ROW()-7)&lt;&gt;"",IF(ISNUMBER(FIND("(1)",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0" s="3" t="str">
        <f>IF(B1260&lt;&gt;"",IF(INDEX(로우데이터!$D:$D,4*ROW()-7)&lt;&gt;"",IF(ISNUMBER(FIND("(1)",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0" s="3" t="str">
        <f>IF(B1260&lt;&gt;"",IF(INDEX(로우데이터!$D:$D,4*ROW()-7)&lt;&gt;"",IF(ISNUMBER(FIND("(2)",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0" s="3" t="str">
        <f>IF(B1260&lt;&gt;"",IF(INDEX(로우데이터!$D:$D,4*ROW()-7)&lt;&gt;"",IF(ISNUMBER(FIND("(2)",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0" s="3" t="str">
        <f>IF(B1260&lt;&gt;"",IF(INDEX(로우데이터!$D:$D,4*ROW()-7)&lt;&gt;"",IF(ISNUMBER(FIND("(3)",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0" s="3" t="str">
        <f>IF(B1260&lt;&gt;"",IF(INDEX(로우데이터!$D:$D,4*ROW()-7)&lt;&gt;"",IF(ISNUMBER(FIND("(3)",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0" s="1">
        <v>1</v>
      </c>
      <c r="M1260" s="1">
        <v>1</v>
      </c>
      <c r="N1260" s="1">
        <v>1</v>
      </c>
      <c r="P1260" s="1" t="str">
        <f>IF(B1260&lt;&gt;"",IF(AND(대학정보!$C$4&lt;&gt;"",대학정보!$C$5&lt;&gt;""),IF(AND(ISNUMBER(FIND(대학정보!$C$4,E1260)),ISNUMBER(FIND(대학정보!$C$5,F1260))),확률표!$C$3,IF(AND(ISNUMBER(FIND(대학정보!$C$4,G1260)),ISNUMBER(FIND(대학정보!$C$5,H1260))),확률표!$C$4,IF(AND(ISNUMBER(FIND(대학정보!$C$4,I1260)),ISNUMBER(FIND(대학정보!$C$5,J1260))),확률표!$C$5, ""))), "대학정보"), "")</f>
        <v/>
      </c>
      <c r="Q1260" s="1" t="str">
        <f>IF(AND(대학정보!$C$8&lt;&gt;"",D1260&lt;&gt;""),D1260-대학정보!$C$8,"")</f>
        <v/>
      </c>
    </row>
    <row r="1261" spans="1:17">
      <c r="A1261" s="1" t="str">
        <f t="shared" si="20"/>
        <v>X</v>
      </c>
      <c r="B1261" s="1" t="str">
        <f>IF(INDEX(로우데이터!$A:$A,4*ROW()-7)&lt;&gt;"",INDEX(로우데이터!A:A,4*ROW()-7),"")</f>
        <v/>
      </c>
      <c r="C1261" s="1" t="str">
        <f>IF(B1261&lt;&gt;"",VLOOKUP(CONCATENATE("j",L1261, M1261, N1261),확률표!$B$8:$E$16,IF(P1261=확률표!$C$3,2,IF(P1261=확률표!$C$4, 3,4)),FALSE), "")</f>
        <v/>
      </c>
      <c r="D1261" s="1" t="str">
        <f>IF(B1261&lt;&gt;"",INDEX(로우데이터!$B:$B,4*ROW()-7),"")</f>
        <v/>
      </c>
      <c r="E1261" s="4" t="str">
        <f>IF(B1261&lt;&gt;"",IF(INDEX(로우데이터!$D:$D,4*ROW()-7)&lt;&gt;"",IF(ISNUMBER(FIND("(1)",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1" s="3" t="str">
        <f>IF(B1261&lt;&gt;"",IF(INDEX(로우데이터!$D:$D,4*ROW()-7)&lt;&gt;"",IF(ISNUMBER(FIND("(1)",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1" s="3" t="str">
        <f>IF(B1261&lt;&gt;"",IF(INDEX(로우데이터!$D:$D,4*ROW()-7)&lt;&gt;"",IF(ISNUMBER(FIND("(2)",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1" s="3" t="str">
        <f>IF(B1261&lt;&gt;"",IF(INDEX(로우데이터!$D:$D,4*ROW()-7)&lt;&gt;"",IF(ISNUMBER(FIND("(2)",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1" s="3" t="str">
        <f>IF(B1261&lt;&gt;"",IF(INDEX(로우데이터!$D:$D,4*ROW()-7)&lt;&gt;"",IF(ISNUMBER(FIND("(3)",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1" s="3" t="str">
        <f>IF(B1261&lt;&gt;"",IF(INDEX(로우데이터!$D:$D,4*ROW()-7)&lt;&gt;"",IF(ISNUMBER(FIND("(3)",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1" s="1">
        <v>1</v>
      </c>
      <c r="M1261" s="1">
        <v>1</v>
      </c>
      <c r="N1261" s="1">
        <v>1</v>
      </c>
      <c r="P1261" s="1" t="str">
        <f>IF(B1261&lt;&gt;"",IF(AND(대학정보!$C$4&lt;&gt;"",대학정보!$C$5&lt;&gt;""),IF(AND(ISNUMBER(FIND(대학정보!$C$4,E1261)),ISNUMBER(FIND(대학정보!$C$5,F1261))),확률표!$C$3,IF(AND(ISNUMBER(FIND(대학정보!$C$4,G1261)),ISNUMBER(FIND(대학정보!$C$5,H1261))),확률표!$C$4,IF(AND(ISNUMBER(FIND(대학정보!$C$4,I1261)),ISNUMBER(FIND(대학정보!$C$5,J1261))),확률표!$C$5, ""))), "대학정보"), "")</f>
        <v/>
      </c>
      <c r="Q1261" s="1" t="str">
        <f>IF(AND(대학정보!$C$8&lt;&gt;"",D1261&lt;&gt;""),D1261-대학정보!$C$8,"")</f>
        <v/>
      </c>
    </row>
    <row r="1262" spans="1:17">
      <c r="A1262" s="1" t="str">
        <f t="shared" si="20"/>
        <v>X</v>
      </c>
      <c r="B1262" s="1" t="str">
        <f>IF(INDEX(로우데이터!$A:$A,4*ROW()-7)&lt;&gt;"",INDEX(로우데이터!A:A,4*ROW()-7),"")</f>
        <v/>
      </c>
      <c r="C1262" s="1" t="str">
        <f>IF(B1262&lt;&gt;"",VLOOKUP(CONCATENATE("j",L1262, M1262, N1262),확률표!$B$8:$E$16,IF(P1262=확률표!$C$3,2,IF(P1262=확률표!$C$4, 3,4)),FALSE), "")</f>
        <v/>
      </c>
      <c r="D1262" s="1" t="str">
        <f>IF(B1262&lt;&gt;"",INDEX(로우데이터!$B:$B,4*ROW()-7),"")</f>
        <v/>
      </c>
      <c r="E1262" s="4" t="str">
        <f>IF(B1262&lt;&gt;"",IF(INDEX(로우데이터!$D:$D,4*ROW()-7)&lt;&gt;"",IF(ISNUMBER(FIND("(1)",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2" s="3" t="str">
        <f>IF(B1262&lt;&gt;"",IF(INDEX(로우데이터!$D:$D,4*ROW()-7)&lt;&gt;"",IF(ISNUMBER(FIND("(1)",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2" s="3" t="str">
        <f>IF(B1262&lt;&gt;"",IF(INDEX(로우데이터!$D:$D,4*ROW()-7)&lt;&gt;"",IF(ISNUMBER(FIND("(2)",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2" s="3" t="str">
        <f>IF(B1262&lt;&gt;"",IF(INDEX(로우데이터!$D:$D,4*ROW()-7)&lt;&gt;"",IF(ISNUMBER(FIND("(2)",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2" s="3" t="str">
        <f>IF(B1262&lt;&gt;"",IF(INDEX(로우데이터!$D:$D,4*ROW()-7)&lt;&gt;"",IF(ISNUMBER(FIND("(3)",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2" s="3" t="str">
        <f>IF(B1262&lt;&gt;"",IF(INDEX(로우데이터!$D:$D,4*ROW()-7)&lt;&gt;"",IF(ISNUMBER(FIND("(3)",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2" s="1">
        <v>1</v>
      </c>
      <c r="M1262" s="1">
        <v>1</v>
      </c>
      <c r="N1262" s="1">
        <v>1</v>
      </c>
      <c r="P1262" s="1" t="str">
        <f>IF(B1262&lt;&gt;"",IF(AND(대학정보!$C$4&lt;&gt;"",대학정보!$C$5&lt;&gt;""),IF(AND(ISNUMBER(FIND(대학정보!$C$4,E1262)),ISNUMBER(FIND(대학정보!$C$5,F1262))),확률표!$C$3,IF(AND(ISNUMBER(FIND(대학정보!$C$4,G1262)),ISNUMBER(FIND(대학정보!$C$5,H1262))),확률표!$C$4,IF(AND(ISNUMBER(FIND(대학정보!$C$4,I1262)),ISNUMBER(FIND(대학정보!$C$5,J1262))),확률표!$C$5, ""))), "대학정보"), "")</f>
        <v/>
      </c>
      <c r="Q1262" s="1" t="str">
        <f>IF(AND(대학정보!$C$8&lt;&gt;"",D1262&lt;&gt;""),D1262-대학정보!$C$8,"")</f>
        <v/>
      </c>
    </row>
    <row r="1263" spans="1:17">
      <c r="A1263" s="1" t="str">
        <f t="shared" si="20"/>
        <v>X</v>
      </c>
      <c r="B1263" s="1" t="str">
        <f>IF(INDEX(로우데이터!$A:$A,4*ROW()-7)&lt;&gt;"",INDEX(로우데이터!A:A,4*ROW()-7),"")</f>
        <v/>
      </c>
      <c r="C1263" s="1" t="str">
        <f>IF(B1263&lt;&gt;"",VLOOKUP(CONCATENATE("j",L1263, M1263, N1263),확률표!$B$8:$E$16,IF(P1263=확률표!$C$3,2,IF(P1263=확률표!$C$4, 3,4)),FALSE), "")</f>
        <v/>
      </c>
      <c r="D1263" s="1" t="str">
        <f>IF(B1263&lt;&gt;"",INDEX(로우데이터!$B:$B,4*ROW()-7),"")</f>
        <v/>
      </c>
      <c r="E1263" s="4" t="str">
        <f>IF(B1263&lt;&gt;"",IF(INDEX(로우데이터!$D:$D,4*ROW()-7)&lt;&gt;"",IF(ISNUMBER(FIND("(1)",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3" s="3" t="str">
        <f>IF(B1263&lt;&gt;"",IF(INDEX(로우데이터!$D:$D,4*ROW()-7)&lt;&gt;"",IF(ISNUMBER(FIND("(1)",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3" s="3" t="str">
        <f>IF(B1263&lt;&gt;"",IF(INDEX(로우데이터!$D:$D,4*ROW()-7)&lt;&gt;"",IF(ISNUMBER(FIND("(2)",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3" s="3" t="str">
        <f>IF(B1263&lt;&gt;"",IF(INDEX(로우데이터!$D:$D,4*ROW()-7)&lt;&gt;"",IF(ISNUMBER(FIND("(2)",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3" s="3" t="str">
        <f>IF(B1263&lt;&gt;"",IF(INDEX(로우데이터!$D:$D,4*ROW()-7)&lt;&gt;"",IF(ISNUMBER(FIND("(3)",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3" s="3" t="str">
        <f>IF(B1263&lt;&gt;"",IF(INDEX(로우데이터!$D:$D,4*ROW()-7)&lt;&gt;"",IF(ISNUMBER(FIND("(3)",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3" s="1">
        <v>1</v>
      </c>
      <c r="M1263" s="1">
        <v>1</v>
      </c>
      <c r="N1263" s="1">
        <v>1</v>
      </c>
      <c r="P1263" s="1" t="str">
        <f>IF(B1263&lt;&gt;"",IF(AND(대학정보!$C$4&lt;&gt;"",대학정보!$C$5&lt;&gt;""),IF(AND(ISNUMBER(FIND(대학정보!$C$4,E1263)),ISNUMBER(FIND(대학정보!$C$5,F1263))),확률표!$C$3,IF(AND(ISNUMBER(FIND(대학정보!$C$4,G1263)),ISNUMBER(FIND(대학정보!$C$5,H1263))),확률표!$C$4,IF(AND(ISNUMBER(FIND(대학정보!$C$4,I1263)),ISNUMBER(FIND(대학정보!$C$5,J1263))),확률표!$C$5, ""))), "대학정보"), "")</f>
        <v/>
      </c>
      <c r="Q1263" s="1" t="str">
        <f>IF(AND(대학정보!$C$8&lt;&gt;"",D1263&lt;&gt;""),D1263-대학정보!$C$8,"")</f>
        <v/>
      </c>
    </row>
    <row r="1264" spans="1:17">
      <c r="A1264" s="1" t="str">
        <f t="shared" si="20"/>
        <v>X</v>
      </c>
      <c r="B1264" s="1" t="str">
        <f>IF(INDEX(로우데이터!$A:$A,4*ROW()-7)&lt;&gt;"",INDEX(로우데이터!A:A,4*ROW()-7),"")</f>
        <v/>
      </c>
      <c r="C1264" s="1" t="str">
        <f>IF(B1264&lt;&gt;"",VLOOKUP(CONCATENATE("j",L1264, M1264, N1264),확률표!$B$8:$E$16,IF(P1264=확률표!$C$3,2,IF(P1264=확률표!$C$4, 3,4)),FALSE), "")</f>
        <v/>
      </c>
      <c r="D1264" s="1" t="str">
        <f>IF(B1264&lt;&gt;"",INDEX(로우데이터!$B:$B,4*ROW()-7),"")</f>
        <v/>
      </c>
      <c r="E1264" s="4" t="str">
        <f>IF(B1264&lt;&gt;"",IF(INDEX(로우데이터!$D:$D,4*ROW()-7)&lt;&gt;"",IF(ISNUMBER(FIND("(1)",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4" s="3" t="str">
        <f>IF(B1264&lt;&gt;"",IF(INDEX(로우데이터!$D:$D,4*ROW()-7)&lt;&gt;"",IF(ISNUMBER(FIND("(1)",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4" s="3" t="str">
        <f>IF(B1264&lt;&gt;"",IF(INDEX(로우데이터!$D:$D,4*ROW()-7)&lt;&gt;"",IF(ISNUMBER(FIND("(2)",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4" s="3" t="str">
        <f>IF(B1264&lt;&gt;"",IF(INDEX(로우데이터!$D:$D,4*ROW()-7)&lt;&gt;"",IF(ISNUMBER(FIND("(2)",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4" s="3" t="str">
        <f>IF(B1264&lt;&gt;"",IF(INDEX(로우데이터!$D:$D,4*ROW()-7)&lt;&gt;"",IF(ISNUMBER(FIND("(3)",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4" s="3" t="str">
        <f>IF(B1264&lt;&gt;"",IF(INDEX(로우데이터!$D:$D,4*ROW()-7)&lt;&gt;"",IF(ISNUMBER(FIND("(3)",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4" s="1">
        <v>1</v>
      </c>
      <c r="M1264" s="1">
        <v>1</v>
      </c>
      <c r="N1264" s="1">
        <v>1</v>
      </c>
      <c r="P1264" s="1" t="str">
        <f>IF(B1264&lt;&gt;"",IF(AND(대학정보!$C$4&lt;&gt;"",대학정보!$C$5&lt;&gt;""),IF(AND(ISNUMBER(FIND(대학정보!$C$4,E1264)),ISNUMBER(FIND(대학정보!$C$5,F1264))),확률표!$C$3,IF(AND(ISNUMBER(FIND(대학정보!$C$4,G1264)),ISNUMBER(FIND(대학정보!$C$5,H1264))),확률표!$C$4,IF(AND(ISNUMBER(FIND(대학정보!$C$4,I1264)),ISNUMBER(FIND(대학정보!$C$5,J1264))),확률표!$C$5, ""))), "대학정보"), "")</f>
        <v/>
      </c>
      <c r="Q1264" s="1" t="str">
        <f>IF(AND(대학정보!$C$8&lt;&gt;"",D1264&lt;&gt;""),D1264-대학정보!$C$8,"")</f>
        <v/>
      </c>
    </row>
    <row r="1265" spans="1:17">
      <c r="A1265" s="1" t="str">
        <f t="shared" si="20"/>
        <v>X</v>
      </c>
      <c r="B1265" s="1" t="str">
        <f>IF(INDEX(로우데이터!$A:$A,4*ROW()-7)&lt;&gt;"",INDEX(로우데이터!A:A,4*ROW()-7),"")</f>
        <v/>
      </c>
      <c r="C1265" s="1" t="str">
        <f>IF(B1265&lt;&gt;"",VLOOKUP(CONCATENATE("j",L1265, M1265, N1265),확률표!$B$8:$E$16,IF(P1265=확률표!$C$3,2,IF(P1265=확률표!$C$4, 3,4)),FALSE), "")</f>
        <v/>
      </c>
      <c r="D1265" s="1" t="str">
        <f>IF(B1265&lt;&gt;"",INDEX(로우데이터!$B:$B,4*ROW()-7),"")</f>
        <v/>
      </c>
      <c r="E1265" s="4" t="str">
        <f>IF(B1265&lt;&gt;"",IF(INDEX(로우데이터!$D:$D,4*ROW()-7)&lt;&gt;"",IF(ISNUMBER(FIND("(1)",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5" s="3" t="str">
        <f>IF(B1265&lt;&gt;"",IF(INDEX(로우데이터!$D:$D,4*ROW()-7)&lt;&gt;"",IF(ISNUMBER(FIND("(1)",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5" s="3" t="str">
        <f>IF(B1265&lt;&gt;"",IF(INDEX(로우데이터!$D:$D,4*ROW()-7)&lt;&gt;"",IF(ISNUMBER(FIND("(2)",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5" s="3" t="str">
        <f>IF(B1265&lt;&gt;"",IF(INDEX(로우데이터!$D:$D,4*ROW()-7)&lt;&gt;"",IF(ISNUMBER(FIND("(2)",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5" s="3" t="str">
        <f>IF(B1265&lt;&gt;"",IF(INDEX(로우데이터!$D:$D,4*ROW()-7)&lt;&gt;"",IF(ISNUMBER(FIND("(3)",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5" s="3" t="str">
        <f>IF(B1265&lt;&gt;"",IF(INDEX(로우데이터!$D:$D,4*ROW()-7)&lt;&gt;"",IF(ISNUMBER(FIND("(3)",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5" s="1">
        <v>1</v>
      </c>
      <c r="M1265" s="1">
        <v>1</v>
      </c>
      <c r="N1265" s="1">
        <v>1</v>
      </c>
      <c r="P1265" s="1" t="str">
        <f>IF(B1265&lt;&gt;"",IF(AND(대학정보!$C$4&lt;&gt;"",대학정보!$C$5&lt;&gt;""),IF(AND(ISNUMBER(FIND(대학정보!$C$4,E1265)),ISNUMBER(FIND(대학정보!$C$5,F1265))),확률표!$C$3,IF(AND(ISNUMBER(FIND(대학정보!$C$4,G1265)),ISNUMBER(FIND(대학정보!$C$5,H1265))),확률표!$C$4,IF(AND(ISNUMBER(FIND(대학정보!$C$4,I1265)),ISNUMBER(FIND(대학정보!$C$5,J1265))),확률표!$C$5, ""))), "대학정보"), "")</f>
        <v/>
      </c>
      <c r="Q1265" s="1" t="str">
        <f>IF(AND(대학정보!$C$8&lt;&gt;"",D1265&lt;&gt;""),D1265-대학정보!$C$8,"")</f>
        <v/>
      </c>
    </row>
    <row r="1266" spans="1:17">
      <c r="A1266" s="1" t="str">
        <f t="shared" si="20"/>
        <v>X</v>
      </c>
      <c r="B1266" s="1" t="str">
        <f>IF(INDEX(로우데이터!$A:$A,4*ROW()-7)&lt;&gt;"",INDEX(로우데이터!A:A,4*ROW()-7),"")</f>
        <v/>
      </c>
      <c r="C1266" s="1" t="str">
        <f>IF(B1266&lt;&gt;"",VLOOKUP(CONCATENATE("j",L1266, M1266, N1266),확률표!$B$8:$E$16,IF(P1266=확률표!$C$3,2,IF(P1266=확률표!$C$4, 3,4)),FALSE), "")</f>
        <v/>
      </c>
      <c r="D1266" s="1" t="str">
        <f>IF(B1266&lt;&gt;"",INDEX(로우데이터!$B:$B,4*ROW()-7),"")</f>
        <v/>
      </c>
      <c r="E1266" s="4" t="str">
        <f>IF(B1266&lt;&gt;"",IF(INDEX(로우데이터!$D:$D,4*ROW()-7)&lt;&gt;"",IF(ISNUMBER(FIND("(1)",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6" s="3" t="str">
        <f>IF(B1266&lt;&gt;"",IF(INDEX(로우데이터!$D:$D,4*ROW()-7)&lt;&gt;"",IF(ISNUMBER(FIND("(1)",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6" s="3" t="str">
        <f>IF(B1266&lt;&gt;"",IF(INDEX(로우데이터!$D:$D,4*ROW()-7)&lt;&gt;"",IF(ISNUMBER(FIND("(2)",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6" s="3" t="str">
        <f>IF(B1266&lt;&gt;"",IF(INDEX(로우데이터!$D:$D,4*ROW()-7)&lt;&gt;"",IF(ISNUMBER(FIND("(2)",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6" s="3" t="str">
        <f>IF(B1266&lt;&gt;"",IF(INDEX(로우데이터!$D:$D,4*ROW()-7)&lt;&gt;"",IF(ISNUMBER(FIND("(3)",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6" s="3" t="str">
        <f>IF(B1266&lt;&gt;"",IF(INDEX(로우데이터!$D:$D,4*ROW()-7)&lt;&gt;"",IF(ISNUMBER(FIND("(3)",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6" s="1">
        <v>1</v>
      </c>
      <c r="M1266" s="1">
        <v>1</v>
      </c>
      <c r="N1266" s="1">
        <v>1</v>
      </c>
      <c r="P1266" s="1" t="str">
        <f>IF(B1266&lt;&gt;"",IF(AND(대학정보!$C$4&lt;&gt;"",대학정보!$C$5&lt;&gt;""),IF(AND(ISNUMBER(FIND(대학정보!$C$4,E1266)),ISNUMBER(FIND(대학정보!$C$5,F1266))),확률표!$C$3,IF(AND(ISNUMBER(FIND(대학정보!$C$4,G1266)),ISNUMBER(FIND(대학정보!$C$5,H1266))),확률표!$C$4,IF(AND(ISNUMBER(FIND(대학정보!$C$4,I1266)),ISNUMBER(FIND(대학정보!$C$5,J1266))),확률표!$C$5, ""))), "대학정보"), "")</f>
        <v/>
      </c>
      <c r="Q1266" s="1" t="str">
        <f>IF(AND(대학정보!$C$8&lt;&gt;"",D1266&lt;&gt;""),D1266-대학정보!$C$8,"")</f>
        <v/>
      </c>
    </row>
    <row r="1267" spans="1:17">
      <c r="A1267" s="1" t="str">
        <f t="shared" si="20"/>
        <v>X</v>
      </c>
      <c r="B1267" s="1" t="str">
        <f>IF(INDEX(로우데이터!$A:$A,4*ROW()-7)&lt;&gt;"",INDEX(로우데이터!A:A,4*ROW()-7),"")</f>
        <v/>
      </c>
      <c r="C1267" s="1" t="str">
        <f>IF(B1267&lt;&gt;"",VLOOKUP(CONCATENATE("j",L1267, M1267, N1267),확률표!$B$8:$E$16,IF(P1267=확률표!$C$3,2,IF(P1267=확률표!$C$4, 3,4)),FALSE), "")</f>
        <v/>
      </c>
      <c r="D1267" s="1" t="str">
        <f>IF(B1267&lt;&gt;"",INDEX(로우데이터!$B:$B,4*ROW()-7),"")</f>
        <v/>
      </c>
      <c r="E1267" s="4" t="str">
        <f>IF(B1267&lt;&gt;"",IF(INDEX(로우데이터!$D:$D,4*ROW()-7)&lt;&gt;"",IF(ISNUMBER(FIND("(1)",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7" s="3" t="str">
        <f>IF(B1267&lt;&gt;"",IF(INDEX(로우데이터!$D:$D,4*ROW()-7)&lt;&gt;"",IF(ISNUMBER(FIND("(1)",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7" s="3" t="str">
        <f>IF(B1267&lt;&gt;"",IF(INDEX(로우데이터!$D:$D,4*ROW()-7)&lt;&gt;"",IF(ISNUMBER(FIND("(2)",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7" s="3" t="str">
        <f>IF(B1267&lt;&gt;"",IF(INDEX(로우데이터!$D:$D,4*ROW()-7)&lt;&gt;"",IF(ISNUMBER(FIND("(2)",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7" s="3" t="str">
        <f>IF(B1267&lt;&gt;"",IF(INDEX(로우데이터!$D:$D,4*ROW()-7)&lt;&gt;"",IF(ISNUMBER(FIND("(3)",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7" s="3" t="str">
        <f>IF(B1267&lt;&gt;"",IF(INDEX(로우데이터!$D:$D,4*ROW()-7)&lt;&gt;"",IF(ISNUMBER(FIND("(3)",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7" s="1">
        <v>1</v>
      </c>
      <c r="M1267" s="1">
        <v>1</v>
      </c>
      <c r="N1267" s="1">
        <v>1</v>
      </c>
      <c r="P1267" s="1" t="str">
        <f>IF(B1267&lt;&gt;"",IF(AND(대학정보!$C$4&lt;&gt;"",대학정보!$C$5&lt;&gt;""),IF(AND(ISNUMBER(FIND(대학정보!$C$4,E1267)),ISNUMBER(FIND(대학정보!$C$5,F1267))),확률표!$C$3,IF(AND(ISNUMBER(FIND(대학정보!$C$4,G1267)),ISNUMBER(FIND(대학정보!$C$5,H1267))),확률표!$C$4,IF(AND(ISNUMBER(FIND(대학정보!$C$4,I1267)),ISNUMBER(FIND(대학정보!$C$5,J1267))),확률표!$C$5, ""))), "대학정보"), "")</f>
        <v/>
      </c>
      <c r="Q1267" s="1" t="str">
        <f>IF(AND(대학정보!$C$8&lt;&gt;"",D1267&lt;&gt;""),D1267-대학정보!$C$8,"")</f>
        <v/>
      </c>
    </row>
    <row r="1268" spans="1:17">
      <c r="A1268" s="1" t="str">
        <f t="shared" si="20"/>
        <v>X</v>
      </c>
      <c r="B1268" s="1" t="str">
        <f>IF(INDEX(로우데이터!$A:$A,4*ROW()-7)&lt;&gt;"",INDEX(로우데이터!A:A,4*ROW()-7),"")</f>
        <v/>
      </c>
      <c r="C1268" s="1" t="str">
        <f>IF(B1268&lt;&gt;"",VLOOKUP(CONCATENATE("j",L1268, M1268, N1268),확률표!$B$8:$E$16,IF(P1268=확률표!$C$3,2,IF(P1268=확률표!$C$4, 3,4)),FALSE), "")</f>
        <v/>
      </c>
      <c r="D1268" s="1" t="str">
        <f>IF(B1268&lt;&gt;"",INDEX(로우데이터!$B:$B,4*ROW()-7),"")</f>
        <v/>
      </c>
      <c r="E1268" s="4" t="str">
        <f>IF(B1268&lt;&gt;"",IF(INDEX(로우데이터!$D:$D,4*ROW()-7)&lt;&gt;"",IF(ISNUMBER(FIND("(1)",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8" s="3" t="str">
        <f>IF(B1268&lt;&gt;"",IF(INDEX(로우데이터!$D:$D,4*ROW()-7)&lt;&gt;"",IF(ISNUMBER(FIND("(1)",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8" s="3" t="str">
        <f>IF(B1268&lt;&gt;"",IF(INDEX(로우데이터!$D:$D,4*ROW()-7)&lt;&gt;"",IF(ISNUMBER(FIND("(2)",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8" s="3" t="str">
        <f>IF(B1268&lt;&gt;"",IF(INDEX(로우데이터!$D:$D,4*ROW()-7)&lt;&gt;"",IF(ISNUMBER(FIND("(2)",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8" s="3" t="str">
        <f>IF(B1268&lt;&gt;"",IF(INDEX(로우데이터!$D:$D,4*ROW()-7)&lt;&gt;"",IF(ISNUMBER(FIND("(3)",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8" s="3" t="str">
        <f>IF(B1268&lt;&gt;"",IF(INDEX(로우데이터!$D:$D,4*ROW()-7)&lt;&gt;"",IF(ISNUMBER(FIND("(3)",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8" s="1">
        <v>1</v>
      </c>
      <c r="M1268" s="1">
        <v>1</v>
      </c>
      <c r="N1268" s="1">
        <v>1</v>
      </c>
      <c r="P1268" s="1" t="str">
        <f>IF(B1268&lt;&gt;"",IF(AND(대학정보!$C$4&lt;&gt;"",대학정보!$C$5&lt;&gt;""),IF(AND(ISNUMBER(FIND(대학정보!$C$4,E1268)),ISNUMBER(FIND(대학정보!$C$5,F1268))),확률표!$C$3,IF(AND(ISNUMBER(FIND(대학정보!$C$4,G1268)),ISNUMBER(FIND(대학정보!$C$5,H1268))),확률표!$C$4,IF(AND(ISNUMBER(FIND(대학정보!$C$4,I1268)),ISNUMBER(FIND(대학정보!$C$5,J1268))),확률표!$C$5, ""))), "대학정보"), "")</f>
        <v/>
      </c>
      <c r="Q1268" s="1" t="str">
        <f>IF(AND(대학정보!$C$8&lt;&gt;"",D1268&lt;&gt;""),D1268-대학정보!$C$8,"")</f>
        <v/>
      </c>
    </row>
    <row r="1269" spans="1:17">
      <c r="A1269" s="1" t="str">
        <f t="shared" si="20"/>
        <v>X</v>
      </c>
      <c r="B1269" s="1" t="str">
        <f>IF(INDEX(로우데이터!$A:$A,4*ROW()-7)&lt;&gt;"",INDEX(로우데이터!A:A,4*ROW()-7),"")</f>
        <v/>
      </c>
      <c r="C1269" s="1" t="str">
        <f>IF(B1269&lt;&gt;"",VLOOKUP(CONCATENATE("j",L1269, M1269, N1269),확률표!$B$8:$E$16,IF(P1269=확률표!$C$3,2,IF(P1269=확률표!$C$4, 3,4)),FALSE), "")</f>
        <v/>
      </c>
      <c r="D1269" s="1" t="str">
        <f>IF(B1269&lt;&gt;"",INDEX(로우데이터!$B:$B,4*ROW()-7),"")</f>
        <v/>
      </c>
      <c r="E1269" s="4" t="str">
        <f>IF(B1269&lt;&gt;"",IF(INDEX(로우데이터!$D:$D,4*ROW()-7)&lt;&gt;"",IF(ISNUMBER(FIND("(1)",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69" s="3" t="str">
        <f>IF(B1269&lt;&gt;"",IF(INDEX(로우데이터!$D:$D,4*ROW()-7)&lt;&gt;"",IF(ISNUMBER(FIND("(1)",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69" s="3" t="str">
        <f>IF(B1269&lt;&gt;"",IF(INDEX(로우데이터!$D:$D,4*ROW()-7)&lt;&gt;"",IF(ISNUMBER(FIND("(2)",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69" s="3" t="str">
        <f>IF(B1269&lt;&gt;"",IF(INDEX(로우데이터!$D:$D,4*ROW()-7)&lt;&gt;"",IF(ISNUMBER(FIND("(2)",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69" s="3" t="str">
        <f>IF(B1269&lt;&gt;"",IF(INDEX(로우데이터!$D:$D,4*ROW()-7)&lt;&gt;"",IF(ISNUMBER(FIND("(3)",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69" s="3" t="str">
        <f>IF(B1269&lt;&gt;"",IF(INDEX(로우데이터!$D:$D,4*ROW()-7)&lt;&gt;"",IF(ISNUMBER(FIND("(3)",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69" s="1">
        <v>1</v>
      </c>
      <c r="M1269" s="1">
        <v>1</v>
      </c>
      <c r="N1269" s="1">
        <v>1</v>
      </c>
      <c r="P1269" s="1" t="str">
        <f>IF(B1269&lt;&gt;"",IF(AND(대학정보!$C$4&lt;&gt;"",대학정보!$C$5&lt;&gt;""),IF(AND(ISNUMBER(FIND(대학정보!$C$4,E1269)),ISNUMBER(FIND(대학정보!$C$5,F1269))),확률표!$C$3,IF(AND(ISNUMBER(FIND(대학정보!$C$4,G1269)),ISNUMBER(FIND(대학정보!$C$5,H1269))),확률표!$C$4,IF(AND(ISNUMBER(FIND(대학정보!$C$4,I1269)),ISNUMBER(FIND(대학정보!$C$5,J1269))),확률표!$C$5, ""))), "대학정보"), "")</f>
        <v/>
      </c>
      <c r="Q1269" s="1" t="str">
        <f>IF(AND(대학정보!$C$8&lt;&gt;"",D1269&lt;&gt;""),D1269-대학정보!$C$8,"")</f>
        <v/>
      </c>
    </row>
    <row r="1270" spans="1:17">
      <c r="A1270" s="1" t="str">
        <f t="shared" si="20"/>
        <v>X</v>
      </c>
      <c r="B1270" s="1" t="str">
        <f>IF(INDEX(로우데이터!$A:$A,4*ROW()-7)&lt;&gt;"",INDEX(로우데이터!A:A,4*ROW()-7),"")</f>
        <v/>
      </c>
      <c r="C1270" s="1" t="str">
        <f>IF(B1270&lt;&gt;"",VLOOKUP(CONCATENATE("j",L1270, M1270, N1270),확률표!$B$8:$E$16,IF(P1270=확률표!$C$3,2,IF(P1270=확률표!$C$4, 3,4)),FALSE), "")</f>
        <v/>
      </c>
      <c r="D1270" s="1" t="str">
        <f>IF(B1270&lt;&gt;"",INDEX(로우데이터!$B:$B,4*ROW()-7),"")</f>
        <v/>
      </c>
      <c r="E1270" s="4" t="str">
        <f>IF(B1270&lt;&gt;"",IF(INDEX(로우데이터!$D:$D,4*ROW()-7)&lt;&gt;"",IF(ISNUMBER(FIND("(1)",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0" s="3" t="str">
        <f>IF(B1270&lt;&gt;"",IF(INDEX(로우데이터!$D:$D,4*ROW()-7)&lt;&gt;"",IF(ISNUMBER(FIND("(1)",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0" s="3" t="str">
        <f>IF(B1270&lt;&gt;"",IF(INDEX(로우데이터!$D:$D,4*ROW()-7)&lt;&gt;"",IF(ISNUMBER(FIND("(2)",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0" s="3" t="str">
        <f>IF(B1270&lt;&gt;"",IF(INDEX(로우데이터!$D:$D,4*ROW()-7)&lt;&gt;"",IF(ISNUMBER(FIND("(2)",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0" s="3" t="str">
        <f>IF(B1270&lt;&gt;"",IF(INDEX(로우데이터!$D:$D,4*ROW()-7)&lt;&gt;"",IF(ISNUMBER(FIND("(3)",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0" s="3" t="str">
        <f>IF(B1270&lt;&gt;"",IF(INDEX(로우데이터!$D:$D,4*ROW()-7)&lt;&gt;"",IF(ISNUMBER(FIND("(3)",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0" s="1">
        <v>1</v>
      </c>
      <c r="M1270" s="1">
        <v>1</v>
      </c>
      <c r="N1270" s="1">
        <v>1</v>
      </c>
      <c r="P1270" s="1" t="str">
        <f>IF(B1270&lt;&gt;"",IF(AND(대학정보!$C$4&lt;&gt;"",대학정보!$C$5&lt;&gt;""),IF(AND(ISNUMBER(FIND(대학정보!$C$4,E1270)),ISNUMBER(FIND(대학정보!$C$5,F1270))),확률표!$C$3,IF(AND(ISNUMBER(FIND(대학정보!$C$4,G1270)),ISNUMBER(FIND(대학정보!$C$5,H1270))),확률표!$C$4,IF(AND(ISNUMBER(FIND(대학정보!$C$4,I1270)),ISNUMBER(FIND(대학정보!$C$5,J1270))),확률표!$C$5, ""))), "대학정보"), "")</f>
        <v/>
      </c>
      <c r="Q1270" s="1" t="str">
        <f>IF(AND(대학정보!$C$8&lt;&gt;"",D1270&lt;&gt;""),D1270-대학정보!$C$8,"")</f>
        <v/>
      </c>
    </row>
    <row r="1271" spans="1:17">
      <c r="A1271" s="1" t="str">
        <f t="shared" si="20"/>
        <v>X</v>
      </c>
      <c r="B1271" s="1" t="str">
        <f>IF(INDEX(로우데이터!$A:$A,4*ROW()-7)&lt;&gt;"",INDEX(로우데이터!A:A,4*ROW()-7),"")</f>
        <v/>
      </c>
      <c r="C1271" s="1" t="str">
        <f>IF(B1271&lt;&gt;"",VLOOKUP(CONCATENATE("j",L1271, M1271, N1271),확률표!$B$8:$E$16,IF(P1271=확률표!$C$3,2,IF(P1271=확률표!$C$4, 3,4)),FALSE), "")</f>
        <v/>
      </c>
      <c r="D1271" s="1" t="str">
        <f>IF(B1271&lt;&gt;"",INDEX(로우데이터!$B:$B,4*ROW()-7),"")</f>
        <v/>
      </c>
      <c r="E1271" s="4" t="str">
        <f>IF(B1271&lt;&gt;"",IF(INDEX(로우데이터!$D:$D,4*ROW()-7)&lt;&gt;"",IF(ISNUMBER(FIND("(1)",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1" s="3" t="str">
        <f>IF(B1271&lt;&gt;"",IF(INDEX(로우데이터!$D:$D,4*ROW()-7)&lt;&gt;"",IF(ISNUMBER(FIND("(1)",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1" s="3" t="str">
        <f>IF(B1271&lt;&gt;"",IF(INDEX(로우데이터!$D:$D,4*ROW()-7)&lt;&gt;"",IF(ISNUMBER(FIND("(2)",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1" s="3" t="str">
        <f>IF(B1271&lt;&gt;"",IF(INDEX(로우데이터!$D:$D,4*ROW()-7)&lt;&gt;"",IF(ISNUMBER(FIND("(2)",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1" s="3" t="str">
        <f>IF(B1271&lt;&gt;"",IF(INDEX(로우데이터!$D:$D,4*ROW()-7)&lt;&gt;"",IF(ISNUMBER(FIND("(3)",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1" s="3" t="str">
        <f>IF(B1271&lt;&gt;"",IF(INDEX(로우데이터!$D:$D,4*ROW()-7)&lt;&gt;"",IF(ISNUMBER(FIND("(3)",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1" s="1">
        <v>1</v>
      </c>
      <c r="M1271" s="1">
        <v>1</v>
      </c>
      <c r="N1271" s="1">
        <v>1</v>
      </c>
      <c r="P1271" s="1" t="str">
        <f>IF(B1271&lt;&gt;"",IF(AND(대학정보!$C$4&lt;&gt;"",대학정보!$C$5&lt;&gt;""),IF(AND(ISNUMBER(FIND(대학정보!$C$4,E1271)),ISNUMBER(FIND(대학정보!$C$5,F1271))),확률표!$C$3,IF(AND(ISNUMBER(FIND(대학정보!$C$4,G1271)),ISNUMBER(FIND(대학정보!$C$5,H1271))),확률표!$C$4,IF(AND(ISNUMBER(FIND(대학정보!$C$4,I1271)),ISNUMBER(FIND(대학정보!$C$5,J1271))),확률표!$C$5, ""))), "대학정보"), "")</f>
        <v/>
      </c>
      <c r="Q1271" s="1" t="str">
        <f>IF(AND(대학정보!$C$8&lt;&gt;"",D1271&lt;&gt;""),D1271-대학정보!$C$8,"")</f>
        <v/>
      </c>
    </row>
    <row r="1272" spans="1:17">
      <c r="A1272" s="1" t="str">
        <f t="shared" si="20"/>
        <v>X</v>
      </c>
      <c r="B1272" s="1" t="str">
        <f>IF(INDEX(로우데이터!$A:$A,4*ROW()-7)&lt;&gt;"",INDEX(로우데이터!A:A,4*ROW()-7),"")</f>
        <v/>
      </c>
      <c r="C1272" s="1" t="str">
        <f>IF(B1272&lt;&gt;"",VLOOKUP(CONCATENATE("j",L1272, M1272, N1272),확률표!$B$8:$E$16,IF(P1272=확률표!$C$3,2,IF(P1272=확률표!$C$4, 3,4)),FALSE), "")</f>
        <v/>
      </c>
      <c r="D1272" s="1" t="str">
        <f>IF(B1272&lt;&gt;"",INDEX(로우데이터!$B:$B,4*ROW()-7),"")</f>
        <v/>
      </c>
      <c r="E1272" s="4" t="str">
        <f>IF(B1272&lt;&gt;"",IF(INDEX(로우데이터!$D:$D,4*ROW()-7)&lt;&gt;"",IF(ISNUMBER(FIND("(1)",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2" s="3" t="str">
        <f>IF(B1272&lt;&gt;"",IF(INDEX(로우데이터!$D:$D,4*ROW()-7)&lt;&gt;"",IF(ISNUMBER(FIND("(1)",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2" s="3" t="str">
        <f>IF(B1272&lt;&gt;"",IF(INDEX(로우데이터!$D:$D,4*ROW()-7)&lt;&gt;"",IF(ISNUMBER(FIND("(2)",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2" s="3" t="str">
        <f>IF(B1272&lt;&gt;"",IF(INDEX(로우데이터!$D:$D,4*ROW()-7)&lt;&gt;"",IF(ISNUMBER(FIND("(2)",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2" s="3" t="str">
        <f>IF(B1272&lt;&gt;"",IF(INDEX(로우데이터!$D:$D,4*ROW()-7)&lt;&gt;"",IF(ISNUMBER(FIND("(3)",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2" s="3" t="str">
        <f>IF(B1272&lt;&gt;"",IF(INDEX(로우데이터!$D:$D,4*ROW()-7)&lt;&gt;"",IF(ISNUMBER(FIND("(3)",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2" s="1">
        <v>1</v>
      </c>
      <c r="M1272" s="1">
        <v>1</v>
      </c>
      <c r="N1272" s="1">
        <v>1</v>
      </c>
      <c r="P1272" s="1" t="str">
        <f>IF(B1272&lt;&gt;"",IF(AND(대학정보!$C$4&lt;&gt;"",대학정보!$C$5&lt;&gt;""),IF(AND(ISNUMBER(FIND(대학정보!$C$4,E1272)),ISNUMBER(FIND(대학정보!$C$5,F1272))),확률표!$C$3,IF(AND(ISNUMBER(FIND(대학정보!$C$4,G1272)),ISNUMBER(FIND(대학정보!$C$5,H1272))),확률표!$C$4,IF(AND(ISNUMBER(FIND(대학정보!$C$4,I1272)),ISNUMBER(FIND(대학정보!$C$5,J1272))),확률표!$C$5, ""))), "대학정보"), "")</f>
        <v/>
      </c>
      <c r="Q1272" s="1" t="str">
        <f>IF(AND(대학정보!$C$8&lt;&gt;"",D1272&lt;&gt;""),D1272-대학정보!$C$8,"")</f>
        <v/>
      </c>
    </row>
    <row r="1273" spans="1:17">
      <c r="A1273" s="1" t="str">
        <f t="shared" si="20"/>
        <v>X</v>
      </c>
      <c r="B1273" s="1" t="str">
        <f>IF(INDEX(로우데이터!$A:$A,4*ROW()-7)&lt;&gt;"",INDEX(로우데이터!A:A,4*ROW()-7),"")</f>
        <v/>
      </c>
      <c r="C1273" s="1" t="str">
        <f>IF(B1273&lt;&gt;"",VLOOKUP(CONCATENATE("j",L1273, M1273, N1273),확률표!$B$8:$E$16,IF(P1273=확률표!$C$3,2,IF(P1273=확률표!$C$4, 3,4)),FALSE), "")</f>
        <v/>
      </c>
      <c r="D1273" s="1" t="str">
        <f>IF(B1273&lt;&gt;"",INDEX(로우데이터!$B:$B,4*ROW()-7),"")</f>
        <v/>
      </c>
      <c r="E1273" s="4" t="str">
        <f>IF(B1273&lt;&gt;"",IF(INDEX(로우데이터!$D:$D,4*ROW()-7)&lt;&gt;"",IF(ISNUMBER(FIND("(1)",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3" s="3" t="str">
        <f>IF(B1273&lt;&gt;"",IF(INDEX(로우데이터!$D:$D,4*ROW()-7)&lt;&gt;"",IF(ISNUMBER(FIND("(1)",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3" s="3" t="str">
        <f>IF(B1273&lt;&gt;"",IF(INDEX(로우데이터!$D:$D,4*ROW()-7)&lt;&gt;"",IF(ISNUMBER(FIND("(2)",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3" s="3" t="str">
        <f>IF(B1273&lt;&gt;"",IF(INDEX(로우데이터!$D:$D,4*ROW()-7)&lt;&gt;"",IF(ISNUMBER(FIND("(2)",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3" s="3" t="str">
        <f>IF(B1273&lt;&gt;"",IF(INDEX(로우데이터!$D:$D,4*ROW()-7)&lt;&gt;"",IF(ISNUMBER(FIND("(3)",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3" s="3" t="str">
        <f>IF(B1273&lt;&gt;"",IF(INDEX(로우데이터!$D:$D,4*ROW()-7)&lt;&gt;"",IF(ISNUMBER(FIND("(3)",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3" s="1">
        <v>1</v>
      </c>
      <c r="M1273" s="1">
        <v>1</v>
      </c>
      <c r="N1273" s="1">
        <v>1</v>
      </c>
      <c r="P1273" s="1" t="str">
        <f>IF(B1273&lt;&gt;"",IF(AND(대학정보!$C$4&lt;&gt;"",대학정보!$C$5&lt;&gt;""),IF(AND(ISNUMBER(FIND(대학정보!$C$4,E1273)),ISNUMBER(FIND(대학정보!$C$5,F1273))),확률표!$C$3,IF(AND(ISNUMBER(FIND(대학정보!$C$4,G1273)),ISNUMBER(FIND(대학정보!$C$5,H1273))),확률표!$C$4,IF(AND(ISNUMBER(FIND(대학정보!$C$4,I1273)),ISNUMBER(FIND(대학정보!$C$5,J1273))),확률표!$C$5, ""))), "대학정보"), "")</f>
        <v/>
      </c>
      <c r="Q1273" s="1" t="str">
        <f>IF(AND(대학정보!$C$8&lt;&gt;"",D1273&lt;&gt;""),D1273-대학정보!$C$8,"")</f>
        <v/>
      </c>
    </row>
    <row r="1274" spans="1:17">
      <c r="A1274" s="1" t="str">
        <f t="shared" si="20"/>
        <v>X</v>
      </c>
      <c r="B1274" s="1" t="str">
        <f>IF(INDEX(로우데이터!$A:$A,4*ROW()-7)&lt;&gt;"",INDEX(로우데이터!A:A,4*ROW()-7),"")</f>
        <v/>
      </c>
      <c r="C1274" s="1" t="str">
        <f>IF(B1274&lt;&gt;"",VLOOKUP(CONCATENATE("j",L1274, M1274, N1274),확률표!$B$8:$E$16,IF(P1274=확률표!$C$3,2,IF(P1274=확률표!$C$4, 3,4)),FALSE), "")</f>
        <v/>
      </c>
      <c r="D1274" s="1" t="str">
        <f>IF(B1274&lt;&gt;"",INDEX(로우데이터!$B:$B,4*ROW()-7),"")</f>
        <v/>
      </c>
      <c r="E1274" s="4" t="str">
        <f>IF(B1274&lt;&gt;"",IF(INDEX(로우데이터!$D:$D,4*ROW()-7)&lt;&gt;"",IF(ISNUMBER(FIND("(1)",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4" s="3" t="str">
        <f>IF(B1274&lt;&gt;"",IF(INDEX(로우데이터!$D:$D,4*ROW()-7)&lt;&gt;"",IF(ISNUMBER(FIND("(1)",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4" s="3" t="str">
        <f>IF(B1274&lt;&gt;"",IF(INDEX(로우데이터!$D:$D,4*ROW()-7)&lt;&gt;"",IF(ISNUMBER(FIND("(2)",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4" s="3" t="str">
        <f>IF(B1274&lt;&gt;"",IF(INDEX(로우데이터!$D:$D,4*ROW()-7)&lt;&gt;"",IF(ISNUMBER(FIND("(2)",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4" s="3" t="str">
        <f>IF(B1274&lt;&gt;"",IF(INDEX(로우데이터!$D:$D,4*ROW()-7)&lt;&gt;"",IF(ISNUMBER(FIND("(3)",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4" s="3" t="str">
        <f>IF(B1274&lt;&gt;"",IF(INDEX(로우데이터!$D:$D,4*ROW()-7)&lt;&gt;"",IF(ISNUMBER(FIND("(3)",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4" s="1">
        <v>1</v>
      </c>
      <c r="M1274" s="1">
        <v>1</v>
      </c>
      <c r="N1274" s="1">
        <v>1</v>
      </c>
      <c r="P1274" s="1" t="str">
        <f>IF(B1274&lt;&gt;"",IF(AND(대학정보!$C$4&lt;&gt;"",대학정보!$C$5&lt;&gt;""),IF(AND(ISNUMBER(FIND(대학정보!$C$4,E1274)),ISNUMBER(FIND(대학정보!$C$5,F1274))),확률표!$C$3,IF(AND(ISNUMBER(FIND(대학정보!$C$4,G1274)),ISNUMBER(FIND(대학정보!$C$5,H1274))),확률표!$C$4,IF(AND(ISNUMBER(FIND(대학정보!$C$4,I1274)),ISNUMBER(FIND(대학정보!$C$5,J1274))),확률표!$C$5, ""))), "대학정보"), "")</f>
        <v/>
      </c>
      <c r="Q1274" s="1" t="str">
        <f>IF(AND(대학정보!$C$8&lt;&gt;"",D1274&lt;&gt;""),D1274-대학정보!$C$8,"")</f>
        <v/>
      </c>
    </row>
    <row r="1275" spans="1:17">
      <c r="A1275" s="1" t="str">
        <f t="shared" si="20"/>
        <v>X</v>
      </c>
      <c r="B1275" s="1" t="str">
        <f>IF(INDEX(로우데이터!$A:$A,4*ROW()-7)&lt;&gt;"",INDEX(로우데이터!A:A,4*ROW()-7),"")</f>
        <v/>
      </c>
      <c r="C1275" s="1" t="str">
        <f>IF(B1275&lt;&gt;"",VLOOKUP(CONCATENATE("j",L1275, M1275, N1275),확률표!$B$8:$E$16,IF(P1275=확률표!$C$3,2,IF(P1275=확률표!$C$4, 3,4)),FALSE), "")</f>
        <v/>
      </c>
      <c r="D1275" s="1" t="str">
        <f>IF(B1275&lt;&gt;"",INDEX(로우데이터!$B:$B,4*ROW()-7),"")</f>
        <v/>
      </c>
      <c r="E1275" s="4" t="str">
        <f>IF(B1275&lt;&gt;"",IF(INDEX(로우데이터!$D:$D,4*ROW()-7)&lt;&gt;"",IF(ISNUMBER(FIND("(1)",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5" s="3" t="str">
        <f>IF(B1275&lt;&gt;"",IF(INDEX(로우데이터!$D:$D,4*ROW()-7)&lt;&gt;"",IF(ISNUMBER(FIND("(1)",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5" s="3" t="str">
        <f>IF(B1275&lt;&gt;"",IF(INDEX(로우데이터!$D:$D,4*ROW()-7)&lt;&gt;"",IF(ISNUMBER(FIND("(2)",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5" s="3" t="str">
        <f>IF(B1275&lt;&gt;"",IF(INDEX(로우데이터!$D:$D,4*ROW()-7)&lt;&gt;"",IF(ISNUMBER(FIND("(2)",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5" s="3" t="str">
        <f>IF(B1275&lt;&gt;"",IF(INDEX(로우데이터!$D:$D,4*ROW()-7)&lt;&gt;"",IF(ISNUMBER(FIND("(3)",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5" s="3" t="str">
        <f>IF(B1275&lt;&gt;"",IF(INDEX(로우데이터!$D:$D,4*ROW()-7)&lt;&gt;"",IF(ISNUMBER(FIND("(3)",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5" s="1">
        <v>1</v>
      </c>
      <c r="M1275" s="1">
        <v>1</v>
      </c>
      <c r="N1275" s="1">
        <v>1</v>
      </c>
      <c r="P1275" s="1" t="str">
        <f>IF(B1275&lt;&gt;"",IF(AND(대학정보!$C$4&lt;&gt;"",대학정보!$C$5&lt;&gt;""),IF(AND(ISNUMBER(FIND(대학정보!$C$4,E1275)),ISNUMBER(FIND(대학정보!$C$5,F1275))),확률표!$C$3,IF(AND(ISNUMBER(FIND(대학정보!$C$4,G1275)),ISNUMBER(FIND(대학정보!$C$5,H1275))),확률표!$C$4,IF(AND(ISNUMBER(FIND(대학정보!$C$4,I1275)),ISNUMBER(FIND(대학정보!$C$5,J1275))),확률표!$C$5, ""))), "대학정보"), "")</f>
        <v/>
      </c>
      <c r="Q1275" s="1" t="str">
        <f>IF(AND(대학정보!$C$8&lt;&gt;"",D1275&lt;&gt;""),D1275-대학정보!$C$8,"")</f>
        <v/>
      </c>
    </row>
    <row r="1276" spans="1:17">
      <c r="A1276" s="1" t="str">
        <f t="shared" si="20"/>
        <v>X</v>
      </c>
      <c r="B1276" s="1" t="str">
        <f>IF(INDEX(로우데이터!$A:$A,4*ROW()-7)&lt;&gt;"",INDEX(로우데이터!A:A,4*ROW()-7),"")</f>
        <v/>
      </c>
      <c r="C1276" s="1" t="str">
        <f>IF(B1276&lt;&gt;"",VLOOKUP(CONCATENATE("j",L1276, M1276, N1276),확률표!$B$8:$E$16,IF(P1276=확률표!$C$3,2,IF(P1276=확률표!$C$4, 3,4)),FALSE), "")</f>
        <v/>
      </c>
      <c r="D1276" s="1" t="str">
        <f>IF(B1276&lt;&gt;"",INDEX(로우데이터!$B:$B,4*ROW()-7),"")</f>
        <v/>
      </c>
      <c r="E1276" s="4" t="str">
        <f>IF(B1276&lt;&gt;"",IF(INDEX(로우데이터!$D:$D,4*ROW()-7)&lt;&gt;"",IF(ISNUMBER(FIND("(1)",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6" s="3" t="str">
        <f>IF(B1276&lt;&gt;"",IF(INDEX(로우데이터!$D:$D,4*ROW()-7)&lt;&gt;"",IF(ISNUMBER(FIND("(1)",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6" s="3" t="str">
        <f>IF(B1276&lt;&gt;"",IF(INDEX(로우데이터!$D:$D,4*ROW()-7)&lt;&gt;"",IF(ISNUMBER(FIND("(2)",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6" s="3" t="str">
        <f>IF(B1276&lt;&gt;"",IF(INDEX(로우데이터!$D:$D,4*ROW()-7)&lt;&gt;"",IF(ISNUMBER(FIND("(2)",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6" s="3" t="str">
        <f>IF(B1276&lt;&gt;"",IF(INDEX(로우데이터!$D:$D,4*ROW()-7)&lt;&gt;"",IF(ISNUMBER(FIND("(3)",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6" s="3" t="str">
        <f>IF(B1276&lt;&gt;"",IF(INDEX(로우데이터!$D:$D,4*ROW()-7)&lt;&gt;"",IF(ISNUMBER(FIND("(3)",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6" s="1">
        <v>1</v>
      </c>
      <c r="M1276" s="1">
        <v>1</v>
      </c>
      <c r="N1276" s="1">
        <v>1</v>
      </c>
      <c r="P1276" s="1" t="str">
        <f>IF(B1276&lt;&gt;"",IF(AND(대학정보!$C$4&lt;&gt;"",대학정보!$C$5&lt;&gt;""),IF(AND(ISNUMBER(FIND(대학정보!$C$4,E1276)),ISNUMBER(FIND(대학정보!$C$5,F1276))),확률표!$C$3,IF(AND(ISNUMBER(FIND(대학정보!$C$4,G1276)),ISNUMBER(FIND(대학정보!$C$5,H1276))),확률표!$C$4,IF(AND(ISNUMBER(FIND(대학정보!$C$4,I1276)),ISNUMBER(FIND(대학정보!$C$5,J1276))),확률표!$C$5, ""))), "대학정보"), "")</f>
        <v/>
      </c>
      <c r="Q1276" s="1" t="str">
        <f>IF(AND(대학정보!$C$8&lt;&gt;"",D1276&lt;&gt;""),D1276-대학정보!$C$8,"")</f>
        <v/>
      </c>
    </row>
    <row r="1277" spans="1:17">
      <c r="A1277" s="1" t="str">
        <f t="shared" si="20"/>
        <v>X</v>
      </c>
      <c r="B1277" s="1" t="str">
        <f>IF(INDEX(로우데이터!$A:$A,4*ROW()-7)&lt;&gt;"",INDEX(로우데이터!A:A,4*ROW()-7),"")</f>
        <v/>
      </c>
      <c r="C1277" s="1" t="str">
        <f>IF(B1277&lt;&gt;"",VLOOKUP(CONCATENATE("j",L1277, M1277, N1277),확률표!$B$8:$E$16,IF(P1277=확률표!$C$3,2,IF(P1277=확률표!$C$4, 3,4)),FALSE), "")</f>
        <v/>
      </c>
      <c r="D1277" s="1" t="str">
        <f>IF(B1277&lt;&gt;"",INDEX(로우데이터!$B:$B,4*ROW()-7),"")</f>
        <v/>
      </c>
      <c r="E1277" s="4" t="str">
        <f>IF(B1277&lt;&gt;"",IF(INDEX(로우데이터!$D:$D,4*ROW()-7)&lt;&gt;"",IF(ISNUMBER(FIND("(1)",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7" s="3" t="str">
        <f>IF(B1277&lt;&gt;"",IF(INDEX(로우데이터!$D:$D,4*ROW()-7)&lt;&gt;"",IF(ISNUMBER(FIND("(1)",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7" s="3" t="str">
        <f>IF(B1277&lt;&gt;"",IF(INDEX(로우데이터!$D:$D,4*ROW()-7)&lt;&gt;"",IF(ISNUMBER(FIND("(2)",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7" s="3" t="str">
        <f>IF(B1277&lt;&gt;"",IF(INDEX(로우데이터!$D:$D,4*ROW()-7)&lt;&gt;"",IF(ISNUMBER(FIND("(2)",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7" s="3" t="str">
        <f>IF(B1277&lt;&gt;"",IF(INDEX(로우데이터!$D:$D,4*ROW()-7)&lt;&gt;"",IF(ISNUMBER(FIND("(3)",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7" s="3" t="str">
        <f>IF(B1277&lt;&gt;"",IF(INDEX(로우데이터!$D:$D,4*ROW()-7)&lt;&gt;"",IF(ISNUMBER(FIND("(3)",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7" s="1">
        <v>1</v>
      </c>
      <c r="M1277" s="1">
        <v>1</v>
      </c>
      <c r="N1277" s="1">
        <v>1</v>
      </c>
      <c r="P1277" s="1" t="str">
        <f>IF(B1277&lt;&gt;"",IF(AND(대학정보!$C$4&lt;&gt;"",대학정보!$C$5&lt;&gt;""),IF(AND(ISNUMBER(FIND(대학정보!$C$4,E1277)),ISNUMBER(FIND(대학정보!$C$5,F1277))),확률표!$C$3,IF(AND(ISNUMBER(FIND(대학정보!$C$4,G1277)),ISNUMBER(FIND(대학정보!$C$5,H1277))),확률표!$C$4,IF(AND(ISNUMBER(FIND(대학정보!$C$4,I1277)),ISNUMBER(FIND(대학정보!$C$5,J1277))),확률표!$C$5, ""))), "대학정보"), "")</f>
        <v/>
      </c>
      <c r="Q1277" s="1" t="str">
        <f>IF(AND(대학정보!$C$8&lt;&gt;"",D1277&lt;&gt;""),D1277-대학정보!$C$8,"")</f>
        <v/>
      </c>
    </row>
    <row r="1278" spans="1:17">
      <c r="A1278" s="1" t="str">
        <f t="shared" si="20"/>
        <v>X</v>
      </c>
      <c r="B1278" s="1" t="str">
        <f>IF(INDEX(로우데이터!$A:$A,4*ROW()-7)&lt;&gt;"",INDEX(로우데이터!A:A,4*ROW()-7),"")</f>
        <v/>
      </c>
      <c r="C1278" s="1" t="str">
        <f>IF(B1278&lt;&gt;"",VLOOKUP(CONCATENATE("j",L1278, M1278, N1278),확률표!$B$8:$E$16,IF(P1278=확률표!$C$3,2,IF(P1278=확률표!$C$4, 3,4)),FALSE), "")</f>
        <v/>
      </c>
      <c r="D1278" s="1" t="str">
        <f>IF(B1278&lt;&gt;"",INDEX(로우데이터!$B:$B,4*ROW()-7),"")</f>
        <v/>
      </c>
      <c r="E1278" s="4" t="str">
        <f>IF(B1278&lt;&gt;"",IF(INDEX(로우데이터!$D:$D,4*ROW()-7)&lt;&gt;"",IF(ISNUMBER(FIND("(1)",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8" s="3" t="str">
        <f>IF(B1278&lt;&gt;"",IF(INDEX(로우데이터!$D:$D,4*ROW()-7)&lt;&gt;"",IF(ISNUMBER(FIND("(1)",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8" s="3" t="str">
        <f>IF(B1278&lt;&gt;"",IF(INDEX(로우데이터!$D:$D,4*ROW()-7)&lt;&gt;"",IF(ISNUMBER(FIND("(2)",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8" s="3" t="str">
        <f>IF(B1278&lt;&gt;"",IF(INDEX(로우데이터!$D:$D,4*ROW()-7)&lt;&gt;"",IF(ISNUMBER(FIND("(2)",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8" s="3" t="str">
        <f>IF(B1278&lt;&gt;"",IF(INDEX(로우데이터!$D:$D,4*ROW()-7)&lt;&gt;"",IF(ISNUMBER(FIND("(3)",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8" s="3" t="str">
        <f>IF(B1278&lt;&gt;"",IF(INDEX(로우데이터!$D:$D,4*ROW()-7)&lt;&gt;"",IF(ISNUMBER(FIND("(3)",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8" s="1">
        <v>1</v>
      </c>
      <c r="M1278" s="1">
        <v>1</v>
      </c>
      <c r="N1278" s="1">
        <v>1</v>
      </c>
      <c r="P1278" s="1" t="str">
        <f>IF(B1278&lt;&gt;"",IF(AND(대학정보!$C$4&lt;&gt;"",대학정보!$C$5&lt;&gt;""),IF(AND(ISNUMBER(FIND(대학정보!$C$4,E1278)),ISNUMBER(FIND(대학정보!$C$5,F1278))),확률표!$C$3,IF(AND(ISNUMBER(FIND(대학정보!$C$4,G1278)),ISNUMBER(FIND(대학정보!$C$5,H1278))),확률표!$C$4,IF(AND(ISNUMBER(FIND(대학정보!$C$4,I1278)),ISNUMBER(FIND(대학정보!$C$5,J1278))),확률표!$C$5, ""))), "대학정보"), "")</f>
        <v/>
      </c>
      <c r="Q1278" s="1" t="str">
        <f>IF(AND(대학정보!$C$8&lt;&gt;"",D1278&lt;&gt;""),D1278-대학정보!$C$8,"")</f>
        <v/>
      </c>
    </row>
    <row r="1279" spans="1:17">
      <c r="A1279" s="1" t="str">
        <f t="shared" si="20"/>
        <v>X</v>
      </c>
      <c r="B1279" s="1" t="str">
        <f>IF(INDEX(로우데이터!$A:$A,4*ROW()-7)&lt;&gt;"",INDEX(로우데이터!A:A,4*ROW()-7),"")</f>
        <v/>
      </c>
      <c r="C1279" s="1" t="str">
        <f>IF(B1279&lt;&gt;"",VLOOKUP(CONCATENATE("j",L1279, M1279, N1279),확률표!$B$8:$E$16,IF(P1279=확률표!$C$3,2,IF(P1279=확률표!$C$4, 3,4)),FALSE), "")</f>
        <v/>
      </c>
      <c r="D1279" s="1" t="str">
        <f>IF(B1279&lt;&gt;"",INDEX(로우데이터!$B:$B,4*ROW()-7),"")</f>
        <v/>
      </c>
      <c r="E1279" s="4" t="str">
        <f>IF(B1279&lt;&gt;"",IF(INDEX(로우데이터!$D:$D,4*ROW()-7)&lt;&gt;"",IF(ISNUMBER(FIND("(1)",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79" s="3" t="str">
        <f>IF(B1279&lt;&gt;"",IF(INDEX(로우데이터!$D:$D,4*ROW()-7)&lt;&gt;"",IF(ISNUMBER(FIND("(1)",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79" s="3" t="str">
        <f>IF(B1279&lt;&gt;"",IF(INDEX(로우데이터!$D:$D,4*ROW()-7)&lt;&gt;"",IF(ISNUMBER(FIND("(2)",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79" s="3" t="str">
        <f>IF(B1279&lt;&gt;"",IF(INDEX(로우데이터!$D:$D,4*ROW()-7)&lt;&gt;"",IF(ISNUMBER(FIND("(2)",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79" s="3" t="str">
        <f>IF(B1279&lt;&gt;"",IF(INDEX(로우데이터!$D:$D,4*ROW()-7)&lt;&gt;"",IF(ISNUMBER(FIND("(3)",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79" s="3" t="str">
        <f>IF(B1279&lt;&gt;"",IF(INDEX(로우데이터!$D:$D,4*ROW()-7)&lt;&gt;"",IF(ISNUMBER(FIND("(3)",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79" s="1">
        <v>1</v>
      </c>
      <c r="M1279" s="1">
        <v>1</v>
      </c>
      <c r="N1279" s="1">
        <v>1</v>
      </c>
      <c r="P1279" s="1" t="str">
        <f>IF(B1279&lt;&gt;"",IF(AND(대학정보!$C$4&lt;&gt;"",대학정보!$C$5&lt;&gt;""),IF(AND(ISNUMBER(FIND(대학정보!$C$4,E1279)),ISNUMBER(FIND(대학정보!$C$5,F1279))),확률표!$C$3,IF(AND(ISNUMBER(FIND(대학정보!$C$4,G1279)),ISNUMBER(FIND(대학정보!$C$5,H1279))),확률표!$C$4,IF(AND(ISNUMBER(FIND(대학정보!$C$4,I1279)),ISNUMBER(FIND(대학정보!$C$5,J1279))),확률표!$C$5, ""))), "대학정보"), "")</f>
        <v/>
      </c>
      <c r="Q1279" s="1" t="str">
        <f>IF(AND(대학정보!$C$8&lt;&gt;"",D1279&lt;&gt;""),D1279-대학정보!$C$8,"")</f>
        <v/>
      </c>
    </row>
    <row r="1280" spans="1:17">
      <c r="A1280" s="1" t="str">
        <f t="shared" si="20"/>
        <v>X</v>
      </c>
      <c r="B1280" s="1" t="str">
        <f>IF(INDEX(로우데이터!$A:$A,4*ROW()-7)&lt;&gt;"",INDEX(로우데이터!A:A,4*ROW()-7),"")</f>
        <v/>
      </c>
      <c r="C1280" s="1" t="str">
        <f>IF(B1280&lt;&gt;"",VLOOKUP(CONCATENATE("j",L1280, M1280, N1280),확률표!$B$8:$E$16,IF(P1280=확률표!$C$3,2,IF(P1280=확률표!$C$4, 3,4)),FALSE), "")</f>
        <v/>
      </c>
      <c r="D1280" s="1" t="str">
        <f>IF(B1280&lt;&gt;"",INDEX(로우데이터!$B:$B,4*ROW()-7),"")</f>
        <v/>
      </c>
      <c r="E1280" s="4" t="str">
        <f>IF(B1280&lt;&gt;"",IF(INDEX(로우데이터!$D:$D,4*ROW()-7)&lt;&gt;"",IF(ISNUMBER(FIND("(1)",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0" s="3" t="str">
        <f>IF(B1280&lt;&gt;"",IF(INDEX(로우데이터!$D:$D,4*ROW()-7)&lt;&gt;"",IF(ISNUMBER(FIND("(1)",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0" s="3" t="str">
        <f>IF(B1280&lt;&gt;"",IF(INDEX(로우데이터!$D:$D,4*ROW()-7)&lt;&gt;"",IF(ISNUMBER(FIND("(2)",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0" s="3" t="str">
        <f>IF(B1280&lt;&gt;"",IF(INDEX(로우데이터!$D:$D,4*ROW()-7)&lt;&gt;"",IF(ISNUMBER(FIND("(2)",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0" s="3" t="str">
        <f>IF(B1280&lt;&gt;"",IF(INDEX(로우데이터!$D:$D,4*ROW()-7)&lt;&gt;"",IF(ISNUMBER(FIND("(3)",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0" s="3" t="str">
        <f>IF(B1280&lt;&gt;"",IF(INDEX(로우데이터!$D:$D,4*ROW()-7)&lt;&gt;"",IF(ISNUMBER(FIND("(3)",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0" s="1">
        <v>1</v>
      </c>
      <c r="M1280" s="1">
        <v>1</v>
      </c>
      <c r="N1280" s="1">
        <v>1</v>
      </c>
      <c r="P1280" s="1" t="str">
        <f>IF(B1280&lt;&gt;"",IF(AND(대학정보!$C$4&lt;&gt;"",대학정보!$C$5&lt;&gt;""),IF(AND(ISNUMBER(FIND(대학정보!$C$4,E1280)),ISNUMBER(FIND(대학정보!$C$5,F1280))),확률표!$C$3,IF(AND(ISNUMBER(FIND(대학정보!$C$4,G1280)),ISNUMBER(FIND(대학정보!$C$5,H1280))),확률표!$C$4,IF(AND(ISNUMBER(FIND(대학정보!$C$4,I1280)),ISNUMBER(FIND(대학정보!$C$5,J1280))),확률표!$C$5, ""))), "대학정보"), "")</f>
        <v/>
      </c>
      <c r="Q1280" s="1" t="str">
        <f>IF(AND(대학정보!$C$8&lt;&gt;"",D1280&lt;&gt;""),D1280-대학정보!$C$8,"")</f>
        <v/>
      </c>
    </row>
    <row r="1281" spans="1:17">
      <c r="A1281" s="1" t="str">
        <f t="shared" si="20"/>
        <v>X</v>
      </c>
      <c r="B1281" s="1" t="str">
        <f>IF(INDEX(로우데이터!$A:$A,4*ROW()-7)&lt;&gt;"",INDEX(로우데이터!A:A,4*ROW()-7),"")</f>
        <v/>
      </c>
      <c r="C1281" s="1" t="str">
        <f>IF(B1281&lt;&gt;"",VLOOKUP(CONCATENATE("j",L1281, M1281, N1281),확률표!$B$8:$E$16,IF(P1281=확률표!$C$3,2,IF(P1281=확률표!$C$4, 3,4)),FALSE), "")</f>
        <v/>
      </c>
      <c r="D1281" s="1" t="str">
        <f>IF(B1281&lt;&gt;"",INDEX(로우데이터!$B:$B,4*ROW()-7),"")</f>
        <v/>
      </c>
      <c r="E1281" s="4" t="str">
        <f>IF(B1281&lt;&gt;"",IF(INDEX(로우데이터!$D:$D,4*ROW()-7)&lt;&gt;"",IF(ISNUMBER(FIND("(1)",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1" s="3" t="str">
        <f>IF(B1281&lt;&gt;"",IF(INDEX(로우데이터!$D:$D,4*ROW()-7)&lt;&gt;"",IF(ISNUMBER(FIND("(1)",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1" s="3" t="str">
        <f>IF(B1281&lt;&gt;"",IF(INDEX(로우데이터!$D:$D,4*ROW()-7)&lt;&gt;"",IF(ISNUMBER(FIND("(2)",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1" s="3" t="str">
        <f>IF(B1281&lt;&gt;"",IF(INDEX(로우데이터!$D:$D,4*ROW()-7)&lt;&gt;"",IF(ISNUMBER(FIND("(2)",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1" s="3" t="str">
        <f>IF(B1281&lt;&gt;"",IF(INDEX(로우데이터!$D:$D,4*ROW()-7)&lt;&gt;"",IF(ISNUMBER(FIND("(3)",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1" s="3" t="str">
        <f>IF(B1281&lt;&gt;"",IF(INDEX(로우데이터!$D:$D,4*ROW()-7)&lt;&gt;"",IF(ISNUMBER(FIND("(3)",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1" s="1">
        <v>1</v>
      </c>
      <c r="M1281" s="1">
        <v>1</v>
      </c>
      <c r="N1281" s="1">
        <v>1</v>
      </c>
      <c r="P1281" s="1" t="str">
        <f>IF(B1281&lt;&gt;"",IF(AND(대학정보!$C$4&lt;&gt;"",대학정보!$C$5&lt;&gt;""),IF(AND(ISNUMBER(FIND(대학정보!$C$4,E1281)),ISNUMBER(FIND(대학정보!$C$5,F1281))),확률표!$C$3,IF(AND(ISNUMBER(FIND(대학정보!$C$4,G1281)),ISNUMBER(FIND(대학정보!$C$5,H1281))),확률표!$C$4,IF(AND(ISNUMBER(FIND(대학정보!$C$4,I1281)),ISNUMBER(FIND(대학정보!$C$5,J1281))),확률표!$C$5, ""))), "대학정보"), "")</f>
        <v/>
      </c>
      <c r="Q1281" s="1" t="str">
        <f>IF(AND(대학정보!$C$8&lt;&gt;"",D1281&lt;&gt;""),D1281-대학정보!$C$8,"")</f>
        <v/>
      </c>
    </row>
    <row r="1282" spans="1:17">
      <c r="A1282" s="1" t="str">
        <f t="shared" si="20"/>
        <v>X</v>
      </c>
      <c r="B1282" s="1" t="str">
        <f>IF(INDEX(로우데이터!$A:$A,4*ROW()-7)&lt;&gt;"",INDEX(로우데이터!A:A,4*ROW()-7),"")</f>
        <v/>
      </c>
      <c r="C1282" s="1" t="str">
        <f>IF(B1282&lt;&gt;"",VLOOKUP(CONCATENATE("j",L1282, M1282, N1282),확률표!$B$8:$E$16,IF(P1282=확률표!$C$3,2,IF(P1282=확률표!$C$4, 3,4)),FALSE), "")</f>
        <v/>
      </c>
      <c r="D1282" s="1" t="str">
        <f>IF(B1282&lt;&gt;"",INDEX(로우데이터!$B:$B,4*ROW()-7),"")</f>
        <v/>
      </c>
      <c r="E1282" s="4" t="str">
        <f>IF(B1282&lt;&gt;"",IF(INDEX(로우데이터!$D:$D,4*ROW()-7)&lt;&gt;"",IF(ISNUMBER(FIND("(1)",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2" s="3" t="str">
        <f>IF(B1282&lt;&gt;"",IF(INDEX(로우데이터!$D:$D,4*ROW()-7)&lt;&gt;"",IF(ISNUMBER(FIND("(1)",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2" s="3" t="str">
        <f>IF(B1282&lt;&gt;"",IF(INDEX(로우데이터!$D:$D,4*ROW()-7)&lt;&gt;"",IF(ISNUMBER(FIND("(2)",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2" s="3" t="str">
        <f>IF(B1282&lt;&gt;"",IF(INDEX(로우데이터!$D:$D,4*ROW()-7)&lt;&gt;"",IF(ISNUMBER(FIND("(2)",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2" s="3" t="str">
        <f>IF(B1282&lt;&gt;"",IF(INDEX(로우데이터!$D:$D,4*ROW()-7)&lt;&gt;"",IF(ISNUMBER(FIND("(3)",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2" s="3" t="str">
        <f>IF(B1282&lt;&gt;"",IF(INDEX(로우데이터!$D:$D,4*ROW()-7)&lt;&gt;"",IF(ISNUMBER(FIND("(3)",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2" s="1">
        <v>1</v>
      </c>
      <c r="M1282" s="1">
        <v>1</v>
      </c>
      <c r="N1282" s="1">
        <v>1</v>
      </c>
      <c r="P1282" s="1" t="str">
        <f>IF(B1282&lt;&gt;"",IF(AND(대학정보!$C$4&lt;&gt;"",대학정보!$C$5&lt;&gt;""),IF(AND(ISNUMBER(FIND(대학정보!$C$4,E1282)),ISNUMBER(FIND(대학정보!$C$5,F1282))),확률표!$C$3,IF(AND(ISNUMBER(FIND(대학정보!$C$4,G1282)),ISNUMBER(FIND(대학정보!$C$5,H1282))),확률표!$C$4,IF(AND(ISNUMBER(FIND(대학정보!$C$4,I1282)),ISNUMBER(FIND(대학정보!$C$5,J1282))),확률표!$C$5, ""))), "대학정보"), "")</f>
        <v/>
      </c>
      <c r="Q1282" s="1" t="str">
        <f>IF(AND(대학정보!$C$8&lt;&gt;"",D1282&lt;&gt;""),D1282-대학정보!$C$8,"")</f>
        <v/>
      </c>
    </row>
    <row r="1283" spans="1:17">
      <c r="A1283" s="1" t="str">
        <f t="shared" si="20"/>
        <v>X</v>
      </c>
      <c r="B1283" s="1" t="str">
        <f>IF(INDEX(로우데이터!$A:$A,4*ROW()-7)&lt;&gt;"",INDEX(로우데이터!A:A,4*ROW()-7),"")</f>
        <v/>
      </c>
      <c r="C1283" s="1" t="str">
        <f>IF(B1283&lt;&gt;"",VLOOKUP(CONCATENATE("j",L1283, M1283, N1283),확률표!$B$8:$E$16,IF(P1283=확률표!$C$3,2,IF(P1283=확률표!$C$4, 3,4)),FALSE), "")</f>
        <v/>
      </c>
      <c r="D1283" s="1" t="str">
        <f>IF(B1283&lt;&gt;"",INDEX(로우데이터!$B:$B,4*ROW()-7),"")</f>
        <v/>
      </c>
      <c r="E1283" s="4" t="str">
        <f>IF(B1283&lt;&gt;"",IF(INDEX(로우데이터!$D:$D,4*ROW()-7)&lt;&gt;"",IF(ISNUMBER(FIND("(1)",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3" s="3" t="str">
        <f>IF(B1283&lt;&gt;"",IF(INDEX(로우데이터!$D:$D,4*ROW()-7)&lt;&gt;"",IF(ISNUMBER(FIND("(1)",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3" s="3" t="str">
        <f>IF(B1283&lt;&gt;"",IF(INDEX(로우데이터!$D:$D,4*ROW()-7)&lt;&gt;"",IF(ISNUMBER(FIND("(2)",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3" s="3" t="str">
        <f>IF(B1283&lt;&gt;"",IF(INDEX(로우데이터!$D:$D,4*ROW()-7)&lt;&gt;"",IF(ISNUMBER(FIND("(2)",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3" s="3" t="str">
        <f>IF(B1283&lt;&gt;"",IF(INDEX(로우데이터!$D:$D,4*ROW()-7)&lt;&gt;"",IF(ISNUMBER(FIND("(3)",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3" s="3" t="str">
        <f>IF(B1283&lt;&gt;"",IF(INDEX(로우데이터!$D:$D,4*ROW()-7)&lt;&gt;"",IF(ISNUMBER(FIND("(3)",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3" s="1">
        <v>1</v>
      </c>
      <c r="M1283" s="1">
        <v>1</v>
      </c>
      <c r="N1283" s="1">
        <v>1</v>
      </c>
      <c r="P1283" s="1" t="str">
        <f>IF(B1283&lt;&gt;"",IF(AND(대학정보!$C$4&lt;&gt;"",대학정보!$C$5&lt;&gt;""),IF(AND(ISNUMBER(FIND(대학정보!$C$4,E1283)),ISNUMBER(FIND(대학정보!$C$5,F1283))),확률표!$C$3,IF(AND(ISNUMBER(FIND(대학정보!$C$4,G1283)),ISNUMBER(FIND(대학정보!$C$5,H1283))),확률표!$C$4,IF(AND(ISNUMBER(FIND(대학정보!$C$4,I1283)),ISNUMBER(FIND(대학정보!$C$5,J1283))),확률표!$C$5, ""))), "대학정보"), "")</f>
        <v/>
      </c>
      <c r="Q1283" s="1" t="str">
        <f>IF(AND(대학정보!$C$8&lt;&gt;"",D1283&lt;&gt;""),D1283-대학정보!$C$8,"")</f>
        <v/>
      </c>
    </row>
    <row r="1284" spans="1:17">
      <c r="A1284" s="1" t="str">
        <f t="shared" si="20"/>
        <v>X</v>
      </c>
      <c r="B1284" s="1" t="str">
        <f>IF(INDEX(로우데이터!$A:$A,4*ROW()-7)&lt;&gt;"",INDEX(로우데이터!A:A,4*ROW()-7),"")</f>
        <v/>
      </c>
      <c r="C1284" s="1" t="str">
        <f>IF(B1284&lt;&gt;"",VLOOKUP(CONCATENATE("j",L1284, M1284, N1284),확률표!$B$8:$E$16,IF(P1284=확률표!$C$3,2,IF(P1284=확률표!$C$4, 3,4)),FALSE), "")</f>
        <v/>
      </c>
      <c r="D1284" s="1" t="str">
        <f>IF(B1284&lt;&gt;"",INDEX(로우데이터!$B:$B,4*ROW()-7),"")</f>
        <v/>
      </c>
      <c r="E1284" s="4" t="str">
        <f>IF(B1284&lt;&gt;"",IF(INDEX(로우데이터!$D:$D,4*ROW()-7)&lt;&gt;"",IF(ISNUMBER(FIND("(1)",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4" s="3" t="str">
        <f>IF(B1284&lt;&gt;"",IF(INDEX(로우데이터!$D:$D,4*ROW()-7)&lt;&gt;"",IF(ISNUMBER(FIND("(1)",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4" s="3" t="str">
        <f>IF(B1284&lt;&gt;"",IF(INDEX(로우데이터!$D:$D,4*ROW()-7)&lt;&gt;"",IF(ISNUMBER(FIND("(2)",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4" s="3" t="str">
        <f>IF(B1284&lt;&gt;"",IF(INDEX(로우데이터!$D:$D,4*ROW()-7)&lt;&gt;"",IF(ISNUMBER(FIND("(2)",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4" s="3" t="str">
        <f>IF(B1284&lt;&gt;"",IF(INDEX(로우데이터!$D:$D,4*ROW()-7)&lt;&gt;"",IF(ISNUMBER(FIND("(3)",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4" s="3" t="str">
        <f>IF(B1284&lt;&gt;"",IF(INDEX(로우데이터!$D:$D,4*ROW()-7)&lt;&gt;"",IF(ISNUMBER(FIND("(3)",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4" s="1">
        <v>1</v>
      </c>
      <c r="M1284" s="1">
        <v>1</v>
      </c>
      <c r="N1284" s="1">
        <v>1</v>
      </c>
      <c r="P1284" s="1" t="str">
        <f>IF(B1284&lt;&gt;"",IF(AND(대학정보!$C$4&lt;&gt;"",대학정보!$C$5&lt;&gt;""),IF(AND(ISNUMBER(FIND(대학정보!$C$4,E1284)),ISNUMBER(FIND(대학정보!$C$5,F1284))),확률표!$C$3,IF(AND(ISNUMBER(FIND(대학정보!$C$4,G1284)),ISNUMBER(FIND(대학정보!$C$5,H1284))),확률표!$C$4,IF(AND(ISNUMBER(FIND(대학정보!$C$4,I1284)),ISNUMBER(FIND(대학정보!$C$5,J1284))),확률표!$C$5, ""))), "대학정보"), "")</f>
        <v/>
      </c>
      <c r="Q1284" s="1" t="str">
        <f>IF(AND(대학정보!$C$8&lt;&gt;"",D1284&lt;&gt;""),D1284-대학정보!$C$8,"")</f>
        <v/>
      </c>
    </row>
    <row r="1285" spans="1:17">
      <c r="A1285" s="1" t="str">
        <f t="shared" si="20"/>
        <v>X</v>
      </c>
      <c r="B1285" s="1" t="str">
        <f>IF(INDEX(로우데이터!$A:$A,4*ROW()-7)&lt;&gt;"",INDEX(로우데이터!A:A,4*ROW()-7),"")</f>
        <v/>
      </c>
      <c r="C1285" s="1" t="str">
        <f>IF(B1285&lt;&gt;"",VLOOKUP(CONCATENATE("j",L1285, M1285, N1285),확률표!$B$8:$E$16,IF(P1285=확률표!$C$3,2,IF(P1285=확률표!$C$4, 3,4)),FALSE), "")</f>
        <v/>
      </c>
      <c r="D1285" s="1" t="str">
        <f>IF(B1285&lt;&gt;"",INDEX(로우데이터!$B:$B,4*ROW()-7),"")</f>
        <v/>
      </c>
      <c r="E1285" s="4" t="str">
        <f>IF(B1285&lt;&gt;"",IF(INDEX(로우데이터!$D:$D,4*ROW()-7)&lt;&gt;"",IF(ISNUMBER(FIND("(1)",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5" s="3" t="str">
        <f>IF(B1285&lt;&gt;"",IF(INDEX(로우데이터!$D:$D,4*ROW()-7)&lt;&gt;"",IF(ISNUMBER(FIND("(1)",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5" s="3" t="str">
        <f>IF(B1285&lt;&gt;"",IF(INDEX(로우데이터!$D:$D,4*ROW()-7)&lt;&gt;"",IF(ISNUMBER(FIND("(2)",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5" s="3" t="str">
        <f>IF(B1285&lt;&gt;"",IF(INDEX(로우데이터!$D:$D,4*ROW()-7)&lt;&gt;"",IF(ISNUMBER(FIND("(2)",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5" s="3" t="str">
        <f>IF(B1285&lt;&gt;"",IF(INDEX(로우데이터!$D:$D,4*ROW()-7)&lt;&gt;"",IF(ISNUMBER(FIND("(3)",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5" s="3" t="str">
        <f>IF(B1285&lt;&gt;"",IF(INDEX(로우데이터!$D:$D,4*ROW()-7)&lt;&gt;"",IF(ISNUMBER(FIND("(3)",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5" s="1">
        <v>1</v>
      </c>
      <c r="M1285" s="1">
        <v>1</v>
      </c>
      <c r="N1285" s="1">
        <v>1</v>
      </c>
      <c r="P1285" s="1" t="str">
        <f>IF(B1285&lt;&gt;"",IF(AND(대학정보!$C$4&lt;&gt;"",대학정보!$C$5&lt;&gt;""),IF(AND(ISNUMBER(FIND(대학정보!$C$4,E1285)),ISNUMBER(FIND(대학정보!$C$5,F1285))),확률표!$C$3,IF(AND(ISNUMBER(FIND(대학정보!$C$4,G1285)),ISNUMBER(FIND(대학정보!$C$5,H1285))),확률표!$C$4,IF(AND(ISNUMBER(FIND(대학정보!$C$4,I1285)),ISNUMBER(FIND(대학정보!$C$5,J1285))),확률표!$C$5, ""))), "대학정보"), "")</f>
        <v/>
      </c>
      <c r="Q1285" s="1" t="str">
        <f>IF(AND(대학정보!$C$8&lt;&gt;"",D1285&lt;&gt;""),D1285-대학정보!$C$8,"")</f>
        <v/>
      </c>
    </row>
    <row r="1286" spans="1:17">
      <c r="A1286" s="1" t="str">
        <f t="shared" si="20"/>
        <v>X</v>
      </c>
      <c r="B1286" s="1" t="str">
        <f>IF(INDEX(로우데이터!$A:$A,4*ROW()-7)&lt;&gt;"",INDEX(로우데이터!A:A,4*ROW()-7),"")</f>
        <v/>
      </c>
      <c r="C1286" s="1" t="str">
        <f>IF(B1286&lt;&gt;"",VLOOKUP(CONCATENATE("j",L1286, M1286, N1286),확률표!$B$8:$E$16,IF(P1286=확률표!$C$3,2,IF(P1286=확률표!$C$4, 3,4)),FALSE), "")</f>
        <v/>
      </c>
      <c r="D1286" s="1" t="str">
        <f>IF(B1286&lt;&gt;"",INDEX(로우데이터!$B:$B,4*ROW()-7),"")</f>
        <v/>
      </c>
      <c r="E1286" s="4" t="str">
        <f>IF(B1286&lt;&gt;"",IF(INDEX(로우데이터!$D:$D,4*ROW()-7)&lt;&gt;"",IF(ISNUMBER(FIND("(1)",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6" s="3" t="str">
        <f>IF(B1286&lt;&gt;"",IF(INDEX(로우데이터!$D:$D,4*ROW()-7)&lt;&gt;"",IF(ISNUMBER(FIND("(1)",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6" s="3" t="str">
        <f>IF(B1286&lt;&gt;"",IF(INDEX(로우데이터!$D:$D,4*ROW()-7)&lt;&gt;"",IF(ISNUMBER(FIND("(2)",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6" s="3" t="str">
        <f>IF(B1286&lt;&gt;"",IF(INDEX(로우데이터!$D:$D,4*ROW()-7)&lt;&gt;"",IF(ISNUMBER(FIND("(2)",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6" s="3" t="str">
        <f>IF(B1286&lt;&gt;"",IF(INDEX(로우데이터!$D:$D,4*ROW()-7)&lt;&gt;"",IF(ISNUMBER(FIND("(3)",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6" s="3" t="str">
        <f>IF(B1286&lt;&gt;"",IF(INDEX(로우데이터!$D:$D,4*ROW()-7)&lt;&gt;"",IF(ISNUMBER(FIND("(3)",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6" s="1">
        <v>1</v>
      </c>
      <c r="M1286" s="1">
        <v>1</v>
      </c>
      <c r="N1286" s="1">
        <v>1</v>
      </c>
      <c r="P1286" s="1" t="str">
        <f>IF(B1286&lt;&gt;"",IF(AND(대학정보!$C$4&lt;&gt;"",대학정보!$C$5&lt;&gt;""),IF(AND(ISNUMBER(FIND(대학정보!$C$4,E1286)),ISNUMBER(FIND(대학정보!$C$5,F1286))),확률표!$C$3,IF(AND(ISNUMBER(FIND(대학정보!$C$4,G1286)),ISNUMBER(FIND(대학정보!$C$5,H1286))),확률표!$C$4,IF(AND(ISNUMBER(FIND(대학정보!$C$4,I1286)),ISNUMBER(FIND(대학정보!$C$5,J1286))),확률표!$C$5, ""))), "대학정보"), "")</f>
        <v/>
      </c>
      <c r="Q1286" s="1" t="str">
        <f>IF(AND(대학정보!$C$8&lt;&gt;"",D1286&lt;&gt;""),D1286-대학정보!$C$8,"")</f>
        <v/>
      </c>
    </row>
    <row r="1287" spans="1:17">
      <c r="A1287" s="1" t="str">
        <f t="shared" si="20"/>
        <v>X</v>
      </c>
      <c r="B1287" s="1" t="str">
        <f>IF(INDEX(로우데이터!$A:$A,4*ROW()-7)&lt;&gt;"",INDEX(로우데이터!A:A,4*ROW()-7),"")</f>
        <v/>
      </c>
      <c r="C1287" s="1" t="str">
        <f>IF(B1287&lt;&gt;"",VLOOKUP(CONCATENATE("j",L1287, M1287, N1287),확률표!$B$8:$E$16,IF(P1287=확률표!$C$3,2,IF(P1287=확률표!$C$4, 3,4)),FALSE), "")</f>
        <v/>
      </c>
      <c r="D1287" s="1" t="str">
        <f>IF(B1287&lt;&gt;"",INDEX(로우데이터!$B:$B,4*ROW()-7),"")</f>
        <v/>
      </c>
      <c r="E1287" s="4" t="str">
        <f>IF(B1287&lt;&gt;"",IF(INDEX(로우데이터!$D:$D,4*ROW()-7)&lt;&gt;"",IF(ISNUMBER(FIND("(1)",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7" s="3" t="str">
        <f>IF(B1287&lt;&gt;"",IF(INDEX(로우데이터!$D:$D,4*ROW()-7)&lt;&gt;"",IF(ISNUMBER(FIND("(1)",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7" s="3" t="str">
        <f>IF(B1287&lt;&gt;"",IF(INDEX(로우데이터!$D:$D,4*ROW()-7)&lt;&gt;"",IF(ISNUMBER(FIND("(2)",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7" s="3" t="str">
        <f>IF(B1287&lt;&gt;"",IF(INDEX(로우데이터!$D:$D,4*ROW()-7)&lt;&gt;"",IF(ISNUMBER(FIND("(2)",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7" s="3" t="str">
        <f>IF(B1287&lt;&gt;"",IF(INDEX(로우데이터!$D:$D,4*ROW()-7)&lt;&gt;"",IF(ISNUMBER(FIND("(3)",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7" s="3" t="str">
        <f>IF(B1287&lt;&gt;"",IF(INDEX(로우데이터!$D:$D,4*ROW()-7)&lt;&gt;"",IF(ISNUMBER(FIND("(3)",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7" s="1">
        <v>1</v>
      </c>
      <c r="M1287" s="1">
        <v>1</v>
      </c>
      <c r="N1287" s="1">
        <v>1</v>
      </c>
      <c r="P1287" s="1" t="str">
        <f>IF(B1287&lt;&gt;"",IF(AND(대학정보!$C$4&lt;&gt;"",대학정보!$C$5&lt;&gt;""),IF(AND(ISNUMBER(FIND(대학정보!$C$4,E1287)),ISNUMBER(FIND(대학정보!$C$5,F1287))),확률표!$C$3,IF(AND(ISNUMBER(FIND(대학정보!$C$4,G1287)),ISNUMBER(FIND(대학정보!$C$5,H1287))),확률표!$C$4,IF(AND(ISNUMBER(FIND(대학정보!$C$4,I1287)),ISNUMBER(FIND(대학정보!$C$5,J1287))),확률표!$C$5, ""))), "대학정보"), "")</f>
        <v/>
      </c>
      <c r="Q1287" s="1" t="str">
        <f>IF(AND(대학정보!$C$8&lt;&gt;"",D1287&lt;&gt;""),D1287-대학정보!$C$8,"")</f>
        <v/>
      </c>
    </row>
    <row r="1288" spans="1:17">
      <c r="A1288" s="1" t="str">
        <f t="shared" si="20"/>
        <v>X</v>
      </c>
      <c r="B1288" s="1" t="str">
        <f>IF(INDEX(로우데이터!$A:$A,4*ROW()-7)&lt;&gt;"",INDEX(로우데이터!A:A,4*ROW()-7),"")</f>
        <v/>
      </c>
      <c r="C1288" s="1" t="str">
        <f>IF(B1288&lt;&gt;"",VLOOKUP(CONCATENATE("j",L1288, M1288, N1288),확률표!$B$8:$E$16,IF(P1288=확률표!$C$3,2,IF(P1288=확률표!$C$4, 3,4)),FALSE), "")</f>
        <v/>
      </c>
      <c r="D1288" s="1" t="str">
        <f>IF(B1288&lt;&gt;"",INDEX(로우데이터!$B:$B,4*ROW()-7),"")</f>
        <v/>
      </c>
      <c r="E1288" s="4" t="str">
        <f>IF(B1288&lt;&gt;"",IF(INDEX(로우데이터!$D:$D,4*ROW()-7)&lt;&gt;"",IF(ISNUMBER(FIND("(1)",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8" s="3" t="str">
        <f>IF(B1288&lt;&gt;"",IF(INDEX(로우데이터!$D:$D,4*ROW()-7)&lt;&gt;"",IF(ISNUMBER(FIND("(1)",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8" s="3" t="str">
        <f>IF(B1288&lt;&gt;"",IF(INDEX(로우데이터!$D:$D,4*ROW()-7)&lt;&gt;"",IF(ISNUMBER(FIND("(2)",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8" s="3" t="str">
        <f>IF(B1288&lt;&gt;"",IF(INDEX(로우데이터!$D:$D,4*ROW()-7)&lt;&gt;"",IF(ISNUMBER(FIND("(2)",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8" s="3" t="str">
        <f>IF(B1288&lt;&gt;"",IF(INDEX(로우데이터!$D:$D,4*ROW()-7)&lt;&gt;"",IF(ISNUMBER(FIND("(3)",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8" s="3" t="str">
        <f>IF(B1288&lt;&gt;"",IF(INDEX(로우데이터!$D:$D,4*ROW()-7)&lt;&gt;"",IF(ISNUMBER(FIND("(3)",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8" s="1">
        <v>1</v>
      </c>
      <c r="M1288" s="1">
        <v>1</v>
      </c>
      <c r="N1288" s="1">
        <v>1</v>
      </c>
      <c r="P1288" s="1" t="str">
        <f>IF(B1288&lt;&gt;"",IF(AND(대학정보!$C$4&lt;&gt;"",대학정보!$C$5&lt;&gt;""),IF(AND(ISNUMBER(FIND(대학정보!$C$4,E1288)),ISNUMBER(FIND(대학정보!$C$5,F1288))),확률표!$C$3,IF(AND(ISNUMBER(FIND(대학정보!$C$4,G1288)),ISNUMBER(FIND(대학정보!$C$5,H1288))),확률표!$C$4,IF(AND(ISNUMBER(FIND(대학정보!$C$4,I1288)),ISNUMBER(FIND(대학정보!$C$5,J1288))),확률표!$C$5, ""))), "대학정보"), "")</f>
        <v/>
      </c>
      <c r="Q1288" s="1" t="str">
        <f>IF(AND(대학정보!$C$8&lt;&gt;"",D1288&lt;&gt;""),D1288-대학정보!$C$8,"")</f>
        <v/>
      </c>
    </row>
    <row r="1289" spans="1:17">
      <c r="A1289" s="1" t="str">
        <f t="shared" si="20"/>
        <v>X</v>
      </c>
      <c r="B1289" s="1" t="str">
        <f>IF(INDEX(로우데이터!$A:$A,4*ROW()-7)&lt;&gt;"",INDEX(로우데이터!A:A,4*ROW()-7),"")</f>
        <v/>
      </c>
      <c r="C1289" s="1" t="str">
        <f>IF(B1289&lt;&gt;"",VLOOKUP(CONCATENATE("j",L1289, M1289, N1289),확률표!$B$8:$E$16,IF(P1289=확률표!$C$3,2,IF(P1289=확률표!$C$4, 3,4)),FALSE), "")</f>
        <v/>
      </c>
      <c r="D1289" s="1" t="str">
        <f>IF(B1289&lt;&gt;"",INDEX(로우데이터!$B:$B,4*ROW()-7),"")</f>
        <v/>
      </c>
      <c r="E1289" s="4" t="str">
        <f>IF(B1289&lt;&gt;"",IF(INDEX(로우데이터!$D:$D,4*ROW()-7)&lt;&gt;"",IF(ISNUMBER(FIND("(1)",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89" s="3" t="str">
        <f>IF(B1289&lt;&gt;"",IF(INDEX(로우데이터!$D:$D,4*ROW()-7)&lt;&gt;"",IF(ISNUMBER(FIND("(1)",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89" s="3" t="str">
        <f>IF(B1289&lt;&gt;"",IF(INDEX(로우데이터!$D:$D,4*ROW()-7)&lt;&gt;"",IF(ISNUMBER(FIND("(2)",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89" s="3" t="str">
        <f>IF(B1289&lt;&gt;"",IF(INDEX(로우데이터!$D:$D,4*ROW()-7)&lt;&gt;"",IF(ISNUMBER(FIND("(2)",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89" s="3" t="str">
        <f>IF(B1289&lt;&gt;"",IF(INDEX(로우데이터!$D:$D,4*ROW()-7)&lt;&gt;"",IF(ISNUMBER(FIND("(3)",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89" s="3" t="str">
        <f>IF(B1289&lt;&gt;"",IF(INDEX(로우데이터!$D:$D,4*ROW()-7)&lt;&gt;"",IF(ISNUMBER(FIND("(3)",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89" s="1">
        <v>1</v>
      </c>
      <c r="M1289" s="1">
        <v>1</v>
      </c>
      <c r="N1289" s="1">
        <v>1</v>
      </c>
      <c r="P1289" s="1" t="str">
        <f>IF(B1289&lt;&gt;"",IF(AND(대학정보!$C$4&lt;&gt;"",대학정보!$C$5&lt;&gt;""),IF(AND(ISNUMBER(FIND(대학정보!$C$4,E1289)),ISNUMBER(FIND(대학정보!$C$5,F1289))),확률표!$C$3,IF(AND(ISNUMBER(FIND(대학정보!$C$4,G1289)),ISNUMBER(FIND(대학정보!$C$5,H1289))),확률표!$C$4,IF(AND(ISNUMBER(FIND(대학정보!$C$4,I1289)),ISNUMBER(FIND(대학정보!$C$5,J1289))),확률표!$C$5, ""))), "대학정보"), "")</f>
        <v/>
      </c>
      <c r="Q1289" s="1" t="str">
        <f>IF(AND(대학정보!$C$8&lt;&gt;"",D1289&lt;&gt;""),D1289-대학정보!$C$8,"")</f>
        <v/>
      </c>
    </row>
    <row r="1290" spans="1:17">
      <c r="A1290" s="1" t="str">
        <f t="shared" si="20"/>
        <v>X</v>
      </c>
      <c r="B1290" s="1" t="str">
        <f>IF(INDEX(로우데이터!$A:$A,4*ROW()-7)&lt;&gt;"",INDEX(로우데이터!A:A,4*ROW()-7),"")</f>
        <v/>
      </c>
      <c r="C1290" s="1" t="str">
        <f>IF(B1290&lt;&gt;"",VLOOKUP(CONCATENATE("j",L1290, M1290, N1290),확률표!$B$8:$E$16,IF(P1290=확률표!$C$3,2,IF(P1290=확률표!$C$4, 3,4)),FALSE), "")</f>
        <v/>
      </c>
      <c r="D1290" s="1" t="str">
        <f>IF(B1290&lt;&gt;"",INDEX(로우데이터!$B:$B,4*ROW()-7),"")</f>
        <v/>
      </c>
      <c r="E1290" s="4" t="str">
        <f>IF(B1290&lt;&gt;"",IF(INDEX(로우데이터!$D:$D,4*ROW()-7)&lt;&gt;"",IF(ISNUMBER(FIND("(1)",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0" s="3" t="str">
        <f>IF(B1290&lt;&gt;"",IF(INDEX(로우데이터!$D:$D,4*ROW()-7)&lt;&gt;"",IF(ISNUMBER(FIND("(1)",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0" s="3" t="str">
        <f>IF(B1290&lt;&gt;"",IF(INDEX(로우데이터!$D:$D,4*ROW()-7)&lt;&gt;"",IF(ISNUMBER(FIND("(2)",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0" s="3" t="str">
        <f>IF(B1290&lt;&gt;"",IF(INDEX(로우데이터!$D:$D,4*ROW()-7)&lt;&gt;"",IF(ISNUMBER(FIND("(2)",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0" s="3" t="str">
        <f>IF(B1290&lt;&gt;"",IF(INDEX(로우데이터!$D:$D,4*ROW()-7)&lt;&gt;"",IF(ISNUMBER(FIND("(3)",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0" s="3" t="str">
        <f>IF(B1290&lt;&gt;"",IF(INDEX(로우데이터!$D:$D,4*ROW()-7)&lt;&gt;"",IF(ISNUMBER(FIND("(3)",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0" s="1">
        <v>1</v>
      </c>
      <c r="M1290" s="1">
        <v>1</v>
      </c>
      <c r="N1290" s="1">
        <v>1</v>
      </c>
      <c r="P1290" s="1" t="str">
        <f>IF(B1290&lt;&gt;"",IF(AND(대학정보!$C$4&lt;&gt;"",대학정보!$C$5&lt;&gt;""),IF(AND(ISNUMBER(FIND(대학정보!$C$4,E1290)),ISNUMBER(FIND(대학정보!$C$5,F1290))),확률표!$C$3,IF(AND(ISNUMBER(FIND(대학정보!$C$4,G1290)),ISNUMBER(FIND(대학정보!$C$5,H1290))),확률표!$C$4,IF(AND(ISNUMBER(FIND(대학정보!$C$4,I1290)),ISNUMBER(FIND(대학정보!$C$5,J1290))),확률표!$C$5, ""))), "대학정보"), "")</f>
        <v/>
      </c>
      <c r="Q1290" s="1" t="str">
        <f>IF(AND(대학정보!$C$8&lt;&gt;"",D1290&lt;&gt;""),D1290-대학정보!$C$8,"")</f>
        <v/>
      </c>
    </row>
    <row r="1291" spans="1:17">
      <c r="A1291" s="1" t="str">
        <f t="shared" si="20"/>
        <v>X</v>
      </c>
      <c r="B1291" s="1" t="str">
        <f>IF(INDEX(로우데이터!$A:$A,4*ROW()-7)&lt;&gt;"",INDEX(로우데이터!A:A,4*ROW()-7),"")</f>
        <v/>
      </c>
      <c r="C1291" s="1" t="str">
        <f>IF(B1291&lt;&gt;"",VLOOKUP(CONCATENATE("j",L1291, M1291, N1291),확률표!$B$8:$E$16,IF(P1291=확률표!$C$3,2,IF(P1291=확률표!$C$4, 3,4)),FALSE), "")</f>
        <v/>
      </c>
      <c r="D1291" s="1" t="str">
        <f>IF(B1291&lt;&gt;"",INDEX(로우데이터!$B:$B,4*ROW()-7),"")</f>
        <v/>
      </c>
      <c r="E1291" s="4" t="str">
        <f>IF(B1291&lt;&gt;"",IF(INDEX(로우데이터!$D:$D,4*ROW()-7)&lt;&gt;"",IF(ISNUMBER(FIND("(1)",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1" s="3" t="str">
        <f>IF(B1291&lt;&gt;"",IF(INDEX(로우데이터!$D:$D,4*ROW()-7)&lt;&gt;"",IF(ISNUMBER(FIND("(1)",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1" s="3" t="str">
        <f>IF(B1291&lt;&gt;"",IF(INDEX(로우데이터!$D:$D,4*ROW()-7)&lt;&gt;"",IF(ISNUMBER(FIND("(2)",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1" s="3" t="str">
        <f>IF(B1291&lt;&gt;"",IF(INDEX(로우데이터!$D:$D,4*ROW()-7)&lt;&gt;"",IF(ISNUMBER(FIND("(2)",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1" s="3" t="str">
        <f>IF(B1291&lt;&gt;"",IF(INDEX(로우데이터!$D:$D,4*ROW()-7)&lt;&gt;"",IF(ISNUMBER(FIND("(3)",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1" s="3" t="str">
        <f>IF(B1291&lt;&gt;"",IF(INDEX(로우데이터!$D:$D,4*ROW()-7)&lt;&gt;"",IF(ISNUMBER(FIND("(3)",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1" s="1">
        <v>1</v>
      </c>
      <c r="M1291" s="1">
        <v>1</v>
      </c>
      <c r="N1291" s="1">
        <v>1</v>
      </c>
      <c r="P1291" s="1" t="str">
        <f>IF(B1291&lt;&gt;"",IF(AND(대학정보!$C$4&lt;&gt;"",대학정보!$C$5&lt;&gt;""),IF(AND(ISNUMBER(FIND(대학정보!$C$4,E1291)),ISNUMBER(FIND(대학정보!$C$5,F1291))),확률표!$C$3,IF(AND(ISNUMBER(FIND(대학정보!$C$4,G1291)),ISNUMBER(FIND(대학정보!$C$5,H1291))),확률표!$C$4,IF(AND(ISNUMBER(FIND(대학정보!$C$4,I1291)),ISNUMBER(FIND(대학정보!$C$5,J1291))),확률표!$C$5, ""))), "대학정보"), "")</f>
        <v/>
      </c>
      <c r="Q1291" s="1" t="str">
        <f>IF(AND(대학정보!$C$8&lt;&gt;"",D1291&lt;&gt;""),D1291-대학정보!$C$8,"")</f>
        <v/>
      </c>
    </row>
    <row r="1292" spans="1:17">
      <c r="A1292" s="1" t="str">
        <f t="shared" si="20"/>
        <v>X</v>
      </c>
      <c r="B1292" s="1" t="str">
        <f>IF(INDEX(로우데이터!$A:$A,4*ROW()-7)&lt;&gt;"",INDEX(로우데이터!A:A,4*ROW()-7),"")</f>
        <v/>
      </c>
      <c r="C1292" s="1" t="str">
        <f>IF(B1292&lt;&gt;"",VLOOKUP(CONCATENATE("j",L1292, M1292, N1292),확률표!$B$8:$E$16,IF(P1292=확률표!$C$3,2,IF(P1292=확률표!$C$4, 3,4)),FALSE), "")</f>
        <v/>
      </c>
      <c r="D1292" s="1" t="str">
        <f>IF(B1292&lt;&gt;"",INDEX(로우데이터!$B:$B,4*ROW()-7),"")</f>
        <v/>
      </c>
      <c r="E1292" s="4" t="str">
        <f>IF(B1292&lt;&gt;"",IF(INDEX(로우데이터!$D:$D,4*ROW()-7)&lt;&gt;"",IF(ISNUMBER(FIND("(1)",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2" s="3" t="str">
        <f>IF(B1292&lt;&gt;"",IF(INDEX(로우데이터!$D:$D,4*ROW()-7)&lt;&gt;"",IF(ISNUMBER(FIND("(1)",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2" s="3" t="str">
        <f>IF(B1292&lt;&gt;"",IF(INDEX(로우데이터!$D:$D,4*ROW()-7)&lt;&gt;"",IF(ISNUMBER(FIND("(2)",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2" s="3" t="str">
        <f>IF(B1292&lt;&gt;"",IF(INDEX(로우데이터!$D:$D,4*ROW()-7)&lt;&gt;"",IF(ISNUMBER(FIND("(2)",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2" s="3" t="str">
        <f>IF(B1292&lt;&gt;"",IF(INDEX(로우데이터!$D:$D,4*ROW()-7)&lt;&gt;"",IF(ISNUMBER(FIND("(3)",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2" s="3" t="str">
        <f>IF(B1292&lt;&gt;"",IF(INDEX(로우데이터!$D:$D,4*ROW()-7)&lt;&gt;"",IF(ISNUMBER(FIND("(3)",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2" s="1">
        <v>1</v>
      </c>
      <c r="M1292" s="1">
        <v>1</v>
      </c>
      <c r="N1292" s="1">
        <v>1</v>
      </c>
      <c r="P1292" s="1" t="str">
        <f>IF(B1292&lt;&gt;"",IF(AND(대학정보!$C$4&lt;&gt;"",대학정보!$C$5&lt;&gt;""),IF(AND(ISNUMBER(FIND(대학정보!$C$4,E1292)),ISNUMBER(FIND(대학정보!$C$5,F1292))),확률표!$C$3,IF(AND(ISNUMBER(FIND(대학정보!$C$4,G1292)),ISNUMBER(FIND(대학정보!$C$5,H1292))),확률표!$C$4,IF(AND(ISNUMBER(FIND(대학정보!$C$4,I1292)),ISNUMBER(FIND(대학정보!$C$5,J1292))),확률표!$C$5, ""))), "대학정보"), "")</f>
        <v/>
      </c>
      <c r="Q1292" s="1" t="str">
        <f>IF(AND(대학정보!$C$8&lt;&gt;"",D1292&lt;&gt;""),D1292-대학정보!$C$8,"")</f>
        <v/>
      </c>
    </row>
    <row r="1293" spans="1:17">
      <c r="A1293" s="1" t="str">
        <f t="shared" si="20"/>
        <v>X</v>
      </c>
      <c r="B1293" s="1" t="str">
        <f>IF(INDEX(로우데이터!$A:$A,4*ROW()-7)&lt;&gt;"",INDEX(로우데이터!A:A,4*ROW()-7),"")</f>
        <v/>
      </c>
      <c r="C1293" s="1" t="str">
        <f>IF(B1293&lt;&gt;"",VLOOKUP(CONCATENATE("j",L1293, M1293, N1293),확률표!$B$8:$E$16,IF(P1293=확률표!$C$3,2,IF(P1293=확률표!$C$4, 3,4)),FALSE), "")</f>
        <v/>
      </c>
      <c r="D1293" s="1" t="str">
        <f>IF(B1293&lt;&gt;"",INDEX(로우데이터!$B:$B,4*ROW()-7),"")</f>
        <v/>
      </c>
      <c r="E1293" s="4" t="str">
        <f>IF(B1293&lt;&gt;"",IF(INDEX(로우데이터!$D:$D,4*ROW()-7)&lt;&gt;"",IF(ISNUMBER(FIND("(1)",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3" s="3" t="str">
        <f>IF(B1293&lt;&gt;"",IF(INDEX(로우데이터!$D:$D,4*ROW()-7)&lt;&gt;"",IF(ISNUMBER(FIND("(1)",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3" s="3" t="str">
        <f>IF(B1293&lt;&gt;"",IF(INDEX(로우데이터!$D:$D,4*ROW()-7)&lt;&gt;"",IF(ISNUMBER(FIND("(2)",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3" s="3" t="str">
        <f>IF(B1293&lt;&gt;"",IF(INDEX(로우데이터!$D:$D,4*ROW()-7)&lt;&gt;"",IF(ISNUMBER(FIND("(2)",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3" s="3" t="str">
        <f>IF(B1293&lt;&gt;"",IF(INDEX(로우데이터!$D:$D,4*ROW()-7)&lt;&gt;"",IF(ISNUMBER(FIND("(3)",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3" s="3" t="str">
        <f>IF(B1293&lt;&gt;"",IF(INDEX(로우데이터!$D:$D,4*ROW()-7)&lt;&gt;"",IF(ISNUMBER(FIND("(3)",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3" s="1">
        <v>1</v>
      </c>
      <c r="M1293" s="1">
        <v>1</v>
      </c>
      <c r="N1293" s="1">
        <v>1</v>
      </c>
      <c r="P1293" s="1" t="str">
        <f>IF(B1293&lt;&gt;"",IF(AND(대학정보!$C$4&lt;&gt;"",대학정보!$C$5&lt;&gt;""),IF(AND(ISNUMBER(FIND(대학정보!$C$4,E1293)),ISNUMBER(FIND(대학정보!$C$5,F1293))),확률표!$C$3,IF(AND(ISNUMBER(FIND(대학정보!$C$4,G1293)),ISNUMBER(FIND(대학정보!$C$5,H1293))),확률표!$C$4,IF(AND(ISNUMBER(FIND(대학정보!$C$4,I1293)),ISNUMBER(FIND(대학정보!$C$5,J1293))),확률표!$C$5, ""))), "대학정보"), "")</f>
        <v/>
      </c>
      <c r="Q1293" s="1" t="str">
        <f>IF(AND(대학정보!$C$8&lt;&gt;"",D1293&lt;&gt;""),D1293-대학정보!$C$8,"")</f>
        <v/>
      </c>
    </row>
    <row r="1294" spans="1:17">
      <c r="A1294" s="1" t="str">
        <f t="shared" si="20"/>
        <v>X</v>
      </c>
      <c r="B1294" s="1" t="str">
        <f>IF(INDEX(로우데이터!$A:$A,4*ROW()-7)&lt;&gt;"",INDEX(로우데이터!A:A,4*ROW()-7),"")</f>
        <v/>
      </c>
      <c r="C1294" s="1" t="str">
        <f>IF(B1294&lt;&gt;"",VLOOKUP(CONCATENATE("j",L1294, M1294, N1294),확률표!$B$8:$E$16,IF(P1294=확률표!$C$3,2,IF(P1294=확률표!$C$4, 3,4)),FALSE), "")</f>
        <v/>
      </c>
      <c r="D1294" s="1" t="str">
        <f>IF(B1294&lt;&gt;"",INDEX(로우데이터!$B:$B,4*ROW()-7),"")</f>
        <v/>
      </c>
      <c r="E1294" s="4" t="str">
        <f>IF(B1294&lt;&gt;"",IF(INDEX(로우데이터!$D:$D,4*ROW()-7)&lt;&gt;"",IF(ISNUMBER(FIND("(1)",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4" s="3" t="str">
        <f>IF(B1294&lt;&gt;"",IF(INDEX(로우데이터!$D:$D,4*ROW()-7)&lt;&gt;"",IF(ISNUMBER(FIND("(1)",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4" s="3" t="str">
        <f>IF(B1294&lt;&gt;"",IF(INDEX(로우데이터!$D:$D,4*ROW()-7)&lt;&gt;"",IF(ISNUMBER(FIND("(2)",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4" s="3" t="str">
        <f>IF(B1294&lt;&gt;"",IF(INDEX(로우데이터!$D:$D,4*ROW()-7)&lt;&gt;"",IF(ISNUMBER(FIND("(2)",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4" s="3" t="str">
        <f>IF(B1294&lt;&gt;"",IF(INDEX(로우데이터!$D:$D,4*ROW()-7)&lt;&gt;"",IF(ISNUMBER(FIND("(3)",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4" s="3" t="str">
        <f>IF(B1294&lt;&gt;"",IF(INDEX(로우데이터!$D:$D,4*ROW()-7)&lt;&gt;"",IF(ISNUMBER(FIND("(3)",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4" s="1">
        <v>1</v>
      </c>
      <c r="M1294" s="1">
        <v>1</v>
      </c>
      <c r="N1294" s="1">
        <v>1</v>
      </c>
      <c r="P1294" s="1" t="str">
        <f>IF(B1294&lt;&gt;"",IF(AND(대학정보!$C$4&lt;&gt;"",대학정보!$C$5&lt;&gt;""),IF(AND(ISNUMBER(FIND(대학정보!$C$4,E1294)),ISNUMBER(FIND(대학정보!$C$5,F1294))),확률표!$C$3,IF(AND(ISNUMBER(FIND(대학정보!$C$4,G1294)),ISNUMBER(FIND(대학정보!$C$5,H1294))),확률표!$C$4,IF(AND(ISNUMBER(FIND(대학정보!$C$4,I1294)),ISNUMBER(FIND(대학정보!$C$5,J1294))),확률표!$C$5, ""))), "대학정보"), "")</f>
        <v/>
      </c>
      <c r="Q1294" s="1" t="str">
        <f>IF(AND(대학정보!$C$8&lt;&gt;"",D1294&lt;&gt;""),D1294-대학정보!$C$8,"")</f>
        <v/>
      </c>
    </row>
    <row r="1295" spans="1:17">
      <c r="A1295" s="1" t="str">
        <f t="shared" si="20"/>
        <v>X</v>
      </c>
      <c r="B1295" s="1" t="str">
        <f>IF(INDEX(로우데이터!$A:$A,4*ROW()-7)&lt;&gt;"",INDEX(로우데이터!A:A,4*ROW()-7),"")</f>
        <v/>
      </c>
      <c r="C1295" s="1" t="str">
        <f>IF(B1295&lt;&gt;"",VLOOKUP(CONCATENATE("j",L1295, M1295, N1295),확률표!$B$8:$E$16,IF(P1295=확률표!$C$3,2,IF(P1295=확률표!$C$4, 3,4)),FALSE), "")</f>
        <v/>
      </c>
      <c r="D1295" s="1" t="str">
        <f>IF(B1295&lt;&gt;"",INDEX(로우데이터!$B:$B,4*ROW()-7),"")</f>
        <v/>
      </c>
      <c r="E1295" s="4" t="str">
        <f>IF(B1295&lt;&gt;"",IF(INDEX(로우데이터!$D:$D,4*ROW()-7)&lt;&gt;"",IF(ISNUMBER(FIND("(1)",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5" s="3" t="str">
        <f>IF(B1295&lt;&gt;"",IF(INDEX(로우데이터!$D:$D,4*ROW()-7)&lt;&gt;"",IF(ISNUMBER(FIND("(1)",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5" s="3" t="str">
        <f>IF(B1295&lt;&gt;"",IF(INDEX(로우데이터!$D:$D,4*ROW()-7)&lt;&gt;"",IF(ISNUMBER(FIND("(2)",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5" s="3" t="str">
        <f>IF(B1295&lt;&gt;"",IF(INDEX(로우데이터!$D:$D,4*ROW()-7)&lt;&gt;"",IF(ISNUMBER(FIND("(2)",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5" s="3" t="str">
        <f>IF(B1295&lt;&gt;"",IF(INDEX(로우데이터!$D:$D,4*ROW()-7)&lt;&gt;"",IF(ISNUMBER(FIND("(3)",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5" s="3" t="str">
        <f>IF(B1295&lt;&gt;"",IF(INDEX(로우데이터!$D:$D,4*ROW()-7)&lt;&gt;"",IF(ISNUMBER(FIND("(3)",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5" s="1">
        <v>1</v>
      </c>
      <c r="M1295" s="1">
        <v>1</v>
      </c>
      <c r="N1295" s="1">
        <v>1</v>
      </c>
      <c r="P1295" s="1" t="str">
        <f>IF(B1295&lt;&gt;"",IF(AND(대학정보!$C$4&lt;&gt;"",대학정보!$C$5&lt;&gt;""),IF(AND(ISNUMBER(FIND(대학정보!$C$4,E1295)),ISNUMBER(FIND(대학정보!$C$5,F1295))),확률표!$C$3,IF(AND(ISNUMBER(FIND(대학정보!$C$4,G1295)),ISNUMBER(FIND(대학정보!$C$5,H1295))),확률표!$C$4,IF(AND(ISNUMBER(FIND(대학정보!$C$4,I1295)),ISNUMBER(FIND(대학정보!$C$5,J1295))),확률표!$C$5, ""))), "대학정보"), "")</f>
        <v/>
      </c>
      <c r="Q1295" s="1" t="str">
        <f>IF(AND(대학정보!$C$8&lt;&gt;"",D1295&lt;&gt;""),D1295-대학정보!$C$8,"")</f>
        <v/>
      </c>
    </row>
    <row r="1296" spans="1:17">
      <c r="A1296" s="1" t="str">
        <f t="shared" si="20"/>
        <v>X</v>
      </c>
      <c r="B1296" s="1" t="str">
        <f>IF(INDEX(로우데이터!$A:$A,4*ROW()-7)&lt;&gt;"",INDEX(로우데이터!A:A,4*ROW()-7),"")</f>
        <v/>
      </c>
      <c r="C1296" s="1" t="str">
        <f>IF(B1296&lt;&gt;"",VLOOKUP(CONCATENATE("j",L1296, M1296, N1296),확률표!$B$8:$E$16,IF(P1296=확률표!$C$3,2,IF(P1296=확률표!$C$4, 3,4)),FALSE), "")</f>
        <v/>
      </c>
      <c r="D1296" s="1" t="str">
        <f>IF(B1296&lt;&gt;"",INDEX(로우데이터!$B:$B,4*ROW()-7),"")</f>
        <v/>
      </c>
      <c r="E1296" s="4" t="str">
        <f>IF(B1296&lt;&gt;"",IF(INDEX(로우데이터!$D:$D,4*ROW()-7)&lt;&gt;"",IF(ISNUMBER(FIND("(1)",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6" s="3" t="str">
        <f>IF(B1296&lt;&gt;"",IF(INDEX(로우데이터!$D:$D,4*ROW()-7)&lt;&gt;"",IF(ISNUMBER(FIND("(1)",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6" s="3" t="str">
        <f>IF(B1296&lt;&gt;"",IF(INDEX(로우데이터!$D:$D,4*ROW()-7)&lt;&gt;"",IF(ISNUMBER(FIND("(2)",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6" s="3" t="str">
        <f>IF(B1296&lt;&gt;"",IF(INDEX(로우데이터!$D:$D,4*ROW()-7)&lt;&gt;"",IF(ISNUMBER(FIND("(2)",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6" s="3" t="str">
        <f>IF(B1296&lt;&gt;"",IF(INDEX(로우데이터!$D:$D,4*ROW()-7)&lt;&gt;"",IF(ISNUMBER(FIND("(3)",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6" s="3" t="str">
        <f>IF(B1296&lt;&gt;"",IF(INDEX(로우데이터!$D:$D,4*ROW()-7)&lt;&gt;"",IF(ISNUMBER(FIND("(3)",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6" s="1">
        <v>1</v>
      </c>
      <c r="M1296" s="1">
        <v>1</v>
      </c>
      <c r="N1296" s="1">
        <v>1</v>
      </c>
      <c r="P1296" s="1" t="str">
        <f>IF(B1296&lt;&gt;"",IF(AND(대학정보!$C$4&lt;&gt;"",대학정보!$C$5&lt;&gt;""),IF(AND(ISNUMBER(FIND(대학정보!$C$4,E1296)),ISNUMBER(FIND(대학정보!$C$5,F1296))),확률표!$C$3,IF(AND(ISNUMBER(FIND(대학정보!$C$4,G1296)),ISNUMBER(FIND(대학정보!$C$5,H1296))),확률표!$C$4,IF(AND(ISNUMBER(FIND(대학정보!$C$4,I1296)),ISNUMBER(FIND(대학정보!$C$5,J1296))),확률표!$C$5, ""))), "대학정보"), "")</f>
        <v/>
      </c>
      <c r="Q1296" s="1" t="str">
        <f>IF(AND(대학정보!$C$8&lt;&gt;"",D1296&lt;&gt;""),D1296-대학정보!$C$8,"")</f>
        <v/>
      </c>
    </row>
    <row r="1297" spans="1:17">
      <c r="A1297" s="1" t="str">
        <f t="shared" si="20"/>
        <v>X</v>
      </c>
      <c r="B1297" s="1" t="str">
        <f>IF(INDEX(로우데이터!$A:$A,4*ROW()-7)&lt;&gt;"",INDEX(로우데이터!A:A,4*ROW()-7),"")</f>
        <v/>
      </c>
      <c r="C1297" s="1" t="str">
        <f>IF(B1297&lt;&gt;"",VLOOKUP(CONCATENATE("j",L1297, M1297, N1297),확률표!$B$8:$E$16,IF(P1297=확률표!$C$3,2,IF(P1297=확률표!$C$4, 3,4)),FALSE), "")</f>
        <v/>
      </c>
      <c r="D1297" s="1" t="str">
        <f>IF(B1297&lt;&gt;"",INDEX(로우데이터!$B:$B,4*ROW()-7),"")</f>
        <v/>
      </c>
      <c r="E1297" s="4" t="str">
        <f>IF(B1297&lt;&gt;"",IF(INDEX(로우데이터!$D:$D,4*ROW()-7)&lt;&gt;"",IF(ISNUMBER(FIND("(1)",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7" s="3" t="str">
        <f>IF(B1297&lt;&gt;"",IF(INDEX(로우데이터!$D:$D,4*ROW()-7)&lt;&gt;"",IF(ISNUMBER(FIND("(1)",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7" s="3" t="str">
        <f>IF(B1297&lt;&gt;"",IF(INDEX(로우데이터!$D:$D,4*ROW()-7)&lt;&gt;"",IF(ISNUMBER(FIND("(2)",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7" s="3" t="str">
        <f>IF(B1297&lt;&gt;"",IF(INDEX(로우데이터!$D:$D,4*ROW()-7)&lt;&gt;"",IF(ISNUMBER(FIND("(2)",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7" s="3" t="str">
        <f>IF(B1297&lt;&gt;"",IF(INDEX(로우데이터!$D:$D,4*ROW()-7)&lt;&gt;"",IF(ISNUMBER(FIND("(3)",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7" s="3" t="str">
        <f>IF(B1297&lt;&gt;"",IF(INDEX(로우데이터!$D:$D,4*ROW()-7)&lt;&gt;"",IF(ISNUMBER(FIND("(3)",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7" s="1">
        <v>1</v>
      </c>
      <c r="M1297" s="1">
        <v>1</v>
      </c>
      <c r="N1297" s="1">
        <v>1</v>
      </c>
      <c r="P1297" s="1" t="str">
        <f>IF(B1297&lt;&gt;"",IF(AND(대학정보!$C$4&lt;&gt;"",대학정보!$C$5&lt;&gt;""),IF(AND(ISNUMBER(FIND(대학정보!$C$4,E1297)),ISNUMBER(FIND(대학정보!$C$5,F1297))),확률표!$C$3,IF(AND(ISNUMBER(FIND(대학정보!$C$4,G1297)),ISNUMBER(FIND(대학정보!$C$5,H1297))),확률표!$C$4,IF(AND(ISNUMBER(FIND(대학정보!$C$4,I1297)),ISNUMBER(FIND(대학정보!$C$5,J1297))),확률표!$C$5, ""))), "대학정보"), "")</f>
        <v/>
      </c>
      <c r="Q1297" s="1" t="str">
        <f>IF(AND(대학정보!$C$8&lt;&gt;"",D1297&lt;&gt;""),D1297-대학정보!$C$8,"")</f>
        <v/>
      </c>
    </row>
    <row r="1298" spans="1:17">
      <c r="A1298" s="1" t="str">
        <f t="shared" si="20"/>
        <v>X</v>
      </c>
      <c r="B1298" s="1" t="str">
        <f>IF(INDEX(로우데이터!$A:$A,4*ROW()-7)&lt;&gt;"",INDEX(로우데이터!A:A,4*ROW()-7),"")</f>
        <v/>
      </c>
      <c r="C1298" s="1" t="str">
        <f>IF(B1298&lt;&gt;"",VLOOKUP(CONCATENATE("j",L1298, M1298, N1298),확률표!$B$8:$E$16,IF(P1298=확률표!$C$3,2,IF(P1298=확률표!$C$4, 3,4)),FALSE), "")</f>
        <v/>
      </c>
      <c r="D1298" s="1" t="str">
        <f>IF(B1298&lt;&gt;"",INDEX(로우데이터!$B:$B,4*ROW()-7),"")</f>
        <v/>
      </c>
      <c r="E1298" s="4" t="str">
        <f>IF(B1298&lt;&gt;"",IF(INDEX(로우데이터!$D:$D,4*ROW()-7)&lt;&gt;"",IF(ISNUMBER(FIND("(1)",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8" s="3" t="str">
        <f>IF(B1298&lt;&gt;"",IF(INDEX(로우데이터!$D:$D,4*ROW()-7)&lt;&gt;"",IF(ISNUMBER(FIND("(1)",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8" s="3" t="str">
        <f>IF(B1298&lt;&gt;"",IF(INDEX(로우데이터!$D:$D,4*ROW()-7)&lt;&gt;"",IF(ISNUMBER(FIND("(2)",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8" s="3" t="str">
        <f>IF(B1298&lt;&gt;"",IF(INDEX(로우데이터!$D:$D,4*ROW()-7)&lt;&gt;"",IF(ISNUMBER(FIND("(2)",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8" s="3" t="str">
        <f>IF(B1298&lt;&gt;"",IF(INDEX(로우데이터!$D:$D,4*ROW()-7)&lt;&gt;"",IF(ISNUMBER(FIND("(3)",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8" s="3" t="str">
        <f>IF(B1298&lt;&gt;"",IF(INDEX(로우데이터!$D:$D,4*ROW()-7)&lt;&gt;"",IF(ISNUMBER(FIND("(3)",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8" s="1">
        <v>1</v>
      </c>
      <c r="M1298" s="1">
        <v>1</v>
      </c>
      <c r="N1298" s="1">
        <v>1</v>
      </c>
      <c r="P1298" s="1" t="str">
        <f>IF(B1298&lt;&gt;"",IF(AND(대학정보!$C$4&lt;&gt;"",대학정보!$C$5&lt;&gt;""),IF(AND(ISNUMBER(FIND(대학정보!$C$4,E1298)),ISNUMBER(FIND(대학정보!$C$5,F1298))),확률표!$C$3,IF(AND(ISNUMBER(FIND(대학정보!$C$4,G1298)),ISNUMBER(FIND(대학정보!$C$5,H1298))),확률표!$C$4,IF(AND(ISNUMBER(FIND(대학정보!$C$4,I1298)),ISNUMBER(FIND(대학정보!$C$5,J1298))),확률표!$C$5, ""))), "대학정보"), "")</f>
        <v/>
      </c>
      <c r="Q1298" s="1" t="str">
        <f>IF(AND(대학정보!$C$8&lt;&gt;"",D1298&lt;&gt;""),D1298-대학정보!$C$8,"")</f>
        <v/>
      </c>
    </row>
    <row r="1299" spans="1:17">
      <c r="A1299" s="1" t="str">
        <f t="shared" si="20"/>
        <v>X</v>
      </c>
      <c r="B1299" s="1" t="str">
        <f>IF(INDEX(로우데이터!$A:$A,4*ROW()-7)&lt;&gt;"",INDEX(로우데이터!A:A,4*ROW()-7),"")</f>
        <v/>
      </c>
      <c r="C1299" s="1" t="str">
        <f>IF(B1299&lt;&gt;"",VLOOKUP(CONCATENATE("j",L1299, M1299, N1299),확률표!$B$8:$E$16,IF(P1299=확률표!$C$3,2,IF(P1299=확률표!$C$4, 3,4)),FALSE), "")</f>
        <v/>
      </c>
      <c r="D1299" s="1" t="str">
        <f>IF(B1299&lt;&gt;"",INDEX(로우데이터!$B:$B,4*ROW()-7),"")</f>
        <v/>
      </c>
      <c r="E1299" s="4" t="str">
        <f>IF(B1299&lt;&gt;"",IF(INDEX(로우데이터!$D:$D,4*ROW()-7)&lt;&gt;"",IF(ISNUMBER(FIND("(1)",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299" s="3" t="str">
        <f>IF(B1299&lt;&gt;"",IF(INDEX(로우데이터!$D:$D,4*ROW()-7)&lt;&gt;"",IF(ISNUMBER(FIND("(1)",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299" s="3" t="str">
        <f>IF(B1299&lt;&gt;"",IF(INDEX(로우데이터!$D:$D,4*ROW()-7)&lt;&gt;"",IF(ISNUMBER(FIND("(2)",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299" s="3" t="str">
        <f>IF(B1299&lt;&gt;"",IF(INDEX(로우데이터!$D:$D,4*ROW()-7)&lt;&gt;"",IF(ISNUMBER(FIND("(2)",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299" s="3" t="str">
        <f>IF(B1299&lt;&gt;"",IF(INDEX(로우데이터!$D:$D,4*ROW()-7)&lt;&gt;"",IF(ISNUMBER(FIND("(3)",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299" s="3" t="str">
        <f>IF(B1299&lt;&gt;"",IF(INDEX(로우데이터!$D:$D,4*ROW()-7)&lt;&gt;"",IF(ISNUMBER(FIND("(3)",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299" s="1">
        <v>1</v>
      </c>
      <c r="M1299" s="1">
        <v>1</v>
      </c>
      <c r="N1299" s="1">
        <v>1</v>
      </c>
      <c r="P1299" s="1" t="str">
        <f>IF(B1299&lt;&gt;"",IF(AND(대학정보!$C$4&lt;&gt;"",대학정보!$C$5&lt;&gt;""),IF(AND(ISNUMBER(FIND(대학정보!$C$4,E1299)),ISNUMBER(FIND(대학정보!$C$5,F1299))),확률표!$C$3,IF(AND(ISNUMBER(FIND(대학정보!$C$4,G1299)),ISNUMBER(FIND(대학정보!$C$5,H1299))),확률표!$C$4,IF(AND(ISNUMBER(FIND(대학정보!$C$4,I1299)),ISNUMBER(FIND(대학정보!$C$5,J1299))),확률표!$C$5, ""))), "대학정보"), "")</f>
        <v/>
      </c>
      <c r="Q1299" s="1" t="str">
        <f>IF(AND(대학정보!$C$8&lt;&gt;"",D1299&lt;&gt;""),D1299-대학정보!$C$8,"")</f>
        <v/>
      </c>
    </row>
    <row r="1300" spans="1:17">
      <c r="A1300" s="1" t="str">
        <f t="shared" si="20"/>
        <v>X</v>
      </c>
      <c r="B1300" s="1" t="str">
        <f>IF(INDEX(로우데이터!$A:$A,4*ROW()-7)&lt;&gt;"",INDEX(로우데이터!A:A,4*ROW()-7),"")</f>
        <v/>
      </c>
      <c r="C1300" s="1" t="str">
        <f>IF(B1300&lt;&gt;"",VLOOKUP(CONCATENATE("j",L1300, M1300, N1300),확률표!$B$8:$E$16,IF(P1300=확률표!$C$3,2,IF(P1300=확률표!$C$4, 3,4)),FALSE), "")</f>
        <v/>
      </c>
      <c r="D1300" s="1" t="str">
        <f>IF(B1300&lt;&gt;"",INDEX(로우데이터!$B:$B,4*ROW()-7),"")</f>
        <v/>
      </c>
      <c r="E1300" s="4" t="str">
        <f>IF(B1300&lt;&gt;"",IF(INDEX(로우데이터!$D:$D,4*ROW()-7)&lt;&gt;"",IF(ISNUMBER(FIND("(1)",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0" s="3" t="str">
        <f>IF(B1300&lt;&gt;"",IF(INDEX(로우데이터!$D:$D,4*ROW()-7)&lt;&gt;"",IF(ISNUMBER(FIND("(1)",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0" s="3" t="str">
        <f>IF(B1300&lt;&gt;"",IF(INDEX(로우데이터!$D:$D,4*ROW()-7)&lt;&gt;"",IF(ISNUMBER(FIND("(2)",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0" s="3" t="str">
        <f>IF(B1300&lt;&gt;"",IF(INDEX(로우데이터!$D:$D,4*ROW()-7)&lt;&gt;"",IF(ISNUMBER(FIND("(2)",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0" s="3" t="str">
        <f>IF(B1300&lt;&gt;"",IF(INDEX(로우데이터!$D:$D,4*ROW()-7)&lt;&gt;"",IF(ISNUMBER(FIND("(3)",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0" s="3" t="str">
        <f>IF(B1300&lt;&gt;"",IF(INDEX(로우데이터!$D:$D,4*ROW()-7)&lt;&gt;"",IF(ISNUMBER(FIND("(3)",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0" s="1">
        <v>1</v>
      </c>
      <c r="M1300" s="1">
        <v>1</v>
      </c>
      <c r="N1300" s="1">
        <v>1</v>
      </c>
      <c r="P1300" s="1" t="str">
        <f>IF(B1300&lt;&gt;"",IF(AND(대학정보!$C$4&lt;&gt;"",대학정보!$C$5&lt;&gt;""),IF(AND(ISNUMBER(FIND(대학정보!$C$4,E1300)),ISNUMBER(FIND(대학정보!$C$5,F1300))),확률표!$C$3,IF(AND(ISNUMBER(FIND(대학정보!$C$4,G1300)),ISNUMBER(FIND(대학정보!$C$5,H1300))),확률표!$C$4,IF(AND(ISNUMBER(FIND(대학정보!$C$4,I1300)),ISNUMBER(FIND(대학정보!$C$5,J1300))),확률표!$C$5, ""))), "대학정보"), "")</f>
        <v/>
      </c>
      <c r="Q1300" s="1" t="str">
        <f>IF(AND(대학정보!$C$8&lt;&gt;"",D1300&lt;&gt;""),D1300-대학정보!$C$8,"")</f>
        <v/>
      </c>
    </row>
    <row r="1301" spans="1:17">
      <c r="A1301" s="1" t="str">
        <f t="shared" si="20"/>
        <v>X</v>
      </c>
      <c r="B1301" s="1" t="str">
        <f>IF(INDEX(로우데이터!$A:$A,4*ROW()-7)&lt;&gt;"",INDEX(로우데이터!A:A,4*ROW()-7),"")</f>
        <v/>
      </c>
      <c r="C1301" s="1" t="str">
        <f>IF(B1301&lt;&gt;"",VLOOKUP(CONCATENATE("j",L1301, M1301, N1301),확률표!$B$8:$E$16,IF(P1301=확률표!$C$3,2,IF(P1301=확률표!$C$4, 3,4)),FALSE), "")</f>
        <v/>
      </c>
      <c r="D1301" s="1" t="str">
        <f>IF(B1301&lt;&gt;"",INDEX(로우데이터!$B:$B,4*ROW()-7),"")</f>
        <v/>
      </c>
      <c r="E1301" s="4" t="str">
        <f>IF(B1301&lt;&gt;"",IF(INDEX(로우데이터!$D:$D,4*ROW()-7)&lt;&gt;"",IF(ISNUMBER(FIND("(1)",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1" s="3" t="str">
        <f>IF(B1301&lt;&gt;"",IF(INDEX(로우데이터!$D:$D,4*ROW()-7)&lt;&gt;"",IF(ISNUMBER(FIND("(1)",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1" s="3" t="str">
        <f>IF(B1301&lt;&gt;"",IF(INDEX(로우데이터!$D:$D,4*ROW()-7)&lt;&gt;"",IF(ISNUMBER(FIND("(2)",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1" s="3" t="str">
        <f>IF(B1301&lt;&gt;"",IF(INDEX(로우데이터!$D:$D,4*ROW()-7)&lt;&gt;"",IF(ISNUMBER(FIND("(2)",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1" s="3" t="str">
        <f>IF(B1301&lt;&gt;"",IF(INDEX(로우데이터!$D:$D,4*ROW()-7)&lt;&gt;"",IF(ISNUMBER(FIND("(3)",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1" s="3" t="str">
        <f>IF(B1301&lt;&gt;"",IF(INDEX(로우데이터!$D:$D,4*ROW()-7)&lt;&gt;"",IF(ISNUMBER(FIND("(3)",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1" s="1">
        <v>1</v>
      </c>
      <c r="M1301" s="1">
        <v>1</v>
      </c>
      <c r="N1301" s="1">
        <v>1</v>
      </c>
      <c r="P1301" s="1" t="str">
        <f>IF(B1301&lt;&gt;"",IF(AND(대학정보!$C$4&lt;&gt;"",대학정보!$C$5&lt;&gt;""),IF(AND(ISNUMBER(FIND(대학정보!$C$4,E1301)),ISNUMBER(FIND(대학정보!$C$5,F1301))),확률표!$C$3,IF(AND(ISNUMBER(FIND(대학정보!$C$4,G1301)),ISNUMBER(FIND(대학정보!$C$5,H1301))),확률표!$C$4,IF(AND(ISNUMBER(FIND(대학정보!$C$4,I1301)),ISNUMBER(FIND(대학정보!$C$5,J1301))),확률표!$C$5, ""))), "대학정보"), "")</f>
        <v/>
      </c>
      <c r="Q1301" s="1" t="str">
        <f>IF(AND(대학정보!$C$8&lt;&gt;"",D1301&lt;&gt;""),D1301-대학정보!$C$8,"")</f>
        <v/>
      </c>
    </row>
    <row r="1302" spans="1:17">
      <c r="A1302" s="1" t="str">
        <f t="shared" si="20"/>
        <v>X</v>
      </c>
      <c r="B1302" s="1" t="str">
        <f>IF(INDEX(로우데이터!$A:$A,4*ROW()-7)&lt;&gt;"",INDEX(로우데이터!A:A,4*ROW()-7),"")</f>
        <v/>
      </c>
      <c r="C1302" s="1" t="str">
        <f>IF(B1302&lt;&gt;"",VLOOKUP(CONCATENATE("j",L1302, M1302, N1302),확률표!$B$8:$E$16,IF(P1302=확률표!$C$3,2,IF(P1302=확률표!$C$4, 3,4)),FALSE), "")</f>
        <v/>
      </c>
      <c r="D1302" s="1" t="str">
        <f>IF(B1302&lt;&gt;"",INDEX(로우데이터!$B:$B,4*ROW()-7),"")</f>
        <v/>
      </c>
      <c r="E1302" s="4" t="str">
        <f>IF(B1302&lt;&gt;"",IF(INDEX(로우데이터!$D:$D,4*ROW()-7)&lt;&gt;"",IF(ISNUMBER(FIND("(1)",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2" s="3" t="str">
        <f>IF(B1302&lt;&gt;"",IF(INDEX(로우데이터!$D:$D,4*ROW()-7)&lt;&gt;"",IF(ISNUMBER(FIND("(1)",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2" s="3" t="str">
        <f>IF(B1302&lt;&gt;"",IF(INDEX(로우데이터!$D:$D,4*ROW()-7)&lt;&gt;"",IF(ISNUMBER(FIND("(2)",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2" s="3" t="str">
        <f>IF(B1302&lt;&gt;"",IF(INDEX(로우데이터!$D:$D,4*ROW()-7)&lt;&gt;"",IF(ISNUMBER(FIND("(2)",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2" s="3" t="str">
        <f>IF(B1302&lt;&gt;"",IF(INDEX(로우데이터!$D:$D,4*ROW()-7)&lt;&gt;"",IF(ISNUMBER(FIND("(3)",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2" s="3" t="str">
        <f>IF(B1302&lt;&gt;"",IF(INDEX(로우데이터!$D:$D,4*ROW()-7)&lt;&gt;"",IF(ISNUMBER(FIND("(3)",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2" s="1">
        <v>1</v>
      </c>
      <c r="M1302" s="1">
        <v>1</v>
      </c>
      <c r="N1302" s="1">
        <v>1</v>
      </c>
      <c r="P1302" s="1" t="str">
        <f>IF(B1302&lt;&gt;"",IF(AND(대학정보!$C$4&lt;&gt;"",대학정보!$C$5&lt;&gt;""),IF(AND(ISNUMBER(FIND(대학정보!$C$4,E1302)),ISNUMBER(FIND(대학정보!$C$5,F1302))),확률표!$C$3,IF(AND(ISNUMBER(FIND(대학정보!$C$4,G1302)),ISNUMBER(FIND(대학정보!$C$5,H1302))),확률표!$C$4,IF(AND(ISNUMBER(FIND(대학정보!$C$4,I1302)),ISNUMBER(FIND(대학정보!$C$5,J1302))),확률표!$C$5, ""))), "대학정보"), "")</f>
        <v/>
      </c>
      <c r="Q1302" s="1" t="str">
        <f>IF(AND(대학정보!$C$8&lt;&gt;"",D1302&lt;&gt;""),D1302-대학정보!$C$8,"")</f>
        <v/>
      </c>
    </row>
    <row r="1303" spans="1:17">
      <c r="A1303" s="1" t="str">
        <f t="shared" si="20"/>
        <v>X</v>
      </c>
      <c r="B1303" s="1" t="str">
        <f>IF(INDEX(로우데이터!$A:$A,4*ROW()-7)&lt;&gt;"",INDEX(로우데이터!A:A,4*ROW()-7),"")</f>
        <v/>
      </c>
      <c r="C1303" s="1" t="str">
        <f>IF(B1303&lt;&gt;"",VLOOKUP(CONCATENATE("j",L1303, M1303, N1303),확률표!$B$8:$E$16,IF(P1303=확률표!$C$3,2,IF(P1303=확률표!$C$4, 3,4)),FALSE), "")</f>
        <v/>
      </c>
      <c r="D1303" s="1" t="str">
        <f>IF(B1303&lt;&gt;"",INDEX(로우데이터!$B:$B,4*ROW()-7),"")</f>
        <v/>
      </c>
      <c r="E1303" s="4" t="str">
        <f>IF(B1303&lt;&gt;"",IF(INDEX(로우데이터!$D:$D,4*ROW()-7)&lt;&gt;"",IF(ISNUMBER(FIND("(1)",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3" s="3" t="str">
        <f>IF(B1303&lt;&gt;"",IF(INDEX(로우데이터!$D:$D,4*ROW()-7)&lt;&gt;"",IF(ISNUMBER(FIND("(1)",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3" s="3" t="str">
        <f>IF(B1303&lt;&gt;"",IF(INDEX(로우데이터!$D:$D,4*ROW()-7)&lt;&gt;"",IF(ISNUMBER(FIND("(2)",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3" s="3" t="str">
        <f>IF(B1303&lt;&gt;"",IF(INDEX(로우데이터!$D:$D,4*ROW()-7)&lt;&gt;"",IF(ISNUMBER(FIND("(2)",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3" s="3" t="str">
        <f>IF(B1303&lt;&gt;"",IF(INDEX(로우데이터!$D:$D,4*ROW()-7)&lt;&gt;"",IF(ISNUMBER(FIND("(3)",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3" s="3" t="str">
        <f>IF(B1303&lt;&gt;"",IF(INDEX(로우데이터!$D:$D,4*ROW()-7)&lt;&gt;"",IF(ISNUMBER(FIND("(3)",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3" s="1">
        <v>1</v>
      </c>
      <c r="M1303" s="1">
        <v>1</v>
      </c>
      <c r="N1303" s="1">
        <v>1</v>
      </c>
      <c r="P1303" s="1" t="str">
        <f>IF(B1303&lt;&gt;"",IF(AND(대학정보!$C$4&lt;&gt;"",대학정보!$C$5&lt;&gt;""),IF(AND(ISNUMBER(FIND(대학정보!$C$4,E1303)),ISNUMBER(FIND(대학정보!$C$5,F1303))),확률표!$C$3,IF(AND(ISNUMBER(FIND(대학정보!$C$4,G1303)),ISNUMBER(FIND(대학정보!$C$5,H1303))),확률표!$C$4,IF(AND(ISNUMBER(FIND(대학정보!$C$4,I1303)),ISNUMBER(FIND(대학정보!$C$5,J1303))),확률표!$C$5, ""))), "대학정보"), "")</f>
        <v/>
      </c>
      <c r="Q1303" s="1" t="str">
        <f>IF(AND(대학정보!$C$8&lt;&gt;"",D1303&lt;&gt;""),D1303-대학정보!$C$8,"")</f>
        <v/>
      </c>
    </row>
    <row r="1304" spans="1:17">
      <c r="A1304" s="1" t="str">
        <f t="shared" si="20"/>
        <v>X</v>
      </c>
      <c r="B1304" s="1" t="str">
        <f>IF(INDEX(로우데이터!$A:$A,4*ROW()-7)&lt;&gt;"",INDEX(로우데이터!A:A,4*ROW()-7),"")</f>
        <v/>
      </c>
      <c r="C1304" s="1" t="str">
        <f>IF(B1304&lt;&gt;"",VLOOKUP(CONCATENATE("j",L1304, M1304, N1304),확률표!$B$8:$E$16,IF(P1304=확률표!$C$3,2,IF(P1304=확률표!$C$4, 3,4)),FALSE), "")</f>
        <v/>
      </c>
      <c r="D1304" s="1" t="str">
        <f>IF(B1304&lt;&gt;"",INDEX(로우데이터!$B:$B,4*ROW()-7),"")</f>
        <v/>
      </c>
      <c r="E1304" s="4" t="str">
        <f>IF(B1304&lt;&gt;"",IF(INDEX(로우데이터!$D:$D,4*ROW()-7)&lt;&gt;"",IF(ISNUMBER(FIND("(1)",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4" s="3" t="str">
        <f>IF(B1304&lt;&gt;"",IF(INDEX(로우데이터!$D:$D,4*ROW()-7)&lt;&gt;"",IF(ISNUMBER(FIND("(1)",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4" s="3" t="str">
        <f>IF(B1304&lt;&gt;"",IF(INDEX(로우데이터!$D:$D,4*ROW()-7)&lt;&gt;"",IF(ISNUMBER(FIND("(2)",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4" s="3" t="str">
        <f>IF(B1304&lt;&gt;"",IF(INDEX(로우데이터!$D:$D,4*ROW()-7)&lt;&gt;"",IF(ISNUMBER(FIND("(2)",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4" s="3" t="str">
        <f>IF(B1304&lt;&gt;"",IF(INDEX(로우데이터!$D:$D,4*ROW()-7)&lt;&gt;"",IF(ISNUMBER(FIND("(3)",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4" s="3" t="str">
        <f>IF(B1304&lt;&gt;"",IF(INDEX(로우데이터!$D:$D,4*ROW()-7)&lt;&gt;"",IF(ISNUMBER(FIND("(3)",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4" s="1">
        <v>1</v>
      </c>
      <c r="M1304" s="1">
        <v>1</v>
      </c>
      <c r="N1304" s="1">
        <v>1</v>
      </c>
      <c r="P1304" s="1" t="str">
        <f>IF(B1304&lt;&gt;"",IF(AND(대학정보!$C$4&lt;&gt;"",대학정보!$C$5&lt;&gt;""),IF(AND(ISNUMBER(FIND(대학정보!$C$4,E1304)),ISNUMBER(FIND(대학정보!$C$5,F1304))),확률표!$C$3,IF(AND(ISNUMBER(FIND(대학정보!$C$4,G1304)),ISNUMBER(FIND(대학정보!$C$5,H1304))),확률표!$C$4,IF(AND(ISNUMBER(FIND(대학정보!$C$4,I1304)),ISNUMBER(FIND(대학정보!$C$5,J1304))),확률표!$C$5, ""))), "대학정보"), "")</f>
        <v/>
      </c>
      <c r="Q1304" s="1" t="str">
        <f>IF(AND(대학정보!$C$8&lt;&gt;"",D1304&lt;&gt;""),D1304-대학정보!$C$8,"")</f>
        <v/>
      </c>
    </row>
    <row r="1305" spans="1:17">
      <c r="A1305" s="1" t="str">
        <f t="shared" si="20"/>
        <v>X</v>
      </c>
      <c r="B1305" s="1" t="str">
        <f>IF(INDEX(로우데이터!$A:$A,4*ROW()-7)&lt;&gt;"",INDEX(로우데이터!A:A,4*ROW()-7),"")</f>
        <v/>
      </c>
      <c r="C1305" s="1" t="str">
        <f>IF(B1305&lt;&gt;"",VLOOKUP(CONCATENATE("j",L1305, M1305, N1305),확률표!$B$8:$E$16,IF(P1305=확률표!$C$3,2,IF(P1305=확률표!$C$4, 3,4)),FALSE), "")</f>
        <v/>
      </c>
      <c r="D1305" s="1" t="str">
        <f>IF(B1305&lt;&gt;"",INDEX(로우데이터!$B:$B,4*ROW()-7),"")</f>
        <v/>
      </c>
      <c r="E1305" s="4" t="str">
        <f>IF(B1305&lt;&gt;"",IF(INDEX(로우데이터!$D:$D,4*ROW()-7)&lt;&gt;"",IF(ISNUMBER(FIND("(1)",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5" s="3" t="str">
        <f>IF(B1305&lt;&gt;"",IF(INDEX(로우데이터!$D:$D,4*ROW()-7)&lt;&gt;"",IF(ISNUMBER(FIND("(1)",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5" s="3" t="str">
        <f>IF(B1305&lt;&gt;"",IF(INDEX(로우데이터!$D:$D,4*ROW()-7)&lt;&gt;"",IF(ISNUMBER(FIND("(2)",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5" s="3" t="str">
        <f>IF(B1305&lt;&gt;"",IF(INDEX(로우데이터!$D:$D,4*ROW()-7)&lt;&gt;"",IF(ISNUMBER(FIND("(2)",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5" s="3" t="str">
        <f>IF(B1305&lt;&gt;"",IF(INDEX(로우데이터!$D:$D,4*ROW()-7)&lt;&gt;"",IF(ISNUMBER(FIND("(3)",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5" s="3" t="str">
        <f>IF(B1305&lt;&gt;"",IF(INDEX(로우데이터!$D:$D,4*ROW()-7)&lt;&gt;"",IF(ISNUMBER(FIND("(3)",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5" s="1">
        <v>1</v>
      </c>
      <c r="M1305" s="1">
        <v>1</v>
      </c>
      <c r="N1305" s="1">
        <v>1</v>
      </c>
      <c r="P1305" s="1" t="str">
        <f>IF(B1305&lt;&gt;"",IF(AND(대학정보!$C$4&lt;&gt;"",대학정보!$C$5&lt;&gt;""),IF(AND(ISNUMBER(FIND(대학정보!$C$4,E1305)),ISNUMBER(FIND(대학정보!$C$5,F1305))),확률표!$C$3,IF(AND(ISNUMBER(FIND(대학정보!$C$4,G1305)),ISNUMBER(FIND(대학정보!$C$5,H1305))),확률표!$C$4,IF(AND(ISNUMBER(FIND(대학정보!$C$4,I1305)),ISNUMBER(FIND(대학정보!$C$5,J1305))),확률표!$C$5, ""))), "대학정보"), "")</f>
        <v/>
      </c>
      <c r="Q1305" s="1" t="str">
        <f>IF(AND(대학정보!$C$8&lt;&gt;"",D1305&lt;&gt;""),D1305-대학정보!$C$8,"")</f>
        <v/>
      </c>
    </row>
    <row r="1306" spans="1:17">
      <c r="A1306" s="1" t="str">
        <f t="shared" si="20"/>
        <v>X</v>
      </c>
      <c r="B1306" s="1" t="str">
        <f>IF(INDEX(로우데이터!$A:$A,4*ROW()-7)&lt;&gt;"",INDEX(로우데이터!A:A,4*ROW()-7),"")</f>
        <v/>
      </c>
      <c r="C1306" s="1" t="str">
        <f>IF(B1306&lt;&gt;"",VLOOKUP(CONCATENATE("j",L1306, M1306, N1306),확률표!$B$8:$E$16,IF(P1306=확률표!$C$3,2,IF(P1306=확률표!$C$4, 3,4)),FALSE), "")</f>
        <v/>
      </c>
      <c r="D1306" s="1" t="str">
        <f>IF(B1306&lt;&gt;"",INDEX(로우데이터!$B:$B,4*ROW()-7),"")</f>
        <v/>
      </c>
      <c r="E1306" s="4" t="str">
        <f>IF(B1306&lt;&gt;"",IF(INDEX(로우데이터!$D:$D,4*ROW()-7)&lt;&gt;"",IF(ISNUMBER(FIND("(1)",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6" s="3" t="str">
        <f>IF(B1306&lt;&gt;"",IF(INDEX(로우데이터!$D:$D,4*ROW()-7)&lt;&gt;"",IF(ISNUMBER(FIND("(1)",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6" s="3" t="str">
        <f>IF(B1306&lt;&gt;"",IF(INDEX(로우데이터!$D:$D,4*ROW()-7)&lt;&gt;"",IF(ISNUMBER(FIND("(2)",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6" s="3" t="str">
        <f>IF(B1306&lt;&gt;"",IF(INDEX(로우데이터!$D:$D,4*ROW()-7)&lt;&gt;"",IF(ISNUMBER(FIND("(2)",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6" s="3" t="str">
        <f>IF(B1306&lt;&gt;"",IF(INDEX(로우데이터!$D:$D,4*ROW()-7)&lt;&gt;"",IF(ISNUMBER(FIND("(3)",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6" s="3" t="str">
        <f>IF(B1306&lt;&gt;"",IF(INDEX(로우데이터!$D:$D,4*ROW()-7)&lt;&gt;"",IF(ISNUMBER(FIND("(3)",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6" s="1">
        <v>1</v>
      </c>
      <c r="M1306" s="1">
        <v>1</v>
      </c>
      <c r="N1306" s="1">
        <v>1</v>
      </c>
      <c r="P1306" s="1" t="str">
        <f>IF(B1306&lt;&gt;"",IF(AND(대학정보!$C$4&lt;&gt;"",대학정보!$C$5&lt;&gt;""),IF(AND(ISNUMBER(FIND(대학정보!$C$4,E1306)),ISNUMBER(FIND(대학정보!$C$5,F1306))),확률표!$C$3,IF(AND(ISNUMBER(FIND(대학정보!$C$4,G1306)),ISNUMBER(FIND(대학정보!$C$5,H1306))),확률표!$C$4,IF(AND(ISNUMBER(FIND(대학정보!$C$4,I1306)),ISNUMBER(FIND(대학정보!$C$5,J1306))),확률표!$C$5, ""))), "대학정보"), "")</f>
        <v/>
      </c>
      <c r="Q1306" s="1" t="str">
        <f>IF(AND(대학정보!$C$8&lt;&gt;"",D1306&lt;&gt;""),D1306-대학정보!$C$8,"")</f>
        <v/>
      </c>
    </row>
    <row r="1307" spans="1:17">
      <c r="A1307" s="1" t="str">
        <f t="shared" si="20"/>
        <v>X</v>
      </c>
      <c r="B1307" s="1" t="str">
        <f>IF(INDEX(로우데이터!$A:$A,4*ROW()-7)&lt;&gt;"",INDEX(로우데이터!A:A,4*ROW()-7),"")</f>
        <v/>
      </c>
      <c r="C1307" s="1" t="str">
        <f>IF(B1307&lt;&gt;"",VLOOKUP(CONCATENATE("j",L1307, M1307, N1307),확률표!$B$8:$E$16,IF(P1307=확률표!$C$3,2,IF(P1307=확률표!$C$4, 3,4)),FALSE), "")</f>
        <v/>
      </c>
      <c r="D1307" s="1" t="str">
        <f>IF(B1307&lt;&gt;"",INDEX(로우데이터!$B:$B,4*ROW()-7),"")</f>
        <v/>
      </c>
      <c r="E1307" s="4" t="str">
        <f>IF(B1307&lt;&gt;"",IF(INDEX(로우데이터!$D:$D,4*ROW()-7)&lt;&gt;"",IF(ISNUMBER(FIND("(1)",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7" s="3" t="str">
        <f>IF(B1307&lt;&gt;"",IF(INDEX(로우데이터!$D:$D,4*ROW()-7)&lt;&gt;"",IF(ISNUMBER(FIND("(1)",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7" s="3" t="str">
        <f>IF(B1307&lt;&gt;"",IF(INDEX(로우데이터!$D:$D,4*ROW()-7)&lt;&gt;"",IF(ISNUMBER(FIND("(2)",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7" s="3" t="str">
        <f>IF(B1307&lt;&gt;"",IF(INDEX(로우데이터!$D:$D,4*ROW()-7)&lt;&gt;"",IF(ISNUMBER(FIND("(2)",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7" s="3" t="str">
        <f>IF(B1307&lt;&gt;"",IF(INDEX(로우데이터!$D:$D,4*ROW()-7)&lt;&gt;"",IF(ISNUMBER(FIND("(3)",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7" s="3" t="str">
        <f>IF(B1307&lt;&gt;"",IF(INDEX(로우데이터!$D:$D,4*ROW()-7)&lt;&gt;"",IF(ISNUMBER(FIND("(3)",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7" s="1">
        <v>1</v>
      </c>
      <c r="M1307" s="1">
        <v>1</v>
      </c>
      <c r="N1307" s="1">
        <v>1</v>
      </c>
      <c r="P1307" s="1" t="str">
        <f>IF(B1307&lt;&gt;"",IF(AND(대학정보!$C$4&lt;&gt;"",대학정보!$C$5&lt;&gt;""),IF(AND(ISNUMBER(FIND(대학정보!$C$4,E1307)),ISNUMBER(FIND(대학정보!$C$5,F1307))),확률표!$C$3,IF(AND(ISNUMBER(FIND(대학정보!$C$4,G1307)),ISNUMBER(FIND(대학정보!$C$5,H1307))),확률표!$C$4,IF(AND(ISNUMBER(FIND(대학정보!$C$4,I1307)),ISNUMBER(FIND(대학정보!$C$5,J1307))),확률표!$C$5, ""))), "대학정보"), "")</f>
        <v/>
      </c>
      <c r="Q1307" s="1" t="str">
        <f>IF(AND(대학정보!$C$8&lt;&gt;"",D1307&lt;&gt;""),D1307-대학정보!$C$8,"")</f>
        <v/>
      </c>
    </row>
    <row r="1308" spans="1:17">
      <c r="A1308" s="1" t="str">
        <f t="shared" si="20"/>
        <v>X</v>
      </c>
      <c r="B1308" s="1" t="str">
        <f>IF(INDEX(로우데이터!$A:$A,4*ROW()-7)&lt;&gt;"",INDEX(로우데이터!A:A,4*ROW()-7),"")</f>
        <v/>
      </c>
      <c r="C1308" s="1" t="str">
        <f>IF(B1308&lt;&gt;"",VLOOKUP(CONCATENATE("j",L1308, M1308, N1308),확률표!$B$8:$E$16,IF(P1308=확률표!$C$3,2,IF(P1308=확률표!$C$4, 3,4)),FALSE), "")</f>
        <v/>
      </c>
      <c r="D1308" s="1" t="str">
        <f>IF(B1308&lt;&gt;"",INDEX(로우데이터!$B:$B,4*ROW()-7),"")</f>
        <v/>
      </c>
      <c r="E1308" s="4" t="str">
        <f>IF(B1308&lt;&gt;"",IF(INDEX(로우데이터!$D:$D,4*ROW()-7)&lt;&gt;"",IF(ISNUMBER(FIND("(1)",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8" s="3" t="str">
        <f>IF(B1308&lt;&gt;"",IF(INDEX(로우데이터!$D:$D,4*ROW()-7)&lt;&gt;"",IF(ISNUMBER(FIND("(1)",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8" s="3" t="str">
        <f>IF(B1308&lt;&gt;"",IF(INDEX(로우데이터!$D:$D,4*ROW()-7)&lt;&gt;"",IF(ISNUMBER(FIND("(2)",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8" s="3" t="str">
        <f>IF(B1308&lt;&gt;"",IF(INDEX(로우데이터!$D:$D,4*ROW()-7)&lt;&gt;"",IF(ISNUMBER(FIND("(2)",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8" s="3" t="str">
        <f>IF(B1308&lt;&gt;"",IF(INDEX(로우데이터!$D:$D,4*ROW()-7)&lt;&gt;"",IF(ISNUMBER(FIND("(3)",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8" s="3" t="str">
        <f>IF(B1308&lt;&gt;"",IF(INDEX(로우데이터!$D:$D,4*ROW()-7)&lt;&gt;"",IF(ISNUMBER(FIND("(3)",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8" s="1">
        <v>1</v>
      </c>
      <c r="M1308" s="1">
        <v>1</v>
      </c>
      <c r="N1308" s="1">
        <v>1</v>
      </c>
      <c r="P1308" s="1" t="str">
        <f>IF(B1308&lt;&gt;"",IF(AND(대학정보!$C$4&lt;&gt;"",대학정보!$C$5&lt;&gt;""),IF(AND(ISNUMBER(FIND(대학정보!$C$4,E1308)),ISNUMBER(FIND(대학정보!$C$5,F1308))),확률표!$C$3,IF(AND(ISNUMBER(FIND(대학정보!$C$4,G1308)),ISNUMBER(FIND(대학정보!$C$5,H1308))),확률표!$C$4,IF(AND(ISNUMBER(FIND(대학정보!$C$4,I1308)),ISNUMBER(FIND(대학정보!$C$5,J1308))),확률표!$C$5, ""))), "대학정보"), "")</f>
        <v/>
      </c>
      <c r="Q1308" s="1" t="str">
        <f>IF(AND(대학정보!$C$8&lt;&gt;"",D1308&lt;&gt;""),D1308-대학정보!$C$8,"")</f>
        <v/>
      </c>
    </row>
    <row r="1309" spans="1:17">
      <c r="A1309" s="1" t="str">
        <f t="shared" si="20"/>
        <v>X</v>
      </c>
      <c r="B1309" s="1" t="str">
        <f>IF(INDEX(로우데이터!$A:$A,4*ROW()-7)&lt;&gt;"",INDEX(로우데이터!A:A,4*ROW()-7),"")</f>
        <v/>
      </c>
      <c r="C1309" s="1" t="str">
        <f>IF(B1309&lt;&gt;"",VLOOKUP(CONCATENATE("j",L1309, M1309, N1309),확률표!$B$8:$E$16,IF(P1309=확률표!$C$3,2,IF(P1309=확률표!$C$4, 3,4)),FALSE), "")</f>
        <v/>
      </c>
      <c r="D1309" s="1" t="str">
        <f>IF(B1309&lt;&gt;"",INDEX(로우데이터!$B:$B,4*ROW()-7),"")</f>
        <v/>
      </c>
      <c r="E1309" s="4" t="str">
        <f>IF(B1309&lt;&gt;"",IF(INDEX(로우데이터!$D:$D,4*ROW()-7)&lt;&gt;"",IF(ISNUMBER(FIND("(1)",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09" s="3" t="str">
        <f>IF(B1309&lt;&gt;"",IF(INDEX(로우데이터!$D:$D,4*ROW()-7)&lt;&gt;"",IF(ISNUMBER(FIND("(1)",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09" s="3" t="str">
        <f>IF(B1309&lt;&gt;"",IF(INDEX(로우데이터!$D:$D,4*ROW()-7)&lt;&gt;"",IF(ISNUMBER(FIND("(2)",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09" s="3" t="str">
        <f>IF(B1309&lt;&gt;"",IF(INDEX(로우데이터!$D:$D,4*ROW()-7)&lt;&gt;"",IF(ISNUMBER(FIND("(2)",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09" s="3" t="str">
        <f>IF(B1309&lt;&gt;"",IF(INDEX(로우데이터!$D:$D,4*ROW()-7)&lt;&gt;"",IF(ISNUMBER(FIND("(3)",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09" s="3" t="str">
        <f>IF(B1309&lt;&gt;"",IF(INDEX(로우데이터!$D:$D,4*ROW()-7)&lt;&gt;"",IF(ISNUMBER(FIND("(3)",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09" s="1">
        <v>1</v>
      </c>
      <c r="M1309" s="1">
        <v>1</v>
      </c>
      <c r="N1309" s="1">
        <v>1</v>
      </c>
      <c r="P1309" s="1" t="str">
        <f>IF(B1309&lt;&gt;"",IF(AND(대학정보!$C$4&lt;&gt;"",대학정보!$C$5&lt;&gt;""),IF(AND(ISNUMBER(FIND(대학정보!$C$4,E1309)),ISNUMBER(FIND(대학정보!$C$5,F1309))),확률표!$C$3,IF(AND(ISNUMBER(FIND(대학정보!$C$4,G1309)),ISNUMBER(FIND(대학정보!$C$5,H1309))),확률표!$C$4,IF(AND(ISNUMBER(FIND(대학정보!$C$4,I1309)),ISNUMBER(FIND(대학정보!$C$5,J1309))),확률표!$C$5, ""))), "대학정보"), "")</f>
        <v/>
      </c>
      <c r="Q1309" s="1" t="str">
        <f>IF(AND(대학정보!$C$8&lt;&gt;"",D1309&lt;&gt;""),D1309-대학정보!$C$8,"")</f>
        <v/>
      </c>
    </row>
    <row r="1310" spans="1:17">
      <c r="A1310" s="1" t="str">
        <f t="shared" si="20"/>
        <v>X</v>
      </c>
      <c r="B1310" s="1" t="str">
        <f>IF(INDEX(로우데이터!$A:$A,4*ROW()-7)&lt;&gt;"",INDEX(로우데이터!A:A,4*ROW()-7),"")</f>
        <v/>
      </c>
      <c r="C1310" s="1" t="str">
        <f>IF(B1310&lt;&gt;"",VLOOKUP(CONCATENATE("j",L1310, M1310, N1310),확률표!$B$8:$E$16,IF(P1310=확률표!$C$3,2,IF(P1310=확률표!$C$4, 3,4)),FALSE), "")</f>
        <v/>
      </c>
      <c r="D1310" s="1" t="str">
        <f>IF(B1310&lt;&gt;"",INDEX(로우데이터!$B:$B,4*ROW()-7),"")</f>
        <v/>
      </c>
      <c r="E1310" s="4" t="str">
        <f>IF(B1310&lt;&gt;"",IF(INDEX(로우데이터!$D:$D,4*ROW()-7)&lt;&gt;"",IF(ISNUMBER(FIND("(1)",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0" s="3" t="str">
        <f>IF(B1310&lt;&gt;"",IF(INDEX(로우데이터!$D:$D,4*ROW()-7)&lt;&gt;"",IF(ISNUMBER(FIND("(1)",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0" s="3" t="str">
        <f>IF(B1310&lt;&gt;"",IF(INDEX(로우데이터!$D:$D,4*ROW()-7)&lt;&gt;"",IF(ISNUMBER(FIND("(2)",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0" s="3" t="str">
        <f>IF(B1310&lt;&gt;"",IF(INDEX(로우데이터!$D:$D,4*ROW()-7)&lt;&gt;"",IF(ISNUMBER(FIND("(2)",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0" s="3" t="str">
        <f>IF(B1310&lt;&gt;"",IF(INDEX(로우데이터!$D:$D,4*ROW()-7)&lt;&gt;"",IF(ISNUMBER(FIND("(3)",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0" s="3" t="str">
        <f>IF(B1310&lt;&gt;"",IF(INDEX(로우데이터!$D:$D,4*ROW()-7)&lt;&gt;"",IF(ISNUMBER(FIND("(3)",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0" s="1">
        <v>1</v>
      </c>
      <c r="M1310" s="1">
        <v>1</v>
      </c>
      <c r="N1310" s="1">
        <v>1</v>
      </c>
      <c r="P1310" s="1" t="str">
        <f>IF(B1310&lt;&gt;"",IF(AND(대학정보!$C$4&lt;&gt;"",대학정보!$C$5&lt;&gt;""),IF(AND(ISNUMBER(FIND(대학정보!$C$4,E1310)),ISNUMBER(FIND(대학정보!$C$5,F1310))),확률표!$C$3,IF(AND(ISNUMBER(FIND(대학정보!$C$4,G1310)),ISNUMBER(FIND(대학정보!$C$5,H1310))),확률표!$C$4,IF(AND(ISNUMBER(FIND(대학정보!$C$4,I1310)),ISNUMBER(FIND(대학정보!$C$5,J1310))),확률표!$C$5, ""))), "대학정보"), "")</f>
        <v/>
      </c>
      <c r="Q1310" s="1" t="str">
        <f>IF(AND(대학정보!$C$8&lt;&gt;"",D1310&lt;&gt;""),D1310-대학정보!$C$8,"")</f>
        <v/>
      </c>
    </row>
    <row r="1311" spans="1:17">
      <c r="A1311" s="1" t="str">
        <f t="shared" si="20"/>
        <v>X</v>
      </c>
      <c r="B1311" s="1" t="str">
        <f>IF(INDEX(로우데이터!$A:$A,4*ROW()-7)&lt;&gt;"",INDEX(로우데이터!A:A,4*ROW()-7),"")</f>
        <v/>
      </c>
      <c r="C1311" s="1" t="str">
        <f>IF(B1311&lt;&gt;"",VLOOKUP(CONCATENATE("j",L1311, M1311, N1311),확률표!$B$8:$E$16,IF(P1311=확률표!$C$3,2,IF(P1311=확률표!$C$4, 3,4)),FALSE), "")</f>
        <v/>
      </c>
      <c r="D1311" s="1" t="str">
        <f>IF(B1311&lt;&gt;"",INDEX(로우데이터!$B:$B,4*ROW()-7),"")</f>
        <v/>
      </c>
      <c r="E1311" s="4" t="str">
        <f>IF(B1311&lt;&gt;"",IF(INDEX(로우데이터!$D:$D,4*ROW()-7)&lt;&gt;"",IF(ISNUMBER(FIND("(1)",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1" s="3" t="str">
        <f>IF(B1311&lt;&gt;"",IF(INDEX(로우데이터!$D:$D,4*ROW()-7)&lt;&gt;"",IF(ISNUMBER(FIND("(1)",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1" s="3" t="str">
        <f>IF(B1311&lt;&gt;"",IF(INDEX(로우데이터!$D:$D,4*ROW()-7)&lt;&gt;"",IF(ISNUMBER(FIND("(2)",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1" s="3" t="str">
        <f>IF(B1311&lt;&gt;"",IF(INDEX(로우데이터!$D:$D,4*ROW()-7)&lt;&gt;"",IF(ISNUMBER(FIND("(2)",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1" s="3" t="str">
        <f>IF(B1311&lt;&gt;"",IF(INDEX(로우데이터!$D:$D,4*ROW()-7)&lt;&gt;"",IF(ISNUMBER(FIND("(3)",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1" s="3" t="str">
        <f>IF(B1311&lt;&gt;"",IF(INDEX(로우데이터!$D:$D,4*ROW()-7)&lt;&gt;"",IF(ISNUMBER(FIND("(3)",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1" s="1">
        <v>1</v>
      </c>
      <c r="M1311" s="1">
        <v>1</v>
      </c>
      <c r="N1311" s="1">
        <v>1</v>
      </c>
      <c r="P1311" s="1" t="str">
        <f>IF(B1311&lt;&gt;"",IF(AND(대학정보!$C$4&lt;&gt;"",대학정보!$C$5&lt;&gt;""),IF(AND(ISNUMBER(FIND(대학정보!$C$4,E1311)),ISNUMBER(FIND(대학정보!$C$5,F1311))),확률표!$C$3,IF(AND(ISNUMBER(FIND(대학정보!$C$4,G1311)),ISNUMBER(FIND(대학정보!$C$5,H1311))),확률표!$C$4,IF(AND(ISNUMBER(FIND(대학정보!$C$4,I1311)),ISNUMBER(FIND(대학정보!$C$5,J1311))),확률표!$C$5, ""))), "대학정보"), "")</f>
        <v/>
      </c>
      <c r="Q1311" s="1" t="str">
        <f>IF(AND(대학정보!$C$8&lt;&gt;"",D1311&lt;&gt;""),D1311-대학정보!$C$8,"")</f>
        <v/>
      </c>
    </row>
    <row r="1312" spans="1:17">
      <c r="A1312" s="1" t="str">
        <f t="shared" si="20"/>
        <v>X</v>
      </c>
      <c r="B1312" s="1" t="str">
        <f>IF(INDEX(로우데이터!$A:$A,4*ROW()-7)&lt;&gt;"",INDEX(로우데이터!A:A,4*ROW()-7),"")</f>
        <v/>
      </c>
      <c r="C1312" s="1" t="str">
        <f>IF(B1312&lt;&gt;"",VLOOKUP(CONCATENATE("j",L1312, M1312, N1312),확률표!$B$8:$E$16,IF(P1312=확률표!$C$3,2,IF(P1312=확률표!$C$4, 3,4)),FALSE), "")</f>
        <v/>
      </c>
      <c r="D1312" s="1" t="str">
        <f>IF(B1312&lt;&gt;"",INDEX(로우데이터!$B:$B,4*ROW()-7),"")</f>
        <v/>
      </c>
      <c r="E1312" s="4" t="str">
        <f>IF(B1312&lt;&gt;"",IF(INDEX(로우데이터!$D:$D,4*ROW()-7)&lt;&gt;"",IF(ISNUMBER(FIND("(1)",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2" s="3" t="str">
        <f>IF(B1312&lt;&gt;"",IF(INDEX(로우데이터!$D:$D,4*ROW()-7)&lt;&gt;"",IF(ISNUMBER(FIND("(1)",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2" s="3" t="str">
        <f>IF(B1312&lt;&gt;"",IF(INDEX(로우데이터!$D:$D,4*ROW()-7)&lt;&gt;"",IF(ISNUMBER(FIND("(2)",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2" s="3" t="str">
        <f>IF(B1312&lt;&gt;"",IF(INDEX(로우데이터!$D:$D,4*ROW()-7)&lt;&gt;"",IF(ISNUMBER(FIND("(2)",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2" s="3" t="str">
        <f>IF(B1312&lt;&gt;"",IF(INDEX(로우데이터!$D:$D,4*ROW()-7)&lt;&gt;"",IF(ISNUMBER(FIND("(3)",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2" s="3" t="str">
        <f>IF(B1312&lt;&gt;"",IF(INDEX(로우데이터!$D:$D,4*ROW()-7)&lt;&gt;"",IF(ISNUMBER(FIND("(3)",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2" s="1">
        <v>1</v>
      </c>
      <c r="M1312" s="1">
        <v>1</v>
      </c>
      <c r="N1312" s="1">
        <v>1</v>
      </c>
      <c r="P1312" s="1" t="str">
        <f>IF(B1312&lt;&gt;"",IF(AND(대학정보!$C$4&lt;&gt;"",대학정보!$C$5&lt;&gt;""),IF(AND(ISNUMBER(FIND(대학정보!$C$4,E1312)),ISNUMBER(FIND(대학정보!$C$5,F1312))),확률표!$C$3,IF(AND(ISNUMBER(FIND(대학정보!$C$4,G1312)),ISNUMBER(FIND(대학정보!$C$5,H1312))),확률표!$C$4,IF(AND(ISNUMBER(FIND(대학정보!$C$4,I1312)),ISNUMBER(FIND(대학정보!$C$5,J1312))),확률표!$C$5, ""))), "대학정보"), "")</f>
        <v/>
      </c>
      <c r="Q1312" s="1" t="str">
        <f>IF(AND(대학정보!$C$8&lt;&gt;"",D1312&lt;&gt;""),D1312-대학정보!$C$8,"")</f>
        <v/>
      </c>
    </row>
    <row r="1313" spans="1:17">
      <c r="A1313" s="1" t="str">
        <f t="shared" si="20"/>
        <v>X</v>
      </c>
      <c r="B1313" s="1" t="str">
        <f>IF(INDEX(로우데이터!$A:$A,4*ROW()-7)&lt;&gt;"",INDEX(로우데이터!A:A,4*ROW()-7),"")</f>
        <v/>
      </c>
      <c r="C1313" s="1" t="str">
        <f>IF(B1313&lt;&gt;"",VLOOKUP(CONCATENATE("j",L1313, M1313, N1313),확률표!$B$8:$E$16,IF(P1313=확률표!$C$3,2,IF(P1313=확률표!$C$4, 3,4)),FALSE), "")</f>
        <v/>
      </c>
      <c r="D1313" s="1" t="str">
        <f>IF(B1313&lt;&gt;"",INDEX(로우데이터!$B:$B,4*ROW()-7),"")</f>
        <v/>
      </c>
      <c r="E1313" s="4" t="str">
        <f>IF(B1313&lt;&gt;"",IF(INDEX(로우데이터!$D:$D,4*ROW()-7)&lt;&gt;"",IF(ISNUMBER(FIND("(1)",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3" s="3" t="str">
        <f>IF(B1313&lt;&gt;"",IF(INDEX(로우데이터!$D:$D,4*ROW()-7)&lt;&gt;"",IF(ISNUMBER(FIND("(1)",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3" s="3" t="str">
        <f>IF(B1313&lt;&gt;"",IF(INDEX(로우데이터!$D:$D,4*ROW()-7)&lt;&gt;"",IF(ISNUMBER(FIND("(2)",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3" s="3" t="str">
        <f>IF(B1313&lt;&gt;"",IF(INDEX(로우데이터!$D:$D,4*ROW()-7)&lt;&gt;"",IF(ISNUMBER(FIND("(2)",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3" s="3" t="str">
        <f>IF(B1313&lt;&gt;"",IF(INDEX(로우데이터!$D:$D,4*ROW()-7)&lt;&gt;"",IF(ISNUMBER(FIND("(3)",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3" s="3" t="str">
        <f>IF(B1313&lt;&gt;"",IF(INDEX(로우데이터!$D:$D,4*ROW()-7)&lt;&gt;"",IF(ISNUMBER(FIND("(3)",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3" s="1">
        <v>1</v>
      </c>
      <c r="M1313" s="1">
        <v>1</v>
      </c>
      <c r="N1313" s="1">
        <v>1</v>
      </c>
      <c r="P1313" s="1" t="str">
        <f>IF(B1313&lt;&gt;"",IF(AND(대학정보!$C$4&lt;&gt;"",대학정보!$C$5&lt;&gt;""),IF(AND(ISNUMBER(FIND(대학정보!$C$4,E1313)),ISNUMBER(FIND(대학정보!$C$5,F1313))),확률표!$C$3,IF(AND(ISNUMBER(FIND(대학정보!$C$4,G1313)),ISNUMBER(FIND(대학정보!$C$5,H1313))),확률표!$C$4,IF(AND(ISNUMBER(FIND(대학정보!$C$4,I1313)),ISNUMBER(FIND(대학정보!$C$5,J1313))),확률표!$C$5, ""))), "대학정보"), "")</f>
        <v/>
      </c>
      <c r="Q1313" s="1" t="str">
        <f>IF(AND(대학정보!$C$8&lt;&gt;"",D1313&lt;&gt;""),D1313-대학정보!$C$8,"")</f>
        <v/>
      </c>
    </row>
    <row r="1314" spans="1:17">
      <c r="A1314" s="1" t="str">
        <f t="shared" si="20"/>
        <v>X</v>
      </c>
      <c r="B1314" s="1" t="str">
        <f>IF(INDEX(로우데이터!$A:$A,4*ROW()-7)&lt;&gt;"",INDEX(로우데이터!A:A,4*ROW()-7),"")</f>
        <v/>
      </c>
      <c r="C1314" s="1" t="str">
        <f>IF(B1314&lt;&gt;"",VLOOKUP(CONCATENATE("j",L1314, M1314, N1314),확률표!$B$8:$E$16,IF(P1314=확률표!$C$3,2,IF(P1314=확률표!$C$4, 3,4)),FALSE), "")</f>
        <v/>
      </c>
      <c r="D1314" s="1" t="str">
        <f>IF(B1314&lt;&gt;"",INDEX(로우데이터!$B:$B,4*ROW()-7),"")</f>
        <v/>
      </c>
      <c r="E1314" s="4" t="str">
        <f>IF(B1314&lt;&gt;"",IF(INDEX(로우데이터!$D:$D,4*ROW()-7)&lt;&gt;"",IF(ISNUMBER(FIND("(1)",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4" s="3" t="str">
        <f>IF(B1314&lt;&gt;"",IF(INDEX(로우데이터!$D:$D,4*ROW()-7)&lt;&gt;"",IF(ISNUMBER(FIND("(1)",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4" s="3" t="str">
        <f>IF(B1314&lt;&gt;"",IF(INDEX(로우데이터!$D:$D,4*ROW()-7)&lt;&gt;"",IF(ISNUMBER(FIND("(2)",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4" s="3" t="str">
        <f>IF(B1314&lt;&gt;"",IF(INDEX(로우데이터!$D:$D,4*ROW()-7)&lt;&gt;"",IF(ISNUMBER(FIND("(2)",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4" s="3" t="str">
        <f>IF(B1314&lt;&gt;"",IF(INDEX(로우데이터!$D:$D,4*ROW()-7)&lt;&gt;"",IF(ISNUMBER(FIND("(3)",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4" s="3" t="str">
        <f>IF(B1314&lt;&gt;"",IF(INDEX(로우데이터!$D:$D,4*ROW()-7)&lt;&gt;"",IF(ISNUMBER(FIND("(3)",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4" s="1">
        <v>1</v>
      </c>
      <c r="M1314" s="1">
        <v>1</v>
      </c>
      <c r="N1314" s="1">
        <v>1</v>
      </c>
      <c r="P1314" s="1" t="str">
        <f>IF(B1314&lt;&gt;"",IF(AND(대학정보!$C$4&lt;&gt;"",대학정보!$C$5&lt;&gt;""),IF(AND(ISNUMBER(FIND(대학정보!$C$4,E1314)),ISNUMBER(FIND(대학정보!$C$5,F1314))),확률표!$C$3,IF(AND(ISNUMBER(FIND(대학정보!$C$4,G1314)),ISNUMBER(FIND(대학정보!$C$5,H1314))),확률표!$C$4,IF(AND(ISNUMBER(FIND(대학정보!$C$4,I1314)),ISNUMBER(FIND(대학정보!$C$5,J1314))),확률표!$C$5, ""))), "대학정보"), "")</f>
        <v/>
      </c>
      <c r="Q1314" s="1" t="str">
        <f>IF(AND(대학정보!$C$8&lt;&gt;"",D1314&lt;&gt;""),D1314-대학정보!$C$8,"")</f>
        <v/>
      </c>
    </row>
    <row r="1315" spans="1:17">
      <c r="A1315" s="1" t="str">
        <f t="shared" si="20"/>
        <v>X</v>
      </c>
      <c r="B1315" s="1" t="str">
        <f>IF(INDEX(로우데이터!$A:$A,4*ROW()-7)&lt;&gt;"",INDEX(로우데이터!A:A,4*ROW()-7),"")</f>
        <v/>
      </c>
      <c r="C1315" s="1" t="str">
        <f>IF(B1315&lt;&gt;"",VLOOKUP(CONCATENATE("j",L1315, M1315, N1315),확률표!$B$8:$E$16,IF(P1315=확률표!$C$3,2,IF(P1315=확률표!$C$4, 3,4)),FALSE), "")</f>
        <v/>
      </c>
      <c r="D1315" s="1" t="str">
        <f>IF(B1315&lt;&gt;"",INDEX(로우데이터!$B:$B,4*ROW()-7),"")</f>
        <v/>
      </c>
      <c r="E1315" s="4" t="str">
        <f>IF(B1315&lt;&gt;"",IF(INDEX(로우데이터!$D:$D,4*ROW()-7)&lt;&gt;"",IF(ISNUMBER(FIND("(1)",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5" s="3" t="str">
        <f>IF(B1315&lt;&gt;"",IF(INDEX(로우데이터!$D:$D,4*ROW()-7)&lt;&gt;"",IF(ISNUMBER(FIND("(1)",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5" s="3" t="str">
        <f>IF(B1315&lt;&gt;"",IF(INDEX(로우데이터!$D:$D,4*ROW()-7)&lt;&gt;"",IF(ISNUMBER(FIND("(2)",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5" s="3" t="str">
        <f>IF(B1315&lt;&gt;"",IF(INDEX(로우데이터!$D:$D,4*ROW()-7)&lt;&gt;"",IF(ISNUMBER(FIND("(2)",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5" s="3" t="str">
        <f>IF(B1315&lt;&gt;"",IF(INDEX(로우데이터!$D:$D,4*ROW()-7)&lt;&gt;"",IF(ISNUMBER(FIND("(3)",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5" s="3" t="str">
        <f>IF(B1315&lt;&gt;"",IF(INDEX(로우데이터!$D:$D,4*ROW()-7)&lt;&gt;"",IF(ISNUMBER(FIND("(3)",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5" s="1">
        <v>1</v>
      </c>
      <c r="M1315" s="1">
        <v>1</v>
      </c>
      <c r="N1315" s="1">
        <v>1</v>
      </c>
      <c r="P1315" s="1" t="str">
        <f>IF(B1315&lt;&gt;"",IF(AND(대학정보!$C$4&lt;&gt;"",대학정보!$C$5&lt;&gt;""),IF(AND(ISNUMBER(FIND(대학정보!$C$4,E1315)),ISNUMBER(FIND(대학정보!$C$5,F1315))),확률표!$C$3,IF(AND(ISNUMBER(FIND(대학정보!$C$4,G1315)),ISNUMBER(FIND(대학정보!$C$5,H1315))),확률표!$C$4,IF(AND(ISNUMBER(FIND(대학정보!$C$4,I1315)),ISNUMBER(FIND(대학정보!$C$5,J1315))),확률표!$C$5, ""))), "대학정보"), "")</f>
        <v/>
      </c>
      <c r="Q1315" s="1" t="str">
        <f>IF(AND(대학정보!$C$8&lt;&gt;"",D1315&lt;&gt;""),D1315-대학정보!$C$8,"")</f>
        <v/>
      </c>
    </row>
    <row r="1316" spans="1:17">
      <c r="A1316" s="1" t="str">
        <f t="shared" si="20"/>
        <v>X</v>
      </c>
      <c r="B1316" s="1" t="str">
        <f>IF(INDEX(로우데이터!$A:$A,4*ROW()-7)&lt;&gt;"",INDEX(로우데이터!A:A,4*ROW()-7),"")</f>
        <v/>
      </c>
      <c r="C1316" s="1" t="str">
        <f>IF(B1316&lt;&gt;"",VLOOKUP(CONCATENATE("j",L1316, M1316, N1316),확률표!$B$8:$E$16,IF(P1316=확률표!$C$3,2,IF(P1316=확률표!$C$4, 3,4)),FALSE), "")</f>
        <v/>
      </c>
      <c r="D1316" s="1" t="str">
        <f>IF(B1316&lt;&gt;"",INDEX(로우데이터!$B:$B,4*ROW()-7),"")</f>
        <v/>
      </c>
      <c r="E1316" s="4" t="str">
        <f>IF(B1316&lt;&gt;"",IF(INDEX(로우데이터!$D:$D,4*ROW()-7)&lt;&gt;"",IF(ISNUMBER(FIND("(1)",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6" s="3" t="str">
        <f>IF(B1316&lt;&gt;"",IF(INDEX(로우데이터!$D:$D,4*ROW()-7)&lt;&gt;"",IF(ISNUMBER(FIND("(1)",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6" s="3" t="str">
        <f>IF(B1316&lt;&gt;"",IF(INDEX(로우데이터!$D:$D,4*ROW()-7)&lt;&gt;"",IF(ISNUMBER(FIND("(2)",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6" s="3" t="str">
        <f>IF(B1316&lt;&gt;"",IF(INDEX(로우데이터!$D:$D,4*ROW()-7)&lt;&gt;"",IF(ISNUMBER(FIND("(2)",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6" s="3" t="str">
        <f>IF(B1316&lt;&gt;"",IF(INDEX(로우데이터!$D:$D,4*ROW()-7)&lt;&gt;"",IF(ISNUMBER(FIND("(3)",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6" s="3" t="str">
        <f>IF(B1316&lt;&gt;"",IF(INDEX(로우데이터!$D:$D,4*ROW()-7)&lt;&gt;"",IF(ISNUMBER(FIND("(3)",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6" s="1">
        <v>1</v>
      </c>
      <c r="M1316" s="1">
        <v>1</v>
      </c>
      <c r="N1316" s="1">
        <v>1</v>
      </c>
      <c r="P1316" s="1" t="str">
        <f>IF(B1316&lt;&gt;"",IF(AND(대학정보!$C$4&lt;&gt;"",대학정보!$C$5&lt;&gt;""),IF(AND(ISNUMBER(FIND(대학정보!$C$4,E1316)),ISNUMBER(FIND(대학정보!$C$5,F1316))),확률표!$C$3,IF(AND(ISNUMBER(FIND(대학정보!$C$4,G1316)),ISNUMBER(FIND(대학정보!$C$5,H1316))),확률표!$C$4,IF(AND(ISNUMBER(FIND(대학정보!$C$4,I1316)),ISNUMBER(FIND(대학정보!$C$5,J1316))),확률표!$C$5, ""))), "대학정보"), "")</f>
        <v/>
      </c>
      <c r="Q1316" s="1" t="str">
        <f>IF(AND(대학정보!$C$8&lt;&gt;"",D1316&lt;&gt;""),D1316-대학정보!$C$8,"")</f>
        <v/>
      </c>
    </row>
    <row r="1317" spans="1:17">
      <c r="A1317" s="1" t="str">
        <f t="shared" si="20"/>
        <v>X</v>
      </c>
      <c r="B1317" s="1" t="str">
        <f>IF(INDEX(로우데이터!$A:$A,4*ROW()-7)&lt;&gt;"",INDEX(로우데이터!A:A,4*ROW()-7),"")</f>
        <v/>
      </c>
      <c r="C1317" s="1" t="str">
        <f>IF(B1317&lt;&gt;"",VLOOKUP(CONCATENATE("j",L1317, M1317, N1317),확률표!$B$8:$E$16,IF(P1317=확률표!$C$3,2,IF(P1317=확률표!$C$4, 3,4)),FALSE), "")</f>
        <v/>
      </c>
      <c r="D1317" s="1" t="str">
        <f>IF(B1317&lt;&gt;"",INDEX(로우데이터!$B:$B,4*ROW()-7),"")</f>
        <v/>
      </c>
      <c r="E1317" s="4" t="str">
        <f>IF(B1317&lt;&gt;"",IF(INDEX(로우데이터!$D:$D,4*ROW()-7)&lt;&gt;"",IF(ISNUMBER(FIND("(1)",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7" s="3" t="str">
        <f>IF(B1317&lt;&gt;"",IF(INDEX(로우데이터!$D:$D,4*ROW()-7)&lt;&gt;"",IF(ISNUMBER(FIND("(1)",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7" s="3" t="str">
        <f>IF(B1317&lt;&gt;"",IF(INDEX(로우데이터!$D:$D,4*ROW()-7)&lt;&gt;"",IF(ISNUMBER(FIND("(2)",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7" s="3" t="str">
        <f>IF(B1317&lt;&gt;"",IF(INDEX(로우데이터!$D:$D,4*ROW()-7)&lt;&gt;"",IF(ISNUMBER(FIND("(2)",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7" s="3" t="str">
        <f>IF(B1317&lt;&gt;"",IF(INDEX(로우데이터!$D:$D,4*ROW()-7)&lt;&gt;"",IF(ISNUMBER(FIND("(3)",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7" s="3" t="str">
        <f>IF(B1317&lt;&gt;"",IF(INDEX(로우데이터!$D:$D,4*ROW()-7)&lt;&gt;"",IF(ISNUMBER(FIND("(3)",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7" s="1">
        <v>1</v>
      </c>
      <c r="M1317" s="1">
        <v>1</v>
      </c>
      <c r="N1317" s="1">
        <v>1</v>
      </c>
      <c r="P1317" s="1" t="str">
        <f>IF(B1317&lt;&gt;"",IF(AND(대학정보!$C$4&lt;&gt;"",대학정보!$C$5&lt;&gt;""),IF(AND(ISNUMBER(FIND(대학정보!$C$4,E1317)),ISNUMBER(FIND(대학정보!$C$5,F1317))),확률표!$C$3,IF(AND(ISNUMBER(FIND(대학정보!$C$4,G1317)),ISNUMBER(FIND(대학정보!$C$5,H1317))),확률표!$C$4,IF(AND(ISNUMBER(FIND(대학정보!$C$4,I1317)),ISNUMBER(FIND(대학정보!$C$5,J1317))),확률표!$C$5, ""))), "대학정보"), "")</f>
        <v/>
      </c>
      <c r="Q1317" s="1" t="str">
        <f>IF(AND(대학정보!$C$8&lt;&gt;"",D1317&lt;&gt;""),D1317-대학정보!$C$8,"")</f>
        <v/>
      </c>
    </row>
    <row r="1318" spans="1:17">
      <c r="A1318" s="1" t="str">
        <f t="shared" ref="A1318:A1381" si="21">IF(ISNUMBER(FIND("(나)",B1318)), "나", IF(B1318&lt;&gt;"", "", "X"))</f>
        <v>X</v>
      </c>
      <c r="B1318" s="1" t="str">
        <f>IF(INDEX(로우데이터!$A:$A,4*ROW()-7)&lt;&gt;"",INDEX(로우데이터!A:A,4*ROW()-7),"")</f>
        <v/>
      </c>
      <c r="C1318" s="1" t="str">
        <f>IF(B1318&lt;&gt;"",VLOOKUP(CONCATENATE("j",L1318, M1318, N1318),확률표!$B$8:$E$16,IF(P1318=확률표!$C$3,2,IF(P1318=확률표!$C$4, 3,4)),FALSE), "")</f>
        <v/>
      </c>
      <c r="D1318" s="1" t="str">
        <f>IF(B1318&lt;&gt;"",INDEX(로우데이터!$B:$B,4*ROW()-7),"")</f>
        <v/>
      </c>
      <c r="E1318" s="4" t="str">
        <f>IF(B1318&lt;&gt;"",IF(INDEX(로우데이터!$D:$D,4*ROW()-7)&lt;&gt;"",IF(ISNUMBER(FIND("(1)",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8" s="3" t="str">
        <f>IF(B1318&lt;&gt;"",IF(INDEX(로우데이터!$D:$D,4*ROW()-7)&lt;&gt;"",IF(ISNUMBER(FIND("(1)",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8" s="3" t="str">
        <f>IF(B1318&lt;&gt;"",IF(INDEX(로우데이터!$D:$D,4*ROW()-7)&lt;&gt;"",IF(ISNUMBER(FIND("(2)",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8" s="3" t="str">
        <f>IF(B1318&lt;&gt;"",IF(INDEX(로우데이터!$D:$D,4*ROW()-7)&lt;&gt;"",IF(ISNUMBER(FIND("(2)",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8" s="3" t="str">
        <f>IF(B1318&lt;&gt;"",IF(INDEX(로우데이터!$D:$D,4*ROW()-7)&lt;&gt;"",IF(ISNUMBER(FIND("(3)",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8" s="3" t="str">
        <f>IF(B1318&lt;&gt;"",IF(INDEX(로우데이터!$D:$D,4*ROW()-7)&lt;&gt;"",IF(ISNUMBER(FIND("(3)",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8" s="1">
        <v>1</v>
      </c>
      <c r="M1318" s="1">
        <v>1</v>
      </c>
      <c r="N1318" s="1">
        <v>1</v>
      </c>
      <c r="P1318" s="1" t="str">
        <f>IF(B1318&lt;&gt;"",IF(AND(대학정보!$C$4&lt;&gt;"",대학정보!$C$5&lt;&gt;""),IF(AND(ISNUMBER(FIND(대학정보!$C$4,E1318)),ISNUMBER(FIND(대학정보!$C$5,F1318))),확률표!$C$3,IF(AND(ISNUMBER(FIND(대학정보!$C$4,G1318)),ISNUMBER(FIND(대학정보!$C$5,H1318))),확률표!$C$4,IF(AND(ISNUMBER(FIND(대학정보!$C$4,I1318)),ISNUMBER(FIND(대학정보!$C$5,J1318))),확률표!$C$5, ""))), "대학정보"), "")</f>
        <v/>
      </c>
      <c r="Q1318" s="1" t="str">
        <f>IF(AND(대학정보!$C$8&lt;&gt;"",D1318&lt;&gt;""),D1318-대학정보!$C$8,"")</f>
        <v/>
      </c>
    </row>
    <row r="1319" spans="1:17">
      <c r="A1319" s="1" t="str">
        <f t="shared" si="21"/>
        <v>X</v>
      </c>
      <c r="B1319" s="1" t="str">
        <f>IF(INDEX(로우데이터!$A:$A,4*ROW()-7)&lt;&gt;"",INDEX(로우데이터!A:A,4*ROW()-7),"")</f>
        <v/>
      </c>
      <c r="C1319" s="1" t="str">
        <f>IF(B1319&lt;&gt;"",VLOOKUP(CONCATENATE("j",L1319, M1319, N1319),확률표!$B$8:$E$16,IF(P1319=확률표!$C$3,2,IF(P1319=확률표!$C$4, 3,4)),FALSE), "")</f>
        <v/>
      </c>
      <c r="D1319" s="1" t="str">
        <f>IF(B1319&lt;&gt;"",INDEX(로우데이터!$B:$B,4*ROW()-7),"")</f>
        <v/>
      </c>
      <c r="E1319" s="4" t="str">
        <f>IF(B1319&lt;&gt;"",IF(INDEX(로우데이터!$D:$D,4*ROW()-7)&lt;&gt;"",IF(ISNUMBER(FIND("(1)",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19" s="3" t="str">
        <f>IF(B1319&lt;&gt;"",IF(INDEX(로우데이터!$D:$D,4*ROW()-7)&lt;&gt;"",IF(ISNUMBER(FIND("(1)",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19" s="3" t="str">
        <f>IF(B1319&lt;&gt;"",IF(INDEX(로우데이터!$D:$D,4*ROW()-7)&lt;&gt;"",IF(ISNUMBER(FIND("(2)",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19" s="3" t="str">
        <f>IF(B1319&lt;&gt;"",IF(INDEX(로우데이터!$D:$D,4*ROW()-7)&lt;&gt;"",IF(ISNUMBER(FIND("(2)",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19" s="3" t="str">
        <f>IF(B1319&lt;&gt;"",IF(INDEX(로우데이터!$D:$D,4*ROW()-7)&lt;&gt;"",IF(ISNUMBER(FIND("(3)",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19" s="3" t="str">
        <f>IF(B1319&lt;&gt;"",IF(INDEX(로우데이터!$D:$D,4*ROW()-7)&lt;&gt;"",IF(ISNUMBER(FIND("(3)",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19" s="1">
        <v>1</v>
      </c>
      <c r="M1319" s="1">
        <v>1</v>
      </c>
      <c r="N1319" s="1">
        <v>1</v>
      </c>
      <c r="P1319" s="1" t="str">
        <f>IF(B1319&lt;&gt;"",IF(AND(대학정보!$C$4&lt;&gt;"",대학정보!$C$5&lt;&gt;""),IF(AND(ISNUMBER(FIND(대학정보!$C$4,E1319)),ISNUMBER(FIND(대학정보!$C$5,F1319))),확률표!$C$3,IF(AND(ISNUMBER(FIND(대학정보!$C$4,G1319)),ISNUMBER(FIND(대학정보!$C$5,H1319))),확률표!$C$4,IF(AND(ISNUMBER(FIND(대학정보!$C$4,I1319)),ISNUMBER(FIND(대학정보!$C$5,J1319))),확률표!$C$5, ""))), "대학정보"), "")</f>
        <v/>
      </c>
      <c r="Q1319" s="1" t="str">
        <f>IF(AND(대학정보!$C$8&lt;&gt;"",D1319&lt;&gt;""),D1319-대학정보!$C$8,"")</f>
        <v/>
      </c>
    </row>
    <row r="1320" spans="1:17">
      <c r="A1320" s="1" t="str">
        <f t="shared" si="21"/>
        <v>X</v>
      </c>
      <c r="B1320" s="1" t="str">
        <f>IF(INDEX(로우데이터!$A:$A,4*ROW()-7)&lt;&gt;"",INDEX(로우데이터!A:A,4*ROW()-7),"")</f>
        <v/>
      </c>
      <c r="C1320" s="1" t="str">
        <f>IF(B1320&lt;&gt;"",VLOOKUP(CONCATENATE("j",L1320, M1320, N1320),확률표!$B$8:$E$16,IF(P1320=확률표!$C$3,2,IF(P1320=확률표!$C$4, 3,4)),FALSE), "")</f>
        <v/>
      </c>
      <c r="D1320" s="1" t="str">
        <f>IF(B1320&lt;&gt;"",INDEX(로우데이터!$B:$B,4*ROW()-7),"")</f>
        <v/>
      </c>
      <c r="E1320" s="4" t="str">
        <f>IF(B1320&lt;&gt;"",IF(INDEX(로우데이터!$D:$D,4*ROW()-7)&lt;&gt;"",IF(ISNUMBER(FIND("(1)",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0" s="3" t="str">
        <f>IF(B1320&lt;&gt;"",IF(INDEX(로우데이터!$D:$D,4*ROW()-7)&lt;&gt;"",IF(ISNUMBER(FIND("(1)",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0" s="3" t="str">
        <f>IF(B1320&lt;&gt;"",IF(INDEX(로우데이터!$D:$D,4*ROW()-7)&lt;&gt;"",IF(ISNUMBER(FIND("(2)",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0" s="3" t="str">
        <f>IF(B1320&lt;&gt;"",IF(INDEX(로우데이터!$D:$D,4*ROW()-7)&lt;&gt;"",IF(ISNUMBER(FIND("(2)",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0" s="3" t="str">
        <f>IF(B1320&lt;&gt;"",IF(INDEX(로우데이터!$D:$D,4*ROW()-7)&lt;&gt;"",IF(ISNUMBER(FIND("(3)",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0" s="3" t="str">
        <f>IF(B1320&lt;&gt;"",IF(INDEX(로우데이터!$D:$D,4*ROW()-7)&lt;&gt;"",IF(ISNUMBER(FIND("(3)",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0" s="1">
        <v>1</v>
      </c>
      <c r="M1320" s="1">
        <v>1</v>
      </c>
      <c r="N1320" s="1">
        <v>1</v>
      </c>
      <c r="P1320" s="1" t="str">
        <f>IF(B1320&lt;&gt;"",IF(AND(대학정보!$C$4&lt;&gt;"",대학정보!$C$5&lt;&gt;""),IF(AND(ISNUMBER(FIND(대학정보!$C$4,E1320)),ISNUMBER(FIND(대학정보!$C$5,F1320))),확률표!$C$3,IF(AND(ISNUMBER(FIND(대학정보!$C$4,G1320)),ISNUMBER(FIND(대학정보!$C$5,H1320))),확률표!$C$4,IF(AND(ISNUMBER(FIND(대학정보!$C$4,I1320)),ISNUMBER(FIND(대학정보!$C$5,J1320))),확률표!$C$5, ""))), "대학정보"), "")</f>
        <v/>
      </c>
      <c r="Q1320" s="1" t="str">
        <f>IF(AND(대학정보!$C$8&lt;&gt;"",D1320&lt;&gt;""),D1320-대학정보!$C$8,"")</f>
        <v/>
      </c>
    </row>
    <row r="1321" spans="1:17">
      <c r="A1321" s="1" t="str">
        <f t="shared" si="21"/>
        <v>X</v>
      </c>
      <c r="B1321" s="1" t="str">
        <f>IF(INDEX(로우데이터!$A:$A,4*ROW()-7)&lt;&gt;"",INDEX(로우데이터!A:A,4*ROW()-7),"")</f>
        <v/>
      </c>
      <c r="C1321" s="1" t="str">
        <f>IF(B1321&lt;&gt;"",VLOOKUP(CONCATENATE("j",L1321, M1321, N1321),확률표!$B$8:$E$16,IF(P1321=확률표!$C$3,2,IF(P1321=확률표!$C$4, 3,4)),FALSE), "")</f>
        <v/>
      </c>
      <c r="D1321" s="1" t="str">
        <f>IF(B1321&lt;&gt;"",INDEX(로우데이터!$B:$B,4*ROW()-7),"")</f>
        <v/>
      </c>
      <c r="E1321" s="4" t="str">
        <f>IF(B1321&lt;&gt;"",IF(INDEX(로우데이터!$D:$D,4*ROW()-7)&lt;&gt;"",IF(ISNUMBER(FIND("(1)",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1" s="3" t="str">
        <f>IF(B1321&lt;&gt;"",IF(INDEX(로우데이터!$D:$D,4*ROW()-7)&lt;&gt;"",IF(ISNUMBER(FIND("(1)",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1" s="3" t="str">
        <f>IF(B1321&lt;&gt;"",IF(INDEX(로우데이터!$D:$D,4*ROW()-7)&lt;&gt;"",IF(ISNUMBER(FIND("(2)",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1" s="3" t="str">
        <f>IF(B1321&lt;&gt;"",IF(INDEX(로우데이터!$D:$D,4*ROW()-7)&lt;&gt;"",IF(ISNUMBER(FIND("(2)",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1" s="3" t="str">
        <f>IF(B1321&lt;&gt;"",IF(INDEX(로우데이터!$D:$D,4*ROW()-7)&lt;&gt;"",IF(ISNUMBER(FIND("(3)",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1" s="3" t="str">
        <f>IF(B1321&lt;&gt;"",IF(INDEX(로우데이터!$D:$D,4*ROW()-7)&lt;&gt;"",IF(ISNUMBER(FIND("(3)",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1" s="1">
        <v>1</v>
      </c>
      <c r="M1321" s="1">
        <v>1</v>
      </c>
      <c r="N1321" s="1">
        <v>1</v>
      </c>
      <c r="P1321" s="1" t="str">
        <f>IF(B1321&lt;&gt;"",IF(AND(대학정보!$C$4&lt;&gt;"",대학정보!$C$5&lt;&gt;""),IF(AND(ISNUMBER(FIND(대학정보!$C$4,E1321)),ISNUMBER(FIND(대학정보!$C$5,F1321))),확률표!$C$3,IF(AND(ISNUMBER(FIND(대학정보!$C$4,G1321)),ISNUMBER(FIND(대학정보!$C$5,H1321))),확률표!$C$4,IF(AND(ISNUMBER(FIND(대학정보!$C$4,I1321)),ISNUMBER(FIND(대학정보!$C$5,J1321))),확률표!$C$5, ""))), "대학정보"), "")</f>
        <v/>
      </c>
      <c r="Q1321" s="1" t="str">
        <f>IF(AND(대학정보!$C$8&lt;&gt;"",D1321&lt;&gt;""),D1321-대학정보!$C$8,"")</f>
        <v/>
      </c>
    </row>
    <row r="1322" spans="1:17">
      <c r="A1322" s="1" t="str">
        <f t="shared" si="21"/>
        <v>X</v>
      </c>
      <c r="B1322" s="1" t="str">
        <f>IF(INDEX(로우데이터!$A:$A,4*ROW()-7)&lt;&gt;"",INDEX(로우데이터!A:A,4*ROW()-7),"")</f>
        <v/>
      </c>
      <c r="C1322" s="1" t="str">
        <f>IF(B1322&lt;&gt;"",VLOOKUP(CONCATENATE("j",L1322, M1322, N1322),확률표!$B$8:$E$16,IF(P1322=확률표!$C$3,2,IF(P1322=확률표!$C$4, 3,4)),FALSE), "")</f>
        <v/>
      </c>
      <c r="D1322" s="1" t="str">
        <f>IF(B1322&lt;&gt;"",INDEX(로우데이터!$B:$B,4*ROW()-7),"")</f>
        <v/>
      </c>
      <c r="E1322" s="4" t="str">
        <f>IF(B1322&lt;&gt;"",IF(INDEX(로우데이터!$D:$D,4*ROW()-7)&lt;&gt;"",IF(ISNUMBER(FIND("(1)",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2" s="3" t="str">
        <f>IF(B1322&lt;&gt;"",IF(INDEX(로우데이터!$D:$D,4*ROW()-7)&lt;&gt;"",IF(ISNUMBER(FIND("(1)",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2" s="3" t="str">
        <f>IF(B1322&lt;&gt;"",IF(INDEX(로우데이터!$D:$D,4*ROW()-7)&lt;&gt;"",IF(ISNUMBER(FIND("(2)",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2" s="3" t="str">
        <f>IF(B1322&lt;&gt;"",IF(INDEX(로우데이터!$D:$D,4*ROW()-7)&lt;&gt;"",IF(ISNUMBER(FIND("(2)",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2" s="3" t="str">
        <f>IF(B1322&lt;&gt;"",IF(INDEX(로우데이터!$D:$D,4*ROW()-7)&lt;&gt;"",IF(ISNUMBER(FIND("(3)",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2" s="3" t="str">
        <f>IF(B1322&lt;&gt;"",IF(INDEX(로우데이터!$D:$D,4*ROW()-7)&lt;&gt;"",IF(ISNUMBER(FIND("(3)",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2" s="1">
        <v>1</v>
      </c>
      <c r="M1322" s="1">
        <v>1</v>
      </c>
      <c r="N1322" s="1">
        <v>1</v>
      </c>
      <c r="P1322" s="1" t="str">
        <f>IF(B1322&lt;&gt;"",IF(AND(대학정보!$C$4&lt;&gt;"",대학정보!$C$5&lt;&gt;""),IF(AND(ISNUMBER(FIND(대학정보!$C$4,E1322)),ISNUMBER(FIND(대학정보!$C$5,F1322))),확률표!$C$3,IF(AND(ISNUMBER(FIND(대학정보!$C$4,G1322)),ISNUMBER(FIND(대학정보!$C$5,H1322))),확률표!$C$4,IF(AND(ISNUMBER(FIND(대학정보!$C$4,I1322)),ISNUMBER(FIND(대학정보!$C$5,J1322))),확률표!$C$5, ""))), "대학정보"), "")</f>
        <v/>
      </c>
      <c r="Q1322" s="1" t="str">
        <f>IF(AND(대학정보!$C$8&lt;&gt;"",D1322&lt;&gt;""),D1322-대학정보!$C$8,"")</f>
        <v/>
      </c>
    </row>
    <row r="1323" spans="1:17">
      <c r="A1323" s="1" t="str">
        <f t="shared" si="21"/>
        <v>X</v>
      </c>
      <c r="B1323" s="1" t="str">
        <f>IF(INDEX(로우데이터!$A:$A,4*ROW()-7)&lt;&gt;"",INDEX(로우데이터!A:A,4*ROW()-7),"")</f>
        <v/>
      </c>
      <c r="C1323" s="1" t="str">
        <f>IF(B1323&lt;&gt;"",VLOOKUP(CONCATENATE("j",L1323, M1323, N1323),확률표!$B$8:$E$16,IF(P1323=확률표!$C$3,2,IF(P1323=확률표!$C$4, 3,4)),FALSE), "")</f>
        <v/>
      </c>
      <c r="D1323" s="1" t="str">
        <f>IF(B1323&lt;&gt;"",INDEX(로우데이터!$B:$B,4*ROW()-7),"")</f>
        <v/>
      </c>
      <c r="E1323" s="4" t="str">
        <f>IF(B1323&lt;&gt;"",IF(INDEX(로우데이터!$D:$D,4*ROW()-7)&lt;&gt;"",IF(ISNUMBER(FIND("(1)",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3" s="3" t="str">
        <f>IF(B1323&lt;&gt;"",IF(INDEX(로우데이터!$D:$D,4*ROW()-7)&lt;&gt;"",IF(ISNUMBER(FIND("(1)",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3" s="3" t="str">
        <f>IF(B1323&lt;&gt;"",IF(INDEX(로우데이터!$D:$D,4*ROW()-7)&lt;&gt;"",IF(ISNUMBER(FIND("(2)",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3" s="3" t="str">
        <f>IF(B1323&lt;&gt;"",IF(INDEX(로우데이터!$D:$D,4*ROW()-7)&lt;&gt;"",IF(ISNUMBER(FIND("(2)",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3" s="3" t="str">
        <f>IF(B1323&lt;&gt;"",IF(INDEX(로우데이터!$D:$D,4*ROW()-7)&lt;&gt;"",IF(ISNUMBER(FIND("(3)",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3" s="3" t="str">
        <f>IF(B1323&lt;&gt;"",IF(INDEX(로우데이터!$D:$D,4*ROW()-7)&lt;&gt;"",IF(ISNUMBER(FIND("(3)",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3" s="1">
        <v>1</v>
      </c>
      <c r="M1323" s="1">
        <v>1</v>
      </c>
      <c r="N1323" s="1">
        <v>1</v>
      </c>
      <c r="P1323" s="1" t="str">
        <f>IF(B1323&lt;&gt;"",IF(AND(대학정보!$C$4&lt;&gt;"",대학정보!$C$5&lt;&gt;""),IF(AND(ISNUMBER(FIND(대학정보!$C$4,E1323)),ISNUMBER(FIND(대학정보!$C$5,F1323))),확률표!$C$3,IF(AND(ISNUMBER(FIND(대학정보!$C$4,G1323)),ISNUMBER(FIND(대학정보!$C$5,H1323))),확률표!$C$4,IF(AND(ISNUMBER(FIND(대학정보!$C$4,I1323)),ISNUMBER(FIND(대학정보!$C$5,J1323))),확률표!$C$5, ""))), "대학정보"), "")</f>
        <v/>
      </c>
      <c r="Q1323" s="1" t="str">
        <f>IF(AND(대학정보!$C$8&lt;&gt;"",D1323&lt;&gt;""),D1323-대학정보!$C$8,"")</f>
        <v/>
      </c>
    </row>
    <row r="1324" spans="1:17">
      <c r="A1324" s="1" t="str">
        <f t="shared" si="21"/>
        <v>X</v>
      </c>
      <c r="B1324" s="1" t="str">
        <f>IF(INDEX(로우데이터!$A:$A,4*ROW()-7)&lt;&gt;"",INDEX(로우데이터!A:A,4*ROW()-7),"")</f>
        <v/>
      </c>
      <c r="C1324" s="1" t="str">
        <f>IF(B1324&lt;&gt;"",VLOOKUP(CONCATENATE("j",L1324, M1324, N1324),확률표!$B$8:$E$16,IF(P1324=확률표!$C$3,2,IF(P1324=확률표!$C$4, 3,4)),FALSE), "")</f>
        <v/>
      </c>
      <c r="D1324" s="1" t="str">
        <f>IF(B1324&lt;&gt;"",INDEX(로우데이터!$B:$B,4*ROW()-7),"")</f>
        <v/>
      </c>
      <c r="E1324" s="4" t="str">
        <f>IF(B1324&lt;&gt;"",IF(INDEX(로우데이터!$D:$D,4*ROW()-7)&lt;&gt;"",IF(ISNUMBER(FIND("(1)",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4" s="3" t="str">
        <f>IF(B1324&lt;&gt;"",IF(INDEX(로우데이터!$D:$D,4*ROW()-7)&lt;&gt;"",IF(ISNUMBER(FIND("(1)",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4" s="3" t="str">
        <f>IF(B1324&lt;&gt;"",IF(INDEX(로우데이터!$D:$D,4*ROW()-7)&lt;&gt;"",IF(ISNUMBER(FIND("(2)",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4" s="3" t="str">
        <f>IF(B1324&lt;&gt;"",IF(INDEX(로우데이터!$D:$D,4*ROW()-7)&lt;&gt;"",IF(ISNUMBER(FIND("(2)",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4" s="3" t="str">
        <f>IF(B1324&lt;&gt;"",IF(INDEX(로우데이터!$D:$D,4*ROW()-7)&lt;&gt;"",IF(ISNUMBER(FIND("(3)",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4" s="3" t="str">
        <f>IF(B1324&lt;&gt;"",IF(INDEX(로우데이터!$D:$D,4*ROW()-7)&lt;&gt;"",IF(ISNUMBER(FIND("(3)",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4" s="1">
        <v>1</v>
      </c>
      <c r="M1324" s="1">
        <v>1</v>
      </c>
      <c r="N1324" s="1">
        <v>1</v>
      </c>
      <c r="P1324" s="1" t="str">
        <f>IF(B1324&lt;&gt;"",IF(AND(대학정보!$C$4&lt;&gt;"",대학정보!$C$5&lt;&gt;""),IF(AND(ISNUMBER(FIND(대학정보!$C$4,E1324)),ISNUMBER(FIND(대학정보!$C$5,F1324))),확률표!$C$3,IF(AND(ISNUMBER(FIND(대학정보!$C$4,G1324)),ISNUMBER(FIND(대학정보!$C$5,H1324))),확률표!$C$4,IF(AND(ISNUMBER(FIND(대학정보!$C$4,I1324)),ISNUMBER(FIND(대학정보!$C$5,J1324))),확률표!$C$5, ""))), "대학정보"), "")</f>
        <v/>
      </c>
      <c r="Q1324" s="1" t="str">
        <f>IF(AND(대학정보!$C$8&lt;&gt;"",D1324&lt;&gt;""),D1324-대학정보!$C$8,"")</f>
        <v/>
      </c>
    </row>
    <row r="1325" spans="1:17">
      <c r="A1325" s="1" t="str">
        <f t="shared" si="21"/>
        <v>X</v>
      </c>
      <c r="B1325" s="1" t="str">
        <f>IF(INDEX(로우데이터!$A:$A,4*ROW()-7)&lt;&gt;"",INDEX(로우데이터!A:A,4*ROW()-7),"")</f>
        <v/>
      </c>
      <c r="C1325" s="1" t="str">
        <f>IF(B1325&lt;&gt;"",VLOOKUP(CONCATENATE("j",L1325, M1325, N1325),확률표!$B$8:$E$16,IF(P1325=확률표!$C$3,2,IF(P1325=확률표!$C$4, 3,4)),FALSE), "")</f>
        <v/>
      </c>
      <c r="D1325" s="1" t="str">
        <f>IF(B1325&lt;&gt;"",INDEX(로우데이터!$B:$B,4*ROW()-7),"")</f>
        <v/>
      </c>
      <c r="E1325" s="4" t="str">
        <f>IF(B1325&lt;&gt;"",IF(INDEX(로우데이터!$D:$D,4*ROW()-7)&lt;&gt;"",IF(ISNUMBER(FIND("(1)",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5" s="3" t="str">
        <f>IF(B1325&lt;&gt;"",IF(INDEX(로우데이터!$D:$D,4*ROW()-7)&lt;&gt;"",IF(ISNUMBER(FIND("(1)",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5" s="3" t="str">
        <f>IF(B1325&lt;&gt;"",IF(INDEX(로우데이터!$D:$D,4*ROW()-7)&lt;&gt;"",IF(ISNUMBER(FIND("(2)",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5" s="3" t="str">
        <f>IF(B1325&lt;&gt;"",IF(INDEX(로우데이터!$D:$D,4*ROW()-7)&lt;&gt;"",IF(ISNUMBER(FIND("(2)",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5" s="3" t="str">
        <f>IF(B1325&lt;&gt;"",IF(INDEX(로우데이터!$D:$D,4*ROW()-7)&lt;&gt;"",IF(ISNUMBER(FIND("(3)",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5" s="3" t="str">
        <f>IF(B1325&lt;&gt;"",IF(INDEX(로우데이터!$D:$D,4*ROW()-7)&lt;&gt;"",IF(ISNUMBER(FIND("(3)",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5" s="1">
        <v>1</v>
      </c>
      <c r="M1325" s="1">
        <v>1</v>
      </c>
      <c r="N1325" s="1">
        <v>1</v>
      </c>
      <c r="P1325" s="1" t="str">
        <f>IF(B1325&lt;&gt;"",IF(AND(대학정보!$C$4&lt;&gt;"",대학정보!$C$5&lt;&gt;""),IF(AND(ISNUMBER(FIND(대학정보!$C$4,E1325)),ISNUMBER(FIND(대학정보!$C$5,F1325))),확률표!$C$3,IF(AND(ISNUMBER(FIND(대학정보!$C$4,G1325)),ISNUMBER(FIND(대학정보!$C$5,H1325))),확률표!$C$4,IF(AND(ISNUMBER(FIND(대학정보!$C$4,I1325)),ISNUMBER(FIND(대학정보!$C$5,J1325))),확률표!$C$5, ""))), "대학정보"), "")</f>
        <v/>
      </c>
      <c r="Q1325" s="1" t="str">
        <f>IF(AND(대학정보!$C$8&lt;&gt;"",D1325&lt;&gt;""),D1325-대학정보!$C$8,"")</f>
        <v/>
      </c>
    </row>
    <row r="1326" spans="1:17">
      <c r="A1326" s="1" t="str">
        <f t="shared" si="21"/>
        <v>X</v>
      </c>
      <c r="B1326" s="1" t="str">
        <f>IF(INDEX(로우데이터!$A:$A,4*ROW()-7)&lt;&gt;"",INDEX(로우데이터!A:A,4*ROW()-7),"")</f>
        <v/>
      </c>
      <c r="C1326" s="1" t="str">
        <f>IF(B1326&lt;&gt;"",VLOOKUP(CONCATENATE("j",L1326, M1326, N1326),확률표!$B$8:$E$16,IF(P1326=확률표!$C$3,2,IF(P1326=확률표!$C$4, 3,4)),FALSE), "")</f>
        <v/>
      </c>
      <c r="D1326" s="1" t="str">
        <f>IF(B1326&lt;&gt;"",INDEX(로우데이터!$B:$B,4*ROW()-7),"")</f>
        <v/>
      </c>
      <c r="E1326" s="4" t="str">
        <f>IF(B1326&lt;&gt;"",IF(INDEX(로우데이터!$D:$D,4*ROW()-7)&lt;&gt;"",IF(ISNUMBER(FIND("(1)",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6" s="3" t="str">
        <f>IF(B1326&lt;&gt;"",IF(INDEX(로우데이터!$D:$D,4*ROW()-7)&lt;&gt;"",IF(ISNUMBER(FIND("(1)",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6" s="3" t="str">
        <f>IF(B1326&lt;&gt;"",IF(INDEX(로우데이터!$D:$D,4*ROW()-7)&lt;&gt;"",IF(ISNUMBER(FIND("(2)",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6" s="3" t="str">
        <f>IF(B1326&lt;&gt;"",IF(INDEX(로우데이터!$D:$D,4*ROW()-7)&lt;&gt;"",IF(ISNUMBER(FIND("(2)",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6" s="3" t="str">
        <f>IF(B1326&lt;&gt;"",IF(INDEX(로우데이터!$D:$D,4*ROW()-7)&lt;&gt;"",IF(ISNUMBER(FIND("(3)",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6" s="3" t="str">
        <f>IF(B1326&lt;&gt;"",IF(INDEX(로우데이터!$D:$D,4*ROW()-7)&lt;&gt;"",IF(ISNUMBER(FIND("(3)",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6" s="1">
        <v>1</v>
      </c>
      <c r="M1326" s="1">
        <v>1</v>
      </c>
      <c r="N1326" s="1">
        <v>1</v>
      </c>
      <c r="P1326" s="1" t="str">
        <f>IF(B1326&lt;&gt;"",IF(AND(대학정보!$C$4&lt;&gt;"",대학정보!$C$5&lt;&gt;""),IF(AND(ISNUMBER(FIND(대학정보!$C$4,E1326)),ISNUMBER(FIND(대학정보!$C$5,F1326))),확률표!$C$3,IF(AND(ISNUMBER(FIND(대학정보!$C$4,G1326)),ISNUMBER(FIND(대학정보!$C$5,H1326))),확률표!$C$4,IF(AND(ISNUMBER(FIND(대학정보!$C$4,I1326)),ISNUMBER(FIND(대학정보!$C$5,J1326))),확률표!$C$5, ""))), "대학정보"), "")</f>
        <v/>
      </c>
      <c r="Q1326" s="1" t="str">
        <f>IF(AND(대학정보!$C$8&lt;&gt;"",D1326&lt;&gt;""),D1326-대학정보!$C$8,"")</f>
        <v/>
      </c>
    </row>
    <row r="1327" spans="1:17">
      <c r="A1327" s="1" t="str">
        <f t="shared" si="21"/>
        <v>X</v>
      </c>
      <c r="B1327" s="1" t="str">
        <f>IF(INDEX(로우데이터!$A:$A,4*ROW()-7)&lt;&gt;"",INDEX(로우데이터!A:A,4*ROW()-7),"")</f>
        <v/>
      </c>
      <c r="C1327" s="1" t="str">
        <f>IF(B1327&lt;&gt;"",VLOOKUP(CONCATENATE("j",L1327, M1327, N1327),확률표!$B$8:$E$16,IF(P1327=확률표!$C$3,2,IF(P1327=확률표!$C$4, 3,4)),FALSE), "")</f>
        <v/>
      </c>
      <c r="D1327" s="1" t="str">
        <f>IF(B1327&lt;&gt;"",INDEX(로우데이터!$B:$B,4*ROW()-7),"")</f>
        <v/>
      </c>
      <c r="E1327" s="4" t="str">
        <f>IF(B1327&lt;&gt;"",IF(INDEX(로우데이터!$D:$D,4*ROW()-7)&lt;&gt;"",IF(ISNUMBER(FIND("(1)",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7" s="3" t="str">
        <f>IF(B1327&lt;&gt;"",IF(INDEX(로우데이터!$D:$D,4*ROW()-7)&lt;&gt;"",IF(ISNUMBER(FIND("(1)",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7" s="3" t="str">
        <f>IF(B1327&lt;&gt;"",IF(INDEX(로우데이터!$D:$D,4*ROW()-7)&lt;&gt;"",IF(ISNUMBER(FIND("(2)",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7" s="3" t="str">
        <f>IF(B1327&lt;&gt;"",IF(INDEX(로우데이터!$D:$D,4*ROW()-7)&lt;&gt;"",IF(ISNUMBER(FIND("(2)",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7" s="3" t="str">
        <f>IF(B1327&lt;&gt;"",IF(INDEX(로우데이터!$D:$D,4*ROW()-7)&lt;&gt;"",IF(ISNUMBER(FIND("(3)",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7" s="3" t="str">
        <f>IF(B1327&lt;&gt;"",IF(INDEX(로우데이터!$D:$D,4*ROW()-7)&lt;&gt;"",IF(ISNUMBER(FIND("(3)",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7" s="1">
        <v>1</v>
      </c>
      <c r="M1327" s="1">
        <v>1</v>
      </c>
      <c r="N1327" s="1">
        <v>1</v>
      </c>
      <c r="P1327" s="1" t="str">
        <f>IF(B1327&lt;&gt;"",IF(AND(대학정보!$C$4&lt;&gt;"",대학정보!$C$5&lt;&gt;""),IF(AND(ISNUMBER(FIND(대학정보!$C$4,E1327)),ISNUMBER(FIND(대학정보!$C$5,F1327))),확률표!$C$3,IF(AND(ISNUMBER(FIND(대학정보!$C$4,G1327)),ISNUMBER(FIND(대학정보!$C$5,H1327))),확률표!$C$4,IF(AND(ISNUMBER(FIND(대학정보!$C$4,I1327)),ISNUMBER(FIND(대학정보!$C$5,J1327))),확률표!$C$5, ""))), "대학정보"), "")</f>
        <v/>
      </c>
      <c r="Q1327" s="1" t="str">
        <f>IF(AND(대학정보!$C$8&lt;&gt;"",D1327&lt;&gt;""),D1327-대학정보!$C$8,"")</f>
        <v/>
      </c>
    </row>
    <row r="1328" spans="1:17">
      <c r="A1328" s="1" t="str">
        <f t="shared" si="21"/>
        <v>X</v>
      </c>
      <c r="B1328" s="1" t="str">
        <f>IF(INDEX(로우데이터!$A:$A,4*ROW()-7)&lt;&gt;"",INDEX(로우데이터!A:A,4*ROW()-7),"")</f>
        <v/>
      </c>
      <c r="C1328" s="1" t="str">
        <f>IF(B1328&lt;&gt;"",VLOOKUP(CONCATENATE("j",L1328, M1328, N1328),확률표!$B$8:$E$16,IF(P1328=확률표!$C$3,2,IF(P1328=확률표!$C$4, 3,4)),FALSE), "")</f>
        <v/>
      </c>
      <c r="D1328" s="1" t="str">
        <f>IF(B1328&lt;&gt;"",INDEX(로우데이터!$B:$B,4*ROW()-7),"")</f>
        <v/>
      </c>
      <c r="E1328" s="4" t="str">
        <f>IF(B1328&lt;&gt;"",IF(INDEX(로우데이터!$D:$D,4*ROW()-7)&lt;&gt;"",IF(ISNUMBER(FIND("(1)",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8" s="3" t="str">
        <f>IF(B1328&lt;&gt;"",IF(INDEX(로우데이터!$D:$D,4*ROW()-7)&lt;&gt;"",IF(ISNUMBER(FIND("(1)",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8" s="3" t="str">
        <f>IF(B1328&lt;&gt;"",IF(INDEX(로우데이터!$D:$D,4*ROW()-7)&lt;&gt;"",IF(ISNUMBER(FIND("(2)",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8" s="3" t="str">
        <f>IF(B1328&lt;&gt;"",IF(INDEX(로우데이터!$D:$D,4*ROW()-7)&lt;&gt;"",IF(ISNUMBER(FIND("(2)",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8" s="3" t="str">
        <f>IF(B1328&lt;&gt;"",IF(INDEX(로우데이터!$D:$D,4*ROW()-7)&lt;&gt;"",IF(ISNUMBER(FIND("(3)",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8" s="3" t="str">
        <f>IF(B1328&lt;&gt;"",IF(INDEX(로우데이터!$D:$D,4*ROW()-7)&lt;&gt;"",IF(ISNUMBER(FIND("(3)",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8" s="1">
        <v>1</v>
      </c>
      <c r="M1328" s="1">
        <v>1</v>
      </c>
      <c r="N1328" s="1">
        <v>1</v>
      </c>
      <c r="P1328" s="1" t="str">
        <f>IF(B1328&lt;&gt;"",IF(AND(대학정보!$C$4&lt;&gt;"",대학정보!$C$5&lt;&gt;""),IF(AND(ISNUMBER(FIND(대학정보!$C$4,E1328)),ISNUMBER(FIND(대학정보!$C$5,F1328))),확률표!$C$3,IF(AND(ISNUMBER(FIND(대학정보!$C$4,G1328)),ISNUMBER(FIND(대학정보!$C$5,H1328))),확률표!$C$4,IF(AND(ISNUMBER(FIND(대학정보!$C$4,I1328)),ISNUMBER(FIND(대학정보!$C$5,J1328))),확률표!$C$5, ""))), "대학정보"), "")</f>
        <v/>
      </c>
      <c r="Q1328" s="1" t="str">
        <f>IF(AND(대학정보!$C$8&lt;&gt;"",D1328&lt;&gt;""),D1328-대학정보!$C$8,"")</f>
        <v/>
      </c>
    </row>
    <row r="1329" spans="1:17">
      <c r="A1329" s="1" t="str">
        <f t="shared" si="21"/>
        <v>X</v>
      </c>
      <c r="B1329" s="1" t="str">
        <f>IF(INDEX(로우데이터!$A:$A,4*ROW()-7)&lt;&gt;"",INDEX(로우데이터!A:A,4*ROW()-7),"")</f>
        <v/>
      </c>
      <c r="C1329" s="1" t="str">
        <f>IF(B1329&lt;&gt;"",VLOOKUP(CONCATENATE("j",L1329, M1329, N1329),확률표!$B$8:$E$16,IF(P1329=확률표!$C$3,2,IF(P1329=확률표!$C$4, 3,4)),FALSE), "")</f>
        <v/>
      </c>
      <c r="D1329" s="1" t="str">
        <f>IF(B1329&lt;&gt;"",INDEX(로우데이터!$B:$B,4*ROW()-7),"")</f>
        <v/>
      </c>
      <c r="E1329" s="4" t="str">
        <f>IF(B1329&lt;&gt;"",IF(INDEX(로우데이터!$D:$D,4*ROW()-7)&lt;&gt;"",IF(ISNUMBER(FIND("(1)",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29" s="3" t="str">
        <f>IF(B1329&lt;&gt;"",IF(INDEX(로우데이터!$D:$D,4*ROW()-7)&lt;&gt;"",IF(ISNUMBER(FIND("(1)",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29" s="3" t="str">
        <f>IF(B1329&lt;&gt;"",IF(INDEX(로우데이터!$D:$D,4*ROW()-7)&lt;&gt;"",IF(ISNUMBER(FIND("(2)",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29" s="3" t="str">
        <f>IF(B1329&lt;&gt;"",IF(INDEX(로우데이터!$D:$D,4*ROW()-7)&lt;&gt;"",IF(ISNUMBER(FIND("(2)",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29" s="3" t="str">
        <f>IF(B1329&lt;&gt;"",IF(INDEX(로우데이터!$D:$D,4*ROW()-7)&lt;&gt;"",IF(ISNUMBER(FIND("(3)",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29" s="3" t="str">
        <f>IF(B1329&lt;&gt;"",IF(INDEX(로우데이터!$D:$D,4*ROW()-7)&lt;&gt;"",IF(ISNUMBER(FIND("(3)",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29" s="1">
        <v>1</v>
      </c>
      <c r="M1329" s="1">
        <v>1</v>
      </c>
      <c r="N1329" s="1">
        <v>1</v>
      </c>
      <c r="P1329" s="1" t="str">
        <f>IF(B1329&lt;&gt;"",IF(AND(대학정보!$C$4&lt;&gt;"",대학정보!$C$5&lt;&gt;""),IF(AND(ISNUMBER(FIND(대학정보!$C$4,E1329)),ISNUMBER(FIND(대학정보!$C$5,F1329))),확률표!$C$3,IF(AND(ISNUMBER(FIND(대학정보!$C$4,G1329)),ISNUMBER(FIND(대학정보!$C$5,H1329))),확률표!$C$4,IF(AND(ISNUMBER(FIND(대학정보!$C$4,I1329)),ISNUMBER(FIND(대학정보!$C$5,J1329))),확률표!$C$5, ""))), "대학정보"), "")</f>
        <v/>
      </c>
      <c r="Q1329" s="1" t="str">
        <f>IF(AND(대학정보!$C$8&lt;&gt;"",D1329&lt;&gt;""),D1329-대학정보!$C$8,"")</f>
        <v/>
      </c>
    </row>
    <row r="1330" spans="1:17">
      <c r="A1330" s="1" t="str">
        <f t="shared" si="21"/>
        <v>X</v>
      </c>
      <c r="B1330" s="1" t="str">
        <f>IF(INDEX(로우데이터!$A:$A,4*ROW()-7)&lt;&gt;"",INDEX(로우데이터!A:A,4*ROW()-7),"")</f>
        <v/>
      </c>
      <c r="C1330" s="1" t="str">
        <f>IF(B1330&lt;&gt;"",VLOOKUP(CONCATENATE("j",L1330, M1330, N1330),확률표!$B$8:$E$16,IF(P1330=확률표!$C$3,2,IF(P1330=확률표!$C$4, 3,4)),FALSE), "")</f>
        <v/>
      </c>
      <c r="D1330" s="1" t="str">
        <f>IF(B1330&lt;&gt;"",INDEX(로우데이터!$B:$B,4*ROW()-7),"")</f>
        <v/>
      </c>
      <c r="E1330" s="4" t="str">
        <f>IF(B1330&lt;&gt;"",IF(INDEX(로우데이터!$D:$D,4*ROW()-7)&lt;&gt;"",IF(ISNUMBER(FIND("(1)",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0" s="3" t="str">
        <f>IF(B1330&lt;&gt;"",IF(INDEX(로우데이터!$D:$D,4*ROW()-7)&lt;&gt;"",IF(ISNUMBER(FIND("(1)",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0" s="3" t="str">
        <f>IF(B1330&lt;&gt;"",IF(INDEX(로우데이터!$D:$D,4*ROW()-7)&lt;&gt;"",IF(ISNUMBER(FIND("(2)",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0" s="3" t="str">
        <f>IF(B1330&lt;&gt;"",IF(INDEX(로우데이터!$D:$D,4*ROW()-7)&lt;&gt;"",IF(ISNUMBER(FIND("(2)",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0" s="3" t="str">
        <f>IF(B1330&lt;&gt;"",IF(INDEX(로우데이터!$D:$D,4*ROW()-7)&lt;&gt;"",IF(ISNUMBER(FIND("(3)",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0" s="3" t="str">
        <f>IF(B1330&lt;&gt;"",IF(INDEX(로우데이터!$D:$D,4*ROW()-7)&lt;&gt;"",IF(ISNUMBER(FIND("(3)",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0" s="1">
        <v>1</v>
      </c>
      <c r="M1330" s="1">
        <v>1</v>
      </c>
      <c r="N1330" s="1">
        <v>1</v>
      </c>
      <c r="P1330" s="1" t="str">
        <f>IF(B1330&lt;&gt;"",IF(AND(대학정보!$C$4&lt;&gt;"",대학정보!$C$5&lt;&gt;""),IF(AND(ISNUMBER(FIND(대학정보!$C$4,E1330)),ISNUMBER(FIND(대학정보!$C$5,F1330))),확률표!$C$3,IF(AND(ISNUMBER(FIND(대학정보!$C$4,G1330)),ISNUMBER(FIND(대학정보!$C$5,H1330))),확률표!$C$4,IF(AND(ISNUMBER(FIND(대학정보!$C$4,I1330)),ISNUMBER(FIND(대학정보!$C$5,J1330))),확률표!$C$5, ""))), "대학정보"), "")</f>
        <v/>
      </c>
      <c r="Q1330" s="1" t="str">
        <f>IF(AND(대학정보!$C$8&lt;&gt;"",D1330&lt;&gt;""),D1330-대학정보!$C$8,"")</f>
        <v/>
      </c>
    </row>
    <row r="1331" spans="1:17">
      <c r="A1331" s="1" t="str">
        <f t="shared" si="21"/>
        <v>X</v>
      </c>
      <c r="B1331" s="1" t="str">
        <f>IF(INDEX(로우데이터!$A:$A,4*ROW()-7)&lt;&gt;"",INDEX(로우데이터!A:A,4*ROW()-7),"")</f>
        <v/>
      </c>
      <c r="C1331" s="1" t="str">
        <f>IF(B1331&lt;&gt;"",VLOOKUP(CONCATENATE("j",L1331, M1331, N1331),확률표!$B$8:$E$16,IF(P1331=확률표!$C$3,2,IF(P1331=확률표!$C$4, 3,4)),FALSE), "")</f>
        <v/>
      </c>
      <c r="D1331" s="1" t="str">
        <f>IF(B1331&lt;&gt;"",INDEX(로우데이터!$B:$B,4*ROW()-7),"")</f>
        <v/>
      </c>
      <c r="E1331" s="4" t="str">
        <f>IF(B1331&lt;&gt;"",IF(INDEX(로우데이터!$D:$D,4*ROW()-7)&lt;&gt;"",IF(ISNUMBER(FIND("(1)",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1" s="3" t="str">
        <f>IF(B1331&lt;&gt;"",IF(INDEX(로우데이터!$D:$D,4*ROW()-7)&lt;&gt;"",IF(ISNUMBER(FIND("(1)",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1" s="3" t="str">
        <f>IF(B1331&lt;&gt;"",IF(INDEX(로우데이터!$D:$D,4*ROW()-7)&lt;&gt;"",IF(ISNUMBER(FIND("(2)",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1" s="3" t="str">
        <f>IF(B1331&lt;&gt;"",IF(INDEX(로우데이터!$D:$D,4*ROW()-7)&lt;&gt;"",IF(ISNUMBER(FIND("(2)",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1" s="3" t="str">
        <f>IF(B1331&lt;&gt;"",IF(INDEX(로우데이터!$D:$D,4*ROW()-7)&lt;&gt;"",IF(ISNUMBER(FIND("(3)",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1" s="3" t="str">
        <f>IF(B1331&lt;&gt;"",IF(INDEX(로우데이터!$D:$D,4*ROW()-7)&lt;&gt;"",IF(ISNUMBER(FIND("(3)",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1" s="1">
        <v>1</v>
      </c>
      <c r="M1331" s="1">
        <v>1</v>
      </c>
      <c r="N1331" s="1">
        <v>1</v>
      </c>
      <c r="P1331" s="1" t="str">
        <f>IF(B1331&lt;&gt;"",IF(AND(대학정보!$C$4&lt;&gt;"",대학정보!$C$5&lt;&gt;""),IF(AND(ISNUMBER(FIND(대학정보!$C$4,E1331)),ISNUMBER(FIND(대학정보!$C$5,F1331))),확률표!$C$3,IF(AND(ISNUMBER(FIND(대학정보!$C$4,G1331)),ISNUMBER(FIND(대학정보!$C$5,H1331))),확률표!$C$4,IF(AND(ISNUMBER(FIND(대학정보!$C$4,I1331)),ISNUMBER(FIND(대학정보!$C$5,J1331))),확률표!$C$5, ""))), "대학정보"), "")</f>
        <v/>
      </c>
      <c r="Q1331" s="1" t="str">
        <f>IF(AND(대학정보!$C$8&lt;&gt;"",D1331&lt;&gt;""),D1331-대학정보!$C$8,"")</f>
        <v/>
      </c>
    </row>
    <row r="1332" spans="1:17">
      <c r="A1332" s="1" t="str">
        <f t="shared" si="21"/>
        <v>X</v>
      </c>
      <c r="B1332" s="1" t="str">
        <f>IF(INDEX(로우데이터!$A:$A,4*ROW()-7)&lt;&gt;"",INDEX(로우데이터!A:A,4*ROW()-7),"")</f>
        <v/>
      </c>
      <c r="C1332" s="1" t="str">
        <f>IF(B1332&lt;&gt;"",VLOOKUP(CONCATENATE("j",L1332, M1332, N1332),확률표!$B$8:$E$16,IF(P1332=확률표!$C$3,2,IF(P1332=확률표!$C$4, 3,4)),FALSE), "")</f>
        <v/>
      </c>
      <c r="D1332" s="1" t="str">
        <f>IF(B1332&lt;&gt;"",INDEX(로우데이터!$B:$B,4*ROW()-7),"")</f>
        <v/>
      </c>
      <c r="E1332" s="4" t="str">
        <f>IF(B1332&lt;&gt;"",IF(INDEX(로우데이터!$D:$D,4*ROW()-7)&lt;&gt;"",IF(ISNUMBER(FIND("(1)",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2" s="3" t="str">
        <f>IF(B1332&lt;&gt;"",IF(INDEX(로우데이터!$D:$D,4*ROW()-7)&lt;&gt;"",IF(ISNUMBER(FIND("(1)",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2" s="3" t="str">
        <f>IF(B1332&lt;&gt;"",IF(INDEX(로우데이터!$D:$D,4*ROW()-7)&lt;&gt;"",IF(ISNUMBER(FIND("(2)",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2" s="3" t="str">
        <f>IF(B1332&lt;&gt;"",IF(INDEX(로우데이터!$D:$D,4*ROW()-7)&lt;&gt;"",IF(ISNUMBER(FIND("(2)",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2" s="3" t="str">
        <f>IF(B1332&lt;&gt;"",IF(INDEX(로우데이터!$D:$D,4*ROW()-7)&lt;&gt;"",IF(ISNUMBER(FIND("(3)",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2" s="3" t="str">
        <f>IF(B1332&lt;&gt;"",IF(INDEX(로우데이터!$D:$D,4*ROW()-7)&lt;&gt;"",IF(ISNUMBER(FIND("(3)",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2" s="1">
        <v>1</v>
      </c>
      <c r="M1332" s="1">
        <v>1</v>
      </c>
      <c r="N1332" s="1">
        <v>1</v>
      </c>
      <c r="P1332" s="1" t="str">
        <f>IF(B1332&lt;&gt;"",IF(AND(대학정보!$C$4&lt;&gt;"",대학정보!$C$5&lt;&gt;""),IF(AND(ISNUMBER(FIND(대학정보!$C$4,E1332)),ISNUMBER(FIND(대학정보!$C$5,F1332))),확률표!$C$3,IF(AND(ISNUMBER(FIND(대학정보!$C$4,G1332)),ISNUMBER(FIND(대학정보!$C$5,H1332))),확률표!$C$4,IF(AND(ISNUMBER(FIND(대학정보!$C$4,I1332)),ISNUMBER(FIND(대학정보!$C$5,J1332))),확률표!$C$5, ""))), "대학정보"), "")</f>
        <v/>
      </c>
      <c r="Q1332" s="1" t="str">
        <f>IF(AND(대학정보!$C$8&lt;&gt;"",D1332&lt;&gt;""),D1332-대학정보!$C$8,"")</f>
        <v/>
      </c>
    </row>
    <row r="1333" spans="1:17">
      <c r="A1333" s="1" t="str">
        <f t="shared" si="21"/>
        <v>X</v>
      </c>
      <c r="B1333" s="1" t="str">
        <f>IF(INDEX(로우데이터!$A:$A,4*ROW()-7)&lt;&gt;"",INDEX(로우데이터!A:A,4*ROW()-7),"")</f>
        <v/>
      </c>
      <c r="C1333" s="1" t="str">
        <f>IF(B1333&lt;&gt;"",VLOOKUP(CONCATENATE("j",L1333, M1333, N1333),확률표!$B$8:$E$16,IF(P1333=확률표!$C$3,2,IF(P1333=확률표!$C$4, 3,4)),FALSE), "")</f>
        <v/>
      </c>
      <c r="D1333" s="1" t="str">
        <f>IF(B1333&lt;&gt;"",INDEX(로우데이터!$B:$B,4*ROW()-7),"")</f>
        <v/>
      </c>
      <c r="E1333" s="4" t="str">
        <f>IF(B1333&lt;&gt;"",IF(INDEX(로우데이터!$D:$D,4*ROW()-7)&lt;&gt;"",IF(ISNUMBER(FIND("(1)",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3" s="3" t="str">
        <f>IF(B1333&lt;&gt;"",IF(INDEX(로우데이터!$D:$D,4*ROW()-7)&lt;&gt;"",IF(ISNUMBER(FIND("(1)",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3" s="3" t="str">
        <f>IF(B1333&lt;&gt;"",IF(INDEX(로우데이터!$D:$D,4*ROW()-7)&lt;&gt;"",IF(ISNUMBER(FIND("(2)",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3" s="3" t="str">
        <f>IF(B1333&lt;&gt;"",IF(INDEX(로우데이터!$D:$D,4*ROW()-7)&lt;&gt;"",IF(ISNUMBER(FIND("(2)",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3" s="3" t="str">
        <f>IF(B1333&lt;&gt;"",IF(INDEX(로우데이터!$D:$D,4*ROW()-7)&lt;&gt;"",IF(ISNUMBER(FIND("(3)",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3" s="3" t="str">
        <f>IF(B1333&lt;&gt;"",IF(INDEX(로우데이터!$D:$D,4*ROW()-7)&lt;&gt;"",IF(ISNUMBER(FIND("(3)",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3" s="1">
        <v>1</v>
      </c>
      <c r="M1333" s="1">
        <v>1</v>
      </c>
      <c r="N1333" s="1">
        <v>1</v>
      </c>
      <c r="P1333" s="1" t="str">
        <f>IF(B1333&lt;&gt;"",IF(AND(대학정보!$C$4&lt;&gt;"",대학정보!$C$5&lt;&gt;""),IF(AND(ISNUMBER(FIND(대학정보!$C$4,E1333)),ISNUMBER(FIND(대학정보!$C$5,F1333))),확률표!$C$3,IF(AND(ISNUMBER(FIND(대학정보!$C$4,G1333)),ISNUMBER(FIND(대학정보!$C$5,H1333))),확률표!$C$4,IF(AND(ISNUMBER(FIND(대학정보!$C$4,I1333)),ISNUMBER(FIND(대학정보!$C$5,J1333))),확률표!$C$5, ""))), "대학정보"), "")</f>
        <v/>
      </c>
      <c r="Q1333" s="1" t="str">
        <f>IF(AND(대학정보!$C$8&lt;&gt;"",D1333&lt;&gt;""),D1333-대학정보!$C$8,"")</f>
        <v/>
      </c>
    </row>
    <row r="1334" spans="1:17">
      <c r="A1334" s="1" t="str">
        <f t="shared" si="21"/>
        <v>X</v>
      </c>
      <c r="B1334" s="1" t="str">
        <f>IF(INDEX(로우데이터!$A:$A,4*ROW()-7)&lt;&gt;"",INDEX(로우데이터!A:A,4*ROW()-7),"")</f>
        <v/>
      </c>
      <c r="C1334" s="1" t="str">
        <f>IF(B1334&lt;&gt;"",VLOOKUP(CONCATENATE("j",L1334, M1334, N1334),확률표!$B$8:$E$16,IF(P1334=확률표!$C$3,2,IF(P1334=확률표!$C$4, 3,4)),FALSE), "")</f>
        <v/>
      </c>
      <c r="D1334" s="1" t="str">
        <f>IF(B1334&lt;&gt;"",INDEX(로우데이터!$B:$B,4*ROW()-7),"")</f>
        <v/>
      </c>
      <c r="E1334" s="4" t="str">
        <f>IF(B1334&lt;&gt;"",IF(INDEX(로우데이터!$D:$D,4*ROW()-7)&lt;&gt;"",IF(ISNUMBER(FIND("(1)",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4" s="3" t="str">
        <f>IF(B1334&lt;&gt;"",IF(INDEX(로우데이터!$D:$D,4*ROW()-7)&lt;&gt;"",IF(ISNUMBER(FIND("(1)",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4" s="3" t="str">
        <f>IF(B1334&lt;&gt;"",IF(INDEX(로우데이터!$D:$D,4*ROW()-7)&lt;&gt;"",IF(ISNUMBER(FIND("(2)",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4" s="3" t="str">
        <f>IF(B1334&lt;&gt;"",IF(INDEX(로우데이터!$D:$D,4*ROW()-7)&lt;&gt;"",IF(ISNUMBER(FIND("(2)",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4" s="3" t="str">
        <f>IF(B1334&lt;&gt;"",IF(INDEX(로우데이터!$D:$D,4*ROW()-7)&lt;&gt;"",IF(ISNUMBER(FIND("(3)",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4" s="3" t="str">
        <f>IF(B1334&lt;&gt;"",IF(INDEX(로우데이터!$D:$D,4*ROW()-7)&lt;&gt;"",IF(ISNUMBER(FIND("(3)",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4" s="1">
        <v>1</v>
      </c>
      <c r="M1334" s="1">
        <v>1</v>
      </c>
      <c r="N1334" s="1">
        <v>1</v>
      </c>
      <c r="P1334" s="1" t="str">
        <f>IF(B1334&lt;&gt;"",IF(AND(대학정보!$C$4&lt;&gt;"",대학정보!$C$5&lt;&gt;""),IF(AND(ISNUMBER(FIND(대학정보!$C$4,E1334)),ISNUMBER(FIND(대학정보!$C$5,F1334))),확률표!$C$3,IF(AND(ISNUMBER(FIND(대학정보!$C$4,G1334)),ISNUMBER(FIND(대학정보!$C$5,H1334))),확률표!$C$4,IF(AND(ISNUMBER(FIND(대학정보!$C$4,I1334)),ISNUMBER(FIND(대학정보!$C$5,J1334))),확률표!$C$5, ""))), "대학정보"), "")</f>
        <v/>
      </c>
      <c r="Q1334" s="1" t="str">
        <f>IF(AND(대학정보!$C$8&lt;&gt;"",D1334&lt;&gt;""),D1334-대학정보!$C$8,"")</f>
        <v/>
      </c>
    </row>
    <row r="1335" spans="1:17">
      <c r="A1335" s="1" t="str">
        <f t="shared" si="21"/>
        <v>X</v>
      </c>
      <c r="B1335" s="1" t="str">
        <f>IF(INDEX(로우데이터!$A:$A,4*ROW()-7)&lt;&gt;"",INDEX(로우데이터!A:A,4*ROW()-7),"")</f>
        <v/>
      </c>
      <c r="C1335" s="1" t="str">
        <f>IF(B1335&lt;&gt;"",VLOOKUP(CONCATENATE("j",L1335, M1335, N1335),확률표!$B$8:$E$16,IF(P1335=확률표!$C$3,2,IF(P1335=확률표!$C$4, 3,4)),FALSE), "")</f>
        <v/>
      </c>
      <c r="D1335" s="1" t="str">
        <f>IF(B1335&lt;&gt;"",INDEX(로우데이터!$B:$B,4*ROW()-7),"")</f>
        <v/>
      </c>
      <c r="E1335" s="4" t="str">
        <f>IF(B1335&lt;&gt;"",IF(INDEX(로우데이터!$D:$D,4*ROW()-7)&lt;&gt;"",IF(ISNUMBER(FIND("(1)",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5" s="3" t="str">
        <f>IF(B1335&lt;&gt;"",IF(INDEX(로우데이터!$D:$D,4*ROW()-7)&lt;&gt;"",IF(ISNUMBER(FIND("(1)",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5" s="3" t="str">
        <f>IF(B1335&lt;&gt;"",IF(INDEX(로우데이터!$D:$D,4*ROW()-7)&lt;&gt;"",IF(ISNUMBER(FIND("(2)",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5" s="3" t="str">
        <f>IF(B1335&lt;&gt;"",IF(INDEX(로우데이터!$D:$D,4*ROW()-7)&lt;&gt;"",IF(ISNUMBER(FIND("(2)",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5" s="3" t="str">
        <f>IF(B1335&lt;&gt;"",IF(INDEX(로우데이터!$D:$D,4*ROW()-7)&lt;&gt;"",IF(ISNUMBER(FIND("(3)",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5" s="3" t="str">
        <f>IF(B1335&lt;&gt;"",IF(INDEX(로우데이터!$D:$D,4*ROW()-7)&lt;&gt;"",IF(ISNUMBER(FIND("(3)",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5" s="1">
        <v>1</v>
      </c>
      <c r="M1335" s="1">
        <v>1</v>
      </c>
      <c r="N1335" s="1">
        <v>1</v>
      </c>
      <c r="P1335" s="1" t="str">
        <f>IF(B1335&lt;&gt;"",IF(AND(대학정보!$C$4&lt;&gt;"",대학정보!$C$5&lt;&gt;""),IF(AND(ISNUMBER(FIND(대학정보!$C$4,E1335)),ISNUMBER(FIND(대학정보!$C$5,F1335))),확률표!$C$3,IF(AND(ISNUMBER(FIND(대학정보!$C$4,G1335)),ISNUMBER(FIND(대학정보!$C$5,H1335))),확률표!$C$4,IF(AND(ISNUMBER(FIND(대학정보!$C$4,I1335)),ISNUMBER(FIND(대학정보!$C$5,J1335))),확률표!$C$5, ""))), "대학정보"), "")</f>
        <v/>
      </c>
      <c r="Q1335" s="1" t="str">
        <f>IF(AND(대학정보!$C$8&lt;&gt;"",D1335&lt;&gt;""),D1335-대학정보!$C$8,"")</f>
        <v/>
      </c>
    </row>
    <row r="1336" spans="1:17">
      <c r="A1336" s="1" t="str">
        <f t="shared" si="21"/>
        <v>X</v>
      </c>
      <c r="B1336" s="1" t="str">
        <f>IF(INDEX(로우데이터!$A:$A,4*ROW()-7)&lt;&gt;"",INDEX(로우데이터!A:A,4*ROW()-7),"")</f>
        <v/>
      </c>
      <c r="C1336" s="1" t="str">
        <f>IF(B1336&lt;&gt;"",VLOOKUP(CONCATENATE("j",L1336, M1336, N1336),확률표!$B$8:$E$16,IF(P1336=확률표!$C$3,2,IF(P1336=확률표!$C$4, 3,4)),FALSE), "")</f>
        <v/>
      </c>
      <c r="D1336" s="1" t="str">
        <f>IF(B1336&lt;&gt;"",INDEX(로우데이터!$B:$B,4*ROW()-7),"")</f>
        <v/>
      </c>
      <c r="E1336" s="4" t="str">
        <f>IF(B1336&lt;&gt;"",IF(INDEX(로우데이터!$D:$D,4*ROW()-7)&lt;&gt;"",IF(ISNUMBER(FIND("(1)",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6" s="3" t="str">
        <f>IF(B1336&lt;&gt;"",IF(INDEX(로우데이터!$D:$D,4*ROW()-7)&lt;&gt;"",IF(ISNUMBER(FIND("(1)",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6" s="3" t="str">
        <f>IF(B1336&lt;&gt;"",IF(INDEX(로우데이터!$D:$D,4*ROW()-7)&lt;&gt;"",IF(ISNUMBER(FIND("(2)",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6" s="3" t="str">
        <f>IF(B1336&lt;&gt;"",IF(INDEX(로우데이터!$D:$D,4*ROW()-7)&lt;&gt;"",IF(ISNUMBER(FIND("(2)",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6" s="3" t="str">
        <f>IF(B1336&lt;&gt;"",IF(INDEX(로우데이터!$D:$D,4*ROW()-7)&lt;&gt;"",IF(ISNUMBER(FIND("(3)",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6" s="3" t="str">
        <f>IF(B1336&lt;&gt;"",IF(INDEX(로우데이터!$D:$D,4*ROW()-7)&lt;&gt;"",IF(ISNUMBER(FIND("(3)",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6" s="1">
        <v>1</v>
      </c>
      <c r="M1336" s="1">
        <v>1</v>
      </c>
      <c r="N1336" s="1">
        <v>1</v>
      </c>
      <c r="P1336" s="1" t="str">
        <f>IF(B1336&lt;&gt;"",IF(AND(대학정보!$C$4&lt;&gt;"",대학정보!$C$5&lt;&gt;""),IF(AND(ISNUMBER(FIND(대학정보!$C$4,E1336)),ISNUMBER(FIND(대학정보!$C$5,F1336))),확률표!$C$3,IF(AND(ISNUMBER(FIND(대학정보!$C$4,G1336)),ISNUMBER(FIND(대학정보!$C$5,H1336))),확률표!$C$4,IF(AND(ISNUMBER(FIND(대학정보!$C$4,I1336)),ISNUMBER(FIND(대학정보!$C$5,J1336))),확률표!$C$5, ""))), "대학정보"), "")</f>
        <v/>
      </c>
      <c r="Q1336" s="1" t="str">
        <f>IF(AND(대학정보!$C$8&lt;&gt;"",D1336&lt;&gt;""),D1336-대학정보!$C$8,"")</f>
        <v/>
      </c>
    </row>
    <row r="1337" spans="1:17">
      <c r="A1337" s="1" t="str">
        <f t="shared" si="21"/>
        <v>X</v>
      </c>
      <c r="B1337" s="1" t="str">
        <f>IF(INDEX(로우데이터!$A:$A,4*ROW()-7)&lt;&gt;"",INDEX(로우데이터!A:A,4*ROW()-7),"")</f>
        <v/>
      </c>
      <c r="C1337" s="1" t="str">
        <f>IF(B1337&lt;&gt;"",VLOOKUP(CONCATENATE("j",L1337, M1337, N1337),확률표!$B$8:$E$16,IF(P1337=확률표!$C$3,2,IF(P1337=확률표!$C$4, 3,4)),FALSE), "")</f>
        <v/>
      </c>
      <c r="D1337" s="1" t="str">
        <f>IF(B1337&lt;&gt;"",INDEX(로우데이터!$B:$B,4*ROW()-7),"")</f>
        <v/>
      </c>
      <c r="E1337" s="4" t="str">
        <f>IF(B1337&lt;&gt;"",IF(INDEX(로우데이터!$D:$D,4*ROW()-7)&lt;&gt;"",IF(ISNUMBER(FIND("(1)",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7" s="3" t="str">
        <f>IF(B1337&lt;&gt;"",IF(INDEX(로우데이터!$D:$D,4*ROW()-7)&lt;&gt;"",IF(ISNUMBER(FIND("(1)",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7" s="3" t="str">
        <f>IF(B1337&lt;&gt;"",IF(INDEX(로우데이터!$D:$D,4*ROW()-7)&lt;&gt;"",IF(ISNUMBER(FIND("(2)",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7" s="3" t="str">
        <f>IF(B1337&lt;&gt;"",IF(INDEX(로우데이터!$D:$D,4*ROW()-7)&lt;&gt;"",IF(ISNUMBER(FIND("(2)",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7" s="3" t="str">
        <f>IF(B1337&lt;&gt;"",IF(INDEX(로우데이터!$D:$D,4*ROW()-7)&lt;&gt;"",IF(ISNUMBER(FIND("(3)",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7" s="3" t="str">
        <f>IF(B1337&lt;&gt;"",IF(INDEX(로우데이터!$D:$D,4*ROW()-7)&lt;&gt;"",IF(ISNUMBER(FIND("(3)",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7" s="1">
        <v>1</v>
      </c>
      <c r="M1337" s="1">
        <v>1</v>
      </c>
      <c r="N1337" s="1">
        <v>1</v>
      </c>
      <c r="P1337" s="1" t="str">
        <f>IF(B1337&lt;&gt;"",IF(AND(대학정보!$C$4&lt;&gt;"",대학정보!$C$5&lt;&gt;""),IF(AND(ISNUMBER(FIND(대학정보!$C$4,E1337)),ISNUMBER(FIND(대학정보!$C$5,F1337))),확률표!$C$3,IF(AND(ISNUMBER(FIND(대학정보!$C$4,G1337)),ISNUMBER(FIND(대학정보!$C$5,H1337))),확률표!$C$4,IF(AND(ISNUMBER(FIND(대학정보!$C$4,I1337)),ISNUMBER(FIND(대학정보!$C$5,J1337))),확률표!$C$5, ""))), "대학정보"), "")</f>
        <v/>
      </c>
      <c r="Q1337" s="1" t="str">
        <f>IF(AND(대학정보!$C$8&lt;&gt;"",D1337&lt;&gt;""),D1337-대학정보!$C$8,"")</f>
        <v/>
      </c>
    </row>
    <row r="1338" spans="1:17">
      <c r="A1338" s="1" t="str">
        <f t="shared" si="21"/>
        <v>X</v>
      </c>
      <c r="B1338" s="1" t="str">
        <f>IF(INDEX(로우데이터!$A:$A,4*ROW()-7)&lt;&gt;"",INDEX(로우데이터!A:A,4*ROW()-7),"")</f>
        <v/>
      </c>
      <c r="C1338" s="1" t="str">
        <f>IF(B1338&lt;&gt;"",VLOOKUP(CONCATENATE("j",L1338, M1338, N1338),확률표!$B$8:$E$16,IF(P1338=확률표!$C$3,2,IF(P1338=확률표!$C$4, 3,4)),FALSE), "")</f>
        <v/>
      </c>
      <c r="D1338" s="1" t="str">
        <f>IF(B1338&lt;&gt;"",INDEX(로우데이터!$B:$B,4*ROW()-7),"")</f>
        <v/>
      </c>
      <c r="E1338" s="4" t="str">
        <f>IF(B1338&lt;&gt;"",IF(INDEX(로우데이터!$D:$D,4*ROW()-7)&lt;&gt;"",IF(ISNUMBER(FIND("(1)",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8" s="3" t="str">
        <f>IF(B1338&lt;&gt;"",IF(INDEX(로우데이터!$D:$D,4*ROW()-7)&lt;&gt;"",IF(ISNUMBER(FIND("(1)",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8" s="3" t="str">
        <f>IF(B1338&lt;&gt;"",IF(INDEX(로우데이터!$D:$D,4*ROW()-7)&lt;&gt;"",IF(ISNUMBER(FIND("(2)",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8" s="3" t="str">
        <f>IF(B1338&lt;&gt;"",IF(INDEX(로우데이터!$D:$D,4*ROW()-7)&lt;&gt;"",IF(ISNUMBER(FIND("(2)",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8" s="3" t="str">
        <f>IF(B1338&lt;&gt;"",IF(INDEX(로우데이터!$D:$D,4*ROW()-7)&lt;&gt;"",IF(ISNUMBER(FIND("(3)",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8" s="3" t="str">
        <f>IF(B1338&lt;&gt;"",IF(INDEX(로우데이터!$D:$D,4*ROW()-7)&lt;&gt;"",IF(ISNUMBER(FIND("(3)",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8" s="1">
        <v>1</v>
      </c>
      <c r="M1338" s="1">
        <v>1</v>
      </c>
      <c r="N1338" s="1">
        <v>1</v>
      </c>
      <c r="P1338" s="1" t="str">
        <f>IF(B1338&lt;&gt;"",IF(AND(대학정보!$C$4&lt;&gt;"",대학정보!$C$5&lt;&gt;""),IF(AND(ISNUMBER(FIND(대학정보!$C$4,E1338)),ISNUMBER(FIND(대학정보!$C$5,F1338))),확률표!$C$3,IF(AND(ISNUMBER(FIND(대학정보!$C$4,G1338)),ISNUMBER(FIND(대학정보!$C$5,H1338))),확률표!$C$4,IF(AND(ISNUMBER(FIND(대학정보!$C$4,I1338)),ISNUMBER(FIND(대학정보!$C$5,J1338))),확률표!$C$5, ""))), "대학정보"), "")</f>
        <v/>
      </c>
      <c r="Q1338" s="1" t="str">
        <f>IF(AND(대학정보!$C$8&lt;&gt;"",D1338&lt;&gt;""),D1338-대학정보!$C$8,"")</f>
        <v/>
      </c>
    </row>
    <row r="1339" spans="1:17">
      <c r="A1339" s="1" t="str">
        <f t="shared" si="21"/>
        <v>X</v>
      </c>
      <c r="B1339" s="1" t="str">
        <f>IF(INDEX(로우데이터!$A:$A,4*ROW()-7)&lt;&gt;"",INDEX(로우데이터!A:A,4*ROW()-7),"")</f>
        <v/>
      </c>
      <c r="C1339" s="1" t="str">
        <f>IF(B1339&lt;&gt;"",VLOOKUP(CONCATENATE("j",L1339, M1339, N1339),확률표!$B$8:$E$16,IF(P1339=확률표!$C$3,2,IF(P1339=확률표!$C$4, 3,4)),FALSE), "")</f>
        <v/>
      </c>
      <c r="D1339" s="1" t="str">
        <f>IF(B1339&lt;&gt;"",INDEX(로우데이터!$B:$B,4*ROW()-7),"")</f>
        <v/>
      </c>
      <c r="E1339" s="4" t="str">
        <f>IF(B1339&lt;&gt;"",IF(INDEX(로우데이터!$D:$D,4*ROW()-7)&lt;&gt;"",IF(ISNUMBER(FIND("(1)",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39" s="3" t="str">
        <f>IF(B1339&lt;&gt;"",IF(INDEX(로우데이터!$D:$D,4*ROW()-7)&lt;&gt;"",IF(ISNUMBER(FIND("(1)",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39" s="3" t="str">
        <f>IF(B1339&lt;&gt;"",IF(INDEX(로우데이터!$D:$D,4*ROW()-7)&lt;&gt;"",IF(ISNUMBER(FIND("(2)",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39" s="3" t="str">
        <f>IF(B1339&lt;&gt;"",IF(INDEX(로우데이터!$D:$D,4*ROW()-7)&lt;&gt;"",IF(ISNUMBER(FIND("(2)",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39" s="3" t="str">
        <f>IF(B1339&lt;&gt;"",IF(INDEX(로우데이터!$D:$D,4*ROW()-7)&lt;&gt;"",IF(ISNUMBER(FIND("(3)",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39" s="3" t="str">
        <f>IF(B1339&lt;&gt;"",IF(INDEX(로우데이터!$D:$D,4*ROW()-7)&lt;&gt;"",IF(ISNUMBER(FIND("(3)",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39" s="1">
        <v>1</v>
      </c>
      <c r="M1339" s="1">
        <v>1</v>
      </c>
      <c r="N1339" s="1">
        <v>1</v>
      </c>
      <c r="P1339" s="1" t="str">
        <f>IF(B1339&lt;&gt;"",IF(AND(대학정보!$C$4&lt;&gt;"",대학정보!$C$5&lt;&gt;""),IF(AND(ISNUMBER(FIND(대학정보!$C$4,E1339)),ISNUMBER(FIND(대학정보!$C$5,F1339))),확률표!$C$3,IF(AND(ISNUMBER(FIND(대학정보!$C$4,G1339)),ISNUMBER(FIND(대학정보!$C$5,H1339))),확률표!$C$4,IF(AND(ISNUMBER(FIND(대학정보!$C$4,I1339)),ISNUMBER(FIND(대학정보!$C$5,J1339))),확률표!$C$5, ""))), "대학정보"), "")</f>
        <v/>
      </c>
      <c r="Q1339" s="1" t="str">
        <f>IF(AND(대학정보!$C$8&lt;&gt;"",D1339&lt;&gt;""),D1339-대학정보!$C$8,"")</f>
        <v/>
      </c>
    </row>
    <row r="1340" spans="1:17">
      <c r="A1340" s="1" t="str">
        <f t="shared" si="21"/>
        <v>X</v>
      </c>
      <c r="B1340" s="1" t="str">
        <f>IF(INDEX(로우데이터!$A:$A,4*ROW()-7)&lt;&gt;"",INDEX(로우데이터!A:A,4*ROW()-7),"")</f>
        <v/>
      </c>
      <c r="C1340" s="1" t="str">
        <f>IF(B1340&lt;&gt;"",VLOOKUP(CONCATENATE("j",L1340, M1340, N1340),확률표!$B$8:$E$16,IF(P1340=확률표!$C$3,2,IF(P1340=확률표!$C$4, 3,4)),FALSE), "")</f>
        <v/>
      </c>
      <c r="D1340" s="1" t="str">
        <f>IF(B1340&lt;&gt;"",INDEX(로우데이터!$B:$B,4*ROW()-7),"")</f>
        <v/>
      </c>
      <c r="E1340" s="4" t="str">
        <f>IF(B1340&lt;&gt;"",IF(INDEX(로우데이터!$D:$D,4*ROW()-7)&lt;&gt;"",IF(ISNUMBER(FIND("(1)",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0" s="3" t="str">
        <f>IF(B1340&lt;&gt;"",IF(INDEX(로우데이터!$D:$D,4*ROW()-7)&lt;&gt;"",IF(ISNUMBER(FIND("(1)",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0" s="3" t="str">
        <f>IF(B1340&lt;&gt;"",IF(INDEX(로우데이터!$D:$D,4*ROW()-7)&lt;&gt;"",IF(ISNUMBER(FIND("(2)",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0" s="3" t="str">
        <f>IF(B1340&lt;&gt;"",IF(INDEX(로우데이터!$D:$D,4*ROW()-7)&lt;&gt;"",IF(ISNUMBER(FIND("(2)",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0" s="3" t="str">
        <f>IF(B1340&lt;&gt;"",IF(INDEX(로우데이터!$D:$D,4*ROW()-7)&lt;&gt;"",IF(ISNUMBER(FIND("(3)",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0" s="3" t="str">
        <f>IF(B1340&lt;&gt;"",IF(INDEX(로우데이터!$D:$D,4*ROW()-7)&lt;&gt;"",IF(ISNUMBER(FIND("(3)",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0" s="1">
        <v>1</v>
      </c>
      <c r="M1340" s="1">
        <v>1</v>
      </c>
      <c r="N1340" s="1">
        <v>1</v>
      </c>
      <c r="P1340" s="1" t="str">
        <f>IF(B1340&lt;&gt;"",IF(AND(대학정보!$C$4&lt;&gt;"",대학정보!$C$5&lt;&gt;""),IF(AND(ISNUMBER(FIND(대학정보!$C$4,E1340)),ISNUMBER(FIND(대학정보!$C$5,F1340))),확률표!$C$3,IF(AND(ISNUMBER(FIND(대학정보!$C$4,G1340)),ISNUMBER(FIND(대학정보!$C$5,H1340))),확률표!$C$4,IF(AND(ISNUMBER(FIND(대학정보!$C$4,I1340)),ISNUMBER(FIND(대학정보!$C$5,J1340))),확률표!$C$5, ""))), "대학정보"), "")</f>
        <v/>
      </c>
      <c r="Q1340" s="1" t="str">
        <f>IF(AND(대학정보!$C$8&lt;&gt;"",D1340&lt;&gt;""),D1340-대학정보!$C$8,"")</f>
        <v/>
      </c>
    </row>
    <row r="1341" spans="1:17">
      <c r="A1341" s="1" t="str">
        <f t="shared" si="21"/>
        <v>X</v>
      </c>
      <c r="B1341" s="1" t="str">
        <f>IF(INDEX(로우데이터!$A:$A,4*ROW()-7)&lt;&gt;"",INDEX(로우데이터!A:A,4*ROW()-7),"")</f>
        <v/>
      </c>
      <c r="C1341" s="1" t="str">
        <f>IF(B1341&lt;&gt;"",VLOOKUP(CONCATENATE("j",L1341, M1341, N1341),확률표!$B$8:$E$16,IF(P1341=확률표!$C$3,2,IF(P1341=확률표!$C$4, 3,4)),FALSE), "")</f>
        <v/>
      </c>
      <c r="D1341" s="1" t="str">
        <f>IF(B1341&lt;&gt;"",INDEX(로우데이터!$B:$B,4*ROW()-7),"")</f>
        <v/>
      </c>
      <c r="E1341" s="4" t="str">
        <f>IF(B1341&lt;&gt;"",IF(INDEX(로우데이터!$D:$D,4*ROW()-7)&lt;&gt;"",IF(ISNUMBER(FIND("(1)",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1" s="3" t="str">
        <f>IF(B1341&lt;&gt;"",IF(INDEX(로우데이터!$D:$D,4*ROW()-7)&lt;&gt;"",IF(ISNUMBER(FIND("(1)",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1" s="3" t="str">
        <f>IF(B1341&lt;&gt;"",IF(INDEX(로우데이터!$D:$D,4*ROW()-7)&lt;&gt;"",IF(ISNUMBER(FIND("(2)",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1" s="3" t="str">
        <f>IF(B1341&lt;&gt;"",IF(INDEX(로우데이터!$D:$D,4*ROW()-7)&lt;&gt;"",IF(ISNUMBER(FIND("(2)",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1" s="3" t="str">
        <f>IF(B1341&lt;&gt;"",IF(INDEX(로우데이터!$D:$D,4*ROW()-7)&lt;&gt;"",IF(ISNUMBER(FIND("(3)",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1" s="3" t="str">
        <f>IF(B1341&lt;&gt;"",IF(INDEX(로우데이터!$D:$D,4*ROW()-7)&lt;&gt;"",IF(ISNUMBER(FIND("(3)",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1" s="1">
        <v>1</v>
      </c>
      <c r="M1341" s="1">
        <v>1</v>
      </c>
      <c r="N1341" s="1">
        <v>1</v>
      </c>
      <c r="P1341" s="1" t="str">
        <f>IF(B1341&lt;&gt;"",IF(AND(대학정보!$C$4&lt;&gt;"",대학정보!$C$5&lt;&gt;""),IF(AND(ISNUMBER(FIND(대학정보!$C$4,E1341)),ISNUMBER(FIND(대학정보!$C$5,F1341))),확률표!$C$3,IF(AND(ISNUMBER(FIND(대학정보!$C$4,G1341)),ISNUMBER(FIND(대학정보!$C$5,H1341))),확률표!$C$4,IF(AND(ISNUMBER(FIND(대학정보!$C$4,I1341)),ISNUMBER(FIND(대학정보!$C$5,J1341))),확률표!$C$5, ""))), "대학정보"), "")</f>
        <v/>
      </c>
      <c r="Q1341" s="1" t="str">
        <f>IF(AND(대학정보!$C$8&lt;&gt;"",D1341&lt;&gt;""),D1341-대학정보!$C$8,"")</f>
        <v/>
      </c>
    </row>
    <row r="1342" spans="1:17">
      <c r="A1342" s="1" t="str">
        <f t="shared" si="21"/>
        <v>X</v>
      </c>
      <c r="B1342" s="1" t="str">
        <f>IF(INDEX(로우데이터!$A:$A,4*ROW()-7)&lt;&gt;"",INDEX(로우데이터!A:A,4*ROW()-7),"")</f>
        <v/>
      </c>
      <c r="C1342" s="1" t="str">
        <f>IF(B1342&lt;&gt;"",VLOOKUP(CONCATENATE("j",L1342, M1342, N1342),확률표!$B$8:$E$16,IF(P1342=확률표!$C$3,2,IF(P1342=확률표!$C$4, 3,4)),FALSE), "")</f>
        <v/>
      </c>
      <c r="D1342" s="1" t="str">
        <f>IF(B1342&lt;&gt;"",INDEX(로우데이터!$B:$B,4*ROW()-7),"")</f>
        <v/>
      </c>
      <c r="E1342" s="4" t="str">
        <f>IF(B1342&lt;&gt;"",IF(INDEX(로우데이터!$D:$D,4*ROW()-7)&lt;&gt;"",IF(ISNUMBER(FIND("(1)",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2" s="3" t="str">
        <f>IF(B1342&lt;&gt;"",IF(INDEX(로우데이터!$D:$D,4*ROW()-7)&lt;&gt;"",IF(ISNUMBER(FIND("(1)",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2" s="3" t="str">
        <f>IF(B1342&lt;&gt;"",IF(INDEX(로우데이터!$D:$D,4*ROW()-7)&lt;&gt;"",IF(ISNUMBER(FIND("(2)",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2" s="3" t="str">
        <f>IF(B1342&lt;&gt;"",IF(INDEX(로우데이터!$D:$D,4*ROW()-7)&lt;&gt;"",IF(ISNUMBER(FIND("(2)",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2" s="3" t="str">
        <f>IF(B1342&lt;&gt;"",IF(INDEX(로우데이터!$D:$D,4*ROW()-7)&lt;&gt;"",IF(ISNUMBER(FIND("(3)",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2" s="3" t="str">
        <f>IF(B1342&lt;&gt;"",IF(INDEX(로우데이터!$D:$D,4*ROW()-7)&lt;&gt;"",IF(ISNUMBER(FIND("(3)",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2" s="1">
        <v>1</v>
      </c>
      <c r="M1342" s="1">
        <v>1</v>
      </c>
      <c r="N1342" s="1">
        <v>1</v>
      </c>
      <c r="P1342" s="1" t="str">
        <f>IF(B1342&lt;&gt;"",IF(AND(대학정보!$C$4&lt;&gt;"",대학정보!$C$5&lt;&gt;""),IF(AND(ISNUMBER(FIND(대학정보!$C$4,E1342)),ISNUMBER(FIND(대학정보!$C$5,F1342))),확률표!$C$3,IF(AND(ISNUMBER(FIND(대학정보!$C$4,G1342)),ISNUMBER(FIND(대학정보!$C$5,H1342))),확률표!$C$4,IF(AND(ISNUMBER(FIND(대학정보!$C$4,I1342)),ISNUMBER(FIND(대학정보!$C$5,J1342))),확률표!$C$5, ""))), "대학정보"), "")</f>
        <v/>
      </c>
      <c r="Q1342" s="1" t="str">
        <f>IF(AND(대학정보!$C$8&lt;&gt;"",D1342&lt;&gt;""),D1342-대학정보!$C$8,"")</f>
        <v/>
      </c>
    </row>
    <row r="1343" spans="1:17">
      <c r="A1343" s="1" t="str">
        <f t="shared" si="21"/>
        <v>X</v>
      </c>
      <c r="B1343" s="1" t="str">
        <f>IF(INDEX(로우데이터!$A:$A,4*ROW()-7)&lt;&gt;"",INDEX(로우데이터!A:A,4*ROW()-7),"")</f>
        <v/>
      </c>
      <c r="C1343" s="1" t="str">
        <f>IF(B1343&lt;&gt;"",VLOOKUP(CONCATENATE("j",L1343, M1343, N1343),확률표!$B$8:$E$16,IF(P1343=확률표!$C$3,2,IF(P1343=확률표!$C$4, 3,4)),FALSE), "")</f>
        <v/>
      </c>
      <c r="D1343" s="1" t="str">
        <f>IF(B1343&lt;&gt;"",INDEX(로우데이터!$B:$B,4*ROW()-7),"")</f>
        <v/>
      </c>
      <c r="E1343" s="4" t="str">
        <f>IF(B1343&lt;&gt;"",IF(INDEX(로우데이터!$D:$D,4*ROW()-7)&lt;&gt;"",IF(ISNUMBER(FIND("(1)",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3" s="3" t="str">
        <f>IF(B1343&lt;&gt;"",IF(INDEX(로우데이터!$D:$D,4*ROW()-7)&lt;&gt;"",IF(ISNUMBER(FIND("(1)",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3" s="3" t="str">
        <f>IF(B1343&lt;&gt;"",IF(INDEX(로우데이터!$D:$D,4*ROW()-7)&lt;&gt;"",IF(ISNUMBER(FIND("(2)",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3" s="3" t="str">
        <f>IF(B1343&lt;&gt;"",IF(INDEX(로우데이터!$D:$D,4*ROW()-7)&lt;&gt;"",IF(ISNUMBER(FIND("(2)",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3" s="3" t="str">
        <f>IF(B1343&lt;&gt;"",IF(INDEX(로우데이터!$D:$D,4*ROW()-7)&lt;&gt;"",IF(ISNUMBER(FIND("(3)",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3" s="3" t="str">
        <f>IF(B1343&lt;&gt;"",IF(INDEX(로우데이터!$D:$D,4*ROW()-7)&lt;&gt;"",IF(ISNUMBER(FIND("(3)",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3" s="1">
        <v>1</v>
      </c>
      <c r="M1343" s="1">
        <v>1</v>
      </c>
      <c r="N1343" s="1">
        <v>1</v>
      </c>
      <c r="P1343" s="1" t="str">
        <f>IF(B1343&lt;&gt;"",IF(AND(대학정보!$C$4&lt;&gt;"",대학정보!$C$5&lt;&gt;""),IF(AND(ISNUMBER(FIND(대학정보!$C$4,E1343)),ISNUMBER(FIND(대학정보!$C$5,F1343))),확률표!$C$3,IF(AND(ISNUMBER(FIND(대학정보!$C$4,G1343)),ISNUMBER(FIND(대학정보!$C$5,H1343))),확률표!$C$4,IF(AND(ISNUMBER(FIND(대학정보!$C$4,I1343)),ISNUMBER(FIND(대학정보!$C$5,J1343))),확률표!$C$5, ""))), "대학정보"), "")</f>
        <v/>
      </c>
      <c r="Q1343" s="1" t="str">
        <f>IF(AND(대학정보!$C$8&lt;&gt;"",D1343&lt;&gt;""),D1343-대학정보!$C$8,"")</f>
        <v/>
      </c>
    </row>
    <row r="1344" spans="1:17">
      <c r="A1344" s="1" t="str">
        <f t="shared" si="21"/>
        <v>X</v>
      </c>
      <c r="B1344" s="1" t="str">
        <f>IF(INDEX(로우데이터!$A:$A,4*ROW()-7)&lt;&gt;"",INDEX(로우데이터!A:A,4*ROW()-7),"")</f>
        <v/>
      </c>
      <c r="C1344" s="1" t="str">
        <f>IF(B1344&lt;&gt;"",VLOOKUP(CONCATENATE("j",L1344, M1344, N1344),확률표!$B$8:$E$16,IF(P1344=확률표!$C$3,2,IF(P1344=확률표!$C$4, 3,4)),FALSE), "")</f>
        <v/>
      </c>
      <c r="D1344" s="1" t="str">
        <f>IF(B1344&lt;&gt;"",INDEX(로우데이터!$B:$B,4*ROW()-7),"")</f>
        <v/>
      </c>
      <c r="E1344" s="4" t="str">
        <f>IF(B1344&lt;&gt;"",IF(INDEX(로우데이터!$D:$D,4*ROW()-7)&lt;&gt;"",IF(ISNUMBER(FIND("(1)",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4" s="3" t="str">
        <f>IF(B1344&lt;&gt;"",IF(INDEX(로우데이터!$D:$D,4*ROW()-7)&lt;&gt;"",IF(ISNUMBER(FIND("(1)",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4" s="3" t="str">
        <f>IF(B1344&lt;&gt;"",IF(INDEX(로우데이터!$D:$D,4*ROW()-7)&lt;&gt;"",IF(ISNUMBER(FIND("(2)",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4" s="3" t="str">
        <f>IF(B1344&lt;&gt;"",IF(INDEX(로우데이터!$D:$D,4*ROW()-7)&lt;&gt;"",IF(ISNUMBER(FIND("(2)",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4" s="3" t="str">
        <f>IF(B1344&lt;&gt;"",IF(INDEX(로우데이터!$D:$D,4*ROW()-7)&lt;&gt;"",IF(ISNUMBER(FIND("(3)",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4" s="3" t="str">
        <f>IF(B1344&lt;&gt;"",IF(INDEX(로우데이터!$D:$D,4*ROW()-7)&lt;&gt;"",IF(ISNUMBER(FIND("(3)",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4" s="1">
        <v>1</v>
      </c>
      <c r="M1344" s="1">
        <v>1</v>
      </c>
      <c r="N1344" s="1">
        <v>1</v>
      </c>
      <c r="P1344" s="1" t="str">
        <f>IF(B1344&lt;&gt;"",IF(AND(대학정보!$C$4&lt;&gt;"",대학정보!$C$5&lt;&gt;""),IF(AND(ISNUMBER(FIND(대학정보!$C$4,E1344)),ISNUMBER(FIND(대학정보!$C$5,F1344))),확률표!$C$3,IF(AND(ISNUMBER(FIND(대학정보!$C$4,G1344)),ISNUMBER(FIND(대학정보!$C$5,H1344))),확률표!$C$4,IF(AND(ISNUMBER(FIND(대학정보!$C$4,I1344)),ISNUMBER(FIND(대학정보!$C$5,J1344))),확률표!$C$5, ""))), "대학정보"), "")</f>
        <v/>
      </c>
      <c r="Q1344" s="1" t="str">
        <f>IF(AND(대학정보!$C$8&lt;&gt;"",D1344&lt;&gt;""),D1344-대학정보!$C$8,"")</f>
        <v/>
      </c>
    </row>
    <row r="1345" spans="1:17">
      <c r="A1345" s="1" t="str">
        <f t="shared" si="21"/>
        <v>X</v>
      </c>
      <c r="B1345" s="1" t="str">
        <f>IF(INDEX(로우데이터!$A:$A,4*ROW()-7)&lt;&gt;"",INDEX(로우데이터!A:A,4*ROW()-7),"")</f>
        <v/>
      </c>
      <c r="C1345" s="1" t="str">
        <f>IF(B1345&lt;&gt;"",VLOOKUP(CONCATENATE("j",L1345, M1345, N1345),확률표!$B$8:$E$16,IF(P1345=확률표!$C$3,2,IF(P1345=확률표!$C$4, 3,4)),FALSE), "")</f>
        <v/>
      </c>
      <c r="D1345" s="1" t="str">
        <f>IF(B1345&lt;&gt;"",INDEX(로우데이터!$B:$B,4*ROW()-7),"")</f>
        <v/>
      </c>
      <c r="E1345" s="4" t="str">
        <f>IF(B1345&lt;&gt;"",IF(INDEX(로우데이터!$D:$D,4*ROW()-7)&lt;&gt;"",IF(ISNUMBER(FIND("(1)",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5" s="3" t="str">
        <f>IF(B1345&lt;&gt;"",IF(INDEX(로우데이터!$D:$D,4*ROW()-7)&lt;&gt;"",IF(ISNUMBER(FIND("(1)",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5" s="3" t="str">
        <f>IF(B1345&lt;&gt;"",IF(INDEX(로우데이터!$D:$D,4*ROW()-7)&lt;&gt;"",IF(ISNUMBER(FIND("(2)",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5" s="3" t="str">
        <f>IF(B1345&lt;&gt;"",IF(INDEX(로우데이터!$D:$D,4*ROW()-7)&lt;&gt;"",IF(ISNUMBER(FIND("(2)",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5" s="3" t="str">
        <f>IF(B1345&lt;&gt;"",IF(INDEX(로우데이터!$D:$D,4*ROW()-7)&lt;&gt;"",IF(ISNUMBER(FIND("(3)",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5" s="3" t="str">
        <f>IF(B1345&lt;&gt;"",IF(INDEX(로우데이터!$D:$D,4*ROW()-7)&lt;&gt;"",IF(ISNUMBER(FIND("(3)",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5" s="1">
        <v>1</v>
      </c>
      <c r="M1345" s="1">
        <v>1</v>
      </c>
      <c r="N1345" s="1">
        <v>1</v>
      </c>
      <c r="P1345" s="1" t="str">
        <f>IF(B1345&lt;&gt;"",IF(AND(대학정보!$C$4&lt;&gt;"",대학정보!$C$5&lt;&gt;""),IF(AND(ISNUMBER(FIND(대학정보!$C$4,E1345)),ISNUMBER(FIND(대학정보!$C$5,F1345))),확률표!$C$3,IF(AND(ISNUMBER(FIND(대학정보!$C$4,G1345)),ISNUMBER(FIND(대학정보!$C$5,H1345))),확률표!$C$4,IF(AND(ISNUMBER(FIND(대학정보!$C$4,I1345)),ISNUMBER(FIND(대학정보!$C$5,J1345))),확률표!$C$5, ""))), "대학정보"), "")</f>
        <v/>
      </c>
      <c r="Q1345" s="1" t="str">
        <f>IF(AND(대학정보!$C$8&lt;&gt;"",D1345&lt;&gt;""),D1345-대학정보!$C$8,"")</f>
        <v/>
      </c>
    </row>
    <row r="1346" spans="1:17">
      <c r="A1346" s="1" t="str">
        <f t="shared" si="21"/>
        <v>X</v>
      </c>
      <c r="B1346" s="1" t="str">
        <f>IF(INDEX(로우데이터!$A:$A,4*ROW()-7)&lt;&gt;"",INDEX(로우데이터!A:A,4*ROW()-7),"")</f>
        <v/>
      </c>
      <c r="C1346" s="1" t="str">
        <f>IF(B1346&lt;&gt;"",VLOOKUP(CONCATENATE("j",L1346, M1346, N1346),확률표!$B$8:$E$16,IF(P1346=확률표!$C$3,2,IF(P1346=확률표!$C$4, 3,4)),FALSE), "")</f>
        <v/>
      </c>
      <c r="D1346" s="1" t="str">
        <f>IF(B1346&lt;&gt;"",INDEX(로우데이터!$B:$B,4*ROW()-7),"")</f>
        <v/>
      </c>
      <c r="E1346" s="4" t="str">
        <f>IF(B1346&lt;&gt;"",IF(INDEX(로우데이터!$D:$D,4*ROW()-7)&lt;&gt;"",IF(ISNUMBER(FIND("(1)",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6" s="3" t="str">
        <f>IF(B1346&lt;&gt;"",IF(INDEX(로우데이터!$D:$D,4*ROW()-7)&lt;&gt;"",IF(ISNUMBER(FIND("(1)",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6" s="3" t="str">
        <f>IF(B1346&lt;&gt;"",IF(INDEX(로우데이터!$D:$D,4*ROW()-7)&lt;&gt;"",IF(ISNUMBER(FIND("(2)",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6" s="3" t="str">
        <f>IF(B1346&lt;&gt;"",IF(INDEX(로우데이터!$D:$D,4*ROW()-7)&lt;&gt;"",IF(ISNUMBER(FIND("(2)",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6" s="3" t="str">
        <f>IF(B1346&lt;&gt;"",IF(INDEX(로우데이터!$D:$D,4*ROW()-7)&lt;&gt;"",IF(ISNUMBER(FIND("(3)",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6" s="3" t="str">
        <f>IF(B1346&lt;&gt;"",IF(INDEX(로우데이터!$D:$D,4*ROW()-7)&lt;&gt;"",IF(ISNUMBER(FIND("(3)",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6" s="1">
        <v>1</v>
      </c>
      <c r="M1346" s="1">
        <v>1</v>
      </c>
      <c r="N1346" s="1">
        <v>1</v>
      </c>
      <c r="P1346" s="1" t="str">
        <f>IF(B1346&lt;&gt;"",IF(AND(대학정보!$C$4&lt;&gt;"",대학정보!$C$5&lt;&gt;""),IF(AND(ISNUMBER(FIND(대학정보!$C$4,E1346)),ISNUMBER(FIND(대학정보!$C$5,F1346))),확률표!$C$3,IF(AND(ISNUMBER(FIND(대학정보!$C$4,G1346)),ISNUMBER(FIND(대학정보!$C$5,H1346))),확률표!$C$4,IF(AND(ISNUMBER(FIND(대학정보!$C$4,I1346)),ISNUMBER(FIND(대학정보!$C$5,J1346))),확률표!$C$5, ""))), "대학정보"), "")</f>
        <v/>
      </c>
      <c r="Q1346" s="1" t="str">
        <f>IF(AND(대학정보!$C$8&lt;&gt;"",D1346&lt;&gt;""),D1346-대학정보!$C$8,"")</f>
        <v/>
      </c>
    </row>
    <row r="1347" spans="1:17">
      <c r="A1347" s="1" t="str">
        <f t="shared" si="21"/>
        <v>X</v>
      </c>
      <c r="B1347" s="1" t="str">
        <f>IF(INDEX(로우데이터!$A:$A,4*ROW()-7)&lt;&gt;"",INDEX(로우데이터!A:A,4*ROW()-7),"")</f>
        <v/>
      </c>
      <c r="C1347" s="1" t="str">
        <f>IF(B1347&lt;&gt;"",VLOOKUP(CONCATENATE("j",L1347, M1347, N1347),확률표!$B$8:$E$16,IF(P1347=확률표!$C$3,2,IF(P1347=확률표!$C$4, 3,4)),FALSE), "")</f>
        <v/>
      </c>
      <c r="D1347" s="1" t="str">
        <f>IF(B1347&lt;&gt;"",INDEX(로우데이터!$B:$B,4*ROW()-7),"")</f>
        <v/>
      </c>
      <c r="E1347" s="4" t="str">
        <f>IF(B1347&lt;&gt;"",IF(INDEX(로우데이터!$D:$D,4*ROW()-7)&lt;&gt;"",IF(ISNUMBER(FIND("(1)",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7" s="3" t="str">
        <f>IF(B1347&lt;&gt;"",IF(INDEX(로우데이터!$D:$D,4*ROW()-7)&lt;&gt;"",IF(ISNUMBER(FIND("(1)",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7" s="3" t="str">
        <f>IF(B1347&lt;&gt;"",IF(INDEX(로우데이터!$D:$D,4*ROW()-7)&lt;&gt;"",IF(ISNUMBER(FIND("(2)",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7" s="3" t="str">
        <f>IF(B1347&lt;&gt;"",IF(INDEX(로우데이터!$D:$D,4*ROW()-7)&lt;&gt;"",IF(ISNUMBER(FIND("(2)",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7" s="3" t="str">
        <f>IF(B1347&lt;&gt;"",IF(INDEX(로우데이터!$D:$D,4*ROW()-7)&lt;&gt;"",IF(ISNUMBER(FIND("(3)",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7" s="3" t="str">
        <f>IF(B1347&lt;&gt;"",IF(INDEX(로우데이터!$D:$D,4*ROW()-7)&lt;&gt;"",IF(ISNUMBER(FIND("(3)",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7" s="1">
        <v>1</v>
      </c>
      <c r="M1347" s="1">
        <v>1</v>
      </c>
      <c r="N1347" s="1">
        <v>1</v>
      </c>
      <c r="P1347" s="1" t="str">
        <f>IF(B1347&lt;&gt;"",IF(AND(대학정보!$C$4&lt;&gt;"",대학정보!$C$5&lt;&gt;""),IF(AND(ISNUMBER(FIND(대학정보!$C$4,E1347)),ISNUMBER(FIND(대학정보!$C$5,F1347))),확률표!$C$3,IF(AND(ISNUMBER(FIND(대학정보!$C$4,G1347)),ISNUMBER(FIND(대학정보!$C$5,H1347))),확률표!$C$4,IF(AND(ISNUMBER(FIND(대학정보!$C$4,I1347)),ISNUMBER(FIND(대학정보!$C$5,J1347))),확률표!$C$5, ""))), "대학정보"), "")</f>
        <v/>
      </c>
      <c r="Q1347" s="1" t="str">
        <f>IF(AND(대학정보!$C$8&lt;&gt;"",D1347&lt;&gt;""),D1347-대학정보!$C$8,"")</f>
        <v/>
      </c>
    </row>
    <row r="1348" spans="1:17">
      <c r="A1348" s="1" t="str">
        <f t="shared" si="21"/>
        <v>X</v>
      </c>
      <c r="B1348" s="1" t="str">
        <f>IF(INDEX(로우데이터!$A:$A,4*ROW()-7)&lt;&gt;"",INDEX(로우데이터!A:A,4*ROW()-7),"")</f>
        <v/>
      </c>
      <c r="C1348" s="1" t="str">
        <f>IF(B1348&lt;&gt;"",VLOOKUP(CONCATENATE("j",L1348, M1348, N1348),확률표!$B$8:$E$16,IF(P1348=확률표!$C$3,2,IF(P1348=확률표!$C$4, 3,4)),FALSE), "")</f>
        <v/>
      </c>
      <c r="D1348" s="1" t="str">
        <f>IF(B1348&lt;&gt;"",INDEX(로우데이터!$B:$B,4*ROW()-7),"")</f>
        <v/>
      </c>
      <c r="E1348" s="4" t="str">
        <f>IF(B1348&lt;&gt;"",IF(INDEX(로우데이터!$D:$D,4*ROW()-7)&lt;&gt;"",IF(ISNUMBER(FIND("(1)",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8" s="3" t="str">
        <f>IF(B1348&lt;&gt;"",IF(INDEX(로우데이터!$D:$D,4*ROW()-7)&lt;&gt;"",IF(ISNUMBER(FIND("(1)",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8" s="3" t="str">
        <f>IF(B1348&lt;&gt;"",IF(INDEX(로우데이터!$D:$D,4*ROW()-7)&lt;&gt;"",IF(ISNUMBER(FIND("(2)",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8" s="3" t="str">
        <f>IF(B1348&lt;&gt;"",IF(INDEX(로우데이터!$D:$D,4*ROW()-7)&lt;&gt;"",IF(ISNUMBER(FIND("(2)",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8" s="3" t="str">
        <f>IF(B1348&lt;&gt;"",IF(INDEX(로우데이터!$D:$D,4*ROW()-7)&lt;&gt;"",IF(ISNUMBER(FIND("(3)",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8" s="3" t="str">
        <f>IF(B1348&lt;&gt;"",IF(INDEX(로우데이터!$D:$D,4*ROW()-7)&lt;&gt;"",IF(ISNUMBER(FIND("(3)",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8" s="1">
        <v>1</v>
      </c>
      <c r="M1348" s="1">
        <v>1</v>
      </c>
      <c r="N1348" s="1">
        <v>1</v>
      </c>
      <c r="P1348" s="1" t="str">
        <f>IF(B1348&lt;&gt;"",IF(AND(대학정보!$C$4&lt;&gt;"",대학정보!$C$5&lt;&gt;""),IF(AND(ISNUMBER(FIND(대학정보!$C$4,E1348)),ISNUMBER(FIND(대학정보!$C$5,F1348))),확률표!$C$3,IF(AND(ISNUMBER(FIND(대학정보!$C$4,G1348)),ISNUMBER(FIND(대학정보!$C$5,H1348))),확률표!$C$4,IF(AND(ISNUMBER(FIND(대학정보!$C$4,I1348)),ISNUMBER(FIND(대학정보!$C$5,J1348))),확률표!$C$5, ""))), "대학정보"), "")</f>
        <v/>
      </c>
      <c r="Q1348" s="1" t="str">
        <f>IF(AND(대학정보!$C$8&lt;&gt;"",D1348&lt;&gt;""),D1348-대학정보!$C$8,"")</f>
        <v/>
      </c>
    </row>
    <row r="1349" spans="1:17">
      <c r="A1349" s="1" t="str">
        <f t="shared" si="21"/>
        <v>X</v>
      </c>
      <c r="B1349" s="1" t="str">
        <f>IF(INDEX(로우데이터!$A:$A,4*ROW()-7)&lt;&gt;"",INDEX(로우데이터!A:A,4*ROW()-7),"")</f>
        <v/>
      </c>
      <c r="C1349" s="1" t="str">
        <f>IF(B1349&lt;&gt;"",VLOOKUP(CONCATENATE("j",L1349, M1349, N1349),확률표!$B$8:$E$16,IF(P1349=확률표!$C$3,2,IF(P1349=확률표!$C$4, 3,4)),FALSE), "")</f>
        <v/>
      </c>
      <c r="D1349" s="1" t="str">
        <f>IF(B1349&lt;&gt;"",INDEX(로우데이터!$B:$B,4*ROW()-7),"")</f>
        <v/>
      </c>
      <c r="E1349" s="4" t="str">
        <f>IF(B1349&lt;&gt;"",IF(INDEX(로우데이터!$D:$D,4*ROW()-7)&lt;&gt;"",IF(ISNUMBER(FIND("(1)",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49" s="3" t="str">
        <f>IF(B1349&lt;&gt;"",IF(INDEX(로우데이터!$D:$D,4*ROW()-7)&lt;&gt;"",IF(ISNUMBER(FIND("(1)",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49" s="3" t="str">
        <f>IF(B1349&lt;&gt;"",IF(INDEX(로우데이터!$D:$D,4*ROW()-7)&lt;&gt;"",IF(ISNUMBER(FIND("(2)",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49" s="3" t="str">
        <f>IF(B1349&lt;&gt;"",IF(INDEX(로우데이터!$D:$D,4*ROW()-7)&lt;&gt;"",IF(ISNUMBER(FIND("(2)",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49" s="3" t="str">
        <f>IF(B1349&lt;&gt;"",IF(INDEX(로우데이터!$D:$D,4*ROW()-7)&lt;&gt;"",IF(ISNUMBER(FIND("(3)",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49" s="3" t="str">
        <f>IF(B1349&lt;&gt;"",IF(INDEX(로우데이터!$D:$D,4*ROW()-7)&lt;&gt;"",IF(ISNUMBER(FIND("(3)",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49" s="1">
        <v>1</v>
      </c>
      <c r="M1349" s="1">
        <v>1</v>
      </c>
      <c r="N1349" s="1">
        <v>1</v>
      </c>
      <c r="P1349" s="1" t="str">
        <f>IF(B1349&lt;&gt;"",IF(AND(대학정보!$C$4&lt;&gt;"",대학정보!$C$5&lt;&gt;""),IF(AND(ISNUMBER(FIND(대학정보!$C$4,E1349)),ISNUMBER(FIND(대학정보!$C$5,F1349))),확률표!$C$3,IF(AND(ISNUMBER(FIND(대학정보!$C$4,G1349)),ISNUMBER(FIND(대학정보!$C$5,H1349))),확률표!$C$4,IF(AND(ISNUMBER(FIND(대학정보!$C$4,I1349)),ISNUMBER(FIND(대학정보!$C$5,J1349))),확률표!$C$5, ""))), "대학정보"), "")</f>
        <v/>
      </c>
      <c r="Q1349" s="1" t="str">
        <f>IF(AND(대학정보!$C$8&lt;&gt;"",D1349&lt;&gt;""),D1349-대학정보!$C$8,"")</f>
        <v/>
      </c>
    </row>
    <row r="1350" spans="1:17">
      <c r="A1350" s="1" t="str">
        <f t="shared" si="21"/>
        <v>X</v>
      </c>
      <c r="B1350" s="1" t="str">
        <f>IF(INDEX(로우데이터!$A:$A,4*ROW()-7)&lt;&gt;"",INDEX(로우데이터!A:A,4*ROW()-7),"")</f>
        <v/>
      </c>
      <c r="C1350" s="1" t="str">
        <f>IF(B1350&lt;&gt;"",VLOOKUP(CONCATENATE("j",L1350, M1350, N1350),확률표!$B$8:$E$16,IF(P1350=확률표!$C$3,2,IF(P1350=확률표!$C$4, 3,4)),FALSE), "")</f>
        <v/>
      </c>
      <c r="D1350" s="1" t="str">
        <f>IF(B1350&lt;&gt;"",INDEX(로우데이터!$B:$B,4*ROW()-7),"")</f>
        <v/>
      </c>
      <c r="E1350" s="4" t="str">
        <f>IF(B1350&lt;&gt;"",IF(INDEX(로우데이터!$D:$D,4*ROW()-7)&lt;&gt;"",IF(ISNUMBER(FIND("(1)",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0" s="3" t="str">
        <f>IF(B1350&lt;&gt;"",IF(INDEX(로우데이터!$D:$D,4*ROW()-7)&lt;&gt;"",IF(ISNUMBER(FIND("(1)",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0" s="3" t="str">
        <f>IF(B1350&lt;&gt;"",IF(INDEX(로우데이터!$D:$D,4*ROW()-7)&lt;&gt;"",IF(ISNUMBER(FIND("(2)",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0" s="3" t="str">
        <f>IF(B1350&lt;&gt;"",IF(INDEX(로우데이터!$D:$D,4*ROW()-7)&lt;&gt;"",IF(ISNUMBER(FIND("(2)",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0" s="3" t="str">
        <f>IF(B1350&lt;&gt;"",IF(INDEX(로우데이터!$D:$D,4*ROW()-7)&lt;&gt;"",IF(ISNUMBER(FIND("(3)",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0" s="3" t="str">
        <f>IF(B1350&lt;&gt;"",IF(INDEX(로우데이터!$D:$D,4*ROW()-7)&lt;&gt;"",IF(ISNUMBER(FIND("(3)",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0" s="1">
        <v>1</v>
      </c>
      <c r="M1350" s="1">
        <v>1</v>
      </c>
      <c r="N1350" s="1">
        <v>1</v>
      </c>
      <c r="P1350" s="1" t="str">
        <f>IF(B1350&lt;&gt;"",IF(AND(대학정보!$C$4&lt;&gt;"",대학정보!$C$5&lt;&gt;""),IF(AND(ISNUMBER(FIND(대학정보!$C$4,E1350)),ISNUMBER(FIND(대학정보!$C$5,F1350))),확률표!$C$3,IF(AND(ISNUMBER(FIND(대학정보!$C$4,G1350)),ISNUMBER(FIND(대학정보!$C$5,H1350))),확률표!$C$4,IF(AND(ISNUMBER(FIND(대학정보!$C$4,I1350)),ISNUMBER(FIND(대학정보!$C$5,J1350))),확률표!$C$5, ""))), "대학정보"), "")</f>
        <v/>
      </c>
      <c r="Q1350" s="1" t="str">
        <f>IF(AND(대학정보!$C$8&lt;&gt;"",D1350&lt;&gt;""),D1350-대학정보!$C$8,"")</f>
        <v/>
      </c>
    </row>
    <row r="1351" spans="1:17">
      <c r="A1351" s="1" t="str">
        <f t="shared" si="21"/>
        <v>X</v>
      </c>
      <c r="B1351" s="1" t="str">
        <f>IF(INDEX(로우데이터!$A:$A,4*ROW()-7)&lt;&gt;"",INDEX(로우데이터!A:A,4*ROW()-7),"")</f>
        <v/>
      </c>
      <c r="C1351" s="1" t="str">
        <f>IF(B1351&lt;&gt;"",VLOOKUP(CONCATENATE("j",L1351, M1351, N1351),확률표!$B$8:$E$16,IF(P1351=확률표!$C$3,2,IF(P1351=확률표!$C$4, 3,4)),FALSE), "")</f>
        <v/>
      </c>
      <c r="D1351" s="1" t="str">
        <f>IF(B1351&lt;&gt;"",INDEX(로우데이터!$B:$B,4*ROW()-7),"")</f>
        <v/>
      </c>
      <c r="E1351" s="4" t="str">
        <f>IF(B1351&lt;&gt;"",IF(INDEX(로우데이터!$D:$D,4*ROW()-7)&lt;&gt;"",IF(ISNUMBER(FIND("(1)",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1" s="3" t="str">
        <f>IF(B1351&lt;&gt;"",IF(INDEX(로우데이터!$D:$D,4*ROW()-7)&lt;&gt;"",IF(ISNUMBER(FIND("(1)",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1" s="3" t="str">
        <f>IF(B1351&lt;&gt;"",IF(INDEX(로우데이터!$D:$D,4*ROW()-7)&lt;&gt;"",IF(ISNUMBER(FIND("(2)",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1" s="3" t="str">
        <f>IF(B1351&lt;&gt;"",IF(INDEX(로우데이터!$D:$D,4*ROW()-7)&lt;&gt;"",IF(ISNUMBER(FIND("(2)",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1" s="3" t="str">
        <f>IF(B1351&lt;&gt;"",IF(INDEX(로우데이터!$D:$D,4*ROW()-7)&lt;&gt;"",IF(ISNUMBER(FIND("(3)",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1" s="3" t="str">
        <f>IF(B1351&lt;&gt;"",IF(INDEX(로우데이터!$D:$D,4*ROW()-7)&lt;&gt;"",IF(ISNUMBER(FIND("(3)",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1" s="1">
        <v>1</v>
      </c>
      <c r="M1351" s="1">
        <v>1</v>
      </c>
      <c r="N1351" s="1">
        <v>1</v>
      </c>
      <c r="P1351" s="1" t="str">
        <f>IF(B1351&lt;&gt;"",IF(AND(대학정보!$C$4&lt;&gt;"",대학정보!$C$5&lt;&gt;""),IF(AND(ISNUMBER(FIND(대학정보!$C$4,E1351)),ISNUMBER(FIND(대학정보!$C$5,F1351))),확률표!$C$3,IF(AND(ISNUMBER(FIND(대학정보!$C$4,G1351)),ISNUMBER(FIND(대학정보!$C$5,H1351))),확률표!$C$4,IF(AND(ISNUMBER(FIND(대학정보!$C$4,I1351)),ISNUMBER(FIND(대학정보!$C$5,J1351))),확률표!$C$5, ""))), "대학정보"), "")</f>
        <v/>
      </c>
      <c r="Q1351" s="1" t="str">
        <f>IF(AND(대학정보!$C$8&lt;&gt;"",D1351&lt;&gt;""),D1351-대학정보!$C$8,"")</f>
        <v/>
      </c>
    </row>
    <row r="1352" spans="1:17">
      <c r="A1352" s="1" t="str">
        <f t="shared" si="21"/>
        <v>X</v>
      </c>
      <c r="B1352" s="1" t="str">
        <f>IF(INDEX(로우데이터!$A:$A,4*ROW()-7)&lt;&gt;"",INDEX(로우데이터!A:A,4*ROW()-7),"")</f>
        <v/>
      </c>
      <c r="C1352" s="1" t="str">
        <f>IF(B1352&lt;&gt;"",VLOOKUP(CONCATENATE("j",L1352, M1352, N1352),확률표!$B$8:$E$16,IF(P1352=확률표!$C$3,2,IF(P1352=확률표!$C$4, 3,4)),FALSE), "")</f>
        <v/>
      </c>
      <c r="D1352" s="1" t="str">
        <f>IF(B1352&lt;&gt;"",INDEX(로우데이터!$B:$B,4*ROW()-7),"")</f>
        <v/>
      </c>
      <c r="E1352" s="4" t="str">
        <f>IF(B1352&lt;&gt;"",IF(INDEX(로우데이터!$D:$D,4*ROW()-7)&lt;&gt;"",IF(ISNUMBER(FIND("(1)",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2" s="3" t="str">
        <f>IF(B1352&lt;&gt;"",IF(INDEX(로우데이터!$D:$D,4*ROW()-7)&lt;&gt;"",IF(ISNUMBER(FIND("(1)",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2" s="3" t="str">
        <f>IF(B1352&lt;&gt;"",IF(INDEX(로우데이터!$D:$D,4*ROW()-7)&lt;&gt;"",IF(ISNUMBER(FIND("(2)",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2" s="3" t="str">
        <f>IF(B1352&lt;&gt;"",IF(INDEX(로우데이터!$D:$D,4*ROW()-7)&lt;&gt;"",IF(ISNUMBER(FIND("(2)",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2" s="3" t="str">
        <f>IF(B1352&lt;&gt;"",IF(INDEX(로우데이터!$D:$D,4*ROW()-7)&lt;&gt;"",IF(ISNUMBER(FIND("(3)",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2" s="3" t="str">
        <f>IF(B1352&lt;&gt;"",IF(INDEX(로우데이터!$D:$D,4*ROW()-7)&lt;&gt;"",IF(ISNUMBER(FIND("(3)",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2" s="1">
        <v>1</v>
      </c>
      <c r="M1352" s="1">
        <v>1</v>
      </c>
      <c r="N1352" s="1">
        <v>1</v>
      </c>
      <c r="P1352" s="1" t="str">
        <f>IF(B1352&lt;&gt;"",IF(AND(대학정보!$C$4&lt;&gt;"",대학정보!$C$5&lt;&gt;""),IF(AND(ISNUMBER(FIND(대학정보!$C$4,E1352)),ISNUMBER(FIND(대학정보!$C$5,F1352))),확률표!$C$3,IF(AND(ISNUMBER(FIND(대학정보!$C$4,G1352)),ISNUMBER(FIND(대학정보!$C$5,H1352))),확률표!$C$4,IF(AND(ISNUMBER(FIND(대학정보!$C$4,I1352)),ISNUMBER(FIND(대학정보!$C$5,J1352))),확률표!$C$5, ""))), "대학정보"), "")</f>
        <v/>
      </c>
      <c r="Q1352" s="1" t="str">
        <f>IF(AND(대학정보!$C$8&lt;&gt;"",D1352&lt;&gt;""),D1352-대학정보!$C$8,"")</f>
        <v/>
      </c>
    </row>
    <row r="1353" spans="1:17">
      <c r="A1353" s="1" t="str">
        <f t="shared" si="21"/>
        <v>X</v>
      </c>
      <c r="B1353" s="1" t="str">
        <f>IF(INDEX(로우데이터!$A:$A,4*ROW()-7)&lt;&gt;"",INDEX(로우데이터!A:A,4*ROW()-7),"")</f>
        <v/>
      </c>
      <c r="C1353" s="1" t="str">
        <f>IF(B1353&lt;&gt;"",VLOOKUP(CONCATENATE("j",L1353, M1353, N1353),확률표!$B$8:$E$16,IF(P1353=확률표!$C$3,2,IF(P1353=확률표!$C$4, 3,4)),FALSE), "")</f>
        <v/>
      </c>
      <c r="D1353" s="1" t="str">
        <f>IF(B1353&lt;&gt;"",INDEX(로우데이터!$B:$B,4*ROW()-7),"")</f>
        <v/>
      </c>
      <c r="E1353" s="4" t="str">
        <f>IF(B1353&lt;&gt;"",IF(INDEX(로우데이터!$D:$D,4*ROW()-7)&lt;&gt;"",IF(ISNUMBER(FIND("(1)",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3" s="3" t="str">
        <f>IF(B1353&lt;&gt;"",IF(INDEX(로우데이터!$D:$D,4*ROW()-7)&lt;&gt;"",IF(ISNUMBER(FIND("(1)",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3" s="3" t="str">
        <f>IF(B1353&lt;&gt;"",IF(INDEX(로우데이터!$D:$D,4*ROW()-7)&lt;&gt;"",IF(ISNUMBER(FIND("(2)",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3" s="3" t="str">
        <f>IF(B1353&lt;&gt;"",IF(INDEX(로우데이터!$D:$D,4*ROW()-7)&lt;&gt;"",IF(ISNUMBER(FIND("(2)",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3" s="3" t="str">
        <f>IF(B1353&lt;&gt;"",IF(INDEX(로우데이터!$D:$D,4*ROW()-7)&lt;&gt;"",IF(ISNUMBER(FIND("(3)",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3" s="3" t="str">
        <f>IF(B1353&lt;&gt;"",IF(INDEX(로우데이터!$D:$D,4*ROW()-7)&lt;&gt;"",IF(ISNUMBER(FIND("(3)",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3" s="1">
        <v>1</v>
      </c>
      <c r="M1353" s="1">
        <v>1</v>
      </c>
      <c r="N1353" s="1">
        <v>1</v>
      </c>
      <c r="P1353" s="1" t="str">
        <f>IF(B1353&lt;&gt;"",IF(AND(대학정보!$C$4&lt;&gt;"",대학정보!$C$5&lt;&gt;""),IF(AND(ISNUMBER(FIND(대학정보!$C$4,E1353)),ISNUMBER(FIND(대학정보!$C$5,F1353))),확률표!$C$3,IF(AND(ISNUMBER(FIND(대학정보!$C$4,G1353)),ISNUMBER(FIND(대학정보!$C$5,H1353))),확률표!$C$4,IF(AND(ISNUMBER(FIND(대학정보!$C$4,I1353)),ISNUMBER(FIND(대학정보!$C$5,J1353))),확률표!$C$5, ""))), "대학정보"), "")</f>
        <v/>
      </c>
      <c r="Q1353" s="1" t="str">
        <f>IF(AND(대학정보!$C$8&lt;&gt;"",D1353&lt;&gt;""),D1353-대학정보!$C$8,"")</f>
        <v/>
      </c>
    </row>
    <row r="1354" spans="1:17">
      <c r="A1354" s="1" t="str">
        <f t="shared" si="21"/>
        <v>X</v>
      </c>
      <c r="B1354" s="1" t="str">
        <f>IF(INDEX(로우데이터!$A:$A,4*ROW()-7)&lt;&gt;"",INDEX(로우데이터!A:A,4*ROW()-7),"")</f>
        <v/>
      </c>
      <c r="C1354" s="1" t="str">
        <f>IF(B1354&lt;&gt;"",VLOOKUP(CONCATENATE("j",L1354, M1354, N1354),확률표!$B$8:$E$16,IF(P1354=확률표!$C$3,2,IF(P1354=확률표!$C$4, 3,4)),FALSE), "")</f>
        <v/>
      </c>
      <c r="D1354" s="1" t="str">
        <f>IF(B1354&lt;&gt;"",INDEX(로우데이터!$B:$B,4*ROW()-7),"")</f>
        <v/>
      </c>
      <c r="E1354" s="4" t="str">
        <f>IF(B1354&lt;&gt;"",IF(INDEX(로우데이터!$D:$D,4*ROW()-7)&lt;&gt;"",IF(ISNUMBER(FIND("(1)",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4" s="3" t="str">
        <f>IF(B1354&lt;&gt;"",IF(INDEX(로우데이터!$D:$D,4*ROW()-7)&lt;&gt;"",IF(ISNUMBER(FIND("(1)",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4" s="3" t="str">
        <f>IF(B1354&lt;&gt;"",IF(INDEX(로우데이터!$D:$D,4*ROW()-7)&lt;&gt;"",IF(ISNUMBER(FIND("(2)",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4" s="3" t="str">
        <f>IF(B1354&lt;&gt;"",IF(INDEX(로우데이터!$D:$D,4*ROW()-7)&lt;&gt;"",IF(ISNUMBER(FIND("(2)",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4" s="3" t="str">
        <f>IF(B1354&lt;&gt;"",IF(INDEX(로우데이터!$D:$D,4*ROW()-7)&lt;&gt;"",IF(ISNUMBER(FIND("(3)",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4" s="3" t="str">
        <f>IF(B1354&lt;&gt;"",IF(INDEX(로우데이터!$D:$D,4*ROW()-7)&lt;&gt;"",IF(ISNUMBER(FIND("(3)",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4" s="1">
        <v>1</v>
      </c>
      <c r="M1354" s="1">
        <v>1</v>
      </c>
      <c r="N1354" s="1">
        <v>1</v>
      </c>
      <c r="P1354" s="1" t="str">
        <f>IF(B1354&lt;&gt;"",IF(AND(대학정보!$C$4&lt;&gt;"",대학정보!$C$5&lt;&gt;""),IF(AND(ISNUMBER(FIND(대학정보!$C$4,E1354)),ISNUMBER(FIND(대학정보!$C$5,F1354))),확률표!$C$3,IF(AND(ISNUMBER(FIND(대학정보!$C$4,G1354)),ISNUMBER(FIND(대학정보!$C$5,H1354))),확률표!$C$4,IF(AND(ISNUMBER(FIND(대학정보!$C$4,I1354)),ISNUMBER(FIND(대학정보!$C$5,J1354))),확률표!$C$5, ""))), "대학정보"), "")</f>
        <v/>
      </c>
      <c r="Q1354" s="1" t="str">
        <f>IF(AND(대학정보!$C$8&lt;&gt;"",D1354&lt;&gt;""),D1354-대학정보!$C$8,"")</f>
        <v/>
      </c>
    </row>
    <row r="1355" spans="1:17">
      <c r="A1355" s="1" t="str">
        <f t="shared" si="21"/>
        <v>X</v>
      </c>
      <c r="B1355" s="1" t="str">
        <f>IF(INDEX(로우데이터!$A:$A,4*ROW()-7)&lt;&gt;"",INDEX(로우데이터!A:A,4*ROW()-7),"")</f>
        <v/>
      </c>
      <c r="C1355" s="1" t="str">
        <f>IF(B1355&lt;&gt;"",VLOOKUP(CONCATENATE("j",L1355, M1355, N1355),확률표!$B$8:$E$16,IF(P1355=확률표!$C$3,2,IF(P1355=확률표!$C$4, 3,4)),FALSE), "")</f>
        <v/>
      </c>
      <c r="D1355" s="1" t="str">
        <f>IF(B1355&lt;&gt;"",INDEX(로우데이터!$B:$B,4*ROW()-7),"")</f>
        <v/>
      </c>
      <c r="E1355" s="4" t="str">
        <f>IF(B1355&lt;&gt;"",IF(INDEX(로우데이터!$D:$D,4*ROW()-7)&lt;&gt;"",IF(ISNUMBER(FIND("(1)",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5" s="3" t="str">
        <f>IF(B1355&lt;&gt;"",IF(INDEX(로우데이터!$D:$D,4*ROW()-7)&lt;&gt;"",IF(ISNUMBER(FIND("(1)",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5" s="3" t="str">
        <f>IF(B1355&lt;&gt;"",IF(INDEX(로우데이터!$D:$D,4*ROW()-7)&lt;&gt;"",IF(ISNUMBER(FIND("(2)",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5" s="3" t="str">
        <f>IF(B1355&lt;&gt;"",IF(INDEX(로우데이터!$D:$D,4*ROW()-7)&lt;&gt;"",IF(ISNUMBER(FIND("(2)",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5" s="3" t="str">
        <f>IF(B1355&lt;&gt;"",IF(INDEX(로우데이터!$D:$D,4*ROW()-7)&lt;&gt;"",IF(ISNUMBER(FIND("(3)",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5" s="3" t="str">
        <f>IF(B1355&lt;&gt;"",IF(INDEX(로우데이터!$D:$D,4*ROW()-7)&lt;&gt;"",IF(ISNUMBER(FIND("(3)",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5" s="1">
        <v>1</v>
      </c>
      <c r="M1355" s="1">
        <v>1</v>
      </c>
      <c r="N1355" s="1">
        <v>1</v>
      </c>
      <c r="P1355" s="1" t="str">
        <f>IF(B1355&lt;&gt;"",IF(AND(대학정보!$C$4&lt;&gt;"",대학정보!$C$5&lt;&gt;""),IF(AND(ISNUMBER(FIND(대학정보!$C$4,E1355)),ISNUMBER(FIND(대학정보!$C$5,F1355))),확률표!$C$3,IF(AND(ISNUMBER(FIND(대학정보!$C$4,G1355)),ISNUMBER(FIND(대학정보!$C$5,H1355))),확률표!$C$4,IF(AND(ISNUMBER(FIND(대학정보!$C$4,I1355)),ISNUMBER(FIND(대학정보!$C$5,J1355))),확률표!$C$5, ""))), "대학정보"), "")</f>
        <v/>
      </c>
      <c r="Q1355" s="1" t="str">
        <f>IF(AND(대학정보!$C$8&lt;&gt;"",D1355&lt;&gt;""),D1355-대학정보!$C$8,"")</f>
        <v/>
      </c>
    </row>
    <row r="1356" spans="1:17">
      <c r="A1356" s="1" t="str">
        <f t="shared" si="21"/>
        <v>X</v>
      </c>
      <c r="B1356" s="1" t="str">
        <f>IF(INDEX(로우데이터!$A:$A,4*ROW()-7)&lt;&gt;"",INDEX(로우데이터!A:A,4*ROW()-7),"")</f>
        <v/>
      </c>
      <c r="C1356" s="1" t="str">
        <f>IF(B1356&lt;&gt;"",VLOOKUP(CONCATENATE("j",L1356, M1356, N1356),확률표!$B$8:$E$16,IF(P1356=확률표!$C$3,2,IF(P1356=확률표!$C$4, 3,4)),FALSE), "")</f>
        <v/>
      </c>
      <c r="D1356" s="1" t="str">
        <f>IF(B1356&lt;&gt;"",INDEX(로우데이터!$B:$B,4*ROW()-7),"")</f>
        <v/>
      </c>
      <c r="E1356" s="4" t="str">
        <f>IF(B1356&lt;&gt;"",IF(INDEX(로우데이터!$D:$D,4*ROW()-7)&lt;&gt;"",IF(ISNUMBER(FIND("(1)",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6" s="3" t="str">
        <f>IF(B1356&lt;&gt;"",IF(INDEX(로우데이터!$D:$D,4*ROW()-7)&lt;&gt;"",IF(ISNUMBER(FIND("(1)",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6" s="3" t="str">
        <f>IF(B1356&lt;&gt;"",IF(INDEX(로우데이터!$D:$D,4*ROW()-7)&lt;&gt;"",IF(ISNUMBER(FIND("(2)",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6" s="3" t="str">
        <f>IF(B1356&lt;&gt;"",IF(INDEX(로우데이터!$D:$D,4*ROW()-7)&lt;&gt;"",IF(ISNUMBER(FIND("(2)",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6" s="3" t="str">
        <f>IF(B1356&lt;&gt;"",IF(INDEX(로우데이터!$D:$D,4*ROW()-7)&lt;&gt;"",IF(ISNUMBER(FIND("(3)",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6" s="3" t="str">
        <f>IF(B1356&lt;&gt;"",IF(INDEX(로우데이터!$D:$D,4*ROW()-7)&lt;&gt;"",IF(ISNUMBER(FIND("(3)",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6" s="1">
        <v>1</v>
      </c>
      <c r="M1356" s="1">
        <v>1</v>
      </c>
      <c r="N1356" s="1">
        <v>1</v>
      </c>
      <c r="P1356" s="1" t="str">
        <f>IF(B1356&lt;&gt;"",IF(AND(대학정보!$C$4&lt;&gt;"",대학정보!$C$5&lt;&gt;""),IF(AND(ISNUMBER(FIND(대학정보!$C$4,E1356)),ISNUMBER(FIND(대학정보!$C$5,F1356))),확률표!$C$3,IF(AND(ISNUMBER(FIND(대학정보!$C$4,G1356)),ISNUMBER(FIND(대학정보!$C$5,H1356))),확률표!$C$4,IF(AND(ISNUMBER(FIND(대학정보!$C$4,I1356)),ISNUMBER(FIND(대학정보!$C$5,J1356))),확률표!$C$5, ""))), "대학정보"), "")</f>
        <v/>
      </c>
      <c r="Q1356" s="1" t="str">
        <f>IF(AND(대학정보!$C$8&lt;&gt;"",D1356&lt;&gt;""),D1356-대학정보!$C$8,"")</f>
        <v/>
      </c>
    </row>
    <row r="1357" spans="1:17">
      <c r="A1357" s="1" t="str">
        <f t="shared" si="21"/>
        <v>X</v>
      </c>
      <c r="B1357" s="1" t="str">
        <f>IF(INDEX(로우데이터!$A:$A,4*ROW()-7)&lt;&gt;"",INDEX(로우데이터!A:A,4*ROW()-7),"")</f>
        <v/>
      </c>
      <c r="C1357" s="1" t="str">
        <f>IF(B1357&lt;&gt;"",VLOOKUP(CONCATENATE("j",L1357, M1357, N1357),확률표!$B$8:$E$16,IF(P1357=확률표!$C$3,2,IF(P1357=확률표!$C$4, 3,4)),FALSE), "")</f>
        <v/>
      </c>
      <c r="D1357" s="1" t="str">
        <f>IF(B1357&lt;&gt;"",INDEX(로우데이터!$B:$B,4*ROW()-7),"")</f>
        <v/>
      </c>
      <c r="E1357" s="4" t="str">
        <f>IF(B1357&lt;&gt;"",IF(INDEX(로우데이터!$D:$D,4*ROW()-7)&lt;&gt;"",IF(ISNUMBER(FIND("(1)",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7" s="3" t="str">
        <f>IF(B1357&lt;&gt;"",IF(INDEX(로우데이터!$D:$D,4*ROW()-7)&lt;&gt;"",IF(ISNUMBER(FIND("(1)",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7" s="3" t="str">
        <f>IF(B1357&lt;&gt;"",IF(INDEX(로우데이터!$D:$D,4*ROW()-7)&lt;&gt;"",IF(ISNUMBER(FIND("(2)",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7" s="3" t="str">
        <f>IF(B1357&lt;&gt;"",IF(INDEX(로우데이터!$D:$D,4*ROW()-7)&lt;&gt;"",IF(ISNUMBER(FIND("(2)",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7" s="3" t="str">
        <f>IF(B1357&lt;&gt;"",IF(INDEX(로우데이터!$D:$D,4*ROW()-7)&lt;&gt;"",IF(ISNUMBER(FIND("(3)",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7" s="3" t="str">
        <f>IF(B1357&lt;&gt;"",IF(INDEX(로우데이터!$D:$D,4*ROW()-7)&lt;&gt;"",IF(ISNUMBER(FIND("(3)",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7" s="1">
        <v>1</v>
      </c>
      <c r="M1357" s="1">
        <v>1</v>
      </c>
      <c r="N1357" s="1">
        <v>1</v>
      </c>
      <c r="P1357" s="1" t="str">
        <f>IF(B1357&lt;&gt;"",IF(AND(대학정보!$C$4&lt;&gt;"",대학정보!$C$5&lt;&gt;""),IF(AND(ISNUMBER(FIND(대학정보!$C$4,E1357)),ISNUMBER(FIND(대학정보!$C$5,F1357))),확률표!$C$3,IF(AND(ISNUMBER(FIND(대학정보!$C$4,G1357)),ISNUMBER(FIND(대학정보!$C$5,H1357))),확률표!$C$4,IF(AND(ISNUMBER(FIND(대학정보!$C$4,I1357)),ISNUMBER(FIND(대학정보!$C$5,J1357))),확률표!$C$5, ""))), "대학정보"), "")</f>
        <v/>
      </c>
      <c r="Q1357" s="1" t="str">
        <f>IF(AND(대학정보!$C$8&lt;&gt;"",D1357&lt;&gt;""),D1357-대학정보!$C$8,"")</f>
        <v/>
      </c>
    </row>
    <row r="1358" spans="1:17">
      <c r="A1358" s="1" t="str">
        <f t="shared" si="21"/>
        <v>X</v>
      </c>
      <c r="B1358" s="1" t="str">
        <f>IF(INDEX(로우데이터!$A:$A,4*ROW()-7)&lt;&gt;"",INDEX(로우데이터!A:A,4*ROW()-7),"")</f>
        <v/>
      </c>
      <c r="C1358" s="1" t="str">
        <f>IF(B1358&lt;&gt;"",VLOOKUP(CONCATENATE("j",L1358, M1358, N1358),확률표!$B$8:$E$16,IF(P1358=확률표!$C$3,2,IF(P1358=확률표!$C$4, 3,4)),FALSE), "")</f>
        <v/>
      </c>
      <c r="D1358" s="1" t="str">
        <f>IF(B1358&lt;&gt;"",INDEX(로우데이터!$B:$B,4*ROW()-7),"")</f>
        <v/>
      </c>
      <c r="E1358" s="4" t="str">
        <f>IF(B1358&lt;&gt;"",IF(INDEX(로우데이터!$D:$D,4*ROW()-7)&lt;&gt;"",IF(ISNUMBER(FIND("(1)",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8" s="3" t="str">
        <f>IF(B1358&lt;&gt;"",IF(INDEX(로우데이터!$D:$D,4*ROW()-7)&lt;&gt;"",IF(ISNUMBER(FIND("(1)",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8" s="3" t="str">
        <f>IF(B1358&lt;&gt;"",IF(INDEX(로우데이터!$D:$D,4*ROW()-7)&lt;&gt;"",IF(ISNUMBER(FIND("(2)",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8" s="3" t="str">
        <f>IF(B1358&lt;&gt;"",IF(INDEX(로우데이터!$D:$D,4*ROW()-7)&lt;&gt;"",IF(ISNUMBER(FIND("(2)",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8" s="3" t="str">
        <f>IF(B1358&lt;&gt;"",IF(INDEX(로우데이터!$D:$D,4*ROW()-7)&lt;&gt;"",IF(ISNUMBER(FIND("(3)",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8" s="3" t="str">
        <f>IF(B1358&lt;&gt;"",IF(INDEX(로우데이터!$D:$D,4*ROW()-7)&lt;&gt;"",IF(ISNUMBER(FIND("(3)",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8" s="1">
        <v>1</v>
      </c>
      <c r="M1358" s="1">
        <v>1</v>
      </c>
      <c r="N1358" s="1">
        <v>1</v>
      </c>
      <c r="P1358" s="1" t="str">
        <f>IF(B1358&lt;&gt;"",IF(AND(대학정보!$C$4&lt;&gt;"",대학정보!$C$5&lt;&gt;""),IF(AND(ISNUMBER(FIND(대학정보!$C$4,E1358)),ISNUMBER(FIND(대학정보!$C$5,F1358))),확률표!$C$3,IF(AND(ISNUMBER(FIND(대학정보!$C$4,G1358)),ISNUMBER(FIND(대학정보!$C$5,H1358))),확률표!$C$4,IF(AND(ISNUMBER(FIND(대학정보!$C$4,I1358)),ISNUMBER(FIND(대학정보!$C$5,J1358))),확률표!$C$5, ""))), "대학정보"), "")</f>
        <v/>
      </c>
      <c r="Q1358" s="1" t="str">
        <f>IF(AND(대학정보!$C$8&lt;&gt;"",D1358&lt;&gt;""),D1358-대학정보!$C$8,"")</f>
        <v/>
      </c>
    </row>
    <row r="1359" spans="1:17">
      <c r="A1359" s="1" t="str">
        <f t="shared" si="21"/>
        <v>X</v>
      </c>
      <c r="B1359" s="1" t="str">
        <f>IF(INDEX(로우데이터!$A:$A,4*ROW()-7)&lt;&gt;"",INDEX(로우데이터!A:A,4*ROW()-7),"")</f>
        <v/>
      </c>
      <c r="C1359" s="1" t="str">
        <f>IF(B1359&lt;&gt;"",VLOOKUP(CONCATENATE("j",L1359, M1359, N1359),확률표!$B$8:$E$16,IF(P1359=확률표!$C$3,2,IF(P1359=확률표!$C$4, 3,4)),FALSE), "")</f>
        <v/>
      </c>
      <c r="D1359" s="1" t="str">
        <f>IF(B1359&lt;&gt;"",INDEX(로우데이터!$B:$B,4*ROW()-7),"")</f>
        <v/>
      </c>
      <c r="E1359" s="4" t="str">
        <f>IF(B1359&lt;&gt;"",IF(INDEX(로우데이터!$D:$D,4*ROW()-7)&lt;&gt;"",IF(ISNUMBER(FIND("(1)",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59" s="3" t="str">
        <f>IF(B1359&lt;&gt;"",IF(INDEX(로우데이터!$D:$D,4*ROW()-7)&lt;&gt;"",IF(ISNUMBER(FIND("(1)",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59" s="3" t="str">
        <f>IF(B1359&lt;&gt;"",IF(INDEX(로우데이터!$D:$D,4*ROW()-7)&lt;&gt;"",IF(ISNUMBER(FIND("(2)",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59" s="3" t="str">
        <f>IF(B1359&lt;&gt;"",IF(INDEX(로우데이터!$D:$D,4*ROW()-7)&lt;&gt;"",IF(ISNUMBER(FIND("(2)",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59" s="3" t="str">
        <f>IF(B1359&lt;&gt;"",IF(INDEX(로우데이터!$D:$D,4*ROW()-7)&lt;&gt;"",IF(ISNUMBER(FIND("(3)",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59" s="3" t="str">
        <f>IF(B1359&lt;&gt;"",IF(INDEX(로우데이터!$D:$D,4*ROW()-7)&lt;&gt;"",IF(ISNUMBER(FIND("(3)",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59" s="1">
        <v>1</v>
      </c>
      <c r="M1359" s="1">
        <v>1</v>
      </c>
      <c r="N1359" s="1">
        <v>1</v>
      </c>
      <c r="P1359" s="1" t="str">
        <f>IF(B1359&lt;&gt;"",IF(AND(대학정보!$C$4&lt;&gt;"",대학정보!$C$5&lt;&gt;""),IF(AND(ISNUMBER(FIND(대학정보!$C$4,E1359)),ISNUMBER(FIND(대학정보!$C$5,F1359))),확률표!$C$3,IF(AND(ISNUMBER(FIND(대학정보!$C$4,G1359)),ISNUMBER(FIND(대학정보!$C$5,H1359))),확률표!$C$4,IF(AND(ISNUMBER(FIND(대학정보!$C$4,I1359)),ISNUMBER(FIND(대학정보!$C$5,J1359))),확률표!$C$5, ""))), "대학정보"), "")</f>
        <v/>
      </c>
      <c r="Q1359" s="1" t="str">
        <f>IF(AND(대학정보!$C$8&lt;&gt;"",D1359&lt;&gt;""),D1359-대학정보!$C$8,"")</f>
        <v/>
      </c>
    </row>
    <row r="1360" spans="1:17">
      <c r="A1360" s="1" t="str">
        <f t="shared" si="21"/>
        <v>X</v>
      </c>
      <c r="B1360" s="1" t="str">
        <f>IF(INDEX(로우데이터!$A:$A,4*ROW()-7)&lt;&gt;"",INDEX(로우데이터!A:A,4*ROW()-7),"")</f>
        <v/>
      </c>
      <c r="C1360" s="1" t="str">
        <f>IF(B1360&lt;&gt;"",VLOOKUP(CONCATENATE("j",L1360, M1360, N1360),확률표!$B$8:$E$16,IF(P1360=확률표!$C$3,2,IF(P1360=확률표!$C$4, 3,4)),FALSE), "")</f>
        <v/>
      </c>
      <c r="D1360" s="1" t="str">
        <f>IF(B1360&lt;&gt;"",INDEX(로우데이터!$B:$B,4*ROW()-7),"")</f>
        <v/>
      </c>
      <c r="E1360" s="4" t="str">
        <f>IF(B1360&lt;&gt;"",IF(INDEX(로우데이터!$D:$D,4*ROW()-7)&lt;&gt;"",IF(ISNUMBER(FIND("(1)",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0" s="3" t="str">
        <f>IF(B1360&lt;&gt;"",IF(INDEX(로우데이터!$D:$D,4*ROW()-7)&lt;&gt;"",IF(ISNUMBER(FIND("(1)",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0" s="3" t="str">
        <f>IF(B1360&lt;&gt;"",IF(INDEX(로우데이터!$D:$D,4*ROW()-7)&lt;&gt;"",IF(ISNUMBER(FIND("(2)",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0" s="3" t="str">
        <f>IF(B1360&lt;&gt;"",IF(INDEX(로우데이터!$D:$D,4*ROW()-7)&lt;&gt;"",IF(ISNUMBER(FIND("(2)",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0" s="3" t="str">
        <f>IF(B1360&lt;&gt;"",IF(INDEX(로우데이터!$D:$D,4*ROW()-7)&lt;&gt;"",IF(ISNUMBER(FIND("(3)",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0" s="3" t="str">
        <f>IF(B1360&lt;&gt;"",IF(INDEX(로우데이터!$D:$D,4*ROW()-7)&lt;&gt;"",IF(ISNUMBER(FIND("(3)",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0" s="1">
        <v>1</v>
      </c>
      <c r="M1360" s="1">
        <v>1</v>
      </c>
      <c r="N1360" s="1">
        <v>1</v>
      </c>
      <c r="P1360" s="1" t="str">
        <f>IF(B1360&lt;&gt;"",IF(AND(대학정보!$C$4&lt;&gt;"",대학정보!$C$5&lt;&gt;""),IF(AND(ISNUMBER(FIND(대학정보!$C$4,E1360)),ISNUMBER(FIND(대학정보!$C$5,F1360))),확률표!$C$3,IF(AND(ISNUMBER(FIND(대학정보!$C$4,G1360)),ISNUMBER(FIND(대학정보!$C$5,H1360))),확률표!$C$4,IF(AND(ISNUMBER(FIND(대학정보!$C$4,I1360)),ISNUMBER(FIND(대학정보!$C$5,J1360))),확률표!$C$5, ""))), "대학정보"), "")</f>
        <v/>
      </c>
      <c r="Q1360" s="1" t="str">
        <f>IF(AND(대학정보!$C$8&lt;&gt;"",D1360&lt;&gt;""),D1360-대학정보!$C$8,"")</f>
        <v/>
      </c>
    </row>
    <row r="1361" spans="1:17">
      <c r="A1361" s="1" t="str">
        <f t="shared" si="21"/>
        <v>X</v>
      </c>
      <c r="B1361" s="1" t="str">
        <f>IF(INDEX(로우데이터!$A:$A,4*ROW()-7)&lt;&gt;"",INDEX(로우데이터!A:A,4*ROW()-7),"")</f>
        <v/>
      </c>
      <c r="C1361" s="1" t="str">
        <f>IF(B1361&lt;&gt;"",VLOOKUP(CONCATENATE("j",L1361, M1361, N1361),확률표!$B$8:$E$16,IF(P1361=확률표!$C$3,2,IF(P1361=확률표!$C$4, 3,4)),FALSE), "")</f>
        <v/>
      </c>
      <c r="D1361" s="1" t="str">
        <f>IF(B1361&lt;&gt;"",INDEX(로우데이터!$B:$B,4*ROW()-7),"")</f>
        <v/>
      </c>
      <c r="E1361" s="4" t="str">
        <f>IF(B1361&lt;&gt;"",IF(INDEX(로우데이터!$D:$D,4*ROW()-7)&lt;&gt;"",IF(ISNUMBER(FIND("(1)",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1" s="3" t="str">
        <f>IF(B1361&lt;&gt;"",IF(INDEX(로우데이터!$D:$D,4*ROW()-7)&lt;&gt;"",IF(ISNUMBER(FIND("(1)",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1" s="3" t="str">
        <f>IF(B1361&lt;&gt;"",IF(INDEX(로우데이터!$D:$D,4*ROW()-7)&lt;&gt;"",IF(ISNUMBER(FIND("(2)",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1" s="3" t="str">
        <f>IF(B1361&lt;&gt;"",IF(INDEX(로우데이터!$D:$D,4*ROW()-7)&lt;&gt;"",IF(ISNUMBER(FIND("(2)",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1" s="3" t="str">
        <f>IF(B1361&lt;&gt;"",IF(INDEX(로우데이터!$D:$D,4*ROW()-7)&lt;&gt;"",IF(ISNUMBER(FIND("(3)",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1" s="3" t="str">
        <f>IF(B1361&lt;&gt;"",IF(INDEX(로우데이터!$D:$D,4*ROW()-7)&lt;&gt;"",IF(ISNUMBER(FIND("(3)",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1" s="1">
        <v>1</v>
      </c>
      <c r="M1361" s="1">
        <v>1</v>
      </c>
      <c r="N1361" s="1">
        <v>1</v>
      </c>
      <c r="P1361" s="1" t="str">
        <f>IF(B1361&lt;&gt;"",IF(AND(대학정보!$C$4&lt;&gt;"",대학정보!$C$5&lt;&gt;""),IF(AND(ISNUMBER(FIND(대학정보!$C$4,E1361)),ISNUMBER(FIND(대학정보!$C$5,F1361))),확률표!$C$3,IF(AND(ISNUMBER(FIND(대학정보!$C$4,G1361)),ISNUMBER(FIND(대학정보!$C$5,H1361))),확률표!$C$4,IF(AND(ISNUMBER(FIND(대학정보!$C$4,I1361)),ISNUMBER(FIND(대학정보!$C$5,J1361))),확률표!$C$5, ""))), "대학정보"), "")</f>
        <v/>
      </c>
      <c r="Q1361" s="1" t="str">
        <f>IF(AND(대학정보!$C$8&lt;&gt;"",D1361&lt;&gt;""),D1361-대학정보!$C$8,"")</f>
        <v/>
      </c>
    </row>
    <row r="1362" spans="1:17">
      <c r="A1362" s="1" t="str">
        <f t="shared" si="21"/>
        <v>X</v>
      </c>
      <c r="B1362" s="1" t="str">
        <f>IF(INDEX(로우데이터!$A:$A,4*ROW()-7)&lt;&gt;"",INDEX(로우데이터!A:A,4*ROW()-7),"")</f>
        <v/>
      </c>
      <c r="C1362" s="1" t="str">
        <f>IF(B1362&lt;&gt;"",VLOOKUP(CONCATENATE("j",L1362, M1362, N1362),확률표!$B$8:$E$16,IF(P1362=확률표!$C$3,2,IF(P1362=확률표!$C$4, 3,4)),FALSE), "")</f>
        <v/>
      </c>
      <c r="D1362" s="1" t="str">
        <f>IF(B1362&lt;&gt;"",INDEX(로우데이터!$B:$B,4*ROW()-7),"")</f>
        <v/>
      </c>
      <c r="E1362" s="4" t="str">
        <f>IF(B1362&lt;&gt;"",IF(INDEX(로우데이터!$D:$D,4*ROW()-7)&lt;&gt;"",IF(ISNUMBER(FIND("(1)",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2" s="3" t="str">
        <f>IF(B1362&lt;&gt;"",IF(INDEX(로우데이터!$D:$D,4*ROW()-7)&lt;&gt;"",IF(ISNUMBER(FIND("(1)",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2" s="3" t="str">
        <f>IF(B1362&lt;&gt;"",IF(INDEX(로우데이터!$D:$D,4*ROW()-7)&lt;&gt;"",IF(ISNUMBER(FIND("(2)",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2" s="3" t="str">
        <f>IF(B1362&lt;&gt;"",IF(INDEX(로우데이터!$D:$D,4*ROW()-7)&lt;&gt;"",IF(ISNUMBER(FIND("(2)",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2" s="3" t="str">
        <f>IF(B1362&lt;&gt;"",IF(INDEX(로우데이터!$D:$D,4*ROW()-7)&lt;&gt;"",IF(ISNUMBER(FIND("(3)",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2" s="3" t="str">
        <f>IF(B1362&lt;&gt;"",IF(INDEX(로우데이터!$D:$D,4*ROW()-7)&lt;&gt;"",IF(ISNUMBER(FIND("(3)",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2" s="1">
        <v>1</v>
      </c>
      <c r="M1362" s="1">
        <v>1</v>
      </c>
      <c r="N1362" s="1">
        <v>1</v>
      </c>
      <c r="P1362" s="1" t="str">
        <f>IF(B1362&lt;&gt;"",IF(AND(대학정보!$C$4&lt;&gt;"",대학정보!$C$5&lt;&gt;""),IF(AND(ISNUMBER(FIND(대학정보!$C$4,E1362)),ISNUMBER(FIND(대학정보!$C$5,F1362))),확률표!$C$3,IF(AND(ISNUMBER(FIND(대학정보!$C$4,G1362)),ISNUMBER(FIND(대학정보!$C$5,H1362))),확률표!$C$4,IF(AND(ISNUMBER(FIND(대학정보!$C$4,I1362)),ISNUMBER(FIND(대학정보!$C$5,J1362))),확률표!$C$5, ""))), "대학정보"), "")</f>
        <v/>
      </c>
      <c r="Q1362" s="1" t="str">
        <f>IF(AND(대학정보!$C$8&lt;&gt;"",D1362&lt;&gt;""),D1362-대학정보!$C$8,"")</f>
        <v/>
      </c>
    </row>
    <row r="1363" spans="1:17">
      <c r="A1363" s="1" t="str">
        <f t="shared" si="21"/>
        <v>X</v>
      </c>
      <c r="B1363" s="1" t="str">
        <f>IF(INDEX(로우데이터!$A:$A,4*ROW()-7)&lt;&gt;"",INDEX(로우데이터!A:A,4*ROW()-7),"")</f>
        <v/>
      </c>
      <c r="C1363" s="1" t="str">
        <f>IF(B1363&lt;&gt;"",VLOOKUP(CONCATENATE("j",L1363, M1363, N1363),확률표!$B$8:$E$16,IF(P1363=확률표!$C$3,2,IF(P1363=확률표!$C$4, 3,4)),FALSE), "")</f>
        <v/>
      </c>
      <c r="D1363" s="1" t="str">
        <f>IF(B1363&lt;&gt;"",INDEX(로우데이터!$B:$B,4*ROW()-7),"")</f>
        <v/>
      </c>
      <c r="E1363" s="4" t="str">
        <f>IF(B1363&lt;&gt;"",IF(INDEX(로우데이터!$D:$D,4*ROW()-7)&lt;&gt;"",IF(ISNUMBER(FIND("(1)",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3" s="3" t="str">
        <f>IF(B1363&lt;&gt;"",IF(INDEX(로우데이터!$D:$D,4*ROW()-7)&lt;&gt;"",IF(ISNUMBER(FIND("(1)",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3" s="3" t="str">
        <f>IF(B1363&lt;&gt;"",IF(INDEX(로우데이터!$D:$D,4*ROW()-7)&lt;&gt;"",IF(ISNUMBER(FIND("(2)",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3" s="3" t="str">
        <f>IF(B1363&lt;&gt;"",IF(INDEX(로우데이터!$D:$D,4*ROW()-7)&lt;&gt;"",IF(ISNUMBER(FIND("(2)",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3" s="3" t="str">
        <f>IF(B1363&lt;&gt;"",IF(INDEX(로우데이터!$D:$D,4*ROW()-7)&lt;&gt;"",IF(ISNUMBER(FIND("(3)",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3" s="3" t="str">
        <f>IF(B1363&lt;&gt;"",IF(INDEX(로우데이터!$D:$D,4*ROW()-7)&lt;&gt;"",IF(ISNUMBER(FIND("(3)",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3" s="1">
        <v>1</v>
      </c>
      <c r="M1363" s="1">
        <v>1</v>
      </c>
      <c r="N1363" s="1">
        <v>1</v>
      </c>
      <c r="P1363" s="1" t="str">
        <f>IF(B1363&lt;&gt;"",IF(AND(대학정보!$C$4&lt;&gt;"",대학정보!$C$5&lt;&gt;""),IF(AND(ISNUMBER(FIND(대학정보!$C$4,E1363)),ISNUMBER(FIND(대학정보!$C$5,F1363))),확률표!$C$3,IF(AND(ISNUMBER(FIND(대학정보!$C$4,G1363)),ISNUMBER(FIND(대학정보!$C$5,H1363))),확률표!$C$4,IF(AND(ISNUMBER(FIND(대학정보!$C$4,I1363)),ISNUMBER(FIND(대학정보!$C$5,J1363))),확률표!$C$5, ""))), "대학정보"), "")</f>
        <v/>
      </c>
      <c r="Q1363" s="1" t="str">
        <f>IF(AND(대학정보!$C$8&lt;&gt;"",D1363&lt;&gt;""),D1363-대학정보!$C$8,"")</f>
        <v/>
      </c>
    </row>
    <row r="1364" spans="1:17">
      <c r="A1364" s="1" t="str">
        <f t="shared" si="21"/>
        <v>X</v>
      </c>
      <c r="B1364" s="1" t="str">
        <f>IF(INDEX(로우데이터!$A:$A,4*ROW()-7)&lt;&gt;"",INDEX(로우데이터!A:A,4*ROW()-7),"")</f>
        <v/>
      </c>
      <c r="C1364" s="1" t="str">
        <f>IF(B1364&lt;&gt;"",VLOOKUP(CONCATENATE("j",L1364, M1364, N1364),확률표!$B$8:$E$16,IF(P1364=확률표!$C$3,2,IF(P1364=확률표!$C$4, 3,4)),FALSE), "")</f>
        <v/>
      </c>
      <c r="D1364" s="1" t="str">
        <f>IF(B1364&lt;&gt;"",INDEX(로우데이터!$B:$B,4*ROW()-7),"")</f>
        <v/>
      </c>
      <c r="E1364" s="4" t="str">
        <f>IF(B1364&lt;&gt;"",IF(INDEX(로우데이터!$D:$D,4*ROW()-7)&lt;&gt;"",IF(ISNUMBER(FIND("(1)",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4" s="3" t="str">
        <f>IF(B1364&lt;&gt;"",IF(INDEX(로우데이터!$D:$D,4*ROW()-7)&lt;&gt;"",IF(ISNUMBER(FIND("(1)",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4" s="3" t="str">
        <f>IF(B1364&lt;&gt;"",IF(INDEX(로우데이터!$D:$D,4*ROW()-7)&lt;&gt;"",IF(ISNUMBER(FIND("(2)",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4" s="3" t="str">
        <f>IF(B1364&lt;&gt;"",IF(INDEX(로우데이터!$D:$D,4*ROW()-7)&lt;&gt;"",IF(ISNUMBER(FIND("(2)",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4" s="3" t="str">
        <f>IF(B1364&lt;&gt;"",IF(INDEX(로우데이터!$D:$D,4*ROW()-7)&lt;&gt;"",IF(ISNUMBER(FIND("(3)",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4" s="3" t="str">
        <f>IF(B1364&lt;&gt;"",IF(INDEX(로우데이터!$D:$D,4*ROW()-7)&lt;&gt;"",IF(ISNUMBER(FIND("(3)",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4" s="1">
        <v>1</v>
      </c>
      <c r="M1364" s="1">
        <v>1</v>
      </c>
      <c r="N1364" s="1">
        <v>1</v>
      </c>
      <c r="P1364" s="1" t="str">
        <f>IF(B1364&lt;&gt;"",IF(AND(대학정보!$C$4&lt;&gt;"",대학정보!$C$5&lt;&gt;""),IF(AND(ISNUMBER(FIND(대학정보!$C$4,E1364)),ISNUMBER(FIND(대학정보!$C$5,F1364))),확률표!$C$3,IF(AND(ISNUMBER(FIND(대학정보!$C$4,G1364)),ISNUMBER(FIND(대학정보!$C$5,H1364))),확률표!$C$4,IF(AND(ISNUMBER(FIND(대학정보!$C$4,I1364)),ISNUMBER(FIND(대학정보!$C$5,J1364))),확률표!$C$5, ""))), "대학정보"), "")</f>
        <v/>
      </c>
      <c r="Q1364" s="1" t="str">
        <f>IF(AND(대학정보!$C$8&lt;&gt;"",D1364&lt;&gt;""),D1364-대학정보!$C$8,"")</f>
        <v/>
      </c>
    </row>
    <row r="1365" spans="1:17">
      <c r="A1365" s="1" t="str">
        <f t="shared" si="21"/>
        <v>X</v>
      </c>
      <c r="B1365" s="1" t="str">
        <f>IF(INDEX(로우데이터!$A:$A,4*ROW()-7)&lt;&gt;"",INDEX(로우데이터!A:A,4*ROW()-7),"")</f>
        <v/>
      </c>
      <c r="C1365" s="1" t="str">
        <f>IF(B1365&lt;&gt;"",VLOOKUP(CONCATENATE("j",L1365, M1365, N1365),확률표!$B$8:$E$16,IF(P1365=확률표!$C$3,2,IF(P1365=확률표!$C$4, 3,4)),FALSE), "")</f>
        <v/>
      </c>
      <c r="D1365" s="1" t="str">
        <f>IF(B1365&lt;&gt;"",INDEX(로우데이터!$B:$B,4*ROW()-7),"")</f>
        <v/>
      </c>
      <c r="E1365" s="4" t="str">
        <f>IF(B1365&lt;&gt;"",IF(INDEX(로우데이터!$D:$D,4*ROW()-7)&lt;&gt;"",IF(ISNUMBER(FIND("(1)",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5" s="3" t="str">
        <f>IF(B1365&lt;&gt;"",IF(INDEX(로우데이터!$D:$D,4*ROW()-7)&lt;&gt;"",IF(ISNUMBER(FIND("(1)",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5" s="3" t="str">
        <f>IF(B1365&lt;&gt;"",IF(INDEX(로우데이터!$D:$D,4*ROW()-7)&lt;&gt;"",IF(ISNUMBER(FIND("(2)",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5" s="3" t="str">
        <f>IF(B1365&lt;&gt;"",IF(INDEX(로우데이터!$D:$D,4*ROW()-7)&lt;&gt;"",IF(ISNUMBER(FIND("(2)",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5" s="3" t="str">
        <f>IF(B1365&lt;&gt;"",IF(INDEX(로우데이터!$D:$D,4*ROW()-7)&lt;&gt;"",IF(ISNUMBER(FIND("(3)",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5" s="3" t="str">
        <f>IF(B1365&lt;&gt;"",IF(INDEX(로우데이터!$D:$D,4*ROW()-7)&lt;&gt;"",IF(ISNUMBER(FIND("(3)",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5" s="1">
        <v>1</v>
      </c>
      <c r="M1365" s="1">
        <v>1</v>
      </c>
      <c r="N1365" s="1">
        <v>1</v>
      </c>
      <c r="P1365" s="1" t="str">
        <f>IF(B1365&lt;&gt;"",IF(AND(대학정보!$C$4&lt;&gt;"",대학정보!$C$5&lt;&gt;""),IF(AND(ISNUMBER(FIND(대학정보!$C$4,E1365)),ISNUMBER(FIND(대학정보!$C$5,F1365))),확률표!$C$3,IF(AND(ISNUMBER(FIND(대학정보!$C$4,G1365)),ISNUMBER(FIND(대학정보!$C$5,H1365))),확률표!$C$4,IF(AND(ISNUMBER(FIND(대학정보!$C$4,I1365)),ISNUMBER(FIND(대학정보!$C$5,J1365))),확률표!$C$5, ""))), "대학정보"), "")</f>
        <v/>
      </c>
      <c r="Q1365" s="1" t="str">
        <f>IF(AND(대학정보!$C$8&lt;&gt;"",D1365&lt;&gt;""),D1365-대학정보!$C$8,"")</f>
        <v/>
      </c>
    </row>
    <row r="1366" spans="1:17">
      <c r="A1366" s="1" t="str">
        <f t="shared" si="21"/>
        <v>X</v>
      </c>
      <c r="B1366" s="1" t="str">
        <f>IF(INDEX(로우데이터!$A:$A,4*ROW()-7)&lt;&gt;"",INDEX(로우데이터!A:A,4*ROW()-7),"")</f>
        <v/>
      </c>
      <c r="C1366" s="1" t="str">
        <f>IF(B1366&lt;&gt;"",VLOOKUP(CONCATENATE("j",L1366, M1366, N1366),확률표!$B$8:$E$16,IF(P1366=확률표!$C$3,2,IF(P1366=확률표!$C$4, 3,4)),FALSE), "")</f>
        <v/>
      </c>
      <c r="D1366" s="1" t="str">
        <f>IF(B1366&lt;&gt;"",INDEX(로우데이터!$B:$B,4*ROW()-7),"")</f>
        <v/>
      </c>
      <c r="E1366" s="4" t="str">
        <f>IF(B1366&lt;&gt;"",IF(INDEX(로우데이터!$D:$D,4*ROW()-7)&lt;&gt;"",IF(ISNUMBER(FIND("(1)",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6" s="3" t="str">
        <f>IF(B1366&lt;&gt;"",IF(INDEX(로우데이터!$D:$D,4*ROW()-7)&lt;&gt;"",IF(ISNUMBER(FIND("(1)",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6" s="3" t="str">
        <f>IF(B1366&lt;&gt;"",IF(INDEX(로우데이터!$D:$D,4*ROW()-7)&lt;&gt;"",IF(ISNUMBER(FIND("(2)",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6" s="3" t="str">
        <f>IF(B1366&lt;&gt;"",IF(INDEX(로우데이터!$D:$D,4*ROW()-7)&lt;&gt;"",IF(ISNUMBER(FIND("(2)",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6" s="3" t="str">
        <f>IF(B1366&lt;&gt;"",IF(INDEX(로우데이터!$D:$D,4*ROW()-7)&lt;&gt;"",IF(ISNUMBER(FIND("(3)",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6" s="3" t="str">
        <f>IF(B1366&lt;&gt;"",IF(INDEX(로우데이터!$D:$D,4*ROW()-7)&lt;&gt;"",IF(ISNUMBER(FIND("(3)",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6" s="1">
        <v>1</v>
      </c>
      <c r="M1366" s="1">
        <v>1</v>
      </c>
      <c r="N1366" s="1">
        <v>1</v>
      </c>
      <c r="P1366" s="1" t="str">
        <f>IF(B1366&lt;&gt;"",IF(AND(대학정보!$C$4&lt;&gt;"",대학정보!$C$5&lt;&gt;""),IF(AND(ISNUMBER(FIND(대학정보!$C$4,E1366)),ISNUMBER(FIND(대학정보!$C$5,F1366))),확률표!$C$3,IF(AND(ISNUMBER(FIND(대학정보!$C$4,G1366)),ISNUMBER(FIND(대학정보!$C$5,H1366))),확률표!$C$4,IF(AND(ISNUMBER(FIND(대학정보!$C$4,I1366)),ISNUMBER(FIND(대학정보!$C$5,J1366))),확률표!$C$5, ""))), "대학정보"), "")</f>
        <v/>
      </c>
      <c r="Q1366" s="1" t="str">
        <f>IF(AND(대학정보!$C$8&lt;&gt;"",D1366&lt;&gt;""),D1366-대학정보!$C$8,"")</f>
        <v/>
      </c>
    </row>
    <row r="1367" spans="1:17">
      <c r="A1367" s="1" t="str">
        <f t="shared" si="21"/>
        <v>X</v>
      </c>
      <c r="B1367" s="1" t="str">
        <f>IF(INDEX(로우데이터!$A:$A,4*ROW()-7)&lt;&gt;"",INDEX(로우데이터!A:A,4*ROW()-7),"")</f>
        <v/>
      </c>
      <c r="C1367" s="1" t="str">
        <f>IF(B1367&lt;&gt;"",VLOOKUP(CONCATENATE("j",L1367, M1367, N1367),확률표!$B$8:$E$16,IF(P1367=확률표!$C$3,2,IF(P1367=확률표!$C$4, 3,4)),FALSE), "")</f>
        <v/>
      </c>
      <c r="D1367" s="1" t="str">
        <f>IF(B1367&lt;&gt;"",INDEX(로우데이터!$B:$B,4*ROW()-7),"")</f>
        <v/>
      </c>
      <c r="E1367" s="4" t="str">
        <f>IF(B1367&lt;&gt;"",IF(INDEX(로우데이터!$D:$D,4*ROW()-7)&lt;&gt;"",IF(ISNUMBER(FIND("(1)",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7" s="3" t="str">
        <f>IF(B1367&lt;&gt;"",IF(INDEX(로우데이터!$D:$D,4*ROW()-7)&lt;&gt;"",IF(ISNUMBER(FIND("(1)",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7" s="3" t="str">
        <f>IF(B1367&lt;&gt;"",IF(INDEX(로우데이터!$D:$D,4*ROW()-7)&lt;&gt;"",IF(ISNUMBER(FIND("(2)",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7" s="3" t="str">
        <f>IF(B1367&lt;&gt;"",IF(INDEX(로우데이터!$D:$D,4*ROW()-7)&lt;&gt;"",IF(ISNUMBER(FIND("(2)",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7" s="3" t="str">
        <f>IF(B1367&lt;&gt;"",IF(INDEX(로우데이터!$D:$D,4*ROW()-7)&lt;&gt;"",IF(ISNUMBER(FIND("(3)",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7" s="3" t="str">
        <f>IF(B1367&lt;&gt;"",IF(INDEX(로우데이터!$D:$D,4*ROW()-7)&lt;&gt;"",IF(ISNUMBER(FIND("(3)",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7" s="1">
        <v>1</v>
      </c>
      <c r="M1367" s="1">
        <v>1</v>
      </c>
      <c r="N1367" s="1">
        <v>1</v>
      </c>
      <c r="P1367" s="1" t="str">
        <f>IF(B1367&lt;&gt;"",IF(AND(대학정보!$C$4&lt;&gt;"",대학정보!$C$5&lt;&gt;""),IF(AND(ISNUMBER(FIND(대학정보!$C$4,E1367)),ISNUMBER(FIND(대학정보!$C$5,F1367))),확률표!$C$3,IF(AND(ISNUMBER(FIND(대학정보!$C$4,G1367)),ISNUMBER(FIND(대학정보!$C$5,H1367))),확률표!$C$4,IF(AND(ISNUMBER(FIND(대학정보!$C$4,I1367)),ISNUMBER(FIND(대학정보!$C$5,J1367))),확률표!$C$5, ""))), "대학정보"), "")</f>
        <v/>
      </c>
      <c r="Q1367" s="1" t="str">
        <f>IF(AND(대학정보!$C$8&lt;&gt;"",D1367&lt;&gt;""),D1367-대학정보!$C$8,"")</f>
        <v/>
      </c>
    </row>
    <row r="1368" spans="1:17">
      <c r="A1368" s="1" t="str">
        <f t="shared" si="21"/>
        <v>X</v>
      </c>
      <c r="B1368" s="1" t="str">
        <f>IF(INDEX(로우데이터!$A:$A,4*ROW()-7)&lt;&gt;"",INDEX(로우데이터!A:A,4*ROW()-7),"")</f>
        <v/>
      </c>
      <c r="C1368" s="1" t="str">
        <f>IF(B1368&lt;&gt;"",VLOOKUP(CONCATENATE("j",L1368, M1368, N1368),확률표!$B$8:$E$16,IF(P1368=확률표!$C$3,2,IF(P1368=확률표!$C$4, 3,4)),FALSE), "")</f>
        <v/>
      </c>
      <c r="D1368" s="1" t="str">
        <f>IF(B1368&lt;&gt;"",INDEX(로우데이터!$B:$B,4*ROW()-7),"")</f>
        <v/>
      </c>
      <c r="E1368" s="4" t="str">
        <f>IF(B1368&lt;&gt;"",IF(INDEX(로우데이터!$D:$D,4*ROW()-7)&lt;&gt;"",IF(ISNUMBER(FIND("(1)",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8" s="3" t="str">
        <f>IF(B1368&lt;&gt;"",IF(INDEX(로우데이터!$D:$D,4*ROW()-7)&lt;&gt;"",IF(ISNUMBER(FIND("(1)",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8" s="3" t="str">
        <f>IF(B1368&lt;&gt;"",IF(INDEX(로우데이터!$D:$D,4*ROW()-7)&lt;&gt;"",IF(ISNUMBER(FIND("(2)",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8" s="3" t="str">
        <f>IF(B1368&lt;&gt;"",IF(INDEX(로우데이터!$D:$D,4*ROW()-7)&lt;&gt;"",IF(ISNUMBER(FIND("(2)",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8" s="3" t="str">
        <f>IF(B1368&lt;&gt;"",IF(INDEX(로우데이터!$D:$D,4*ROW()-7)&lt;&gt;"",IF(ISNUMBER(FIND("(3)",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8" s="3" t="str">
        <f>IF(B1368&lt;&gt;"",IF(INDEX(로우데이터!$D:$D,4*ROW()-7)&lt;&gt;"",IF(ISNUMBER(FIND("(3)",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8" s="1">
        <v>1</v>
      </c>
      <c r="M1368" s="1">
        <v>1</v>
      </c>
      <c r="N1368" s="1">
        <v>1</v>
      </c>
      <c r="P1368" s="1" t="str">
        <f>IF(B1368&lt;&gt;"",IF(AND(대학정보!$C$4&lt;&gt;"",대학정보!$C$5&lt;&gt;""),IF(AND(ISNUMBER(FIND(대학정보!$C$4,E1368)),ISNUMBER(FIND(대학정보!$C$5,F1368))),확률표!$C$3,IF(AND(ISNUMBER(FIND(대학정보!$C$4,G1368)),ISNUMBER(FIND(대학정보!$C$5,H1368))),확률표!$C$4,IF(AND(ISNUMBER(FIND(대학정보!$C$4,I1368)),ISNUMBER(FIND(대학정보!$C$5,J1368))),확률표!$C$5, ""))), "대학정보"), "")</f>
        <v/>
      </c>
      <c r="Q1368" s="1" t="str">
        <f>IF(AND(대학정보!$C$8&lt;&gt;"",D1368&lt;&gt;""),D1368-대학정보!$C$8,"")</f>
        <v/>
      </c>
    </row>
    <row r="1369" spans="1:17">
      <c r="A1369" s="1" t="str">
        <f t="shared" si="21"/>
        <v>X</v>
      </c>
      <c r="B1369" s="1" t="str">
        <f>IF(INDEX(로우데이터!$A:$A,4*ROW()-7)&lt;&gt;"",INDEX(로우데이터!A:A,4*ROW()-7),"")</f>
        <v/>
      </c>
      <c r="C1369" s="1" t="str">
        <f>IF(B1369&lt;&gt;"",VLOOKUP(CONCATENATE("j",L1369, M1369, N1369),확률표!$B$8:$E$16,IF(P1369=확률표!$C$3,2,IF(P1369=확률표!$C$4, 3,4)),FALSE), "")</f>
        <v/>
      </c>
      <c r="D1369" s="1" t="str">
        <f>IF(B1369&lt;&gt;"",INDEX(로우데이터!$B:$B,4*ROW()-7),"")</f>
        <v/>
      </c>
      <c r="E1369" s="4" t="str">
        <f>IF(B1369&lt;&gt;"",IF(INDEX(로우데이터!$D:$D,4*ROW()-7)&lt;&gt;"",IF(ISNUMBER(FIND("(1)",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69" s="3" t="str">
        <f>IF(B1369&lt;&gt;"",IF(INDEX(로우데이터!$D:$D,4*ROW()-7)&lt;&gt;"",IF(ISNUMBER(FIND("(1)",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69" s="3" t="str">
        <f>IF(B1369&lt;&gt;"",IF(INDEX(로우데이터!$D:$D,4*ROW()-7)&lt;&gt;"",IF(ISNUMBER(FIND("(2)",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69" s="3" t="str">
        <f>IF(B1369&lt;&gt;"",IF(INDEX(로우데이터!$D:$D,4*ROW()-7)&lt;&gt;"",IF(ISNUMBER(FIND("(2)",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69" s="3" t="str">
        <f>IF(B1369&lt;&gt;"",IF(INDEX(로우데이터!$D:$D,4*ROW()-7)&lt;&gt;"",IF(ISNUMBER(FIND("(3)",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69" s="3" t="str">
        <f>IF(B1369&lt;&gt;"",IF(INDEX(로우데이터!$D:$D,4*ROW()-7)&lt;&gt;"",IF(ISNUMBER(FIND("(3)",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69" s="1">
        <v>1</v>
      </c>
      <c r="M1369" s="1">
        <v>1</v>
      </c>
      <c r="N1369" s="1">
        <v>1</v>
      </c>
      <c r="P1369" s="1" t="str">
        <f>IF(B1369&lt;&gt;"",IF(AND(대학정보!$C$4&lt;&gt;"",대학정보!$C$5&lt;&gt;""),IF(AND(ISNUMBER(FIND(대학정보!$C$4,E1369)),ISNUMBER(FIND(대학정보!$C$5,F1369))),확률표!$C$3,IF(AND(ISNUMBER(FIND(대학정보!$C$4,G1369)),ISNUMBER(FIND(대학정보!$C$5,H1369))),확률표!$C$4,IF(AND(ISNUMBER(FIND(대학정보!$C$4,I1369)),ISNUMBER(FIND(대학정보!$C$5,J1369))),확률표!$C$5, ""))), "대학정보"), "")</f>
        <v/>
      </c>
      <c r="Q1369" s="1" t="str">
        <f>IF(AND(대학정보!$C$8&lt;&gt;"",D1369&lt;&gt;""),D1369-대학정보!$C$8,"")</f>
        <v/>
      </c>
    </row>
    <row r="1370" spans="1:17">
      <c r="A1370" s="1" t="str">
        <f t="shared" si="21"/>
        <v>X</v>
      </c>
      <c r="B1370" s="1" t="str">
        <f>IF(INDEX(로우데이터!$A:$A,4*ROW()-7)&lt;&gt;"",INDEX(로우데이터!A:A,4*ROW()-7),"")</f>
        <v/>
      </c>
      <c r="C1370" s="1" t="str">
        <f>IF(B1370&lt;&gt;"",VLOOKUP(CONCATENATE("j",L1370, M1370, N1370),확률표!$B$8:$E$16,IF(P1370=확률표!$C$3,2,IF(P1370=확률표!$C$4, 3,4)),FALSE), "")</f>
        <v/>
      </c>
      <c r="D1370" s="1" t="str">
        <f>IF(B1370&lt;&gt;"",INDEX(로우데이터!$B:$B,4*ROW()-7),"")</f>
        <v/>
      </c>
      <c r="E1370" s="4" t="str">
        <f>IF(B1370&lt;&gt;"",IF(INDEX(로우데이터!$D:$D,4*ROW()-7)&lt;&gt;"",IF(ISNUMBER(FIND("(1)",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0" s="3" t="str">
        <f>IF(B1370&lt;&gt;"",IF(INDEX(로우데이터!$D:$D,4*ROW()-7)&lt;&gt;"",IF(ISNUMBER(FIND("(1)",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0" s="3" t="str">
        <f>IF(B1370&lt;&gt;"",IF(INDEX(로우데이터!$D:$D,4*ROW()-7)&lt;&gt;"",IF(ISNUMBER(FIND("(2)",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0" s="3" t="str">
        <f>IF(B1370&lt;&gt;"",IF(INDEX(로우데이터!$D:$D,4*ROW()-7)&lt;&gt;"",IF(ISNUMBER(FIND("(2)",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0" s="3" t="str">
        <f>IF(B1370&lt;&gt;"",IF(INDEX(로우데이터!$D:$D,4*ROW()-7)&lt;&gt;"",IF(ISNUMBER(FIND("(3)",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0" s="3" t="str">
        <f>IF(B1370&lt;&gt;"",IF(INDEX(로우데이터!$D:$D,4*ROW()-7)&lt;&gt;"",IF(ISNUMBER(FIND("(3)",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0" s="1">
        <v>1</v>
      </c>
      <c r="M1370" s="1">
        <v>1</v>
      </c>
      <c r="N1370" s="1">
        <v>1</v>
      </c>
      <c r="P1370" s="1" t="str">
        <f>IF(B1370&lt;&gt;"",IF(AND(대학정보!$C$4&lt;&gt;"",대학정보!$C$5&lt;&gt;""),IF(AND(ISNUMBER(FIND(대학정보!$C$4,E1370)),ISNUMBER(FIND(대학정보!$C$5,F1370))),확률표!$C$3,IF(AND(ISNUMBER(FIND(대학정보!$C$4,G1370)),ISNUMBER(FIND(대학정보!$C$5,H1370))),확률표!$C$4,IF(AND(ISNUMBER(FIND(대학정보!$C$4,I1370)),ISNUMBER(FIND(대학정보!$C$5,J1370))),확률표!$C$5, ""))), "대학정보"), "")</f>
        <v/>
      </c>
      <c r="Q1370" s="1" t="str">
        <f>IF(AND(대학정보!$C$8&lt;&gt;"",D1370&lt;&gt;""),D1370-대학정보!$C$8,"")</f>
        <v/>
      </c>
    </row>
    <row r="1371" spans="1:17">
      <c r="A1371" s="1" t="str">
        <f t="shared" si="21"/>
        <v>X</v>
      </c>
      <c r="B1371" s="1" t="str">
        <f>IF(INDEX(로우데이터!$A:$A,4*ROW()-7)&lt;&gt;"",INDEX(로우데이터!A:A,4*ROW()-7),"")</f>
        <v/>
      </c>
      <c r="C1371" s="1" t="str">
        <f>IF(B1371&lt;&gt;"",VLOOKUP(CONCATENATE("j",L1371, M1371, N1371),확률표!$B$8:$E$16,IF(P1371=확률표!$C$3,2,IF(P1371=확률표!$C$4, 3,4)),FALSE), "")</f>
        <v/>
      </c>
      <c r="D1371" s="1" t="str">
        <f>IF(B1371&lt;&gt;"",INDEX(로우데이터!$B:$B,4*ROW()-7),"")</f>
        <v/>
      </c>
      <c r="E1371" s="4" t="str">
        <f>IF(B1371&lt;&gt;"",IF(INDEX(로우데이터!$D:$D,4*ROW()-7)&lt;&gt;"",IF(ISNUMBER(FIND("(1)",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1" s="3" t="str">
        <f>IF(B1371&lt;&gt;"",IF(INDEX(로우데이터!$D:$D,4*ROW()-7)&lt;&gt;"",IF(ISNUMBER(FIND("(1)",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1" s="3" t="str">
        <f>IF(B1371&lt;&gt;"",IF(INDEX(로우데이터!$D:$D,4*ROW()-7)&lt;&gt;"",IF(ISNUMBER(FIND("(2)",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1" s="3" t="str">
        <f>IF(B1371&lt;&gt;"",IF(INDEX(로우데이터!$D:$D,4*ROW()-7)&lt;&gt;"",IF(ISNUMBER(FIND("(2)",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1" s="3" t="str">
        <f>IF(B1371&lt;&gt;"",IF(INDEX(로우데이터!$D:$D,4*ROW()-7)&lt;&gt;"",IF(ISNUMBER(FIND("(3)",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1" s="3" t="str">
        <f>IF(B1371&lt;&gt;"",IF(INDEX(로우데이터!$D:$D,4*ROW()-7)&lt;&gt;"",IF(ISNUMBER(FIND("(3)",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1" s="1">
        <v>1</v>
      </c>
      <c r="M1371" s="1">
        <v>1</v>
      </c>
      <c r="N1371" s="1">
        <v>1</v>
      </c>
      <c r="P1371" s="1" t="str">
        <f>IF(B1371&lt;&gt;"",IF(AND(대학정보!$C$4&lt;&gt;"",대학정보!$C$5&lt;&gt;""),IF(AND(ISNUMBER(FIND(대학정보!$C$4,E1371)),ISNUMBER(FIND(대학정보!$C$5,F1371))),확률표!$C$3,IF(AND(ISNUMBER(FIND(대학정보!$C$4,G1371)),ISNUMBER(FIND(대학정보!$C$5,H1371))),확률표!$C$4,IF(AND(ISNUMBER(FIND(대학정보!$C$4,I1371)),ISNUMBER(FIND(대학정보!$C$5,J1371))),확률표!$C$5, ""))), "대학정보"), "")</f>
        <v/>
      </c>
      <c r="Q1371" s="1" t="str">
        <f>IF(AND(대학정보!$C$8&lt;&gt;"",D1371&lt;&gt;""),D1371-대학정보!$C$8,"")</f>
        <v/>
      </c>
    </row>
    <row r="1372" spans="1:17">
      <c r="A1372" s="1" t="str">
        <f t="shared" si="21"/>
        <v>X</v>
      </c>
      <c r="B1372" s="1" t="str">
        <f>IF(INDEX(로우데이터!$A:$A,4*ROW()-7)&lt;&gt;"",INDEX(로우데이터!A:A,4*ROW()-7),"")</f>
        <v/>
      </c>
      <c r="C1372" s="1" t="str">
        <f>IF(B1372&lt;&gt;"",VLOOKUP(CONCATENATE("j",L1372, M1372, N1372),확률표!$B$8:$E$16,IF(P1372=확률표!$C$3,2,IF(P1372=확률표!$C$4, 3,4)),FALSE), "")</f>
        <v/>
      </c>
      <c r="D1372" s="1" t="str">
        <f>IF(B1372&lt;&gt;"",INDEX(로우데이터!$B:$B,4*ROW()-7),"")</f>
        <v/>
      </c>
      <c r="E1372" s="4" t="str">
        <f>IF(B1372&lt;&gt;"",IF(INDEX(로우데이터!$D:$D,4*ROW()-7)&lt;&gt;"",IF(ISNUMBER(FIND("(1)",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2" s="3" t="str">
        <f>IF(B1372&lt;&gt;"",IF(INDEX(로우데이터!$D:$D,4*ROW()-7)&lt;&gt;"",IF(ISNUMBER(FIND("(1)",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2" s="3" t="str">
        <f>IF(B1372&lt;&gt;"",IF(INDEX(로우데이터!$D:$D,4*ROW()-7)&lt;&gt;"",IF(ISNUMBER(FIND("(2)",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2" s="3" t="str">
        <f>IF(B1372&lt;&gt;"",IF(INDEX(로우데이터!$D:$D,4*ROW()-7)&lt;&gt;"",IF(ISNUMBER(FIND("(2)",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2" s="3" t="str">
        <f>IF(B1372&lt;&gt;"",IF(INDEX(로우데이터!$D:$D,4*ROW()-7)&lt;&gt;"",IF(ISNUMBER(FIND("(3)",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2" s="3" t="str">
        <f>IF(B1372&lt;&gt;"",IF(INDEX(로우데이터!$D:$D,4*ROW()-7)&lt;&gt;"",IF(ISNUMBER(FIND("(3)",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2" s="1">
        <v>1</v>
      </c>
      <c r="M1372" s="1">
        <v>1</v>
      </c>
      <c r="N1372" s="1">
        <v>1</v>
      </c>
      <c r="P1372" s="1" t="str">
        <f>IF(B1372&lt;&gt;"",IF(AND(대학정보!$C$4&lt;&gt;"",대학정보!$C$5&lt;&gt;""),IF(AND(ISNUMBER(FIND(대학정보!$C$4,E1372)),ISNUMBER(FIND(대학정보!$C$5,F1372))),확률표!$C$3,IF(AND(ISNUMBER(FIND(대학정보!$C$4,G1372)),ISNUMBER(FIND(대학정보!$C$5,H1372))),확률표!$C$4,IF(AND(ISNUMBER(FIND(대학정보!$C$4,I1372)),ISNUMBER(FIND(대학정보!$C$5,J1372))),확률표!$C$5, ""))), "대학정보"), "")</f>
        <v/>
      </c>
      <c r="Q1372" s="1" t="str">
        <f>IF(AND(대학정보!$C$8&lt;&gt;"",D1372&lt;&gt;""),D1372-대학정보!$C$8,"")</f>
        <v/>
      </c>
    </row>
    <row r="1373" spans="1:17">
      <c r="A1373" s="1" t="str">
        <f t="shared" si="21"/>
        <v>X</v>
      </c>
      <c r="B1373" s="1" t="str">
        <f>IF(INDEX(로우데이터!$A:$A,4*ROW()-7)&lt;&gt;"",INDEX(로우데이터!A:A,4*ROW()-7),"")</f>
        <v/>
      </c>
      <c r="C1373" s="1" t="str">
        <f>IF(B1373&lt;&gt;"",VLOOKUP(CONCATENATE("j",L1373, M1373, N1373),확률표!$B$8:$E$16,IF(P1373=확률표!$C$3,2,IF(P1373=확률표!$C$4, 3,4)),FALSE), "")</f>
        <v/>
      </c>
      <c r="D1373" s="1" t="str">
        <f>IF(B1373&lt;&gt;"",INDEX(로우데이터!$B:$B,4*ROW()-7),"")</f>
        <v/>
      </c>
      <c r="E1373" s="4" t="str">
        <f>IF(B1373&lt;&gt;"",IF(INDEX(로우데이터!$D:$D,4*ROW()-7)&lt;&gt;"",IF(ISNUMBER(FIND("(1)",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3" s="3" t="str">
        <f>IF(B1373&lt;&gt;"",IF(INDEX(로우데이터!$D:$D,4*ROW()-7)&lt;&gt;"",IF(ISNUMBER(FIND("(1)",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3" s="3" t="str">
        <f>IF(B1373&lt;&gt;"",IF(INDEX(로우데이터!$D:$D,4*ROW()-7)&lt;&gt;"",IF(ISNUMBER(FIND("(2)",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3" s="3" t="str">
        <f>IF(B1373&lt;&gt;"",IF(INDEX(로우데이터!$D:$D,4*ROW()-7)&lt;&gt;"",IF(ISNUMBER(FIND("(2)",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3" s="3" t="str">
        <f>IF(B1373&lt;&gt;"",IF(INDEX(로우데이터!$D:$D,4*ROW()-7)&lt;&gt;"",IF(ISNUMBER(FIND("(3)",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3" s="3" t="str">
        <f>IF(B1373&lt;&gt;"",IF(INDEX(로우데이터!$D:$D,4*ROW()-7)&lt;&gt;"",IF(ISNUMBER(FIND("(3)",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3" s="1">
        <v>1</v>
      </c>
      <c r="M1373" s="1">
        <v>1</v>
      </c>
      <c r="N1373" s="1">
        <v>1</v>
      </c>
      <c r="P1373" s="1" t="str">
        <f>IF(B1373&lt;&gt;"",IF(AND(대학정보!$C$4&lt;&gt;"",대학정보!$C$5&lt;&gt;""),IF(AND(ISNUMBER(FIND(대학정보!$C$4,E1373)),ISNUMBER(FIND(대학정보!$C$5,F1373))),확률표!$C$3,IF(AND(ISNUMBER(FIND(대학정보!$C$4,G1373)),ISNUMBER(FIND(대학정보!$C$5,H1373))),확률표!$C$4,IF(AND(ISNUMBER(FIND(대학정보!$C$4,I1373)),ISNUMBER(FIND(대학정보!$C$5,J1373))),확률표!$C$5, ""))), "대학정보"), "")</f>
        <v/>
      </c>
      <c r="Q1373" s="1" t="str">
        <f>IF(AND(대학정보!$C$8&lt;&gt;"",D1373&lt;&gt;""),D1373-대학정보!$C$8,"")</f>
        <v/>
      </c>
    </row>
    <row r="1374" spans="1:17">
      <c r="A1374" s="1" t="str">
        <f t="shared" si="21"/>
        <v>X</v>
      </c>
      <c r="B1374" s="1" t="str">
        <f>IF(INDEX(로우데이터!$A:$A,4*ROW()-7)&lt;&gt;"",INDEX(로우데이터!A:A,4*ROW()-7),"")</f>
        <v/>
      </c>
      <c r="C1374" s="1" t="str">
        <f>IF(B1374&lt;&gt;"",VLOOKUP(CONCATENATE("j",L1374, M1374, N1374),확률표!$B$8:$E$16,IF(P1374=확률표!$C$3,2,IF(P1374=확률표!$C$4, 3,4)),FALSE), "")</f>
        <v/>
      </c>
      <c r="D1374" s="1" t="str">
        <f>IF(B1374&lt;&gt;"",INDEX(로우데이터!$B:$B,4*ROW()-7),"")</f>
        <v/>
      </c>
      <c r="E1374" s="4" t="str">
        <f>IF(B1374&lt;&gt;"",IF(INDEX(로우데이터!$D:$D,4*ROW()-7)&lt;&gt;"",IF(ISNUMBER(FIND("(1)",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4" s="3" t="str">
        <f>IF(B1374&lt;&gt;"",IF(INDEX(로우데이터!$D:$D,4*ROW()-7)&lt;&gt;"",IF(ISNUMBER(FIND("(1)",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4" s="3" t="str">
        <f>IF(B1374&lt;&gt;"",IF(INDEX(로우데이터!$D:$D,4*ROW()-7)&lt;&gt;"",IF(ISNUMBER(FIND("(2)",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4" s="3" t="str">
        <f>IF(B1374&lt;&gt;"",IF(INDEX(로우데이터!$D:$D,4*ROW()-7)&lt;&gt;"",IF(ISNUMBER(FIND("(2)",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4" s="3" t="str">
        <f>IF(B1374&lt;&gt;"",IF(INDEX(로우데이터!$D:$D,4*ROW()-7)&lt;&gt;"",IF(ISNUMBER(FIND("(3)",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4" s="3" t="str">
        <f>IF(B1374&lt;&gt;"",IF(INDEX(로우데이터!$D:$D,4*ROW()-7)&lt;&gt;"",IF(ISNUMBER(FIND("(3)",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4" s="1">
        <v>1</v>
      </c>
      <c r="M1374" s="1">
        <v>1</v>
      </c>
      <c r="N1374" s="1">
        <v>1</v>
      </c>
      <c r="P1374" s="1" t="str">
        <f>IF(B1374&lt;&gt;"",IF(AND(대학정보!$C$4&lt;&gt;"",대학정보!$C$5&lt;&gt;""),IF(AND(ISNUMBER(FIND(대학정보!$C$4,E1374)),ISNUMBER(FIND(대학정보!$C$5,F1374))),확률표!$C$3,IF(AND(ISNUMBER(FIND(대학정보!$C$4,G1374)),ISNUMBER(FIND(대학정보!$C$5,H1374))),확률표!$C$4,IF(AND(ISNUMBER(FIND(대학정보!$C$4,I1374)),ISNUMBER(FIND(대학정보!$C$5,J1374))),확률표!$C$5, ""))), "대학정보"), "")</f>
        <v/>
      </c>
      <c r="Q1374" s="1" t="str">
        <f>IF(AND(대학정보!$C$8&lt;&gt;"",D1374&lt;&gt;""),D1374-대학정보!$C$8,"")</f>
        <v/>
      </c>
    </row>
    <row r="1375" spans="1:17">
      <c r="A1375" s="1" t="str">
        <f t="shared" si="21"/>
        <v>X</v>
      </c>
      <c r="B1375" s="1" t="str">
        <f>IF(INDEX(로우데이터!$A:$A,4*ROW()-7)&lt;&gt;"",INDEX(로우데이터!A:A,4*ROW()-7),"")</f>
        <v/>
      </c>
      <c r="C1375" s="1" t="str">
        <f>IF(B1375&lt;&gt;"",VLOOKUP(CONCATENATE("j",L1375, M1375, N1375),확률표!$B$8:$E$16,IF(P1375=확률표!$C$3,2,IF(P1375=확률표!$C$4, 3,4)),FALSE), "")</f>
        <v/>
      </c>
      <c r="D1375" s="1" t="str">
        <f>IF(B1375&lt;&gt;"",INDEX(로우데이터!$B:$B,4*ROW()-7),"")</f>
        <v/>
      </c>
      <c r="E1375" s="4" t="str">
        <f>IF(B1375&lt;&gt;"",IF(INDEX(로우데이터!$D:$D,4*ROW()-7)&lt;&gt;"",IF(ISNUMBER(FIND("(1)",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5" s="3" t="str">
        <f>IF(B1375&lt;&gt;"",IF(INDEX(로우데이터!$D:$D,4*ROW()-7)&lt;&gt;"",IF(ISNUMBER(FIND("(1)",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5" s="3" t="str">
        <f>IF(B1375&lt;&gt;"",IF(INDEX(로우데이터!$D:$D,4*ROW()-7)&lt;&gt;"",IF(ISNUMBER(FIND("(2)",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5" s="3" t="str">
        <f>IF(B1375&lt;&gt;"",IF(INDEX(로우데이터!$D:$D,4*ROW()-7)&lt;&gt;"",IF(ISNUMBER(FIND("(2)",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5" s="3" t="str">
        <f>IF(B1375&lt;&gt;"",IF(INDEX(로우데이터!$D:$D,4*ROW()-7)&lt;&gt;"",IF(ISNUMBER(FIND("(3)",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5" s="3" t="str">
        <f>IF(B1375&lt;&gt;"",IF(INDEX(로우데이터!$D:$D,4*ROW()-7)&lt;&gt;"",IF(ISNUMBER(FIND("(3)",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5" s="1">
        <v>1</v>
      </c>
      <c r="M1375" s="1">
        <v>1</v>
      </c>
      <c r="N1375" s="1">
        <v>1</v>
      </c>
      <c r="P1375" s="1" t="str">
        <f>IF(B1375&lt;&gt;"",IF(AND(대학정보!$C$4&lt;&gt;"",대학정보!$C$5&lt;&gt;""),IF(AND(ISNUMBER(FIND(대학정보!$C$4,E1375)),ISNUMBER(FIND(대학정보!$C$5,F1375))),확률표!$C$3,IF(AND(ISNUMBER(FIND(대학정보!$C$4,G1375)),ISNUMBER(FIND(대학정보!$C$5,H1375))),확률표!$C$4,IF(AND(ISNUMBER(FIND(대학정보!$C$4,I1375)),ISNUMBER(FIND(대학정보!$C$5,J1375))),확률표!$C$5, ""))), "대학정보"), "")</f>
        <v/>
      </c>
      <c r="Q1375" s="1" t="str">
        <f>IF(AND(대학정보!$C$8&lt;&gt;"",D1375&lt;&gt;""),D1375-대학정보!$C$8,"")</f>
        <v/>
      </c>
    </row>
    <row r="1376" spans="1:17">
      <c r="A1376" s="1" t="str">
        <f t="shared" si="21"/>
        <v>X</v>
      </c>
      <c r="B1376" s="1" t="str">
        <f>IF(INDEX(로우데이터!$A:$A,4*ROW()-7)&lt;&gt;"",INDEX(로우데이터!A:A,4*ROW()-7),"")</f>
        <v/>
      </c>
      <c r="C1376" s="1" t="str">
        <f>IF(B1376&lt;&gt;"",VLOOKUP(CONCATENATE("j",L1376, M1376, N1376),확률표!$B$8:$E$16,IF(P1376=확률표!$C$3,2,IF(P1376=확률표!$C$4, 3,4)),FALSE), "")</f>
        <v/>
      </c>
      <c r="D1376" s="1" t="str">
        <f>IF(B1376&lt;&gt;"",INDEX(로우데이터!$B:$B,4*ROW()-7),"")</f>
        <v/>
      </c>
      <c r="E1376" s="4" t="str">
        <f>IF(B1376&lt;&gt;"",IF(INDEX(로우데이터!$D:$D,4*ROW()-7)&lt;&gt;"",IF(ISNUMBER(FIND("(1)",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6" s="3" t="str">
        <f>IF(B1376&lt;&gt;"",IF(INDEX(로우데이터!$D:$D,4*ROW()-7)&lt;&gt;"",IF(ISNUMBER(FIND("(1)",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6" s="3" t="str">
        <f>IF(B1376&lt;&gt;"",IF(INDEX(로우데이터!$D:$D,4*ROW()-7)&lt;&gt;"",IF(ISNUMBER(FIND("(2)",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6" s="3" t="str">
        <f>IF(B1376&lt;&gt;"",IF(INDEX(로우데이터!$D:$D,4*ROW()-7)&lt;&gt;"",IF(ISNUMBER(FIND("(2)",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6" s="3" t="str">
        <f>IF(B1376&lt;&gt;"",IF(INDEX(로우데이터!$D:$D,4*ROW()-7)&lt;&gt;"",IF(ISNUMBER(FIND("(3)",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6" s="3" t="str">
        <f>IF(B1376&lt;&gt;"",IF(INDEX(로우데이터!$D:$D,4*ROW()-7)&lt;&gt;"",IF(ISNUMBER(FIND("(3)",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6" s="1">
        <v>1</v>
      </c>
      <c r="M1376" s="1">
        <v>1</v>
      </c>
      <c r="N1376" s="1">
        <v>1</v>
      </c>
      <c r="P1376" s="1" t="str">
        <f>IF(B1376&lt;&gt;"",IF(AND(대학정보!$C$4&lt;&gt;"",대학정보!$C$5&lt;&gt;""),IF(AND(ISNUMBER(FIND(대학정보!$C$4,E1376)),ISNUMBER(FIND(대학정보!$C$5,F1376))),확률표!$C$3,IF(AND(ISNUMBER(FIND(대학정보!$C$4,G1376)),ISNUMBER(FIND(대학정보!$C$5,H1376))),확률표!$C$4,IF(AND(ISNUMBER(FIND(대학정보!$C$4,I1376)),ISNUMBER(FIND(대학정보!$C$5,J1376))),확률표!$C$5, ""))), "대학정보"), "")</f>
        <v/>
      </c>
      <c r="Q1376" s="1" t="str">
        <f>IF(AND(대학정보!$C$8&lt;&gt;"",D1376&lt;&gt;""),D1376-대학정보!$C$8,"")</f>
        <v/>
      </c>
    </row>
    <row r="1377" spans="1:17">
      <c r="A1377" s="1" t="str">
        <f t="shared" si="21"/>
        <v>X</v>
      </c>
      <c r="B1377" s="1" t="str">
        <f>IF(INDEX(로우데이터!$A:$A,4*ROW()-7)&lt;&gt;"",INDEX(로우데이터!A:A,4*ROW()-7),"")</f>
        <v/>
      </c>
      <c r="C1377" s="1" t="str">
        <f>IF(B1377&lt;&gt;"",VLOOKUP(CONCATENATE("j",L1377, M1377, N1377),확률표!$B$8:$E$16,IF(P1377=확률표!$C$3,2,IF(P1377=확률표!$C$4, 3,4)),FALSE), "")</f>
        <v/>
      </c>
      <c r="D1377" s="1" t="str">
        <f>IF(B1377&lt;&gt;"",INDEX(로우데이터!$B:$B,4*ROW()-7),"")</f>
        <v/>
      </c>
      <c r="E1377" s="4" t="str">
        <f>IF(B1377&lt;&gt;"",IF(INDEX(로우데이터!$D:$D,4*ROW()-7)&lt;&gt;"",IF(ISNUMBER(FIND("(1)",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7" s="3" t="str">
        <f>IF(B1377&lt;&gt;"",IF(INDEX(로우데이터!$D:$D,4*ROW()-7)&lt;&gt;"",IF(ISNUMBER(FIND("(1)",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7" s="3" t="str">
        <f>IF(B1377&lt;&gt;"",IF(INDEX(로우데이터!$D:$D,4*ROW()-7)&lt;&gt;"",IF(ISNUMBER(FIND("(2)",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7" s="3" t="str">
        <f>IF(B1377&lt;&gt;"",IF(INDEX(로우데이터!$D:$D,4*ROW()-7)&lt;&gt;"",IF(ISNUMBER(FIND("(2)",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7" s="3" t="str">
        <f>IF(B1377&lt;&gt;"",IF(INDEX(로우데이터!$D:$D,4*ROW()-7)&lt;&gt;"",IF(ISNUMBER(FIND("(3)",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7" s="3" t="str">
        <f>IF(B1377&lt;&gt;"",IF(INDEX(로우데이터!$D:$D,4*ROW()-7)&lt;&gt;"",IF(ISNUMBER(FIND("(3)",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7" s="1">
        <v>1</v>
      </c>
      <c r="M1377" s="1">
        <v>1</v>
      </c>
      <c r="N1377" s="1">
        <v>1</v>
      </c>
      <c r="P1377" s="1" t="str">
        <f>IF(B1377&lt;&gt;"",IF(AND(대학정보!$C$4&lt;&gt;"",대학정보!$C$5&lt;&gt;""),IF(AND(ISNUMBER(FIND(대학정보!$C$4,E1377)),ISNUMBER(FIND(대학정보!$C$5,F1377))),확률표!$C$3,IF(AND(ISNUMBER(FIND(대학정보!$C$4,G1377)),ISNUMBER(FIND(대학정보!$C$5,H1377))),확률표!$C$4,IF(AND(ISNUMBER(FIND(대학정보!$C$4,I1377)),ISNUMBER(FIND(대학정보!$C$5,J1377))),확률표!$C$5, ""))), "대학정보"), "")</f>
        <v/>
      </c>
      <c r="Q1377" s="1" t="str">
        <f>IF(AND(대학정보!$C$8&lt;&gt;"",D1377&lt;&gt;""),D1377-대학정보!$C$8,"")</f>
        <v/>
      </c>
    </row>
    <row r="1378" spans="1:17">
      <c r="A1378" s="1" t="str">
        <f t="shared" si="21"/>
        <v>X</v>
      </c>
      <c r="B1378" s="1" t="str">
        <f>IF(INDEX(로우데이터!$A:$A,4*ROW()-7)&lt;&gt;"",INDEX(로우데이터!A:A,4*ROW()-7),"")</f>
        <v/>
      </c>
      <c r="C1378" s="1" t="str">
        <f>IF(B1378&lt;&gt;"",VLOOKUP(CONCATENATE("j",L1378, M1378, N1378),확률표!$B$8:$E$16,IF(P1378=확률표!$C$3,2,IF(P1378=확률표!$C$4, 3,4)),FALSE), "")</f>
        <v/>
      </c>
      <c r="D1378" s="1" t="str">
        <f>IF(B1378&lt;&gt;"",INDEX(로우데이터!$B:$B,4*ROW()-7),"")</f>
        <v/>
      </c>
      <c r="E1378" s="4" t="str">
        <f>IF(B1378&lt;&gt;"",IF(INDEX(로우데이터!$D:$D,4*ROW()-7)&lt;&gt;"",IF(ISNUMBER(FIND("(1)",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8" s="3" t="str">
        <f>IF(B1378&lt;&gt;"",IF(INDEX(로우데이터!$D:$D,4*ROW()-7)&lt;&gt;"",IF(ISNUMBER(FIND("(1)",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8" s="3" t="str">
        <f>IF(B1378&lt;&gt;"",IF(INDEX(로우데이터!$D:$D,4*ROW()-7)&lt;&gt;"",IF(ISNUMBER(FIND("(2)",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8" s="3" t="str">
        <f>IF(B1378&lt;&gt;"",IF(INDEX(로우데이터!$D:$D,4*ROW()-7)&lt;&gt;"",IF(ISNUMBER(FIND("(2)",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8" s="3" t="str">
        <f>IF(B1378&lt;&gt;"",IF(INDEX(로우데이터!$D:$D,4*ROW()-7)&lt;&gt;"",IF(ISNUMBER(FIND("(3)",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8" s="3" t="str">
        <f>IF(B1378&lt;&gt;"",IF(INDEX(로우데이터!$D:$D,4*ROW()-7)&lt;&gt;"",IF(ISNUMBER(FIND("(3)",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8" s="1">
        <v>1</v>
      </c>
      <c r="M1378" s="1">
        <v>1</v>
      </c>
      <c r="N1378" s="1">
        <v>1</v>
      </c>
      <c r="P1378" s="1" t="str">
        <f>IF(B1378&lt;&gt;"",IF(AND(대학정보!$C$4&lt;&gt;"",대학정보!$C$5&lt;&gt;""),IF(AND(ISNUMBER(FIND(대학정보!$C$4,E1378)),ISNUMBER(FIND(대학정보!$C$5,F1378))),확률표!$C$3,IF(AND(ISNUMBER(FIND(대학정보!$C$4,G1378)),ISNUMBER(FIND(대학정보!$C$5,H1378))),확률표!$C$4,IF(AND(ISNUMBER(FIND(대학정보!$C$4,I1378)),ISNUMBER(FIND(대학정보!$C$5,J1378))),확률표!$C$5, ""))), "대학정보"), "")</f>
        <v/>
      </c>
      <c r="Q1378" s="1" t="str">
        <f>IF(AND(대학정보!$C$8&lt;&gt;"",D1378&lt;&gt;""),D1378-대학정보!$C$8,"")</f>
        <v/>
      </c>
    </row>
    <row r="1379" spans="1:17">
      <c r="A1379" s="1" t="str">
        <f t="shared" si="21"/>
        <v>X</v>
      </c>
      <c r="B1379" s="1" t="str">
        <f>IF(INDEX(로우데이터!$A:$A,4*ROW()-7)&lt;&gt;"",INDEX(로우데이터!A:A,4*ROW()-7),"")</f>
        <v/>
      </c>
      <c r="C1379" s="1" t="str">
        <f>IF(B1379&lt;&gt;"",VLOOKUP(CONCATENATE("j",L1379, M1379, N1379),확률표!$B$8:$E$16,IF(P1379=확률표!$C$3,2,IF(P1379=확률표!$C$4, 3,4)),FALSE), "")</f>
        <v/>
      </c>
      <c r="D1379" s="1" t="str">
        <f>IF(B1379&lt;&gt;"",INDEX(로우데이터!$B:$B,4*ROW()-7),"")</f>
        <v/>
      </c>
      <c r="E1379" s="4" t="str">
        <f>IF(B1379&lt;&gt;"",IF(INDEX(로우데이터!$D:$D,4*ROW()-7)&lt;&gt;"",IF(ISNUMBER(FIND("(1)",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79" s="3" t="str">
        <f>IF(B1379&lt;&gt;"",IF(INDEX(로우데이터!$D:$D,4*ROW()-7)&lt;&gt;"",IF(ISNUMBER(FIND("(1)",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79" s="3" t="str">
        <f>IF(B1379&lt;&gt;"",IF(INDEX(로우데이터!$D:$D,4*ROW()-7)&lt;&gt;"",IF(ISNUMBER(FIND("(2)",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79" s="3" t="str">
        <f>IF(B1379&lt;&gt;"",IF(INDEX(로우데이터!$D:$D,4*ROW()-7)&lt;&gt;"",IF(ISNUMBER(FIND("(2)",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79" s="3" t="str">
        <f>IF(B1379&lt;&gt;"",IF(INDEX(로우데이터!$D:$D,4*ROW()-7)&lt;&gt;"",IF(ISNUMBER(FIND("(3)",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79" s="3" t="str">
        <f>IF(B1379&lt;&gt;"",IF(INDEX(로우데이터!$D:$D,4*ROW()-7)&lt;&gt;"",IF(ISNUMBER(FIND("(3)",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79" s="1">
        <v>1</v>
      </c>
      <c r="M1379" s="1">
        <v>1</v>
      </c>
      <c r="N1379" s="1">
        <v>1</v>
      </c>
      <c r="P1379" s="1" t="str">
        <f>IF(B1379&lt;&gt;"",IF(AND(대학정보!$C$4&lt;&gt;"",대학정보!$C$5&lt;&gt;""),IF(AND(ISNUMBER(FIND(대학정보!$C$4,E1379)),ISNUMBER(FIND(대학정보!$C$5,F1379))),확률표!$C$3,IF(AND(ISNUMBER(FIND(대학정보!$C$4,G1379)),ISNUMBER(FIND(대학정보!$C$5,H1379))),확률표!$C$4,IF(AND(ISNUMBER(FIND(대학정보!$C$4,I1379)),ISNUMBER(FIND(대학정보!$C$5,J1379))),확률표!$C$5, ""))), "대학정보"), "")</f>
        <v/>
      </c>
      <c r="Q1379" s="1" t="str">
        <f>IF(AND(대학정보!$C$8&lt;&gt;"",D1379&lt;&gt;""),D1379-대학정보!$C$8,"")</f>
        <v/>
      </c>
    </row>
    <row r="1380" spans="1:17">
      <c r="A1380" s="1" t="str">
        <f t="shared" si="21"/>
        <v>X</v>
      </c>
      <c r="B1380" s="1" t="str">
        <f>IF(INDEX(로우데이터!$A:$A,4*ROW()-7)&lt;&gt;"",INDEX(로우데이터!A:A,4*ROW()-7),"")</f>
        <v/>
      </c>
      <c r="C1380" s="1" t="str">
        <f>IF(B1380&lt;&gt;"",VLOOKUP(CONCATENATE("j",L1380, M1380, N1380),확률표!$B$8:$E$16,IF(P1380=확률표!$C$3,2,IF(P1380=확률표!$C$4, 3,4)),FALSE), "")</f>
        <v/>
      </c>
      <c r="D1380" s="1" t="str">
        <f>IF(B1380&lt;&gt;"",INDEX(로우데이터!$B:$B,4*ROW()-7),"")</f>
        <v/>
      </c>
      <c r="E1380" s="4" t="str">
        <f>IF(B1380&lt;&gt;"",IF(INDEX(로우데이터!$D:$D,4*ROW()-7)&lt;&gt;"",IF(ISNUMBER(FIND("(1)",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0" s="3" t="str">
        <f>IF(B1380&lt;&gt;"",IF(INDEX(로우데이터!$D:$D,4*ROW()-7)&lt;&gt;"",IF(ISNUMBER(FIND("(1)",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0" s="3" t="str">
        <f>IF(B1380&lt;&gt;"",IF(INDEX(로우데이터!$D:$D,4*ROW()-7)&lt;&gt;"",IF(ISNUMBER(FIND("(2)",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0" s="3" t="str">
        <f>IF(B1380&lt;&gt;"",IF(INDEX(로우데이터!$D:$D,4*ROW()-7)&lt;&gt;"",IF(ISNUMBER(FIND("(2)",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0" s="3" t="str">
        <f>IF(B1380&lt;&gt;"",IF(INDEX(로우데이터!$D:$D,4*ROW()-7)&lt;&gt;"",IF(ISNUMBER(FIND("(3)",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0" s="3" t="str">
        <f>IF(B1380&lt;&gt;"",IF(INDEX(로우데이터!$D:$D,4*ROW()-7)&lt;&gt;"",IF(ISNUMBER(FIND("(3)",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0" s="1">
        <v>1</v>
      </c>
      <c r="M1380" s="1">
        <v>1</v>
      </c>
      <c r="N1380" s="1">
        <v>1</v>
      </c>
      <c r="P1380" s="1" t="str">
        <f>IF(B1380&lt;&gt;"",IF(AND(대학정보!$C$4&lt;&gt;"",대학정보!$C$5&lt;&gt;""),IF(AND(ISNUMBER(FIND(대학정보!$C$4,E1380)),ISNUMBER(FIND(대학정보!$C$5,F1380))),확률표!$C$3,IF(AND(ISNUMBER(FIND(대학정보!$C$4,G1380)),ISNUMBER(FIND(대학정보!$C$5,H1380))),확률표!$C$4,IF(AND(ISNUMBER(FIND(대학정보!$C$4,I1380)),ISNUMBER(FIND(대학정보!$C$5,J1380))),확률표!$C$5, ""))), "대학정보"), "")</f>
        <v/>
      </c>
      <c r="Q1380" s="1" t="str">
        <f>IF(AND(대학정보!$C$8&lt;&gt;"",D1380&lt;&gt;""),D1380-대학정보!$C$8,"")</f>
        <v/>
      </c>
    </row>
    <row r="1381" spans="1:17">
      <c r="A1381" s="1" t="str">
        <f t="shared" si="21"/>
        <v>X</v>
      </c>
      <c r="B1381" s="1" t="str">
        <f>IF(INDEX(로우데이터!$A:$A,4*ROW()-7)&lt;&gt;"",INDEX(로우데이터!A:A,4*ROW()-7),"")</f>
        <v/>
      </c>
      <c r="C1381" s="1" t="str">
        <f>IF(B1381&lt;&gt;"",VLOOKUP(CONCATENATE("j",L1381, M1381, N1381),확률표!$B$8:$E$16,IF(P1381=확률표!$C$3,2,IF(P1381=확률표!$C$4, 3,4)),FALSE), "")</f>
        <v/>
      </c>
      <c r="D1381" s="1" t="str">
        <f>IF(B1381&lt;&gt;"",INDEX(로우데이터!$B:$B,4*ROW()-7),"")</f>
        <v/>
      </c>
      <c r="E1381" s="4" t="str">
        <f>IF(B1381&lt;&gt;"",IF(INDEX(로우데이터!$D:$D,4*ROW()-7)&lt;&gt;"",IF(ISNUMBER(FIND("(1)",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1" s="3" t="str">
        <f>IF(B1381&lt;&gt;"",IF(INDEX(로우데이터!$D:$D,4*ROW()-7)&lt;&gt;"",IF(ISNUMBER(FIND("(1)",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1" s="3" t="str">
        <f>IF(B1381&lt;&gt;"",IF(INDEX(로우데이터!$D:$D,4*ROW()-7)&lt;&gt;"",IF(ISNUMBER(FIND("(2)",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1" s="3" t="str">
        <f>IF(B1381&lt;&gt;"",IF(INDEX(로우데이터!$D:$D,4*ROW()-7)&lt;&gt;"",IF(ISNUMBER(FIND("(2)",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1" s="3" t="str">
        <f>IF(B1381&lt;&gt;"",IF(INDEX(로우데이터!$D:$D,4*ROW()-7)&lt;&gt;"",IF(ISNUMBER(FIND("(3)",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1" s="3" t="str">
        <f>IF(B1381&lt;&gt;"",IF(INDEX(로우데이터!$D:$D,4*ROW()-7)&lt;&gt;"",IF(ISNUMBER(FIND("(3)",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1" s="1">
        <v>1</v>
      </c>
      <c r="M1381" s="1">
        <v>1</v>
      </c>
      <c r="N1381" s="1">
        <v>1</v>
      </c>
      <c r="P1381" s="1" t="str">
        <f>IF(B1381&lt;&gt;"",IF(AND(대학정보!$C$4&lt;&gt;"",대학정보!$C$5&lt;&gt;""),IF(AND(ISNUMBER(FIND(대학정보!$C$4,E1381)),ISNUMBER(FIND(대학정보!$C$5,F1381))),확률표!$C$3,IF(AND(ISNUMBER(FIND(대학정보!$C$4,G1381)),ISNUMBER(FIND(대학정보!$C$5,H1381))),확률표!$C$4,IF(AND(ISNUMBER(FIND(대학정보!$C$4,I1381)),ISNUMBER(FIND(대학정보!$C$5,J1381))),확률표!$C$5, ""))), "대학정보"), "")</f>
        <v/>
      </c>
      <c r="Q1381" s="1" t="str">
        <f>IF(AND(대학정보!$C$8&lt;&gt;"",D1381&lt;&gt;""),D1381-대학정보!$C$8,"")</f>
        <v/>
      </c>
    </row>
    <row r="1382" spans="1:17">
      <c r="A1382" s="1" t="str">
        <f t="shared" ref="A1382:A1445" si="22">IF(ISNUMBER(FIND("(나)",B1382)), "나", IF(B1382&lt;&gt;"", "", "X"))</f>
        <v>X</v>
      </c>
      <c r="B1382" s="1" t="str">
        <f>IF(INDEX(로우데이터!$A:$A,4*ROW()-7)&lt;&gt;"",INDEX(로우데이터!A:A,4*ROW()-7),"")</f>
        <v/>
      </c>
      <c r="C1382" s="1" t="str">
        <f>IF(B1382&lt;&gt;"",VLOOKUP(CONCATENATE("j",L1382, M1382, N1382),확률표!$B$8:$E$16,IF(P1382=확률표!$C$3,2,IF(P1382=확률표!$C$4, 3,4)),FALSE), "")</f>
        <v/>
      </c>
      <c r="D1382" s="1" t="str">
        <f>IF(B1382&lt;&gt;"",INDEX(로우데이터!$B:$B,4*ROW()-7),"")</f>
        <v/>
      </c>
      <c r="E1382" s="4" t="str">
        <f>IF(B1382&lt;&gt;"",IF(INDEX(로우데이터!$D:$D,4*ROW()-7)&lt;&gt;"",IF(ISNUMBER(FIND("(1)",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2" s="3" t="str">
        <f>IF(B1382&lt;&gt;"",IF(INDEX(로우데이터!$D:$D,4*ROW()-7)&lt;&gt;"",IF(ISNUMBER(FIND("(1)",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2" s="3" t="str">
        <f>IF(B1382&lt;&gt;"",IF(INDEX(로우데이터!$D:$D,4*ROW()-7)&lt;&gt;"",IF(ISNUMBER(FIND("(2)",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2" s="3" t="str">
        <f>IF(B1382&lt;&gt;"",IF(INDEX(로우데이터!$D:$D,4*ROW()-7)&lt;&gt;"",IF(ISNUMBER(FIND("(2)",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2" s="3" t="str">
        <f>IF(B1382&lt;&gt;"",IF(INDEX(로우데이터!$D:$D,4*ROW()-7)&lt;&gt;"",IF(ISNUMBER(FIND("(3)",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2" s="3" t="str">
        <f>IF(B1382&lt;&gt;"",IF(INDEX(로우데이터!$D:$D,4*ROW()-7)&lt;&gt;"",IF(ISNUMBER(FIND("(3)",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2" s="1">
        <v>1</v>
      </c>
      <c r="M1382" s="1">
        <v>1</v>
      </c>
      <c r="N1382" s="1">
        <v>1</v>
      </c>
      <c r="P1382" s="1" t="str">
        <f>IF(B1382&lt;&gt;"",IF(AND(대학정보!$C$4&lt;&gt;"",대학정보!$C$5&lt;&gt;""),IF(AND(ISNUMBER(FIND(대학정보!$C$4,E1382)),ISNUMBER(FIND(대학정보!$C$5,F1382))),확률표!$C$3,IF(AND(ISNUMBER(FIND(대학정보!$C$4,G1382)),ISNUMBER(FIND(대학정보!$C$5,H1382))),확률표!$C$4,IF(AND(ISNUMBER(FIND(대학정보!$C$4,I1382)),ISNUMBER(FIND(대학정보!$C$5,J1382))),확률표!$C$5, ""))), "대학정보"), "")</f>
        <v/>
      </c>
      <c r="Q1382" s="1" t="str">
        <f>IF(AND(대학정보!$C$8&lt;&gt;"",D1382&lt;&gt;""),D1382-대학정보!$C$8,"")</f>
        <v/>
      </c>
    </row>
    <row r="1383" spans="1:17">
      <c r="A1383" s="1" t="str">
        <f t="shared" si="22"/>
        <v>X</v>
      </c>
      <c r="B1383" s="1" t="str">
        <f>IF(INDEX(로우데이터!$A:$A,4*ROW()-7)&lt;&gt;"",INDEX(로우데이터!A:A,4*ROW()-7),"")</f>
        <v/>
      </c>
      <c r="C1383" s="1" t="str">
        <f>IF(B1383&lt;&gt;"",VLOOKUP(CONCATENATE("j",L1383, M1383, N1383),확률표!$B$8:$E$16,IF(P1383=확률표!$C$3,2,IF(P1383=확률표!$C$4, 3,4)),FALSE), "")</f>
        <v/>
      </c>
      <c r="D1383" s="1" t="str">
        <f>IF(B1383&lt;&gt;"",INDEX(로우데이터!$B:$B,4*ROW()-7),"")</f>
        <v/>
      </c>
      <c r="E1383" s="4" t="str">
        <f>IF(B1383&lt;&gt;"",IF(INDEX(로우데이터!$D:$D,4*ROW()-7)&lt;&gt;"",IF(ISNUMBER(FIND("(1)",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3" s="3" t="str">
        <f>IF(B1383&lt;&gt;"",IF(INDEX(로우데이터!$D:$D,4*ROW()-7)&lt;&gt;"",IF(ISNUMBER(FIND("(1)",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3" s="3" t="str">
        <f>IF(B1383&lt;&gt;"",IF(INDEX(로우데이터!$D:$D,4*ROW()-7)&lt;&gt;"",IF(ISNUMBER(FIND("(2)",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3" s="3" t="str">
        <f>IF(B1383&lt;&gt;"",IF(INDEX(로우데이터!$D:$D,4*ROW()-7)&lt;&gt;"",IF(ISNUMBER(FIND("(2)",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3" s="3" t="str">
        <f>IF(B1383&lt;&gt;"",IF(INDEX(로우데이터!$D:$D,4*ROW()-7)&lt;&gt;"",IF(ISNUMBER(FIND("(3)",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3" s="3" t="str">
        <f>IF(B1383&lt;&gt;"",IF(INDEX(로우데이터!$D:$D,4*ROW()-7)&lt;&gt;"",IF(ISNUMBER(FIND("(3)",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3" s="1">
        <v>1</v>
      </c>
      <c r="M1383" s="1">
        <v>1</v>
      </c>
      <c r="N1383" s="1">
        <v>1</v>
      </c>
      <c r="P1383" s="1" t="str">
        <f>IF(B1383&lt;&gt;"",IF(AND(대학정보!$C$4&lt;&gt;"",대학정보!$C$5&lt;&gt;""),IF(AND(ISNUMBER(FIND(대학정보!$C$4,E1383)),ISNUMBER(FIND(대학정보!$C$5,F1383))),확률표!$C$3,IF(AND(ISNUMBER(FIND(대학정보!$C$4,G1383)),ISNUMBER(FIND(대학정보!$C$5,H1383))),확률표!$C$4,IF(AND(ISNUMBER(FIND(대학정보!$C$4,I1383)),ISNUMBER(FIND(대학정보!$C$5,J1383))),확률표!$C$5, ""))), "대학정보"), "")</f>
        <v/>
      </c>
      <c r="Q1383" s="1" t="str">
        <f>IF(AND(대학정보!$C$8&lt;&gt;"",D1383&lt;&gt;""),D1383-대학정보!$C$8,"")</f>
        <v/>
      </c>
    </row>
    <row r="1384" spans="1:17">
      <c r="A1384" s="1" t="str">
        <f t="shared" si="22"/>
        <v>X</v>
      </c>
      <c r="B1384" s="1" t="str">
        <f>IF(INDEX(로우데이터!$A:$A,4*ROW()-7)&lt;&gt;"",INDEX(로우데이터!A:A,4*ROW()-7),"")</f>
        <v/>
      </c>
      <c r="C1384" s="1" t="str">
        <f>IF(B1384&lt;&gt;"",VLOOKUP(CONCATENATE("j",L1384, M1384, N1384),확률표!$B$8:$E$16,IF(P1384=확률표!$C$3,2,IF(P1384=확률표!$C$4, 3,4)),FALSE), "")</f>
        <v/>
      </c>
      <c r="D1384" s="1" t="str">
        <f>IF(B1384&lt;&gt;"",INDEX(로우데이터!$B:$B,4*ROW()-7),"")</f>
        <v/>
      </c>
      <c r="E1384" s="4" t="str">
        <f>IF(B1384&lt;&gt;"",IF(INDEX(로우데이터!$D:$D,4*ROW()-7)&lt;&gt;"",IF(ISNUMBER(FIND("(1)",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4" s="3" t="str">
        <f>IF(B1384&lt;&gt;"",IF(INDEX(로우데이터!$D:$D,4*ROW()-7)&lt;&gt;"",IF(ISNUMBER(FIND("(1)",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4" s="3" t="str">
        <f>IF(B1384&lt;&gt;"",IF(INDEX(로우데이터!$D:$D,4*ROW()-7)&lt;&gt;"",IF(ISNUMBER(FIND("(2)",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4" s="3" t="str">
        <f>IF(B1384&lt;&gt;"",IF(INDEX(로우데이터!$D:$D,4*ROW()-7)&lt;&gt;"",IF(ISNUMBER(FIND("(2)",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4" s="3" t="str">
        <f>IF(B1384&lt;&gt;"",IF(INDEX(로우데이터!$D:$D,4*ROW()-7)&lt;&gt;"",IF(ISNUMBER(FIND("(3)",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4" s="3" t="str">
        <f>IF(B1384&lt;&gt;"",IF(INDEX(로우데이터!$D:$D,4*ROW()-7)&lt;&gt;"",IF(ISNUMBER(FIND("(3)",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4" s="1">
        <v>1</v>
      </c>
      <c r="M1384" s="1">
        <v>1</v>
      </c>
      <c r="N1384" s="1">
        <v>1</v>
      </c>
      <c r="P1384" s="1" t="str">
        <f>IF(B1384&lt;&gt;"",IF(AND(대학정보!$C$4&lt;&gt;"",대학정보!$C$5&lt;&gt;""),IF(AND(ISNUMBER(FIND(대학정보!$C$4,E1384)),ISNUMBER(FIND(대학정보!$C$5,F1384))),확률표!$C$3,IF(AND(ISNUMBER(FIND(대학정보!$C$4,G1384)),ISNUMBER(FIND(대학정보!$C$5,H1384))),확률표!$C$4,IF(AND(ISNUMBER(FIND(대학정보!$C$4,I1384)),ISNUMBER(FIND(대학정보!$C$5,J1384))),확률표!$C$5, ""))), "대학정보"), "")</f>
        <v/>
      </c>
      <c r="Q1384" s="1" t="str">
        <f>IF(AND(대학정보!$C$8&lt;&gt;"",D1384&lt;&gt;""),D1384-대학정보!$C$8,"")</f>
        <v/>
      </c>
    </row>
    <row r="1385" spans="1:17">
      <c r="A1385" s="1" t="str">
        <f t="shared" si="22"/>
        <v>X</v>
      </c>
      <c r="B1385" s="1" t="str">
        <f>IF(INDEX(로우데이터!$A:$A,4*ROW()-7)&lt;&gt;"",INDEX(로우데이터!A:A,4*ROW()-7),"")</f>
        <v/>
      </c>
      <c r="C1385" s="1" t="str">
        <f>IF(B1385&lt;&gt;"",VLOOKUP(CONCATENATE("j",L1385, M1385, N1385),확률표!$B$8:$E$16,IF(P1385=확률표!$C$3,2,IF(P1385=확률표!$C$4, 3,4)),FALSE), "")</f>
        <v/>
      </c>
      <c r="D1385" s="1" t="str">
        <f>IF(B1385&lt;&gt;"",INDEX(로우데이터!$B:$B,4*ROW()-7),"")</f>
        <v/>
      </c>
      <c r="E1385" s="4" t="str">
        <f>IF(B1385&lt;&gt;"",IF(INDEX(로우데이터!$D:$D,4*ROW()-7)&lt;&gt;"",IF(ISNUMBER(FIND("(1)",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5" s="3" t="str">
        <f>IF(B1385&lt;&gt;"",IF(INDEX(로우데이터!$D:$D,4*ROW()-7)&lt;&gt;"",IF(ISNUMBER(FIND("(1)",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5" s="3" t="str">
        <f>IF(B1385&lt;&gt;"",IF(INDEX(로우데이터!$D:$D,4*ROW()-7)&lt;&gt;"",IF(ISNUMBER(FIND("(2)",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5" s="3" t="str">
        <f>IF(B1385&lt;&gt;"",IF(INDEX(로우데이터!$D:$D,4*ROW()-7)&lt;&gt;"",IF(ISNUMBER(FIND("(2)",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5" s="3" t="str">
        <f>IF(B1385&lt;&gt;"",IF(INDEX(로우데이터!$D:$D,4*ROW()-7)&lt;&gt;"",IF(ISNUMBER(FIND("(3)",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5" s="3" t="str">
        <f>IF(B1385&lt;&gt;"",IF(INDEX(로우데이터!$D:$D,4*ROW()-7)&lt;&gt;"",IF(ISNUMBER(FIND("(3)",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5" s="1">
        <v>1</v>
      </c>
      <c r="M1385" s="1">
        <v>1</v>
      </c>
      <c r="N1385" s="1">
        <v>1</v>
      </c>
      <c r="P1385" s="1" t="str">
        <f>IF(B1385&lt;&gt;"",IF(AND(대학정보!$C$4&lt;&gt;"",대학정보!$C$5&lt;&gt;""),IF(AND(ISNUMBER(FIND(대학정보!$C$4,E1385)),ISNUMBER(FIND(대학정보!$C$5,F1385))),확률표!$C$3,IF(AND(ISNUMBER(FIND(대학정보!$C$4,G1385)),ISNUMBER(FIND(대학정보!$C$5,H1385))),확률표!$C$4,IF(AND(ISNUMBER(FIND(대학정보!$C$4,I1385)),ISNUMBER(FIND(대학정보!$C$5,J1385))),확률표!$C$5, ""))), "대학정보"), "")</f>
        <v/>
      </c>
      <c r="Q1385" s="1" t="str">
        <f>IF(AND(대학정보!$C$8&lt;&gt;"",D1385&lt;&gt;""),D1385-대학정보!$C$8,"")</f>
        <v/>
      </c>
    </row>
    <row r="1386" spans="1:17">
      <c r="A1386" s="1" t="str">
        <f t="shared" si="22"/>
        <v>X</v>
      </c>
      <c r="B1386" s="1" t="str">
        <f>IF(INDEX(로우데이터!$A:$A,4*ROW()-7)&lt;&gt;"",INDEX(로우데이터!A:A,4*ROW()-7),"")</f>
        <v/>
      </c>
      <c r="C1386" s="1" t="str">
        <f>IF(B1386&lt;&gt;"",VLOOKUP(CONCATENATE("j",L1386, M1386, N1386),확률표!$B$8:$E$16,IF(P1386=확률표!$C$3,2,IF(P1386=확률표!$C$4, 3,4)),FALSE), "")</f>
        <v/>
      </c>
      <c r="D1386" s="1" t="str">
        <f>IF(B1386&lt;&gt;"",INDEX(로우데이터!$B:$B,4*ROW()-7),"")</f>
        <v/>
      </c>
      <c r="E1386" s="4" t="str">
        <f>IF(B1386&lt;&gt;"",IF(INDEX(로우데이터!$D:$D,4*ROW()-7)&lt;&gt;"",IF(ISNUMBER(FIND("(1)",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6" s="3" t="str">
        <f>IF(B1386&lt;&gt;"",IF(INDEX(로우데이터!$D:$D,4*ROW()-7)&lt;&gt;"",IF(ISNUMBER(FIND("(1)",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6" s="3" t="str">
        <f>IF(B1386&lt;&gt;"",IF(INDEX(로우데이터!$D:$D,4*ROW()-7)&lt;&gt;"",IF(ISNUMBER(FIND("(2)",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6" s="3" t="str">
        <f>IF(B1386&lt;&gt;"",IF(INDEX(로우데이터!$D:$D,4*ROW()-7)&lt;&gt;"",IF(ISNUMBER(FIND("(2)",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6" s="3" t="str">
        <f>IF(B1386&lt;&gt;"",IF(INDEX(로우데이터!$D:$D,4*ROW()-7)&lt;&gt;"",IF(ISNUMBER(FIND("(3)",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6" s="3" t="str">
        <f>IF(B1386&lt;&gt;"",IF(INDEX(로우데이터!$D:$D,4*ROW()-7)&lt;&gt;"",IF(ISNUMBER(FIND("(3)",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6" s="1">
        <v>1</v>
      </c>
      <c r="M1386" s="1">
        <v>1</v>
      </c>
      <c r="N1386" s="1">
        <v>1</v>
      </c>
      <c r="P1386" s="1" t="str">
        <f>IF(B1386&lt;&gt;"",IF(AND(대학정보!$C$4&lt;&gt;"",대학정보!$C$5&lt;&gt;""),IF(AND(ISNUMBER(FIND(대학정보!$C$4,E1386)),ISNUMBER(FIND(대학정보!$C$5,F1386))),확률표!$C$3,IF(AND(ISNUMBER(FIND(대학정보!$C$4,G1386)),ISNUMBER(FIND(대학정보!$C$5,H1386))),확률표!$C$4,IF(AND(ISNUMBER(FIND(대학정보!$C$4,I1386)),ISNUMBER(FIND(대학정보!$C$5,J1386))),확률표!$C$5, ""))), "대학정보"), "")</f>
        <v/>
      </c>
      <c r="Q1386" s="1" t="str">
        <f>IF(AND(대학정보!$C$8&lt;&gt;"",D1386&lt;&gt;""),D1386-대학정보!$C$8,"")</f>
        <v/>
      </c>
    </row>
    <row r="1387" spans="1:17">
      <c r="A1387" s="1" t="str">
        <f t="shared" si="22"/>
        <v>X</v>
      </c>
      <c r="B1387" s="1" t="str">
        <f>IF(INDEX(로우데이터!$A:$A,4*ROW()-7)&lt;&gt;"",INDEX(로우데이터!A:A,4*ROW()-7),"")</f>
        <v/>
      </c>
      <c r="C1387" s="1" t="str">
        <f>IF(B1387&lt;&gt;"",VLOOKUP(CONCATENATE("j",L1387, M1387, N1387),확률표!$B$8:$E$16,IF(P1387=확률표!$C$3,2,IF(P1387=확률표!$C$4, 3,4)),FALSE), "")</f>
        <v/>
      </c>
      <c r="D1387" s="1" t="str">
        <f>IF(B1387&lt;&gt;"",INDEX(로우데이터!$B:$B,4*ROW()-7),"")</f>
        <v/>
      </c>
      <c r="E1387" s="4" t="str">
        <f>IF(B1387&lt;&gt;"",IF(INDEX(로우데이터!$D:$D,4*ROW()-7)&lt;&gt;"",IF(ISNUMBER(FIND("(1)",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7" s="3" t="str">
        <f>IF(B1387&lt;&gt;"",IF(INDEX(로우데이터!$D:$D,4*ROW()-7)&lt;&gt;"",IF(ISNUMBER(FIND("(1)",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7" s="3" t="str">
        <f>IF(B1387&lt;&gt;"",IF(INDEX(로우데이터!$D:$D,4*ROW()-7)&lt;&gt;"",IF(ISNUMBER(FIND("(2)",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7" s="3" t="str">
        <f>IF(B1387&lt;&gt;"",IF(INDEX(로우데이터!$D:$D,4*ROW()-7)&lt;&gt;"",IF(ISNUMBER(FIND("(2)",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7" s="3" t="str">
        <f>IF(B1387&lt;&gt;"",IF(INDEX(로우데이터!$D:$D,4*ROW()-7)&lt;&gt;"",IF(ISNUMBER(FIND("(3)",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7" s="3" t="str">
        <f>IF(B1387&lt;&gt;"",IF(INDEX(로우데이터!$D:$D,4*ROW()-7)&lt;&gt;"",IF(ISNUMBER(FIND("(3)",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7" s="1">
        <v>1</v>
      </c>
      <c r="M1387" s="1">
        <v>1</v>
      </c>
      <c r="N1387" s="1">
        <v>1</v>
      </c>
      <c r="P1387" s="1" t="str">
        <f>IF(B1387&lt;&gt;"",IF(AND(대학정보!$C$4&lt;&gt;"",대학정보!$C$5&lt;&gt;""),IF(AND(ISNUMBER(FIND(대학정보!$C$4,E1387)),ISNUMBER(FIND(대학정보!$C$5,F1387))),확률표!$C$3,IF(AND(ISNUMBER(FIND(대학정보!$C$4,G1387)),ISNUMBER(FIND(대학정보!$C$5,H1387))),확률표!$C$4,IF(AND(ISNUMBER(FIND(대학정보!$C$4,I1387)),ISNUMBER(FIND(대학정보!$C$5,J1387))),확률표!$C$5, ""))), "대학정보"), "")</f>
        <v/>
      </c>
      <c r="Q1387" s="1" t="str">
        <f>IF(AND(대학정보!$C$8&lt;&gt;"",D1387&lt;&gt;""),D1387-대학정보!$C$8,"")</f>
        <v/>
      </c>
    </row>
    <row r="1388" spans="1:17">
      <c r="A1388" s="1" t="str">
        <f t="shared" si="22"/>
        <v>X</v>
      </c>
      <c r="B1388" s="1" t="str">
        <f>IF(INDEX(로우데이터!$A:$A,4*ROW()-7)&lt;&gt;"",INDEX(로우데이터!A:A,4*ROW()-7),"")</f>
        <v/>
      </c>
      <c r="C1388" s="1" t="str">
        <f>IF(B1388&lt;&gt;"",VLOOKUP(CONCATENATE("j",L1388, M1388, N1388),확률표!$B$8:$E$16,IF(P1388=확률표!$C$3,2,IF(P1388=확률표!$C$4, 3,4)),FALSE), "")</f>
        <v/>
      </c>
      <c r="D1388" s="1" t="str">
        <f>IF(B1388&lt;&gt;"",INDEX(로우데이터!$B:$B,4*ROW()-7),"")</f>
        <v/>
      </c>
      <c r="E1388" s="4" t="str">
        <f>IF(B1388&lt;&gt;"",IF(INDEX(로우데이터!$D:$D,4*ROW()-7)&lt;&gt;"",IF(ISNUMBER(FIND("(1)",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8" s="3" t="str">
        <f>IF(B1388&lt;&gt;"",IF(INDEX(로우데이터!$D:$D,4*ROW()-7)&lt;&gt;"",IF(ISNUMBER(FIND("(1)",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8" s="3" t="str">
        <f>IF(B1388&lt;&gt;"",IF(INDEX(로우데이터!$D:$D,4*ROW()-7)&lt;&gt;"",IF(ISNUMBER(FIND("(2)",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8" s="3" t="str">
        <f>IF(B1388&lt;&gt;"",IF(INDEX(로우데이터!$D:$D,4*ROW()-7)&lt;&gt;"",IF(ISNUMBER(FIND("(2)",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8" s="3" t="str">
        <f>IF(B1388&lt;&gt;"",IF(INDEX(로우데이터!$D:$D,4*ROW()-7)&lt;&gt;"",IF(ISNUMBER(FIND("(3)",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8" s="3" t="str">
        <f>IF(B1388&lt;&gt;"",IF(INDEX(로우데이터!$D:$D,4*ROW()-7)&lt;&gt;"",IF(ISNUMBER(FIND("(3)",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8" s="1">
        <v>1</v>
      </c>
      <c r="M1388" s="1">
        <v>1</v>
      </c>
      <c r="N1388" s="1">
        <v>1</v>
      </c>
      <c r="P1388" s="1" t="str">
        <f>IF(B1388&lt;&gt;"",IF(AND(대학정보!$C$4&lt;&gt;"",대학정보!$C$5&lt;&gt;""),IF(AND(ISNUMBER(FIND(대학정보!$C$4,E1388)),ISNUMBER(FIND(대학정보!$C$5,F1388))),확률표!$C$3,IF(AND(ISNUMBER(FIND(대학정보!$C$4,G1388)),ISNUMBER(FIND(대학정보!$C$5,H1388))),확률표!$C$4,IF(AND(ISNUMBER(FIND(대학정보!$C$4,I1388)),ISNUMBER(FIND(대학정보!$C$5,J1388))),확률표!$C$5, ""))), "대학정보"), "")</f>
        <v/>
      </c>
      <c r="Q1388" s="1" t="str">
        <f>IF(AND(대학정보!$C$8&lt;&gt;"",D1388&lt;&gt;""),D1388-대학정보!$C$8,"")</f>
        <v/>
      </c>
    </row>
    <row r="1389" spans="1:17">
      <c r="A1389" s="1" t="str">
        <f t="shared" si="22"/>
        <v>X</v>
      </c>
      <c r="B1389" s="1" t="str">
        <f>IF(INDEX(로우데이터!$A:$A,4*ROW()-7)&lt;&gt;"",INDEX(로우데이터!A:A,4*ROW()-7),"")</f>
        <v/>
      </c>
      <c r="C1389" s="1" t="str">
        <f>IF(B1389&lt;&gt;"",VLOOKUP(CONCATENATE("j",L1389, M1389, N1389),확률표!$B$8:$E$16,IF(P1389=확률표!$C$3,2,IF(P1389=확률표!$C$4, 3,4)),FALSE), "")</f>
        <v/>
      </c>
      <c r="D1389" s="1" t="str">
        <f>IF(B1389&lt;&gt;"",INDEX(로우데이터!$B:$B,4*ROW()-7),"")</f>
        <v/>
      </c>
      <c r="E1389" s="4" t="str">
        <f>IF(B1389&lt;&gt;"",IF(INDEX(로우데이터!$D:$D,4*ROW()-7)&lt;&gt;"",IF(ISNUMBER(FIND("(1)",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89" s="3" t="str">
        <f>IF(B1389&lt;&gt;"",IF(INDEX(로우데이터!$D:$D,4*ROW()-7)&lt;&gt;"",IF(ISNUMBER(FIND("(1)",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89" s="3" t="str">
        <f>IF(B1389&lt;&gt;"",IF(INDEX(로우데이터!$D:$D,4*ROW()-7)&lt;&gt;"",IF(ISNUMBER(FIND("(2)",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89" s="3" t="str">
        <f>IF(B1389&lt;&gt;"",IF(INDEX(로우데이터!$D:$D,4*ROW()-7)&lt;&gt;"",IF(ISNUMBER(FIND("(2)",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89" s="3" t="str">
        <f>IF(B1389&lt;&gt;"",IF(INDEX(로우데이터!$D:$D,4*ROW()-7)&lt;&gt;"",IF(ISNUMBER(FIND("(3)",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89" s="3" t="str">
        <f>IF(B1389&lt;&gt;"",IF(INDEX(로우데이터!$D:$D,4*ROW()-7)&lt;&gt;"",IF(ISNUMBER(FIND("(3)",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89" s="1">
        <v>1</v>
      </c>
      <c r="M1389" s="1">
        <v>1</v>
      </c>
      <c r="N1389" s="1">
        <v>1</v>
      </c>
      <c r="P1389" s="1" t="str">
        <f>IF(B1389&lt;&gt;"",IF(AND(대학정보!$C$4&lt;&gt;"",대학정보!$C$5&lt;&gt;""),IF(AND(ISNUMBER(FIND(대학정보!$C$4,E1389)),ISNUMBER(FIND(대학정보!$C$5,F1389))),확률표!$C$3,IF(AND(ISNUMBER(FIND(대학정보!$C$4,G1389)),ISNUMBER(FIND(대학정보!$C$5,H1389))),확률표!$C$4,IF(AND(ISNUMBER(FIND(대학정보!$C$4,I1389)),ISNUMBER(FIND(대학정보!$C$5,J1389))),확률표!$C$5, ""))), "대학정보"), "")</f>
        <v/>
      </c>
      <c r="Q1389" s="1" t="str">
        <f>IF(AND(대학정보!$C$8&lt;&gt;"",D1389&lt;&gt;""),D1389-대학정보!$C$8,"")</f>
        <v/>
      </c>
    </row>
    <row r="1390" spans="1:17">
      <c r="A1390" s="1" t="str">
        <f t="shared" si="22"/>
        <v>X</v>
      </c>
      <c r="B1390" s="1" t="str">
        <f>IF(INDEX(로우데이터!$A:$A,4*ROW()-7)&lt;&gt;"",INDEX(로우데이터!A:A,4*ROW()-7),"")</f>
        <v/>
      </c>
      <c r="C1390" s="1" t="str">
        <f>IF(B1390&lt;&gt;"",VLOOKUP(CONCATENATE("j",L1390, M1390, N1390),확률표!$B$8:$E$16,IF(P1390=확률표!$C$3,2,IF(P1390=확률표!$C$4, 3,4)),FALSE), "")</f>
        <v/>
      </c>
      <c r="D1390" s="1" t="str">
        <f>IF(B1390&lt;&gt;"",INDEX(로우데이터!$B:$B,4*ROW()-7),"")</f>
        <v/>
      </c>
      <c r="E1390" s="4" t="str">
        <f>IF(B1390&lt;&gt;"",IF(INDEX(로우데이터!$D:$D,4*ROW()-7)&lt;&gt;"",IF(ISNUMBER(FIND("(1)",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0" s="3" t="str">
        <f>IF(B1390&lt;&gt;"",IF(INDEX(로우데이터!$D:$D,4*ROW()-7)&lt;&gt;"",IF(ISNUMBER(FIND("(1)",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0" s="3" t="str">
        <f>IF(B1390&lt;&gt;"",IF(INDEX(로우데이터!$D:$D,4*ROW()-7)&lt;&gt;"",IF(ISNUMBER(FIND("(2)",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0" s="3" t="str">
        <f>IF(B1390&lt;&gt;"",IF(INDEX(로우데이터!$D:$D,4*ROW()-7)&lt;&gt;"",IF(ISNUMBER(FIND("(2)",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0" s="3" t="str">
        <f>IF(B1390&lt;&gt;"",IF(INDEX(로우데이터!$D:$D,4*ROW()-7)&lt;&gt;"",IF(ISNUMBER(FIND("(3)",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0" s="3" t="str">
        <f>IF(B1390&lt;&gt;"",IF(INDEX(로우데이터!$D:$D,4*ROW()-7)&lt;&gt;"",IF(ISNUMBER(FIND("(3)",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0" s="1">
        <v>1</v>
      </c>
      <c r="M1390" s="1">
        <v>1</v>
      </c>
      <c r="N1390" s="1">
        <v>1</v>
      </c>
      <c r="P1390" s="1" t="str">
        <f>IF(B1390&lt;&gt;"",IF(AND(대학정보!$C$4&lt;&gt;"",대학정보!$C$5&lt;&gt;""),IF(AND(ISNUMBER(FIND(대학정보!$C$4,E1390)),ISNUMBER(FIND(대학정보!$C$5,F1390))),확률표!$C$3,IF(AND(ISNUMBER(FIND(대학정보!$C$4,G1390)),ISNUMBER(FIND(대학정보!$C$5,H1390))),확률표!$C$4,IF(AND(ISNUMBER(FIND(대학정보!$C$4,I1390)),ISNUMBER(FIND(대학정보!$C$5,J1390))),확률표!$C$5, ""))), "대학정보"), "")</f>
        <v/>
      </c>
      <c r="Q1390" s="1" t="str">
        <f>IF(AND(대학정보!$C$8&lt;&gt;"",D1390&lt;&gt;""),D1390-대학정보!$C$8,"")</f>
        <v/>
      </c>
    </row>
    <row r="1391" spans="1:17">
      <c r="A1391" s="1" t="str">
        <f t="shared" si="22"/>
        <v>X</v>
      </c>
      <c r="B1391" s="1" t="str">
        <f>IF(INDEX(로우데이터!$A:$A,4*ROW()-7)&lt;&gt;"",INDEX(로우데이터!A:A,4*ROW()-7),"")</f>
        <v/>
      </c>
      <c r="C1391" s="1" t="str">
        <f>IF(B1391&lt;&gt;"",VLOOKUP(CONCATENATE("j",L1391, M1391, N1391),확률표!$B$8:$E$16,IF(P1391=확률표!$C$3,2,IF(P1391=확률표!$C$4, 3,4)),FALSE), "")</f>
        <v/>
      </c>
      <c r="D1391" s="1" t="str">
        <f>IF(B1391&lt;&gt;"",INDEX(로우데이터!$B:$B,4*ROW()-7),"")</f>
        <v/>
      </c>
      <c r="E1391" s="4" t="str">
        <f>IF(B1391&lt;&gt;"",IF(INDEX(로우데이터!$D:$D,4*ROW()-7)&lt;&gt;"",IF(ISNUMBER(FIND("(1)",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1" s="3" t="str">
        <f>IF(B1391&lt;&gt;"",IF(INDEX(로우데이터!$D:$D,4*ROW()-7)&lt;&gt;"",IF(ISNUMBER(FIND("(1)",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1" s="3" t="str">
        <f>IF(B1391&lt;&gt;"",IF(INDEX(로우데이터!$D:$D,4*ROW()-7)&lt;&gt;"",IF(ISNUMBER(FIND("(2)",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1" s="3" t="str">
        <f>IF(B1391&lt;&gt;"",IF(INDEX(로우데이터!$D:$D,4*ROW()-7)&lt;&gt;"",IF(ISNUMBER(FIND("(2)",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1" s="3" t="str">
        <f>IF(B1391&lt;&gt;"",IF(INDEX(로우데이터!$D:$D,4*ROW()-7)&lt;&gt;"",IF(ISNUMBER(FIND("(3)",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1" s="3" t="str">
        <f>IF(B1391&lt;&gt;"",IF(INDEX(로우데이터!$D:$D,4*ROW()-7)&lt;&gt;"",IF(ISNUMBER(FIND("(3)",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1" s="1">
        <v>1</v>
      </c>
      <c r="M1391" s="1">
        <v>1</v>
      </c>
      <c r="N1391" s="1">
        <v>1</v>
      </c>
      <c r="P1391" s="1" t="str">
        <f>IF(B1391&lt;&gt;"",IF(AND(대학정보!$C$4&lt;&gt;"",대학정보!$C$5&lt;&gt;""),IF(AND(ISNUMBER(FIND(대학정보!$C$4,E1391)),ISNUMBER(FIND(대학정보!$C$5,F1391))),확률표!$C$3,IF(AND(ISNUMBER(FIND(대학정보!$C$4,G1391)),ISNUMBER(FIND(대학정보!$C$5,H1391))),확률표!$C$4,IF(AND(ISNUMBER(FIND(대학정보!$C$4,I1391)),ISNUMBER(FIND(대학정보!$C$5,J1391))),확률표!$C$5, ""))), "대학정보"), "")</f>
        <v/>
      </c>
      <c r="Q1391" s="1" t="str">
        <f>IF(AND(대학정보!$C$8&lt;&gt;"",D1391&lt;&gt;""),D1391-대학정보!$C$8,"")</f>
        <v/>
      </c>
    </row>
    <row r="1392" spans="1:17">
      <c r="A1392" s="1" t="str">
        <f t="shared" si="22"/>
        <v>X</v>
      </c>
      <c r="B1392" s="1" t="str">
        <f>IF(INDEX(로우데이터!$A:$A,4*ROW()-7)&lt;&gt;"",INDEX(로우데이터!A:A,4*ROW()-7),"")</f>
        <v/>
      </c>
      <c r="C1392" s="1" t="str">
        <f>IF(B1392&lt;&gt;"",VLOOKUP(CONCATENATE("j",L1392, M1392, N1392),확률표!$B$8:$E$16,IF(P1392=확률표!$C$3,2,IF(P1392=확률표!$C$4, 3,4)),FALSE), "")</f>
        <v/>
      </c>
      <c r="D1392" s="1" t="str">
        <f>IF(B1392&lt;&gt;"",INDEX(로우데이터!$B:$B,4*ROW()-7),"")</f>
        <v/>
      </c>
      <c r="E1392" s="4" t="str">
        <f>IF(B1392&lt;&gt;"",IF(INDEX(로우데이터!$D:$D,4*ROW()-7)&lt;&gt;"",IF(ISNUMBER(FIND("(1)",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2" s="3" t="str">
        <f>IF(B1392&lt;&gt;"",IF(INDEX(로우데이터!$D:$D,4*ROW()-7)&lt;&gt;"",IF(ISNUMBER(FIND("(1)",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2" s="3" t="str">
        <f>IF(B1392&lt;&gt;"",IF(INDEX(로우데이터!$D:$D,4*ROW()-7)&lt;&gt;"",IF(ISNUMBER(FIND("(2)",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2" s="3" t="str">
        <f>IF(B1392&lt;&gt;"",IF(INDEX(로우데이터!$D:$D,4*ROW()-7)&lt;&gt;"",IF(ISNUMBER(FIND("(2)",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2" s="3" t="str">
        <f>IF(B1392&lt;&gt;"",IF(INDEX(로우데이터!$D:$D,4*ROW()-7)&lt;&gt;"",IF(ISNUMBER(FIND("(3)",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2" s="3" t="str">
        <f>IF(B1392&lt;&gt;"",IF(INDEX(로우데이터!$D:$D,4*ROW()-7)&lt;&gt;"",IF(ISNUMBER(FIND("(3)",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2" s="1">
        <v>1</v>
      </c>
      <c r="M1392" s="1">
        <v>1</v>
      </c>
      <c r="N1392" s="1">
        <v>1</v>
      </c>
      <c r="P1392" s="1" t="str">
        <f>IF(B1392&lt;&gt;"",IF(AND(대학정보!$C$4&lt;&gt;"",대학정보!$C$5&lt;&gt;""),IF(AND(ISNUMBER(FIND(대학정보!$C$4,E1392)),ISNUMBER(FIND(대학정보!$C$5,F1392))),확률표!$C$3,IF(AND(ISNUMBER(FIND(대학정보!$C$4,G1392)),ISNUMBER(FIND(대학정보!$C$5,H1392))),확률표!$C$4,IF(AND(ISNUMBER(FIND(대학정보!$C$4,I1392)),ISNUMBER(FIND(대학정보!$C$5,J1392))),확률표!$C$5, ""))), "대학정보"), "")</f>
        <v/>
      </c>
      <c r="Q1392" s="1" t="str">
        <f>IF(AND(대학정보!$C$8&lt;&gt;"",D1392&lt;&gt;""),D1392-대학정보!$C$8,"")</f>
        <v/>
      </c>
    </row>
    <row r="1393" spans="1:17">
      <c r="A1393" s="1" t="str">
        <f t="shared" si="22"/>
        <v>X</v>
      </c>
      <c r="B1393" s="1" t="str">
        <f>IF(INDEX(로우데이터!$A:$A,4*ROW()-7)&lt;&gt;"",INDEX(로우데이터!A:A,4*ROW()-7),"")</f>
        <v/>
      </c>
      <c r="C1393" s="1" t="str">
        <f>IF(B1393&lt;&gt;"",VLOOKUP(CONCATENATE("j",L1393, M1393, N1393),확률표!$B$8:$E$16,IF(P1393=확률표!$C$3,2,IF(P1393=확률표!$C$4, 3,4)),FALSE), "")</f>
        <v/>
      </c>
      <c r="D1393" s="1" t="str">
        <f>IF(B1393&lt;&gt;"",INDEX(로우데이터!$B:$B,4*ROW()-7),"")</f>
        <v/>
      </c>
      <c r="E1393" s="4" t="str">
        <f>IF(B1393&lt;&gt;"",IF(INDEX(로우데이터!$D:$D,4*ROW()-7)&lt;&gt;"",IF(ISNUMBER(FIND("(1)",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3" s="3" t="str">
        <f>IF(B1393&lt;&gt;"",IF(INDEX(로우데이터!$D:$D,4*ROW()-7)&lt;&gt;"",IF(ISNUMBER(FIND("(1)",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3" s="3" t="str">
        <f>IF(B1393&lt;&gt;"",IF(INDEX(로우데이터!$D:$D,4*ROW()-7)&lt;&gt;"",IF(ISNUMBER(FIND("(2)",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3" s="3" t="str">
        <f>IF(B1393&lt;&gt;"",IF(INDEX(로우데이터!$D:$D,4*ROW()-7)&lt;&gt;"",IF(ISNUMBER(FIND("(2)",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3" s="3" t="str">
        <f>IF(B1393&lt;&gt;"",IF(INDEX(로우데이터!$D:$D,4*ROW()-7)&lt;&gt;"",IF(ISNUMBER(FIND("(3)",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3" s="3" t="str">
        <f>IF(B1393&lt;&gt;"",IF(INDEX(로우데이터!$D:$D,4*ROW()-7)&lt;&gt;"",IF(ISNUMBER(FIND("(3)",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3" s="1">
        <v>1</v>
      </c>
      <c r="M1393" s="1">
        <v>1</v>
      </c>
      <c r="N1393" s="1">
        <v>1</v>
      </c>
      <c r="P1393" s="1" t="str">
        <f>IF(B1393&lt;&gt;"",IF(AND(대학정보!$C$4&lt;&gt;"",대학정보!$C$5&lt;&gt;""),IF(AND(ISNUMBER(FIND(대학정보!$C$4,E1393)),ISNUMBER(FIND(대학정보!$C$5,F1393))),확률표!$C$3,IF(AND(ISNUMBER(FIND(대학정보!$C$4,G1393)),ISNUMBER(FIND(대학정보!$C$5,H1393))),확률표!$C$4,IF(AND(ISNUMBER(FIND(대학정보!$C$4,I1393)),ISNUMBER(FIND(대학정보!$C$5,J1393))),확률표!$C$5, ""))), "대학정보"), "")</f>
        <v/>
      </c>
      <c r="Q1393" s="1" t="str">
        <f>IF(AND(대학정보!$C$8&lt;&gt;"",D1393&lt;&gt;""),D1393-대학정보!$C$8,"")</f>
        <v/>
      </c>
    </row>
    <row r="1394" spans="1:17">
      <c r="A1394" s="1" t="str">
        <f t="shared" si="22"/>
        <v>X</v>
      </c>
      <c r="B1394" s="1" t="str">
        <f>IF(INDEX(로우데이터!$A:$A,4*ROW()-7)&lt;&gt;"",INDEX(로우데이터!A:A,4*ROW()-7),"")</f>
        <v/>
      </c>
      <c r="C1394" s="1" t="str">
        <f>IF(B1394&lt;&gt;"",VLOOKUP(CONCATENATE("j",L1394, M1394, N1394),확률표!$B$8:$E$16,IF(P1394=확률표!$C$3,2,IF(P1394=확률표!$C$4, 3,4)),FALSE), "")</f>
        <v/>
      </c>
      <c r="D1394" s="1" t="str">
        <f>IF(B1394&lt;&gt;"",INDEX(로우데이터!$B:$B,4*ROW()-7),"")</f>
        <v/>
      </c>
      <c r="E1394" s="4" t="str">
        <f>IF(B1394&lt;&gt;"",IF(INDEX(로우데이터!$D:$D,4*ROW()-7)&lt;&gt;"",IF(ISNUMBER(FIND("(1)",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4" s="3" t="str">
        <f>IF(B1394&lt;&gt;"",IF(INDEX(로우데이터!$D:$D,4*ROW()-7)&lt;&gt;"",IF(ISNUMBER(FIND("(1)",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4" s="3" t="str">
        <f>IF(B1394&lt;&gt;"",IF(INDEX(로우데이터!$D:$D,4*ROW()-7)&lt;&gt;"",IF(ISNUMBER(FIND("(2)",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4" s="3" t="str">
        <f>IF(B1394&lt;&gt;"",IF(INDEX(로우데이터!$D:$D,4*ROW()-7)&lt;&gt;"",IF(ISNUMBER(FIND("(2)",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4" s="3" t="str">
        <f>IF(B1394&lt;&gt;"",IF(INDEX(로우데이터!$D:$D,4*ROW()-7)&lt;&gt;"",IF(ISNUMBER(FIND("(3)",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4" s="3" t="str">
        <f>IF(B1394&lt;&gt;"",IF(INDEX(로우데이터!$D:$D,4*ROW()-7)&lt;&gt;"",IF(ISNUMBER(FIND("(3)",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4" s="1">
        <v>1</v>
      </c>
      <c r="M1394" s="1">
        <v>1</v>
      </c>
      <c r="N1394" s="1">
        <v>1</v>
      </c>
      <c r="P1394" s="1" t="str">
        <f>IF(B1394&lt;&gt;"",IF(AND(대학정보!$C$4&lt;&gt;"",대학정보!$C$5&lt;&gt;""),IF(AND(ISNUMBER(FIND(대학정보!$C$4,E1394)),ISNUMBER(FIND(대학정보!$C$5,F1394))),확률표!$C$3,IF(AND(ISNUMBER(FIND(대학정보!$C$4,G1394)),ISNUMBER(FIND(대학정보!$C$5,H1394))),확률표!$C$4,IF(AND(ISNUMBER(FIND(대학정보!$C$4,I1394)),ISNUMBER(FIND(대학정보!$C$5,J1394))),확률표!$C$5, ""))), "대학정보"), "")</f>
        <v/>
      </c>
      <c r="Q1394" s="1" t="str">
        <f>IF(AND(대학정보!$C$8&lt;&gt;"",D1394&lt;&gt;""),D1394-대학정보!$C$8,"")</f>
        <v/>
      </c>
    </row>
    <row r="1395" spans="1:17">
      <c r="A1395" s="1" t="str">
        <f t="shared" si="22"/>
        <v>X</v>
      </c>
      <c r="B1395" s="1" t="str">
        <f>IF(INDEX(로우데이터!$A:$A,4*ROW()-7)&lt;&gt;"",INDEX(로우데이터!A:A,4*ROW()-7),"")</f>
        <v/>
      </c>
      <c r="C1395" s="1" t="str">
        <f>IF(B1395&lt;&gt;"",VLOOKUP(CONCATENATE("j",L1395, M1395, N1395),확률표!$B$8:$E$16,IF(P1395=확률표!$C$3,2,IF(P1395=확률표!$C$4, 3,4)),FALSE), "")</f>
        <v/>
      </c>
      <c r="D1395" s="1" t="str">
        <f>IF(B1395&lt;&gt;"",INDEX(로우데이터!$B:$B,4*ROW()-7),"")</f>
        <v/>
      </c>
      <c r="E1395" s="4" t="str">
        <f>IF(B1395&lt;&gt;"",IF(INDEX(로우데이터!$D:$D,4*ROW()-7)&lt;&gt;"",IF(ISNUMBER(FIND("(1)",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5" s="3" t="str">
        <f>IF(B1395&lt;&gt;"",IF(INDEX(로우데이터!$D:$D,4*ROW()-7)&lt;&gt;"",IF(ISNUMBER(FIND("(1)",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5" s="3" t="str">
        <f>IF(B1395&lt;&gt;"",IF(INDEX(로우데이터!$D:$D,4*ROW()-7)&lt;&gt;"",IF(ISNUMBER(FIND("(2)",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5" s="3" t="str">
        <f>IF(B1395&lt;&gt;"",IF(INDEX(로우데이터!$D:$D,4*ROW()-7)&lt;&gt;"",IF(ISNUMBER(FIND("(2)",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5" s="3" t="str">
        <f>IF(B1395&lt;&gt;"",IF(INDEX(로우데이터!$D:$D,4*ROW()-7)&lt;&gt;"",IF(ISNUMBER(FIND("(3)",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5" s="3" t="str">
        <f>IF(B1395&lt;&gt;"",IF(INDEX(로우데이터!$D:$D,4*ROW()-7)&lt;&gt;"",IF(ISNUMBER(FIND("(3)",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5" s="1">
        <v>1</v>
      </c>
      <c r="M1395" s="1">
        <v>1</v>
      </c>
      <c r="N1395" s="1">
        <v>1</v>
      </c>
      <c r="P1395" s="1" t="str">
        <f>IF(B1395&lt;&gt;"",IF(AND(대학정보!$C$4&lt;&gt;"",대학정보!$C$5&lt;&gt;""),IF(AND(ISNUMBER(FIND(대학정보!$C$4,E1395)),ISNUMBER(FIND(대학정보!$C$5,F1395))),확률표!$C$3,IF(AND(ISNUMBER(FIND(대학정보!$C$4,G1395)),ISNUMBER(FIND(대학정보!$C$5,H1395))),확률표!$C$4,IF(AND(ISNUMBER(FIND(대학정보!$C$4,I1395)),ISNUMBER(FIND(대학정보!$C$5,J1395))),확률표!$C$5, ""))), "대학정보"), "")</f>
        <v/>
      </c>
      <c r="Q1395" s="1" t="str">
        <f>IF(AND(대학정보!$C$8&lt;&gt;"",D1395&lt;&gt;""),D1395-대학정보!$C$8,"")</f>
        <v/>
      </c>
    </row>
    <row r="1396" spans="1:17">
      <c r="A1396" s="1" t="str">
        <f t="shared" si="22"/>
        <v>X</v>
      </c>
      <c r="B1396" s="1" t="str">
        <f>IF(INDEX(로우데이터!$A:$A,4*ROW()-7)&lt;&gt;"",INDEX(로우데이터!A:A,4*ROW()-7),"")</f>
        <v/>
      </c>
      <c r="C1396" s="1" t="str">
        <f>IF(B1396&lt;&gt;"",VLOOKUP(CONCATENATE("j",L1396, M1396, N1396),확률표!$B$8:$E$16,IF(P1396=확률표!$C$3,2,IF(P1396=확률표!$C$4, 3,4)),FALSE), "")</f>
        <v/>
      </c>
      <c r="D1396" s="1" t="str">
        <f>IF(B1396&lt;&gt;"",INDEX(로우데이터!$B:$B,4*ROW()-7),"")</f>
        <v/>
      </c>
      <c r="E1396" s="4" t="str">
        <f>IF(B1396&lt;&gt;"",IF(INDEX(로우데이터!$D:$D,4*ROW()-7)&lt;&gt;"",IF(ISNUMBER(FIND("(1)",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6" s="3" t="str">
        <f>IF(B1396&lt;&gt;"",IF(INDEX(로우데이터!$D:$D,4*ROW()-7)&lt;&gt;"",IF(ISNUMBER(FIND("(1)",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6" s="3" t="str">
        <f>IF(B1396&lt;&gt;"",IF(INDEX(로우데이터!$D:$D,4*ROW()-7)&lt;&gt;"",IF(ISNUMBER(FIND("(2)",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6" s="3" t="str">
        <f>IF(B1396&lt;&gt;"",IF(INDEX(로우데이터!$D:$D,4*ROW()-7)&lt;&gt;"",IF(ISNUMBER(FIND("(2)",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6" s="3" t="str">
        <f>IF(B1396&lt;&gt;"",IF(INDEX(로우데이터!$D:$D,4*ROW()-7)&lt;&gt;"",IF(ISNUMBER(FIND("(3)",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6" s="3" t="str">
        <f>IF(B1396&lt;&gt;"",IF(INDEX(로우데이터!$D:$D,4*ROW()-7)&lt;&gt;"",IF(ISNUMBER(FIND("(3)",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6" s="1">
        <v>1</v>
      </c>
      <c r="M1396" s="1">
        <v>1</v>
      </c>
      <c r="N1396" s="1">
        <v>1</v>
      </c>
      <c r="P1396" s="1" t="str">
        <f>IF(B1396&lt;&gt;"",IF(AND(대학정보!$C$4&lt;&gt;"",대학정보!$C$5&lt;&gt;""),IF(AND(ISNUMBER(FIND(대학정보!$C$4,E1396)),ISNUMBER(FIND(대학정보!$C$5,F1396))),확률표!$C$3,IF(AND(ISNUMBER(FIND(대학정보!$C$4,G1396)),ISNUMBER(FIND(대학정보!$C$5,H1396))),확률표!$C$4,IF(AND(ISNUMBER(FIND(대학정보!$C$4,I1396)),ISNUMBER(FIND(대학정보!$C$5,J1396))),확률표!$C$5, ""))), "대학정보"), "")</f>
        <v/>
      </c>
      <c r="Q1396" s="1" t="str">
        <f>IF(AND(대학정보!$C$8&lt;&gt;"",D1396&lt;&gt;""),D1396-대학정보!$C$8,"")</f>
        <v/>
      </c>
    </row>
    <row r="1397" spans="1:17">
      <c r="A1397" s="1" t="str">
        <f t="shared" si="22"/>
        <v>X</v>
      </c>
      <c r="B1397" s="1" t="str">
        <f>IF(INDEX(로우데이터!$A:$A,4*ROW()-7)&lt;&gt;"",INDEX(로우데이터!A:A,4*ROW()-7),"")</f>
        <v/>
      </c>
      <c r="C1397" s="1" t="str">
        <f>IF(B1397&lt;&gt;"",VLOOKUP(CONCATENATE("j",L1397, M1397, N1397),확률표!$B$8:$E$16,IF(P1397=확률표!$C$3,2,IF(P1397=확률표!$C$4, 3,4)),FALSE), "")</f>
        <v/>
      </c>
      <c r="D1397" s="1" t="str">
        <f>IF(B1397&lt;&gt;"",INDEX(로우데이터!$B:$B,4*ROW()-7),"")</f>
        <v/>
      </c>
      <c r="E1397" s="4" t="str">
        <f>IF(B1397&lt;&gt;"",IF(INDEX(로우데이터!$D:$D,4*ROW()-7)&lt;&gt;"",IF(ISNUMBER(FIND("(1)",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7" s="3" t="str">
        <f>IF(B1397&lt;&gt;"",IF(INDEX(로우데이터!$D:$D,4*ROW()-7)&lt;&gt;"",IF(ISNUMBER(FIND("(1)",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7" s="3" t="str">
        <f>IF(B1397&lt;&gt;"",IF(INDEX(로우데이터!$D:$D,4*ROW()-7)&lt;&gt;"",IF(ISNUMBER(FIND("(2)",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7" s="3" t="str">
        <f>IF(B1397&lt;&gt;"",IF(INDEX(로우데이터!$D:$D,4*ROW()-7)&lt;&gt;"",IF(ISNUMBER(FIND("(2)",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7" s="3" t="str">
        <f>IF(B1397&lt;&gt;"",IF(INDEX(로우데이터!$D:$D,4*ROW()-7)&lt;&gt;"",IF(ISNUMBER(FIND("(3)",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7" s="3" t="str">
        <f>IF(B1397&lt;&gt;"",IF(INDEX(로우데이터!$D:$D,4*ROW()-7)&lt;&gt;"",IF(ISNUMBER(FIND("(3)",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7" s="1">
        <v>1</v>
      </c>
      <c r="M1397" s="1">
        <v>1</v>
      </c>
      <c r="N1397" s="1">
        <v>1</v>
      </c>
      <c r="P1397" s="1" t="str">
        <f>IF(B1397&lt;&gt;"",IF(AND(대학정보!$C$4&lt;&gt;"",대학정보!$C$5&lt;&gt;""),IF(AND(ISNUMBER(FIND(대학정보!$C$4,E1397)),ISNUMBER(FIND(대학정보!$C$5,F1397))),확률표!$C$3,IF(AND(ISNUMBER(FIND(대학정보!$C$4,G1397)),ISNUMBER(FIND(대학정보!$C$5,H1397))),확률표!$C$4,IF(AND(ISNUMBER(FIND(대학정보!$C$4,I1397)),ISNUMBER(FIND(대학정보!$C$5,J1397))),확률표!$C$5, ""))), "대학정보"), "")</f>
        <v/>
      </c>
      <c r="Q1397" s="1" t="str">
        <f>IF(AND(대학정보!$C$8&lt;&gt;"",D1397&lt;&gt;""),D1397-대학정보!$C$8,"")</f>
        <v/>
      </c>
    </row>
    <row r="1398" spans="1:17">
      <c r="A1398" s="1" t="str">
        <f t="shared" si="22"/>
        <v>X</v>
      </c>
      <c r="B1398" s="1" t="str">
        <f>IF(INDEX(로우데이터!$A:$A,4*ROW()-7)&lt;&gt;"",INDEX(로우데이터!A:A,4*ROW()-7),"")</f>
        <v/>
      </c>
      <c r="C1398" s="1" t="str">
        <f>IF(B1398&lt;&gt;"",VLOOKUP(CONCATENATE("j",L1398, M1398, N1398),확률표!$B$8:$E$16,IF(P1398=확률표!$C$3,2,IF(P1398=확률표!$C$4, 3,4)),FALSE), "")</f>
        <v/>
      </c>
      <c r="D1398" s="1" t="str">
        <f>IF(B1398&lt;&gt;"",INDEX(로우데이터!$B:$B,4*ROW()-7),"")</f>
        <v/>
      </c>
      <c r="E1398" s="4" t="str">
        <f>IF(B1398&lt;&gt;"",IF(INDEX(로우데이터!$D:$D,4*ROW()-7)&lt;&gt;"",IF(ISNUMBER(FIND("(1)",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8" s="3" t="str">
        <f>IF(B1398&lt;&gt;"",IF(INDEX(로우데이터!$D:$D,4*ROW()-7)&lt;&gt;"",IF(ISNUMBER(FIND("(1)",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8" s="3" t="str">
        <f>IF(B1398&lt;&gt;"",IF(INDEX(로우데이터!$D:$D,4*ROW()-7)&lt;&gt;"",IF(ISNUMBER(FIND("(2)",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8" s="3" t="str">
        <f>IF(B1398&lt;&gt;"",IF(INDEX(로우데이터!$D:$D,4*ROW()-7)&lt;&gt;"",IF(ISNUMBER(FIND("(2)",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8" s="3" t="str">
        <f>IF(B1398&lt;&gt;"",IF(INDEX(로우데이터!$D:$D,4*ROW()-7)&lt;&gt;"",IF(ISNUMBER(FIND("(3)",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8" s="3" t="str">
        <f>IF(B1398&lt;&gt;"",IF(INDEX(로우데이터!$D:$D,4*ROW()-7)&lt;&gt;"",IF(ISNUMBER(FIND("(3)",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8" s="1">
        <v>1</v>
      </c>
      <c r="M1398" s="1">
        <v>1</v>
      </c>
      <c r="N1398" s="1">
        <v>1</v>
      </c>
      <c r="P1398" s="1" t="str">
        <f>IF(B1398&lt;&gt;"",IF(AND(대학정보!$C$4&lt;&gt;"",대학정보!$C$5&lt;&gt;""),IF(AND(ISNUMBER(FIND(대학정보!$C$4,E1398)),ISNUMBER(FIND(대학정보!$C$5,F1398))),확률표!$C$3,IF(AND(ISNUMBER(FIND(대학정보!$C$4,G1398)),ISNUMBER(FIND(대학정보!$C$5,H1398))),확률표!$C$4,IF(AND(ISNUMBER(FIND(대학정보!$C$4,I1398)),ISNUMBER(FIND(대학정보!$C$5,J1398))),확률표!$C$5, ""))), "대학정보"), "")</f>
        <v/>
      </c>
      <c r="Q1398" s="1" t="str">
        <f>IF(AND(대학정보!$C$8&lt;&gt;"",D1398&lt;&gt;""),D1398-대학정보!$C$8,"")</f>
        <v/>
      </c>
    </row>
    <row r="1399" spans="1:17">
      <c r="A1399" s="1" t="str">
        <f t="shared" si="22"/>
        <v>X</v>
      </c>
      <c r="B1399" s="1" t="str">
        <f>IF(INDEX(로우데이터!$A:$A,4*ROW()-7)&lt;&gt;"",INDEX(로우데이터!A:A,4*ROW()-7),"")</f>
        <v/>
      </c>
      <c r="C1399" s="1" t="str">
        <f>IF(B1399&lt;&gt;"",VLOOKUP(CONCATENATE("j",L1399, M1399, N1399),확률표!$B$8:$E$16,IF(P1399=확률표!$C$3,2,IF(P1399=확률표!$C$4, 3,4)),FALSE), "")</f>
        <v/>
      </c>
      <c r="D1399" s="1" t="str">
        <f>IF(B1399&lt;&gt;"",INDEX(로우데이터!$B:$B,4*ROW()-7),"")</f>
        <v/>
      </c>
      <c r="E1399" s="4" t="str">
        <f>IF(B1399&lt;&gt;"",IF(INDEX(로우데이터!$D:$D,4*ROW()-7)&lt;&gt;"",IF(ISNUMBER(FIND("(1)",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399" s="3" t="str">
        <f>IF(B1399&lt;&gt;"",IF(INDEX(로우데이터!$D:$D,4*ROW()-7)&lt;&gt;"",IF(ISNUMBER(FIND("(1)",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399" s="3" t="str">
        <f>IF(B1399&lt;&gt;"",IF(INDEX(로우데이터!$D:$D,4*ROW()-7)&lt;&gt;"",IF(ISNUMBER(FIND("(2)",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399" s="3" t="str">
        <f>IF(B1399&lt;&gt;"",IF(INDEX(로우데이터!$D:$D,4*ROW()-7)&lt;&gt;"",IF(ISNUMBER(FIND("(2)",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399" s="3" t="str">
        <f>IF(B1399&lt;&gt;"",IF(INDEX(로우데이터!$D:$D,4*ROW()-7)&lt;&gt;"",IF(ISNUMBER(FIND("(3)",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399" s="3" t="str">
        <f>IF(B1399&lt;&gt;"",IF(INDEX(로우데이터!$D:$D,4*ROW()-7)&lt;&gt;"",IF(ISNUMBER(FIND("(3)",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399" s="1">
        <v>1</v>
      </c>
      <c r="M1399" s="1">
        <v>1</v>
      </c>
      <c r="N1399" s="1">
        <v>1</v>
      </c>
      <c r="P1399" s="1" t="str">
        <f>IF(B1399&lt;&gt;"",IF(AND(대학정보!$C$4&lt;&gt;"",대학정보!$C$5&lt;&gt;""),IF(AND(ISNUMBER(FIND(대학정보!$C$4,E1399)),ISNUMBER(FIND(대학정보!$C$5,F1399))),확률표!$C$3,IF(AND(ISNUMBER(FIND(대학정보!$C$4,G1399)),ISNUMBER(FIND(대학정보!$C$5,H1399))),확률표!$C$4,IF(AND(ISNUMBER(FIND(대학정보!$C$4,I1399)),ISNUMBER(FIND(대학정보!$C$5,J1399))),확률표!$C$5, ""))), "대학정보"), "")</f>
        <v/>
      </c>
      <c r="Q1399" s="1" t="str">
        <f>IF(AND(대학정보!$C$8&lt;&gt;"",D1399&lt;&gt;""),D1399-대학정보!$C$8,"")</f>
        <v/>
      </c>
    </row>
    <row r="1400" spans="1:17">
      <c r="A1400" s="1" t="str">
        <f t="shared" si="22"/>
        <v>X</v>
      </c>
      <c r="B1400" s="1" t="str">
        <f>IF(INDEX(로우데이터!$A:$A,4*ROW()-7)&lt;&gt;"",INDEX(로우데이터!A:A,4*ROW()-7),"")</f>
        <v/>
      </c>
      <c r="C1400" s="1" t="str">
        <f>IF(B1400&lt;&gt;"",VLOOKUP(CONCATENATE("j",L1400, M1400, N1400),확률표!$B$8:$E$16,IF(P1400=확률표!$C$3,2,IF(P1400=확률표!$C$4, 3,4)),FALSE), "")</f>
        <v/>
      </c>
      <c r="D1400" s="1" t="str">
        <f>IF(B1400&lt;&gt;"",INDEX(로우데이터!$B:$B,4*ROW()-7),"")</f>
        <v/>
      </c>
      <c r="E1400" s="4" t="str">
        <f>IF(B1400&lt;&gt;"",IF(INDEX(로우데이터!$D:$D,4*ROW()-7)&lt;&gt;"",IF(ISNUMBER(FIND("(1)",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0" s="3" t="str">
        <f>IF(B1400&lt;&gt;"",IF(INDEX(로우데이터!$D:$D,4*ROW()-7)&lt;&gt;"",IF(ISNUMBER(FIND("(1)",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0" s="3" t="str">
        <f>IF(B1400&lt;&gt;"",IF(INDEX(로우데이터!$D:$D,4*ROW()-7)&lt;&gt;"",IF(ISNUMBER(FIND("(2)",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0" s="3" t="str">
        <f>IF(B1400&lt;&gt;"",IF(INDEX(로우데이터!$D:$D,4*ROW()-7)&lt;&gt;"",IF(ISNUMBER(FIND("(2)",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0" s="3" t="str">
        <f>IF(B1400&lt;&gt;"",IF(INDEX(로우데이터!$D:$D,4*ROW()-7)&lt;&gt;"",IF(ISNUMBER(FIND("(3)",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0" s="3" t="str">
        <f>IF(B1400&lt;&gt;"",IF(INDEX(로우데이터!$D:$D,4*ROW()-7)&lt;&gt;"",IF(ISNUMBER(FIND("(3)",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0" s="1">
        <v>1</v>
      </c>
      <c r="M1400" s="1">
        <v>1</v>
      </c>
      <c r="N1400" s="1">
        <v>1</v>
      </c>
      <c r="P1400" s="1" t="str">
        <f>IF(B1400&lt;&gt;"",IF(AND(대학정보!$C$4&lt;&gt;"",대학정보!$C$5&lt;&gt;""),IF(AND(ISNUMBER(FIND(대학정보!$C$4,E1400)),ISNUMBER(FIND(대학정보!$C$5,F1400))),확률표!$C$3,IF(AND(ISNUMBER(FIND(대학정보!$C$4,G1400)),ISNUMBER(FIND(대학정보!$C$5,H1400))),확률표!$C$4,IF(AND(ISNUMBER(FIND(대학정보!$C$4,I1400)),ISNUMBER(FIND(대학정보!$C$5,J1400))),확률표!$C$5, ""))), "대학정보"), "")</f>
        <v/>
      </c>
      <c r="Q1400" s="1" t="str">
        <f>IF(AND(대학정보!$C$8&lt;&gt;"",D1400&lt;&gt;""),D1400-대학정보!$C$8,"")</f>
        <v/>
      </c>
    </row>
    <row r="1401" spans="1:17">
      <c r="A1401" s="1" t="str">
        <f t="shared" si="22"/>
        <v>X</v>
      </c>
      <c r="B1401" s="1" t="str">
        <f>IF(INDEX(로우데이터!$A:$A,4*ROW()-7)&lt;&gt;"",INDEX(로우데이터!A:A,4*ROW()-7),"")</f>
        <v/>
      </c>
      <c r="C1401" s="1" t="str">
        <f>IF(B1401&lt;&gt;"",VLOOKUP(CONCATENATE("j",L1401, M1401, N1401),확률표!$B$8:$E$16,IF(P1401=확률표!$C$3,2,IF(P1401=확률표!$C$4, 3,4)),FALSE), "")</f>
        <v/>
      </c>
      <c r="D1401" s="1" t="str">
        <f>IF(B1401&lt;&gt;"",INDEX(로우데이터!$B:$B,4*ROW()-7),"")</f>
        <v/>
      </c>
      <c r="E1401" s="4" t="str">
        <f>IF(B1401&lt;&gt;"",IF(INDEX(로우데이터!$D:$D,4*ROW()-7)&lt;&gt;"",IF(ISNUMBER(FIND("(1)",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1" s="3" t="str">
        <f>IF(B1401&lt;&gt;"",IF(INDEX(로우데이터!$D:$D,4*ROW()-7)&lt;&gt;"",IF(ISNUMBER(FIND("(1)",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1" s="3" t="str">
        <f>IF(B1401&lt;&gt;"",IF(INDEX(로우데이터!$D:$D,4*ROW()-7)&lt;&gt;"",IF(ISNUMBER(FIND("(2)",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1" s="3" t="str">
        <f>IF(B1401&lt;&gt;"",IF(INDEX(로우데이터!$D:$D,4*ROW()-7)&lt;&gt;"",IF(ISNUMBER(FIND("(2)",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1" s="3" t="str">
        <f>IF(B1401&lt;&gt;"",IF(INDEX(로우데이터!$D:$D,4*ROW()-7)&lt;&gt;"",IF(ISNUMBER(FIND("(3)",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1" s="3" t="str">
        <f>IF(B1401&lt;&gt;"",IF(INDEX(로우데이터!$D:$D,4*ROW()-7)&lt;&gt;"",IF(ISNUMBER(FIND("(3)",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1" s="1">
        <v>1</v>
      </c>
      <c r="M1401" s="1">
        <v>1</v>
      </c>
      <c r="N1401" s="1">
        <v>1</v>
      </c>
      <c r="P1401" s="1" t="str">
        <f>IF(B1401&lt;&gt;"",IF(AND(대학정보!$C$4&lt;&gt;"",대학정보!$C$5&lt;&gt;""),IF(AND(ISNUMBER(FIND(대학정보!$C$4,E1401)),ISNUMBER(FIND(대학정보!$C$5,F1401))),확률표!$C$3,IF(AND(ISNUMBER(FIND(대학정보!$C$4,G1401)),ISNUMBER(FIND(대학정보!$C$5,H1401))),확률표!$C$4,IF(AND(ISNUMBER(FIND(대학정보!$C$4,I1401)),ISNUMBER(FIND(대학정보!$C$5,J1401))),확률표!$C$5, ""))), "대학정보"), "")</f>
        <v/>
      </c>
      <c r="Q1401" s="1" t="str">
        <f>IF(AND(대학정보!$C$8&lt;&gt;"",D1401&lt;&gt;""),D1401-대학정보!$C$8,"")</f>
        <v/>
      </c>
    </row>
    <row r="1402" spans="1:17">
      <c r="A1402" s="1" t="str">
        <f t="shared" si="22"/>
        <v>X</v>
      </c>
      <c r="B1402" s="1" t="str">
        <f>IF(INDEX(로우데이터!$A:$A,4*ROW()-7)&lt;&gt;"",INDEX(로우데이터!A:A,4*ROW()-7),"")</f>
        <v/>
      </c>
      <c r="C1402" s="1" t="str">
        <f>IF(B1402&lt;&gt;"",VLOOKUP(CONCATENATE("j",L1402, M1402, N1402),확률표!$B$8:$E$16,IF(P1402=확률표!$C$3,2,IF(P1402=확률표!$C$4, 3,4)),FALSE), "")</f>
        <v/>
      </c>
      <c r="D1402" s="1" t="str">
        <f>IF(B1402&lt;&gt;"",INDEX(로우데이터!$B:$B,4*ROW()-7),"")</f>
        <v/>
      </c>
      <c r="E1402" s="4" t="str">
        <f>IF(B1402&lt;&gt;"",IF(INDEX(로우데이터!$D:$D,4*ROW()-7)&lt;&gt;"",IF(ISNUMBER(FIND("(1)",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2" s="3" t="str">
        <f>IF(B1402&lt;&gt;"",IF(INDEX(로우데이터!$D:$D,4*ROW()-7)&lt;&gt;"",IF(ISNUMBER(FIND("(1)",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2" s="3" t="str">
        <f>IF(B1402&lt;&gt;"",IF(INDEX(로우데이터!$D:$D,4*ROW()-7)&lt;&gt;"",IF(ISNUMBER(FIND("(2)",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2" s="3" t="str">
        <f>IF(B1402&lt;&gt;"",IF(INDEX(로우데이터!$D:$D,4*ROW()-7)&lt;&gt;"",IF(ISNUMBER(FIND("(2)",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2" s="3" t="str">
        <f>IF(B1402&lt;&gt;"",IF(INDEX(로우데이터!$D:$D,4*ROW()-7)&lt;&gt;"",IF(ISNUMBER(FIND("(3)",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2" s="3" t="str">
        <f>IF(B1402&lt;&gt;"",IF(INDEX(로우데이터!$D:$D,4*ROW()-7)&lt;&gt;"",IF(ISNUMBER(FIND("(3)",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2" s="1">
        <v>1</v>
      </c>
      <c r="M1402" s="1">
        <v>1</v>
      </c>
      <c r="N1402" s="1">
        <v>1</v>
      </c>
      <c r="P1402" s="1" t="str">
        <f>IF(B1402&lt;&gt;"",IF(AND(대학정보!$C$4&lt;&gt;"",대학정보!$C$5&lt;&gt;""),IF(AND(ISNUMBER(FIND(대학정보!$C$4,E1402)),ISNUMBER(FIND(대학정보!$C$5,F1402))),확률표!$C$3,IF(AND(ISNUMBER(FIND(대학정보!$C$4,G1402)),ISNUMBER(FIND(대학정보!$C$5,H1402))),확률표!$C$4,IF(AND(ISNUMBER(FIND(대학정보!$C$4,I1402)),ISNUMBER(FIND(대학정보!$C$5,J1402))),확률표!$C$5, ""))), "대학정보"), "")</f>
        <v/>
      </c>
      <c r="Q1402" s="1" t="str">
        <f>IF(AND(대학정보!$C$8&lt;&gt;"",D1402&lt;&gt;""),D1402-대학정보!$C$8,"")</f>
        <v/>
      </c>
    </row>
    <row r="1403" spans="1:17">
      <c r="A1403" s="1" t="str">
        <f t="shared" si="22"/>
        <v>X</v>
      </c>
      <c r="B1403" s="1" t="str">
        <f>IF(INDEX(로우데이터!$A:$A,4*ROW()-7)&lt;&gt;"",INDEX(로우데이터!A:A,4*ROW()-7),"")</f>
        <v/>
      </c>
      <c r="C1403" s="1" t="str">
        <f>IF(B1403&lt;&gt;"",VLOOKUP(CONCATENATE("j",L1403, M1403, N1403),확률표!$B$8:$E$16,IF(P1403=확률표!$C$3,2,IF(P1403=확률표!$C$4, 3,4)),FALSE), "")</f>
        <v/>
      </c>
      <c r="D1403" s="1" t="str">
        <f>IF(B1403&lt;&gt;"",INDEX(로우데이터!$B:$B,4*ROW()-7),"")</f>
        <v/>
      </c>
      <c r="E1403" s="4" t="str">
        <f>IF(B1403&lt;&gt;"",IF(INDEX(로우데이터!$D:$D,4*ROW()-7)&lt;&gt;"",IF(ISNUMBER(FIND("(1)",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3" s="3" t="str">
        <f>IF(B1403&lt;&gt;"",IF(INDEX(로우데이터!$D:$D,4*ROW()-7)&lt;&gt;"",IF(ISNUMBER(FIND("(1)",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3" s="3" t="str">
        <f>IF(B1403&lt;&gt;"",IF(INDEX(로우데이터!$D:$D,4*ROW()-7)&lt;&gt;"",IF(ISNUMBER(FIND("(2)",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3" s="3" t="str">
        <f>IF(B1403&lt;&gt;"",IF(INDEX(로우데이터!$D:$D,4*ROW()-7)&lt;&gt;"",IF(ISNUMBER(FIND("(2)",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3" s="3" t="str">
        <f>IF(B1403&lt;&gt;"",IF(INDEX(로우데이터!$D:$D,4*ROW()-7)&lt;&gt;"",IF(ISNUMBER(FIND("(3)",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3" s="3" t="str">
        <f>IF(B1403&lt;&gt;"",IF(INDEX(로우데이터!$D:$D,4*ROW()-7)&lt;&gt;"",IF(ISNUMBER(FIND("(3)",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3" s="1">
        <v>1</v>
      </c>
      <c r="M1403" s="1">
        <v>1</v>
      </c>
      <c r="N1403" s="1">
        <v>1</v>
      </c>
      <c r="P1403" s="1" t="str">
        <f>IF(B1403&lt;&gt;"",IF(AND(대학정보!$C$4&lt;&gt;"",대학정보!$C$5&lt;&gt;""),IF(AND(ISNUMBER(FIND(대학정보!$C$4,E1403)),ISNUMBER(FIND(대학정보!$C$5,F1403))),확률표!$C$3,IF(AND(ISNUMBER(FIND(대학정보!$C$4,G1403)),ISNUMBER(FIND(대학정보!$C$5,H1403))),확률표!$C$4,IF(AND(ISNUMBER(FIND(대학정보!$C$4,I1403)),ISNUMBER(FIND(대학정보!$C$5,J1403))),확률표!$C$5, ""))), "대학정보"), "")</f>
        <v/>
      </c>
      <c r="Q1403" s="1" t="str">
        <f>IF(AND(대학정보!$C$8&lt;&gt;"",D1403&lt;&gt;""),D1403-대학정보!$C$8,"")</f>
        <v/>
      </c>
    </row>
    <row r="1404" spans="1:17">
      <c r="A1404" s="1" t="str">
        <f t="shared" si="22"/>
        <v>X</v>
      </c>
      <c r="B1404" s="1" t="str">
        <f>IF(INDEX(로우데이터!$A:$A,4*ROW()-7)&lt;&gt;"",INDEX(로우데이터!A:A,4*ROW()-7),"")</f>
        <v/>
      </c>
      <c r="C1404" s="1" t="str">
        <f>IF(B1404&lt;&gt;"",VLOOKUP(CONCATENATE("j",L1404, M1404, N1404),확률표!$B$8:$E$16,IF(P1404=확률표!$C$3,2,IF(P1404=확률표!$C$4, 3,4)),FALSE), "")</f>
        <v/>
      </c>
      <c r="D1404" s="1" t="str">
        <f>IF(B1404&lt;&gt;"",INDEX(로우데이터!$B:$B,4*ROW()-7),"")</f>
        <v/>
      </c>
      <c r="E1404" s="4" t="str">
        <f>IF(B1404&lt;&gt;"",IF(INDEX(로우데이터!$D:$D,4*ROW()-7)&lt;&gt;"",IF(ISNUMBER(FIND("(1)",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4" s="3" t="str">
        <f>IF(B1404&lt;&gt;"",IF(INDEX(로우데이터!$D:$D,4*ROW()-7)&lt;&gt;"",IF(ISNUMBER(FIND("(1)",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4" s="3" t="str">
        <f>IF(B1404&lt;&gt;"",IF(INDEX(로우데이터!$D:$D,4*ROW()-7)&lt;&gt;"",IF(ISNUMBER(FIND("(2)",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4" s="3" t="str">
        <f>IF(B1404&lt;&gt;"",IF(INDEX(로우데이터!$D:$D,4*ROW()-7)&lt;&gt;"",IF(ISNUMBER(FIND("(2)",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4" s="3" t="str">
        <f>IF(B1404&lt;&gt;"",IF(INDEX(로우데이터!$D:$D,4*ROW()-7)&lt;&gt;"",IF(ISNUMBER(FIND("(3)",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4" s="3" t="str">
        <f>IF(B1404&lt;&gt;"",IF(INDEX(로우데이터!$D:$D,4*ROW()-7)&lt;&gt;"",IF(ISNUMBER(FIND("(3)",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4" s="1">
        <v>1</v>
      </c>
      <c r="M1404" s="1">
        <v>1</v>
      </c>
      <c r="N1404" s="1">
        <v>1</v>
      </c>
      <c r="P1404" s="1" t="str">
        <f>IF(B1404&lt;&gt;"",IF(AND(대학정보!$C$4&lt;&gt;"",대학정보!$C$5&lt;&gt;""),IF(AND(ISNUMBER(FIND(대학정보!$C$4,E1404)),ISNUMBER(FIND(대학정보!$C$5,F1404))),확률표!$C$3,IF(AND(ISNUMBER(FIND(대학정보!$C$4,G1404)),ISNUMBER(FIND(대학정보!$C$5,H1404))),확률표!$C$4,IF(AND(ISNUMBER(FIND(대학정보!$C$4,I1404)),ISNUMBER(FIND(대학정보!$C$5,J1404))),확률표!$C$5, ""))), "대학정보"), "")</f>
        <v/>
      </c>
      <c r="Q1404" s="1" t="str">
        <f>IF(AND(대학정보!$C$8&lt;&gt;"",D1404&lt;&gt;""),D1404-대학정보!$C$8,"")</f>
        <v/>
      </c>
    </row>
    <row r="1405" spans="1:17">
      <c r="A1405" s="1" t="str">
        <f t="shared" si="22"/>
        <v>X</v>
      </c>
      <c r="B1405" s="1" t="str">
        <f>IF(INDEX(로우데이터!$A:$A,4*ROW()-7)&lt;&gt;"",INDEX(로우데이터!A:A,4*ROW()-7),"")</f>
        <v/>
      </c>
      <c r="C1405" s="1" t="str">
        <f>IF(B1405&lt;&gt;"",VLOOKUP(CONCATENATE("j",L1405, M1405, N1405),확률표!$B$8:$E$16,IF(P1405=확률표!$C$3,2,IF(P1405=확률표!$C$4, 3,4)),FALSE), "")</f>
        <v/>
      </c>
      <c r="D1405" s="1" t="str">
        <f>IF(B1405&lt;&gt;"",INDEX(로우데이터!$B:$B,4*ROW()-7),"")</f>
        <v/>
      </c>
      <c r="E1405" s="4" t="str">
        <f>IF(B1405&lt;&gt;"",IF(INDEX(로우데이터!$D:$D,4*ROW()-7)&lt;&gt;"",IF(ISNUMBER(FIND("(1)",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5" s="3" t="str">
        <f>IF(B1405&lt;&gt;"",IF(INDEX(로우데이터!$D:$D,4*ROW()-7)&lt;&gt;"",IF(ISNUMBER(FIND("(1)",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5" s="3" t="str">
        <f>IF(B1405&lt;&gt;"",IF(INDEX(로우데이터!$D:$D,4*ROW()-7)&lt;&gt;"",IF(ISNUMBER(FIND("(2)",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5" s="3" t="str">
        <f>IF(B1405&lt;&gt;"",IF(INDEX(로우데이터!$D:$D,4*ROW()-7)&lt;&gt;"",IF(ISNUMBER(FIND("(2)",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5" s="3" t="str">
        <f>IF(B1405&lt;&gt;"",IF(INDEX(로우데이터!$D:$D,4*ROW()-7)&lt;&gt;"",IF(ISNUMBER(FIND("(3)",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5" s="3" t="str">
        <f>IF(B1405&lt;&gt;"",IF(INDEX(로우데이터!$D:$D,4*ROW()-7)&lt;&gt;"",IF(ISNUMBER(FIND("(3)",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5" s="1">
        <v>1</v>
      </c>
      <c r="M1405" s="1">
        <v>1</v>
      </c>
      <c r="N1405" s="1">
        <v>1</v>
      </c>
      <c r="P1405" s="1" t="str">
        <f>IF(B1405&lt;&gt;"",IF(AND(대학정보!$C$4&lt;&gt;"",대학정보!$C$5&lt;&gt;""),IF(AND(ISNUMBER(FIND(대학정보!$C$4,E1405)),ISNUMBER(FIND(대학정보!$C$5,F1405))),확률표!$C$3,IF(AND(ISNUMBER(FIND(대학정보!$C$4,G1405)),ISNUMBER(FIND(대학정보!$C$5,H1405))),확률표!$C$4,IF(AND(ISNUMBER(FIND(대학정보!$C$4,I1405)),ISNUMBER(FIND(대학정보!$C$5,J1405))),확률표!$C$5, ""))), "대학정보"), "")</f>
        <v/>
      </c>
      <c r="Q1405" s="1" t="str">
        <f>IF(AND(대학정보!$C$8&lt;&gt;"",D1405&lt;&gt;""),D1405-대학정보!$C$8,"")</f>
        <v/>
      </c>
    </row>
    <row r="1406" spans="1:17">
      <c r="A1406" s="1" t="str">
        <f t="shared" si="22"/>
        <v>X</v>
      </c>
      <c r="B1406" s="1" t="str">
        <f>IF(INDEX(로우데이터!$A:$A,4*ROW()-7)&lt;&gt;"",INDEX(로우데이터!A:A,4*ROW()-7),"")</f>
        <v/>
      </c>
      <c r="C1406" s="1" t="str">
        <f>IF(B1406&lt;&gt;"",VLOOKUP(CONCATENATE("j",L1406, M1406, N1406),확률표!$B$8:$E$16,IF(P1406=확률표!$C$3,2,IF(P1406=확률표!$C$4, 3,4)),FALSE), "")</f>
        <v/>
      </c>
      <c r="D1406" s="1" t="str">
        <f>IF(B1406&lt;&gt;"",INDEX(로우데이터!$B:$B,4*ROW()-7),"")</f>
        <v/>
      </c>
      <c r="E1406" s="4" t="str">
        <f>IF(B1406&lt;&gt;"",IF(INDEX(로우데이터!$D:$D,4*ROW()-7)&lt;&gt;"",IF(ISNUMBER(FIND("(1)",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6" s="3" t="str">
        <f>IF(B1406&lt;&gt;"",IF(INDEX(로우데이터!$D:$D,4*ROW()-7)&lt;&gt;"",IF(ISNUMBER(FIND("(1)",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6" s="3" t="str">
        <f>IF(B1406&lt;&gt;"",IF(INDEX(로우데이터!$D:$D,4*ROW()-7)&lt;&gt;"",IF(ISNUMBER(FIND("(2)",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6" s="3" t="str">
        <f>IF(B1406&lt;&gt;"",IF(INDEX(로우데이터!$D:$D,4*ROW()-7)&lt;&gt;"",IF(ISNUMBER(FIND("(2)",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6" s="3" t="str">
        <f>IF(B1406&lt;&gt;"",IF(INDEX(로우데이터!$D:$D,4*ROW()-7)&lt;&gt;"",IF(ISNUMBER(FIND("(3)",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6" s="3" t="str">
        <f>IF(B1406&lt;&gt;"",IF(INDEX(로우데이터!$D:$D,4*ROW()-7)&lt;&gt;"",IF(ISNUMBER(FIND("(3)",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6" s="1">
        <v>1</v>
      </c>
      <c r="M1406" s="1">
        <v>1</v>
      </c>
      <c r="N1406" s="1">
        <v>1</v>
      </c>
      <c r="P1406" s="1" t="str">
        <f>IF(B1406&lt;&gt;"",IF(AND(대학정보!$C$4&lt;&gt;"",대학정보!$C$5&lt;&gt;""),IF(AND(ISNUMBER(FIND(대학정보!$C$4,E1406)),ISNUMBER(FIND(대학정보!$C$5,F1406))),확률표!$C$3,IF(AND(ISNUMBER(FIND(대학정보!$C$4,G1406)),ISNUMBER(FIND(대학정보!$C$5,H1406))),확률표!$C$4,IF(AND(ISNUMBER(FIND(대학정보!$C$4,I1406)),ISNUMBER(FIND(대학정보!$C$5,J1406))),확률표!$C$5, ""))), "대학정보"), "")</f>
        <v/>
      </c>
      <c r="Q1406" s="1" t="str">
        <f>IF(AND(대학정보!$C$8&lt;&gt;"",D1406&lt;&gt;""),D1406-대학정보!$C$8,"")</f>
        <v/>
      </c>
    </row>
    <row r="1407" spans="1:17">
      <c r="A1407" s="1" t="str">
        <f t="shared" si="22"/>
        <v>X</v>
      </c>
      <c r="B1407" s="1" t="str">
        <f>IF(INDEX(로우데이터!$A:$A,4*ROW()-7)&lt;&gt;"",INDEX(로우데이터!A:A,4*ROW()-7),"")</f>
        <v/>
      </c>
      <c r="C1407" s="1" t="str">
        <f>IF(B1407&lt;&gt;"",VLOOKUP(CONCATENATE("j",L1407, M1407, N1407),확률표!$B$8:$E$16,IF(P1407=확률표!$C$3,2,IF(P1407=확률표!$C$4, 3,4)),FALSE), "")</f>
        <v/>
      </c>
      <c r="D1407" s="1" t="str">
        <f>IF(B1407&lt;&gt;"",INDEX(로우데이터!$B:$B,4*ROW()-7),"")</f>
        <v/>
      </c>
      <c r="E1407" s="4" t="str">
        <f>IF(B1407&lt;&gt;"",IF(INDEX(로우데이터!$D:$D,4*ROW()-7)&lt;&gt;"",IF(ISNUMBER(FIND("(1)",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7" s="3" t="str">
        <f>IF(B1407&lt;&gt;"",IF(INDEX(로우데이터!$D:$D,4*ROW()-7)&lt;&gt;"",IF(ISNUMBER(FIND("(1)",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7" s="3" t="str">
        <f>IF(B1407&lt;&gt;"",IF(INDEX(로우데이터!$D:$D,4*ROW()-7)&lt;&gt;"",IF(ISNUMBER(FIND("(2)",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7" s="3" t="str">
        <f>IF(B1407&lt;&gt;"",IF(INDEX(로우데이터!$D:$D,4*ROW()-7)&lt;&gt;"",IF(ISNUMBER(FIND("(2)",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7" s="3" t="str">
        <f>IF(B1407&lt;&gt;"",IF(INDEX(로우데이터!$D:$D,4*ROW()-7)&lt;&gt;"",IF(ISNUMBER(FIND("(3)",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7" s="3" t="str">
        <f>IF(B1407&lt;&gt;"",IF(INDEX(로우데이터!$D:$D,4*ROW()-7)&lt;&gt;"",IF(ISNUMBER(FIND("(3)",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7" s="1">
        <v>1</v>
      </c>
      <c r="M1407" s="1">
        <v>1</v>
      </c>
      <c r="N1407" s="1">
        <v>1</v>
      </c>
      <c r="P1407" s="1" t="str">
        <f>IF(B1407&lt;&gt;"",IF(AND(대학정보!$C$4&lt;&gt;"",대학정보!$C$5&lt;&gt;""),IF(AND(ISNUMBER(FIND(대학정보!$C$4,E1407)),ISNUMBER(FIND(대학정보!$C$5,F1407))),확률표!$C$3,IF(AND(ISNUMBER(FIND(대학정보!$C$4,G1407)),ISNUMBER(FIND(대학정보!$C$5,H1407))),확률표!$C$4,IF(AND(ISNUMBER(FIND(대학정보!$C$4,I1407)),ISNUMBER(FIND(대학정보!$C$5,J1407))),확률표!$C$5, ""))), "대학정보"), "")</f>
        <v/>
      </c>
      <c r="Q1407" s="1" t="str">
        <f>IF(AND(대학정보!$C$8&lt;&gt;"",D1407&lt;&gt;""),D1407-대학정보!$C$8,"")</f>
        <v/>
      </c>
    </row>
    <row r="1408" spans="1:17">
      <c r="A1408" s="1" t="str">
        <f t="shared" si="22"/>
        <v>X</v>
      </c>
      <c r="B1408" s="1" t="str">
        <f>IF(INDEX(로우데이터!$A:$A,4*ROW()-7)&lt;&gt;"",INDEX(로우데이터!A:A,4*ROW()-7),"")</f>
        <v/>
      </c>
      <c r="C1408" s="1" t="str">
        <f>IF(B1408&lt;&gt;"",VLOOKUP(CONCATENATE("j",L1408, M1408, N1408),확률표!$B$8:$E$16,IF(P1408=확률표!$C$3,2,IF(P1408=확률표!$C$4, 3,4)),FALSE), "")</f>
        <v/>
      </c>
      <c r="D1408" s="1" t="str">
        <f>IF(B1408&lt;&gt;"",INDEX(로우데이터!$B:$B,4*ROW()-7),"")</f>
        <v/>
      </c>
      <c r="E1408" s="4" t="str">
        <f>IF(B1408&lt;&gt;"",IF(INDEX(로우데이터!$D:$D,4*ROW()-7)&lt;&gt;"",IF(ISNUMBER(FIND("(1)",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8" s="3" t="str">
        <f>IF(B1408&lt;&gt;"",IF(INDEX(로우데이터!$D:$D,4*ROW()-7)&lt;&gt;"",IF(ISNUMBER(FIND("(1)",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8" s="3" t="str">
        <f>IF(B1408&lt;&gt;"",IF(INDEX(로우데이터!$D:$D,4*ROW()-7)&lt;&gt;"",IF(ISNUMBER(FIND("(2)",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8" s="3" t="str">
        <f>IF(B1408&lt;&gt;"",IF(INDEX(로우데이터!$D:$D,4*ROW()-7)&lt;&gt;"",IF(ISNUMBER(FIND("(2)",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8" s="3" t="str">
        <f>IF(B1408&lt;&gt;"",IF(INDEX(로우데이터!$D:$D,4*ROW()-7)&lt;&gt;"",IF(ISNUMBER(FIND("(3)",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8" s="3" t="str">
        <f>IF(B1408&lt;&gt;"",IF(INDEX(로우데이터!$D:$D,4*ROW()-7)&lt;&gt;"",IF(ISNUMBER(FIND("(3)",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8" s="1">
        <v>1</v>
      </c>
      <c r="M1408" s="1">
        <v>1</v>
      </c>
      <c r="N1408" s="1">
        <v>1</v>
      </c>
      <c r="P1408" s="1" t="str">
        <f>IF(B1408&lt;&gt;"",IF(AND(대학정보!$C$4&lt;&gt;"",대학정보!$C$5&lt;&gt;""),IF(AND(ISNUMBER(FIND(대학정보!$C$4,E1408)),ISNUMBER(FIND(대학정보!$C$5,F1408))),확률표!$C$3,IF(AND(ISNUMBER(FIND(대학정보!$C$4,G1408)),ISNUMBER(FIND(대학정보!$C$5,H1408))),확률표!$C$4,IF(AND(ISNUMBER(FIND(대학정보!$C$4,I1408)),ISNUMBER(FIND(대학정보!$C$5,J1408))),확률표!$C$5, ""))), "대학정보"), "")</f>
        <v/>
      </c>
      <c r="Q1408" s="1" t="str">
        <f>IF(AND(대학정보!$C$8&lt;&gt;"",D1408&lt;&gt;""),D1408-대학정보!$C$8,"")</f>
        <v/>
      </c>
    </row>
    <row r="1409" spans="1:17">
      <c r="A1409" s="1" t="str">
        <f t="shared" si="22"/>
        <v>X</v>
      </c>
      <c r="B1409" s="1" t="str">
        <f>IF(INDEX(로우데이터!$A:$A,4*ROW()-7)&lt;&gt;"",INDEX(로우데이터!A:A,4*ROW()-7),"")</f>
        <v/>
      </c>
      <c r="C1409" s="1" t="str">
        <f>IF(B1409&lt;&gt;"",VLOOKUP(CONCATENATE("j",L1409, M1409, N1409),확률표!$B$8:$E$16,IF(P1409=확률표!$C$3,2,IF(P1409=확률표!$C$4, 3,4)),FALSE), "")</f>
        <v/>
      </c>
      <c r="D1409" s="1" t="str">
        <f>IF(B1409&lt;&gt;"",INDEX(로우데이터!$B:$B,4*ROW()-7),"")</f>
        <v/>
      </c>
      <c r="E1409" s="4" t="str">
        <f>IF(B1409&lt;&gt;"",IF(INDEX(로우데이터!$D:$D,4*ROW()-7)&lt;&gt;"",IF(ISNUMBER(FIND("(1)",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09" s="3" t="str">
        <f>IF(B1409&lt;&gt;"",IF(INDEX(로우데이터!$D:$D,4*ROW()-7)&lt;&gt;"",IF(ISNUMBER(FIND("(1)",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09" s="3" t="str">
        <f>IF(B1409&lt;&gt;"",IF(INDEX(로우데이터!$D:$D,4*ROW()-7)&lt;&gt;"",IF(ISNUMBER(FIND("(2)",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09" s="3" t="str">
        <f>IF(B1409&lt;&gt;"",IF(INDEX(로우데이터!$D:$D,4*ROW()-7)&lt;&gt;"",IF(ISNUMBER(FIND("(2)",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09" s="3" t="str">
        <f>IF(B1409&lt;&gt;"",IF(INDEX(로우데이터!$D:$D,4*ROW()-7)&lt;&gt;"",IF(ISNUMBER(FIND("(3)",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09" s="3" t="str">
        <f>IF(B1409&lt;&gt;"",IF(INDEX(로우데이터!$D:$D,4*ROW()-7)&lt;&gt;"",IF(ISNUMBER(FIND("(3)",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09" s="1">
        <v>1</v>
      </c>
      <c r="M1409" s="1">
        <v>1</v>
      </c>
      <c r="N1409" s="1">
        <v>1</v>
      </c>
      <c r="P1409" s="1" t="str">
        <f>IF(B1409&lt;&gt;"",IF(AND(대학정보!$C$4&lt;&gt;"",대학정보!$C$5&lt;&gt;""),IF(AND(ISNUMBER(FIND(대학정보!$C$4,E1409)),ISNUMBER(FIND(대학정보!$C$5,F1409))),확률표!$C$3,IF(AND(ISNUMBER(FIND(대학정보!$C$4,G1409)),ISNUMBER(FIND(대학정보!$C$5,H1409))),확률표!$C$4,IF(AND(ISNUMBER(FIND(대학정보!$C$4,I1409)),ISNUMBER(FIND(대학정보!$C$5,J1409))),확률표!$C$5, ""))), "대학정보"), "")</f>
        <v/>
      </c>
      <c r="Q1409" s="1" t="str">
        <f>IF(AND(대학정보!$C$8&lt;&gt;"",D1409&lt;&gt;""),D1409-대학정보!$C$8,"")</f>
        <v/>
      </c>
    </row>
    <row r="1410" spans="1:17">
      <c r="A1410" s="1" t="str">
        <f t="shared" si="22"/>
        <v>X</v>
      </c>
      <c r="B1410" s="1" t="str">
        <f>IF(INDEX(로우데이터!$A:$A,4*ROW()-7)&lt;&gt;"",INDEX(로우데이터!A:A,4*ROW()-7),"")</f>
        <v/>
      </c>
      <c r="C1410" s="1" t="str">
        <f>IF(B1410&lt;&gt;"",VLOOKUP(CONCATENATE("j",L1410, M1410, N1410),확률표!$B$8:$E$16,IF(P1410=확률표!$C$3,2,IF(P1410=확률표!$C$4, 3,4)),FALSE), "")</f>
        <v/>
      </c>
      <c r="D1410" s="1" t="str">
        <f>IF(B1410&lt;&gt;"",INDEX(로우데이터!$B:$B,4*ROW()-7),"")</f>
        <v/>
      </c>
      <c r="E1410" s="4" t="str">
        <f>IF(B1410&lt;&gt;"",IF(INDEX(로우데이터!$D:$D,4*ROW()-7)&lt;&gt;"",IF(ISNUMBER(FIND("(1)",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0" s="3" t="str">
        <f>IF(B1410&lt;&gt;"",IF(INDEX(로우데이터!$D:$D,4*ROW()-7)&lt;&gt;"",IF(ISNUMBER(FIND("(1)",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0" s="3" t="str">
        <f>IF(B1410&lt;&gt;"",IF(INDEX(로우데이터!$D:$D,4*ROW()-7)&lt;&gt;"",IF(ISNUMBER(FIND("(2)",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0" s="3" t="str">
        <f>IF(B1410&lt;&gt;"",IF(INDEX(로우데이터!$D:$D,4*ROW()-7)&lt;&gt;"",IF(ISNUMBER(FIND("(2)",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0" s="3" t="str">
        <f>IF(B1410&lt;&gt;"",IF(INDEX(로우데이터!$D:$D,4*ROW()-7)&lt;&gt;"",IF(ISNUMBER(FIND("(3)",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0" s="3" t="str">
        <f>IF(B1410&lt;&gt;"",IF(INDEX(로우데이터!$D:$D,4*ROW()-7)&lt;&gt;"",IF(ISNUMBER(FIND("(3)",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0" s="1">
        <v>1</v>
      </c>
      <c r="M1410" s="1">
        <v>1</v>
      </c>
      <c r="N1410" s="1">
        <v>1</v>
      </c>
      <c r="P1410" s="1" t="str">
        <f>IF(B1410&lt;&gt;"",IF(AND(대학정보!$C$4&lt;&gt;"",대학정보!$C$5&lt;&gt;""),IF(AND(ISNUMBER(FIND(대학정보!$C$4,E1410)),ISNUMBER(FIND(대학정보!$C$5,F1410))),확률표!$C$3,IF(AND(ISNUMBER(FIND(대학정보!$C$4,G1410)),ISNUMBER(FIND(대학정보!$C$5,H1410))),확률표!$C$4,IF(AND(ISNUMBER(FIND(대학정보!$C$4,I1410)),ISNUMBER(FIND(대학정보!$C$5,J1410))),확률표!$C$5, ""))), "대학정보"), "")</f>
        <v/>
      </c>
      <c r="Q1410" s="1" t="str">
        <f>IF(AND(대학정보!$C$8&lt;&gt;"",D1410&lt;&gt;""),D1410-대학정보!$C$8,"")</f>
        <v/>
      </c>
    </row>
    <row r="1411" spans="1:17">
      <c r="A1411" s="1" t="str">
        <f t="shared" si="22"/>
        <v>X</v>
      </c>
      <c r="B1411" s="1" t="str">
        <f>IF(INDEX(로우데이터!$A:$A,4*ROW()-7)&lt;&gt;"",INDEX(로우데이터!A:A,4*ROW()-7),"")</f>
        <v/>
      </c>
      <c r="C1411" s="1" t="str">
        <f>IF(B1411&lt;&gt;"",VLOOKUP(CONCATENATE("j",L1411, M1411, N1411),확률표!$B$8:$E$16,IF(P1411=확률표!$C$3,2,IF(P1411=확률표!$C$4, 3,4)),FALSE), "")</f>
        <v/>
      </c>
      <c r="D1411" s="1" t="str">
        <f>IF(B1411&lt;&gt;"",INDEX(로우데이터!$B:$B,4*ROW()-7),"")</f>
        <v/>
      </c>
      <c r="E1411" s="4" t="str">
        <f>IF(B1411&lt;&gt;"",IF(INDEX(로우데이터!$D:$D,4*ROW()-7)&lt;&gt;"",IF(ISNUMBER(FIND("(1)",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1" s="3" t="str">
        <f>IF(B1411&lt;&gt;"",IF(INDEX(로우데이터!$D:$D,4*ROW()-7)&lt;&gt;"",IF(ISNUMBER(FIND("(1)",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1" s="3" t="str">
        <f>IF(B1411&lt;&gt;"",IF(INDEX(로우데이터!$D:$D,4*ROW()-7)&lt;&gt;"",IF(ISNUMBER(FIND("(2)",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1" s="3" t="str">
        <f>IF(B1411&lt;&gt;"",IF(INDEX(로우데이터!$D:$D,4*ROW()-7)&lt;&gt;"",IF(ISNUMBER(FIND("(2)",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1" s="3" t="str">
        <f>IF(B1411&lt;&gt;"",IF(INDEX(로우데이터!$D:$D,4*ROW()-7)&lt;&gt;"",IF(ISNUMBER(FIND("(3)",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1" s="3" t="str">
        <f>IF(B1411&lt;&gt;"",IF(INDEX(로우데이터!$D:$D,4*ROW()-7)&lt;&gt;"",IF(ISNUMBER(FIND("(3)",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1" s="1">
        <v>1</v>
      </c>
      <c r="M1411" s="1">
        <v>1</v>
      </c>
      <c r="N1411" s="1">
        <v>1</v>
      </c>
      <c r="P1411" s="1" t="str">
        <f>IF(B1411&lt;&gt;"",IF(AND(대학정보!$C$4&lt;&gt;"",대학정보!$C$5&lt;&gt;""),IF(AND(ISNUMBER(FIND(대학정보!$C$4,E1411)),ISNUMBER(FIND(대학정보!$C$5,F1411))),확률표!$C$3,IF(AND(ISNUMBER(FIND(대학정보!$C$4,G1411)),ISNUMBER(FIND(대학정보!$C$5,H1411))),확률표!$C$4,IF(AND(ISNUMBER(FIND(대학정보!$C$4,I1411)),ISNUMBER(FIND(대학정보!$C$5,J1411))),확률표!$C$5, ""))), "대학정보"), "")</f>
        <v/>
      </c>
      <c r="Q1411" s="1" t="str">
        <f>IF(AND(대학정보!$C$8&lt;&gt;"",D1411&lt;&gt;""),D1411-대학정보!$C$8,"")</f>
        <v/>
      </c>
    </row>
    <row r="1412" spans="1:17">
      <c r="A1412" s="1" t="str">
        <f t="shared" si="22"/>
        <v>X</v>
      </c>
      <c r="B1412" s="1" t="str">
        <f>IF(INDEX(로우데이터!$A:$A,4*ROW()-7)&lt;&gt;"",INDEX(로우데이터!A:A,4*ROW()-7),"")</f>
        <v/>
      </c>
      <c r="C1412" s="1" t="str">
        <f>IF(B1412&lt;&gt;"",VLOOKUP(CONCATENATE("j",L1412, M1412, N1412),확률표!$B$8:$E$16,IF(P1412=확률표!$C$3,2,IF(P1412=확률표!$C$4, 3,4)),FALSE), "")</f>
        <v/>
      </c>
      <c r="D1412" s="1" t="str">
        <f>IF(B1412&lt;&gt;"",INDEX(로우데이터!$B:$B,4*ROW()-7),"")</f>
        <v/>
      </c>
      <c r="E1412" s="4" t="str">
        <f>IF(B1412&lt;&gt;"",IF(INDEX(로우데이터!$D:$D,4*ROW()-7)&lt;&gt;"",IF(ISNUMBER(FIND("(1)",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2" s="3" t="str">
        <f>IF(B1412&lt;&gt;"",IF(INDEX(로우데이터!$D:$D,4*ROW()-7)&lt;&gt;"",IF(ISNUMBER(FIND("(1)",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2" s="3" t="str">
        <f>IF(B1412&lt;&gt;"",IF(INDEX(로우데이터!$D:$D,4*ROW()-7)&lt;&gt;"",IF(ISNUMBER(FIND("(2)",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2" s="3" t="str">
        <f>IF(B1412&lt;&gt;"",IF(INDEX(로우데이터!$D:$D,4*ROW()-7)&lt;&gt;"",IF(ISNUMBER(FIND("(2)",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2" s="3" t="str">
        <f>IF(B1412&lt;&gt;"",IF(INDEX(로우데이터!$D:$D,4*ROW()-7)&lt;&gt;"",IF(ISNUMBER(FIND("(3)",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2" s="3" t="str">
        <f>IF(B1412&lt;&gt;"",IF(INDEX(로우데이터!$D:$D,4*ROW()-7)&lt;&gt;"",IF(ISNUMBER(FIND("(3)",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2" s="1">
        <v>1</v>
      </c>
      <c r="M1412" s="1">
        <v>1</v>
      </c>
      <c r="N1412" s="1">
        <v>1</v>
      </c>
      <c r="P1412" s="1" t="str">
        <f>IF(B1412&lt;&gt;"",IF(AND(대학정보!$C$4&lt;&gt;"",대학정보!$C$5&lt;&gt;""),IF(AND(ISNUMBER(FIND(대학정보!$C$4,E1412)),ISNUMBER(FIND(대학정보!$C$5,F1412))),확률표!$C$3,IF(AND(ISNUMBER(FIND(대학정보!$C$4,G1412)),ISNUMBER(FIND(대학정보!$C$5,H1412))),확률표!$C$4,IF(AND(ISNUMBER(FIND(대학정보!$C$4,I1412)),ISNUMBER(FIND(대학정보!$C$5,J1412))),확률표!$C$5, ""))), "대학정보"), "")</f>
        <v/>
      </c>
      <c r="Q1412" s="1" t="str">
        <f>IF(AND(대학정보!$C$8&lt;&gt;"",D1412&lt;&gt;""),D1412-대학정보!$C$8,"")</f>
        <v/>
      </c>
    </row>
    <row r="1413" spans="1:17">
      <c r="A1413" s="1" t="str">
        <f t="shared" si="22"/>
        <v>X</v>
      </c>
      <c r="B1413" s="1" t="str">
        <f>IF(INDEX(로우데이터!$A:$A,4*ROW()-7)&lt;&gt;"",INDEX(로우데이터!A:A,4*ROW()-7),"")</f>
        <v/>
      </c>
      <c r="C1413" s="1" t="str">
        <f>IF(B1413&lt;&gt;"",VLOOKUP(CONCATENATE("j",L1413, M1413, N1413),확률표!$B$8:$E$16,IF(P1413=확률표!$C$3,2,IF(P1413=확률표!$C$4, 3,4)),FALSE), "")</f>
        <v/>
      </c>
      <c r="D1413" s="1" t="str">
        <f>IF(B1413&lt;&gt;"",INDEX(로우데이터!$B:$B,4*ROW()-7),"")</f>
        <v/>
      </c>
      <c r="E1413" s="4" t="str">
        <f>IF(B1413&lt;&gt;"",IF(INDEX(로우데이터!$D:$D,4*ROW()-7)&lt;&gt;"",IF(ISNUMBER(FIND("(1)",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3" s="3" t="str">
        <f>IF(B1413&lt;&gt;"",IF(INDEX(로우데이터!$D:$D,4*ROW()-7)&lt;&gt;"",IF(ISNUMBER(FIND("(1)",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3" s="3" t="str">
        <f>IF(B1413&lt;&gt;"",IF(INDEX(로우데이터!$D:$D,4*ROW()-7)&lt;&gt;"",IF(ISNUMBER(FIND("(2)",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3" s="3" t="str">
        <f>IF(B1413&lt;&gt;"",IF(INDEX(로우데이터!$D:$D,4*ROW()-7)&lt;&gt;"",IF(ISNUMBER(FIND("(2)",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3" s="3" t="str">
        <f>IF(B1413&lt;&gt;"",IF(INDEX(로우데이터!$D:$D,4*ROW()-7)&lt;&gt;"",IF(ISNUMBER(FIND("(3)",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3" s="3" t="str">
        <f>IF(B1413&lt;&gt;"",IF(INDEX(로우데이터!$D:$D,4*ROW()-7)&lt;&gt;"",IF(ISNUMBER(FIND("(3)",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3" s="1">
        <v>1</v>
      </c>
      <c r="M1413" s="1">
        <v>1</v>
      </c>
      <c r="N1413" s="1">
        <v>1</v>
      </c>
      <c r="P1413" s="1" t="str">
        <f>IF(B1413&lt;&gt;"",IF(AND(대학정보!$C$4&lt;&gt;"",대학정보!$C$5&lt;&gt;""),IF(AND(ISNUMBER(FIND(대학정보!$C$4,E1413)),ISNUMBER(FIND(대학정보!$C$5,F1413))),확률표!$C$3,IF(AND(ISNUMBER(FIND(대학정보!$C$4,G1413)),ISNUMBER(FIND(대학정보!$C$5,H1413))),확률표!$C$4,IF(AND(ISNUMBER(FIND(대학정보!$C$4,I1413)),ISNUMBER(FIND(대학정보!$C$5,J1413))),확률표!$C$5, ""))), "대학정보"), "")</f>
        <v/>
      </c>
      <c r="Q1413" s="1" t="str">
        <f>IF(AND(대학정보!$C$8&lt;&gt;"",D1413&lt;&gt;""),D1413-대학정보!$C$8,"")</f>
        <v/>
      </c>
    </row>
    <row r="1414" spans="1:17">
      <c r="A1414" s="1" t="str">
        <f t="shared" si="22"/>
        <v>X</v>
      </c>
      <c r="B1414" s="1" t="str">
        <f>IF(INDEX(로우데이터!$A:$A,4*ROW()-7)&lt;&gt;"",INDEX(로우데이터!A:A,4*ROW()-7),"")</f>
        <v/>
      </c>
      <c r="C1414" s="1" t="str">
        <f>IF(B1414&lt;&gt;"",VLOOKUP(CONCATENATE("j",L1414, M1414, N1414),확률표!$B$8:$E$16,IF(P1414=확률표!$C$3,2,IF(P1414=확률표!$C$4, 3,4)),FALSE), "")</f>
        <v/>
      </c>
      <c r="D1414" s="1" t="str">
        <f>IF(B1414&lt;&gt;"",INDEX(로우데이터!$B:$B,4*ROW()-7),"")</f>
        <v/>
      </c>
      <c r="E1414" s="4" t="str">
        <f>IF(B1414&lt;&gt;"",IF(INDEX(로우데이터!$D:$D,4*ROW()-7)&lt;&gt;"",IF(ISNUMBER(FIND("(1)",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4" s="3" t="str">
        <f>IF(B1414&lt;&gt;"",IF(INDEX(로우데이터!$D:$D,4*ROW()-7)&lt;&gt;"",IF(ISNUMBER(FIND("(1)",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4" s="3" t="str">
        <f>IF(B1414&lt;&gt;"",IF(INDEX(로우데이터!$D:$D,4*ROW()-7)&lt;&gt;"",IF(ISNUMBER(FIND("(2)",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4" s="3" t="str">
        <f>IF(B1414&lt;&gt;"",IF(INDEX(로우데이터!$D:$D,4*ROW()-7)&lt;&gt;"",IF(ISNUMBER(FIND("(2)",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4" s="3" t="str">
        <f>IF(B1414&lt;&gt;"",IF(INDEX(로우데이터!$D:$D,4*ROW()-7)&lt;&gt;"",IF(ISNUMBER(FIND("(3)",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4" s="3" t="str">
        <f>IF(B1414&lt;&gt;"",IF(INDEX(로우데이터!$D:$D,4*ROW()-7)&lt;&gt;"",IF(ISNUMBER(FIND("(3)",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4" s="1">
        <v>1</v>
      </c>
      <c r="M1414" s="1">
        <v>1</v>
      </c>
      <c r="N1414" s="1">
        <v>1</v>
      </c>
      <c r="P1414" s="1" t="str">
        <f>IF(B1414&lt;&gt;"",IF(AND(대학정보!$C$4&lt;&gt;"",대학정보!$C$5&lt;&gt;""),IF(AND(ISNUMBER(FIND(대학정보!$C$4,E1414)),ISNUMBER(FIND(대학정보!$C$5,F1414))),확률표!$C$3,IF(AND(ISNUMBER(FIND(대학정보!$C$4,G1414)),ISNUMBER(FIND(대학정보!$C$5,H1414))),확률표!$C$4,IF(AND(ISNUMBER(FIND(대학정보!$C$4,I1414)),ISNUMBER(FIND(대학정보!$C$5,J1414))),확률표!$C$5, ""))), "대학정보"), "")</f>
        <v/>
      </c>
      <c r="Q1414" s="1" t="str">
        <f>IF(AND(대학정보!$C$8&lt;&gt;"",D1414&lt;&gt;""),D1414-대학정보!$C$8,"")</f>
        <v/>
      </c>
    </row>
    <row r="1415" spans="1:17">
      <c r="A1415" s="1" t="str">
        <f t="shared" si="22"/>
        <v>X</v>
      </c>
      <c r="B1415" s="1" t="str">
        <f>IF(INDEX(로우데이터!$A:$A,4*ROW()-7)&lt;&gt;"",INDEX(로우데이터!A:A,4*ROW()-7),"")</f>
        <v/>
      </c>
      <c r="C1415" s="1" t="str">
        <f>IF(B1415&lt;&gt;"",VLOOKUP(CONCATENATE("j",L1415, M1415, N1415),확률표!$B$8:$E$16,IF(P1415=확률표!$C$3,2,IF(P1415=확률표!$C$4, 3,4)),FALSE), "")</f>
        <v/>
      </c>
      <c r="D1415" s="1" t="str">
        <f>IF(B1415&lt;&gt;"",INDEX(로우데이터!$B:$B,4*ROW()-7),"")</f>
        <v/>
      </c>
      <c r="E1415" s="4" t="str">
        <f>IF(B1415&lt;&gt;"",IF(INDEX(로우데이터!$D:$D,4*ROW()-7)&lt;&gt;"",IF(ISNUMBER(FIND("(1)",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5" s="3" t="str">
        <f>IF(B1415&lt;&gt;"",IF(INDEX(로우데이터!$D:$D,4*ROW()-7)&lt;&gt;"",IF(ISNUMBER(FIND("(1)",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5" s="3" t="str">
        <f>IF(B1415&lt;&gt;"",IF(INDEX(로우데이터!$D:$D,4*ROW()-7)&lt;&gt;"",IF(ISNUMBER(FIND("(2)",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5" s="3" t="str">
        <f>IF(B1415&lt;&gt;"",IF(INDEX(로우데이터!$D:$D,4*ROW()-7)&lt;&gt;"",IF(ISNUMBER(FIND("(2)",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5" s="3" t="str">
        <f>IF(B1415&lt;&gt;"",IF(INDEX(로우데이터!$D:$D,4*ROW()-7)&lt;&gt;"",IF(ISNUMBER(FIND("(3)",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5" s="3" t="str">
        <f>IF(B1415&lt;&gt;"",IF(INDEX(로우데이터!$D:$D,4*ROW()-7)&lt;&gt;"",IF(ISNUMBER(FIND("(3)",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5" s="1">
        <v>1</v>
      </c>
      <c r="M1415" s="1">
        <v>1</v>
      </c>
      <c r="N1415" s="1">
        <v>1</v>
      </c>
      <c r="P1415" s="1" t="str">
        <f>IF(B1415&lt;&gt;"",IF(AND(대학정보!$C$4&lt;&gt;"",대학정보!$C$5&lt;&gt;""),IF(AND(ISNUMBER(FIND(대학정보!$C$4,E1415)),ISNUMBER(FIND(대학정보!$C$5,F1415))),확률표!$C$3,IF(AND(ISNUMBER(FIND(대학정보!$C$4,G1415)),ISNUMBER(FIND(대학정보!$C$5,H1415))),확률표!$C$4,IF(AND(ISNUMBER(FIND(대학정보!$C$4,I1415)),ISNUMBER(FIND(대학정보!$C$5,J1415))),확률표!$C$5, ""))), "대학정보"), "")</f>
        <v/>
      </c>
      <c r="Q1415" s="1" t="str">
        <f>IF(AND(대학정보!$C$8&lt;&gt;"",D1415&lt;&gt;""),D1415-대학정보!$C$8,"")</f>
        <v/>
      </c>
    </row>
    <row r="1416" spans="1:17">
      <c r="A1416" s="1" t="str">
        <f t="shared" si="22"/>
        <v>X</v>
      </c>
      <c r="B1416" s="1" t="str">
        <f>IF(INDEX(로우데이터!$A:$A,4*ROW()-7)&lt;&gt;"",INDEX(로우데이터!A:A,4*ROW()-7),"")</f>
        <v/>
      </c>
      <c r="C1416" s="1" t="str">
        <f>IF(B1416&lt;&gt;"",VLOOKUP(CONCATENATE("j",L1416, M1416, N1416),확률표!$B$8:$E$16,IF(P1416=확률표!$C$3,2,IF(P1416=확률표!$C$4, 3,4)),FALSE), "")</f>
        <v/>
      </c>
      <c r="D1416" s="1" t="str">
        <f>IF(B1416&lt;&gt;"",INDEX(로우데이터!$B:$B,4*ROW()-7),"")</f>
        <v/>
      </c>
      <c r="E1416" s="4" t="str">
        <f>IF(B1416&lt;&gt;"",IF(INDEX(로우데이터!$D:$D,4*ROW()-7)&lt;&gt;"",IF(ISNUMBER(FIND("(1)",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6" s="3" t="str">
        <f>IF(B1416&lt;&gt;"",IF(INDEX(로우데이터!$D:$D,4*ROW()-7)&lt;&gt;"",IF(ISNUMBER(FIND("(1)",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6" s="3" t="str">
        <f>IF(B1416&lt;&gt;"",IF(INDEX(로우데이터!$D:$D,4*ROW()-7)&lt;&gt;"",IF(ISNUMBER(FIND("(2)",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6" s="3" t="str">
        <f>IF(B1416&lt;&gt;"",IF(INDEX(로우데이터!$D:$D,4*ROW()-7)&lt;&gt;"",IF(ISNUMBER(FIND("(2)",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6" s="3" t="str">
        <f>IF(B1416&lt;&gt;"",IF(INDEX(로우데이터!$D:$D,4*ROW()-7)&lt;&gt;"",IF(ISNUMBER(FIND("(3)",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6" s="3" t="str">
        <f>IF(B1416&lt;&gt;"",IF(INDEX(로우데이터!$D:$D,4*ROW()-7)&lt;&gt;"",IF(ISNUMBER(FIND("(3)",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6" s="1">
        <v>1</v>
      </c>
      <c r="M1416" s="1">
        <v>1</v>
      </c>
      <c r="N1416" s="1">
        <v>1</v>
      </c>
      <c r="P1416" s="1" t="str">
        <f>IF(B1416&lt;&gt;"",IF(AND(대학정보!$C$4&lt;&gt;"",대학정보!$C$5&lt;&gt;""),IF(AND(ISNUMBER(FIND(대학정보!$C$4,E1416)),ISNUMBER(FIND(대학정보!$C$5,F1416))),확률표!$C$3,IF(AND(ISNUMBER(FIND(대학정보!$C$4,G1416)),ISNUMBER(FIND(대학정보!$C$5,H1416))),확률표!$C$4,IF(AND(ISNUMBER(FIND(대학정보!$C$4,I1416)),ISNUMBER(FIND(대학정보!$C$5,J1416))),확률표!$C$5, ""))), "대학정보"), "")</f>
        <v/>
      </c>
      <c r="Q1416" s="1" t="str">
        <f>IF(AND(대학정보!$C$8&lt;&gt;"",D1416&lt;&gt;""),D1416-대학정보!$C$8,"")</f>
        <v/>
      </c>
    </row>
    <row r="1417" spans="1:17">
      <c r="A1417" s="1" t="str">
        <f t="shared" si="22"/>
        <v>X</v>
      </c>
      <c r="B1417" s="1" t="str">
        <f>IF(INDEX(로우데이터!$A:$A,4*ROW()-7)&lt;&gt;"",INDEX(로우데이터!A:A,4*ROW()-7),"")</f>
        <v/>
      </c>
      <c r="C1417" s="1" t="str">
        <f>IF(B1417&lt;&gt;"",VLOOKUP(CONCATENATE("j",L1417, M1417, N1417),확률표!$B$8:$E$16,IF(P1417=확률표!$C$3,2,IF(P1417=확률표!$C$4, 3,4)),FALSE), "")</f>
        <v/>
      </c>
      <c r="D1417" s="1" t="str">
        <f>IF(B1417&lt;&gt;"",INDEX(로우데이터!$B:$B,4*ROW()-7),"")</f>
        <v/>
      </c>
      <c r="E1417" s="4" t="str">
        <f>IF(B1417&lt;&gt;"",IF(INDEX(로우데이터!$D:$D,4*ROW()-7)&lt;&gt;"",IF(ISNUMBER(FIND("(1)",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7" s="3" t="str">
        <f>IF(B1417&lt;&gt;"",IF(INDEX(로우데이터!$D:$D,4*ROW()-7)&lt;&gt;"",IF(ISNUMBER(FIND("(1)",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7" s="3" t="str">
        <f>IF(B1417&lt;&gt;"",IF(INDEX(로우데이터!$D:$D,4*ROW()-7)&lt;&gt;"",IF(ISNUMBER(FIND("(2)",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7" s="3" t="str">
        <f>IF(B1417&lt;&gt;"",IF(INDEX(로우데이터!$D:$D,4*ROW()-7)&lt;&gt;"",IF(ISNUMBER(FIND("(2)",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7" s="3" t="str">
        <f>IF(B1417&lt;&gt;"",IF(INDEX(로우데이터!$D:$D,4*ROW()-7)&lt;&gt;"",IF(ISNUMBER(FIND("(3)",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7" s="3" t="str">
        <f>IF(B1417&lt;&gt;"",IF(INDEX(로우데이터!$D:$D,4*ROW()-7)&lt;&gt;"",IF(ISNUMBER(FIND("(3)",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7" s="1">
        <v>1</v>
      </c>
      <c r="M1417" s="1">
        <v>1</v>
      </c>
      <c r="N1417" s="1">
        <v>1</v>
      </c>
      <c r="P1417" s="1" t="str">
        <f>IF(B1417&lt;&gt;"",IF(AND(대학정보!$C$4&lt;&gt;"",대학정보!$C$5&lt;&gt;""),IF(AND(ISNUMBER(FIND(대학정보!$C$4,E1417)),ISNUMBER(FIND(대학정보!$C$5,F1417))),확률표!$C$3,IF(AND(ISNUMBER(FIND(대학정보!$C$4,G1417)),ISNUMBER(FIND(대학정보!$C$5,H1417))),확률표!$C$4,IF(AND(ISNUMBER(FIND(대학정보!$C$4,I1417)),ISNUMBER(FIND(대학정보!$C$5,J1417))),확률표!$C$5, ""))), "대학정보"), "")</f>
        <v/>
      </c>
      <c r="Q1417" s="1" t="str">
        <f>IF(AND(대학정보!$C$8&lt;&gt;"",D1417&lt;&gt;""),D1417-대학정보!$C$8,"")</f>
        <v/>
      </c>
    </row>
    <row r="1418" spans="1:17">
      <c r="A1418" s="1" t="str">
        <f t="shared" si="22"/>
        <v>X</v>
      </c>
      <c r="B1418" s="1" t="str">
        <f>IF(INDEX(로우데이터!$A:$A,4*ROW()-7)&lt;&gt;"",INDEX(로우데이터!A:A,4*ROW()-7),"")</f>
        <v/>
      </c>
      <c r="C1418" s="1" t="str">
        <f>IF(B1418&lt;&gt;"",VLOOKUP(CONCATENATE("j",L1418, M1418, N1418),확률표!$B$8:$E$16,IF(P1418=확률표!$C$3,2,IF(P1418=확률표!$C$4, 3,4)),FALSE), "")</f>
        <v/>
      </c>
      <c r="D1418" s="1" t="str">
        <f>IF(B1418&lt;&gt;"",INDEX(로우데이터!$B:$B,4*ROW()-7),"")</f>
        <v/>
      </c>
      <c r="E1418" s="4" t="str">
        <f>IF(B1418&lt;&gt;"",IF(INDEX(로우데이터!$D:$D,4*ROW()-7)&lt;&gt;"",IF(ISNUMBER(FIND("(1)",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8" s="3" t="str">
        <f>IF(B1418&lt;&gt;"",IF(INDEX(로우데이터!$D:$D,4*ROW()-7)&lt;&gt;"",IF(ISNUMBER(FIND("(1)",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8" s="3" t="str">
        <f>IF(B1418&lt;&gt;"",IF(INDEX(로우데이터!$D:$D,4*ROW()-7)&lt;&gt;"",IF(ISNUMBER(FIND("(2)",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8" s="3" t="str">
        <f>IF(B1418&lt;&gt;"",IF(INDEX(로우데이터!$D:$D,4*ROW()-7)&lt;&gt;"",IF(ISNUMBER(FIND("(2)",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8" s="3" t="str">
        <f>IF(B1418&lt;&gt;"",IF(INDEX(로우데이터!$D:$D,4*ROW()-7)&lt;&gt;"",IF(ISNUMBER(FIND("(3)",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8" s="3" t="str">
        <f>IF(B1418&lt;&gt;"",IF(INDEX(로우데이터!$D:$D,4*ROW()-7)&lt;&gt;"",IF(ISNUMBER(FIND("(3)",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8" s="1">
        <v>1</v>
      </c>
      <c r="M1418" s="1">
        <v>1</v>
      </c>
      <c r="N1418" s="1">
        <v>1</v>
      </c>
      <c r="P1418" s="1" t="str">
        <f>IF(B1418&lt;&gt;"",IF(AND(대학정보!$C$4&lt;&gt;"",대학정보!$C$5&lt;&gt;""),IF(AND(ISNUMBER(FIND(대학정보!$C$4,E1418)),ISNUMBER(FIND(대학정보!$C$5,F1418))),확률표!$C$3,IF(AND(ISNUMBER(FIND(대학정보!$C$4,G1418)),ISNUMBER(FIND(대학정보!$C$5,H1418))),확률표!$C$4,IF(AND(ISNUMBER(FIND(대학정보!$C$4,I1418)),ISNUMBER(FIND(대학정보!$C$5,J1418))),확률표!$C$5, ""))), "대학정보"), "")</f>
        <v/>
      </c>
      <c r="Q1418" s="1" t="str">
        <f>IF(AND(대학정보!$C$8&lt;&gt;"",D1418&lt;&gt;""),D1418-대학정보!$C$8,"")</f>
        <v/>
      </c>
    </row>
    <row r="1419" spans="1:17">
      <c r="A1419" s="1" t="str">
        <f t="shared" si="22"/>
        <v>X</v>
      </c>
      <c r="B1419" s="1" t="str">
        <f>IF(INDEX(로우데이터!$A:$A,4*ROW()-7)&lt;&gt;"",INDEX(로우데이터!A:A,4*ROW()-7),"")</f>
        <v/>
      </c>
      <c r="C1419" s="1" t="str">
        <f>IF(B1419&lt;&gt;"",VLOOKUP(CONCATENATE("j",L1419, M1419, N1419),확률표!$B$8:$E$16,IF(P1419=확률표!$C$3,2,IF(P1419=확률표!$C$4, 3,4)),FALSE), "")</f>
        <v/>
      </c>
      <c r="D1419" s="1" t="str">
        <f>IF(B1419&lt;&gt;"",INDEX(로우데이터!$B:$B,4*ROW()-7),"")</f>
        <v/>
      </c>
      <c r="E1419" s="4" t="str">
        <f>IF(B1419&lt;&gt;"",IF(INDEX(로우데이터!$D:$D,4*ROW()-7)&lt;&gt;"",IF(ISNUMBER(FIND("(1)",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19" s="3" t="str">
        <f>IF(B1419&lt;&gt;"",IF(INDEX(로우데이터!$D:$D,4*ROW()-7)&lt;&gt;"",IF(ISNUMBER(FIND("(1)",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19" s="3" t="str">
        <f>IF(B1419&lt;&gt;"",IF(INDEX(로우데이터!$D:$D,4*ROW()-7)&lt;&gt;"",IF(ISNUMBER(FIND("(2)",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19" s="3" t="str">
        <f>IF(B1419&lt;&gt;"",IF(INDEX(로우데이터!$D:$D,4*ROW()-7)&lt;&gt;"",IF(ISNUMBER(FIND("(2)",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19" s="3" t="str">
        <f>IF(B1419&lt;&gt;"",IF(INDEX(로우데이터!$D:$D,4*ROW()-7)&lt;&gt;"",IF(ISNUMBER(FIND("(3)",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19" s="3" t="str">
        <f>IF(B1419&lt;&gt;"",IF(INDEX(로우데이터!$D:$D,4*ROW()-7)&lt;&gt;"",IF(ISNUMBER(FIND("(3)",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19" s="1">
        <v>1</v>
      </c>
      <c r="M1419" s="1">
        <v>1</v>
      </c>
      <c r="N1419" s="1">
        <v>1</v>
      </c>
      <c r="P1419" s="1" t="str">
        <f>IF(B1419&lt;&gt;"",IF(AND(대학정보!$C$4&lt;&gt;"",대학정보!$C$5&lt;&gt;""),IF(AND(ISNUMBER(FIND(대학정보!$C$4,E1419)),ISNUMBER(FIND(대학정보!$C$5,F1419))),확률표!$C$3,IF(AND(ISNUMBER(FIND(대학정보!$C$4,G1419)),ISNUMBER(FIND(대학정보!$C$5,H1419))),확률표!$C$4,IF(AND(ISNUMBER(FIND(대학정보!$C$4,I1419)),ISNUMBER(FIND(대학정보!$C$5,J1419))),확률표!$C$5, ""))), "대학정보"), "")</f>
        <v/>
      </c>
      <c r="Q1419" s="1" t="str">
        <f>IF(AND(대학정보!$C$8&lt;&gt;"",D1419&lt;&gt;""),D1419-대학정보!$C$8,"")</f>
        <v/>
      </c>
    </row>
    <row r="1420" spans="1:17">
      <c r="A1420" s="1" t="str">
        <f t="shared" si="22"/>
        <v>X</v>
      </c>
      <c r="B1420" s="1" t="str">
        <f>IF(INDEX(로우데이터!$A:$A,4*ROW()-7)&lt;&gt;"",INDEX(로우데이터!A:A,4*ROW()-7),"")</f>
        <v/>
      </c>
      <c r="C1420" s="1" t="str">
        <f>IF(B1420&lt;&gt;"",VLOOKUP(CONCATENATE("j",L1420, M1420, N1420),확률표!$B$8:$E$16,IF(P1420=확률표!$C$3,2,IF(P1420=확률표!$C$4, 3,4)),FALSE), "")</f>
        <v/>
      </c>
      <c r="D1420" s="1" t="str">
        <f>IF(B1420&lt;&gt;"",INDEX(로우데이터!$B:$B,4*ROW()-7),"")</f>
        <v/>
      </c>
      <c r="E1420" s="4" t="str">
        <f>IF(B1420&lt;&gt;"",IF(INDEX(로우데이터!$D:$D,4*ROW()-7)&lt;&gt;"",IF(ISNUMBER(FIND("(1)",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0" s="3" t="str">
        <f>IF(B1420&lt;&gt;"",IF(INDEX(로우데이터!$D:$D,4*ROW()-7)&lt;&gt;"",IF(ISNUMBER(FIND("(1)",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0" s="3" t="str">
        <f>IF(B1420&lt;&gt;"",IF(INDEX(로우데이터!$D:$D,4*ROW()-7)&lt;&gt;"",IF(ISNUMBER(FIND("(2)",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0" s="3" t="str">
        <f>IF(B1420&lt;&gt;"",IF(INDEX(로우데이터!$D:$D,4*ROW()-7)&lt;&gt;"",IF(ISNUMBER(FIND("(2)",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0" s="3" t="str">
        <f>IF(B1420&lt;&gt;"",IF(INDEX(로우데이터!$D:$D,4*ROW()-7)&lt;&gt;"",IF(ISNUMBER(FIND("(3)",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0" s="3" t="str">
        <f>IF(B1420&lt;&gt;"",IF(INDEX(로우데이터!$D:$D,4*ROW()-7)&lt;&gt;"",IF(ISNUMBER(FIND("(3)",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0" s="1">
        <v>1</v>
      </c>
      <c r="M1420" s="1">
        <v>1</v>
      </c>
      <c r="N1420" s="1">
        <v>1</v>
      </c>
      <c r="P1420" s="1" t="str">
        <f>IF(B1420&lt;&gt;"",IF(AND(대학정보!$C$4&lt;&gt;"",대학정보!$C$5&lt;&gt;""),IF(AND(ISNUMBER(FIND(대학정보!$C$4,E1420)),ISNUMBER(FIND(대학정보!$C$5,F1420))),확률표!$C$3,IF(AND(ISNUMBER(FIND(대학정보!$C$4,G1420)),ISNUMBER(FIND(대학정보!$C$5,H1420))),확률표!$C$4,IF(AND(ISNUMBER(FIND(대학정보!$C$4,I1420)),ISNUMBER(FIND(대학정보!$C$5,J1420))),확률표!$C$5, ""))), "대학정보"), "")</f>
        <v/>
      </c>
      <c r="Q1420" s="1" t="str">
        <f>IF(AND(대학정보!$C$8&lt;&gt;"",D1420&lt;&gt;""),D1420-대학정보!$C$8,"")</f>
        <v/>
      </c>
    </row>
    <row r="1421" spans="1:17">
      <c r="A1421" s="1" t="str">
        <f t="shared" si="22"/>
        <v>X</v>
      </c>
      <c r="B1421" s="1" t="str">
        <f>IF(INDEX(로우데이터!$A:$A,4*ROW()-7)&lt;&gt;"",INDEX(로우데이터!A:A,4*ROW()-7),"")</f>
        <v/>
      </c>
      <c r="C1421" s="1" t="str">
        <f>IF(B1421&lt;&gt;"",VLOOKUP(CONCATENATE("j",L1421, M1421, N1421),확률표!$B$8:$E$16,IF(P1421=확률표!$C$3,2,IF(P1421=확률표!$C$4, 3,4)),FALSE), "")</f>
        <v/>
      </c>
      <c r="D1421" s="1" t="str">
        <f>IF(B1421&lt;&gt;"",INDEX(로우데이터!$B:$B,4*ROW()-7),"")</f>
        <v/>
      </c>
      <c r="E1421" s="4" t="str">
        <f>IF(B1421&lt;&gt;"",IF(INDEX(로우데이터!$D:$D,4*ROW()-7)&lt;&gt;"",IF(ISNUMBER(FIND("(1)",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1" s="3" t="str">
        <f>IF(B1421&lt;&gt;"",IF(INDEX(로우데이터!$D:$D,4*ROW()-7)&lt;&gt;"",IF(ISNUMBER(FIND("(1)",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1" s="3" t="str">
        <f>IF(B1421&lt;&gt;"",IF(INDEX(로우데이터!$D:$D,4*ROW()-7)&lt;&gt;"",IF(ISNUMBER(FIND("(2)",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1" s="3" t="str">
        <f>IF(B1421&lt;&gt;"",IF(INDEX(로우데이터!$D:$D,4*ROW()-7)&lt;&gt;"",IF(ISNUMBER(FIND("(2)",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1" s="3" t="str">
        <f>IF(B1421&lt;&gt;"",IF(INDEX(로우데이터!$D:$D,4*ROW()-7)&lt;&gt;"",IF(ISNUMBER(FIND("(3)",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1" s="3" t="str">
        <f>IF(B1421&lt;&gt;"",IF(INDEX(로우데이터!$D:$D,4*ROW()-7)&lt;&gt;"",IF(ISNUMBER(FIND("(3)",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1" s="1">
        <v>1</v>
      </c>
      <c r="M1421" s="1">
        <v>1</v>
      </c>
      <c r="N1421" s="1">
        <v>1</v>
      </c>
      <c r="P1421" s="1" t="str">
        <f>IF(B1421&lt;&gt;"",IF(AND(대학정보!$C$4&lt;&gt;"",대학정보!$C$5&lt;&gt;""),IF(AND(ISNUMBER(FIND(대학정보!$C$4,E1421)),ISNUMBER(FIND(대학정보!$C$5,F1421))),확률표!$C$3,IF(AND(ISNUMBER(FIND(대학정보!$C$4,G1421)),ISNUMBER(FIND(대학정보!$C$5,H1421))),확률표!$C$4,IF(AND(ISNUMBER(FIND(대학정보!$C$4,I1421)),ISNUMBER(FIND(대학정보!$C$5,J1421))),확률표!$C$5, ""))), "대학정보"), "")</f>
        <v/>
      </c>
      <c r="Q1421" s="1" t="str">
        <f>IF(AND(대학정보!$C$8&lt;&gt;"",D1421&lt;&gt;""),D1421-대학정보!$C$8,"")</f>
        <v/>
      </c>
    </row>
    <row r="1422" spans="1:17">
      <c r="A1422" s="1" t="str">
        <f t="shared" si="22"/>
        <v>X</v>
      </c>
      <c r="B1422" s="1" t="str">
        <f>IF(INDEX(로우데이터!$A:$A,4*ROW()-7)&lt;&gt;"",INDEX(로우데이터!A:A,4*ROW()-7),"")</f>
        <v/>
      </c>
      <c r="C1422" s="1" t="str">
        <f>IF(B1422&lt;&gt;"",VLOOKUP(CONCATENATE("j",L1422, M1422, N1422),확률표!$B$8:$E$16,IF(P1422=확률표!$C$3,2,IF(P1422=확률표!$C$4, 3,4)),FALSE), "")</f>
        <v/>
      </c>
      <c r="D1422" s="1" t="str">
        <f>IF(B1422&lt;&gt;"",INDEX(로우데이터!$B:$B,4*ROW()-7),"")</f>
        <v/>
      </c>
      <c r="E1422" s="4" t="str">
        <f>IF(B1422&lt;&gt;"",IF(INDEX(로우데이터!$D:$D,4*ROW()-7)&lt;&gt;"",IF(ISNUMBER(FIND("(1)",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2" s="3" t="str">
        <f>IF(B1422&lt;&gt;"",IF(INDEX(로우데이터!$D:$D,4*ROW()-7)&lt;&gt;"",IF(ISNUMBER(FIND("(1)",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2" s="3" t="str">
        <f>IF(B1422&lt;&gt;"",IF(INDEX(로우데이터!$D:$D,4*ROW()-7)&lt;&gt;"",IF(ISNUMBER(FIND("(2)",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2" s="3" t="str">
        <f>IF(B1422&lt;&gt;"",IF(INDEX(로우데이터!$D:$D,4*ROW()-7)&lt;&gt;"",IF(ISNUMBER(FIND("(2)",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2" s="3" t="str">
        <f>IF(B1422&lt;&gt;"",IF(INDEX(로우데이터!$D:$D,4*ROW()-7)&lt;&gt;"",IF(ISNUMBER(FIND("(3)",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2" s="3" t="str">
        <f>IF(B1422&lt;&gt;"",IF(INDEX(로우데이터!$D:$D,4*ROW()-7)&lt;&gt;"",IF(ISNUMBER(FIND("(3)",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2" s="1">
        <v>1</v>
      </c>
      <c r="M1422" s="1">
        <v>1</v>
      </c>
      <c r="N1422" s="1">
        <v>1</v>
      </c>
      <c r="P1422" s="1" t="str">
        <f>IF(B1422&lt;&gt;"",IF(AND(대학정보!$C$4&lt;&gt;"",대학정보!$C$5&lt;&gt;""),IF(AND(ISNUMBER(FIND(대학정보!$C$4,E1422)),ISNUMBER(FIND(대학정보!$C$5,F1422))),확률표!$C$3,IF(AND(ISNUMBER(FIND(대학정보!$C$4,G1422)),ISNUMBER(FIND(대학정보!$C$5,H1422))),확률표!$C$4,IF(AND(ISNUMBER(FIND(대학정보!$C$4,I1422)),ISNUMBER(FIND(대학정보!$C$5,J1422))),확률표!$C$5, ""))), "대학정보"), "")</f>
        <v/>
      </c>
      <c r="Q1422" s="1" t="str">
        <f>IF(AND(대학정보!$C$8&lt;&gt;"",D1422&lt;&gt;""),D1422-대학정보!$C$8,"")</f>
        <v/>
      </c>
    </row>
    <row r="1423" spans="1:17">
      <c r="A1423" s="1" t="str">
        <f t="shared" si="22"/>
        <v>X</v>
      </c>
      <c r="B1423" s="1" t="str">
        <f>IF(INDEX(로우데이터!$A:$A,4*ROW()-7)&lt;&gt;"",INDEX(로우데이터!A:A,4*ROW()-7),"")</f>
        <v/>
      </c>
      <c r="C1423" s="1" t="str">
        <f>IF(B1423&lt;&gt;"",VLOOKUP(CONCATENATE("j",L1423, M1423, N1423),확률표!$B$8:$E$16,IF(P1423=확률표!$C$3,2,IF(P1423=확률표!$C$4, 3,4)),FALSE), "")</f>
        <v/>
      </c>
      <c r="D1423" s="1" t="str">
        <f>IF(B1423&lt;&gt;"",INDEX(로우데이터!$B:$B,4*ROW()-7),"")</f>
        <v/>
      </c>
      <c r="E1423" s="4" t="str">
        <f>IF(B1423&lt;&gt;"",IF(INDEX(로우데이터!$D:$D,4*ROW()-7)&lt;&gt;"",IF(ISNUMBER(FIND("(1)",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3" s="3" t="str">
        <f>IF(B1423&lt;&gt;"",IF(INDEX(로우데이터!$D:$D,4*ROW()-7)&lt;&gt;"",IF(ISNUMBER(FIND("(1)",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3" s="3" t="str">
        <f>IF(B1423&lt;&gt;"",IF(INDEX(로우데이터!$D:$D,4*ROW()-7)&lt;&gt;"",IF(ISNUMBER(FIND("(2)",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3" s="3" t="str">
        <f>IF(B1423&lt;&gt;"",IF(INDEX(로우데이터!$D:$D,4*ROW()-7)&lt;&gt;"",IF(ISNUMBER(FIND("(2)",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3" s="3" t="str">
        <f>IF(B1423&lt;&gt;"",IF(INDEX(로우데이터!$D:$D,4*ROW()-7)&lt;&gt;"",IF(ISNUMBER(FIND("(3)",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3" s="3" t="str">
        <f>IF(B1423&lt;&gt;"",IF(INDEX(로우데이터!$D:$D,4*ROW()-7)&lt;&gt;"",IF(ISNUMBER(FIND("(3)",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3" s="1">
        <v>1</v>
      </c>
      <c r="M1423" s="1">
        <v>1</v>
      </c>
      <c r="N1423" s="1">
        <v>1</v>
      </c>
      <c r="P1423" s="1" t="str">
        <f>IF(B1423&lt;&gt;"",IF(AND(대학정보!$C$4&lt;&gt;"",대학정보!$C$5&lt;&gt;""),IF(AND(ISNUMBER(FIND(대학정보!$C$4,E1423)),ISNUMBER(FIND(대학정보!$C$5,F1423))),확률표!$C$3,IF(AND(ISNUMBER(FIND(대학정보!$C$4,G1423)),ISNUMBER(FIND(대학정보!$C$5,H1423))),확률표!$C$4,IF(AND(ISNUMBER(FIND(대학정보!$C$4,I1423)),ISNUMBER(FIND(대학정보!$C$5,J1423))),확률표!$C$5, ""))), "대학정보"), "")</f>
        <v/>
      </c>
      <c r="Q1423" s="1" t="str">
        <f>IF(AND(대학정보!$C$8&lt;&gt;"",D1423&lt;&gt;""),D1423-대학정보!$C$8,"")</f>
        <v/>
      </c>
    </row>
    <row r="1424" spans="1:17">
      <c r="A1424" s="1" t="str">
        <f t="shared" si="22"/>
        <v>X</v>
      </c>
      <c r="B1424" s="1" t="str">
        <f>IF(INDEX(로우데이터!$A:$A,4*ROW()-7)&lt;&gt;"",INDEX(로우데이터!A:A,4*ROW()-7),"")</f>
        <v/>
      </c>
      <c r="C1424" s="1" t="str">
        <f>IF(B1424&lt;&gt;"",VLOOKUP(CONCATENATE("j",L1424, M1424, N1424),확률표!$B$8:$E$16,IF(P1424=확률표!$C$3,2,IF(P1424=확률표!$C$4, 3,4)),FALSE), "")</f>
        <v/>
      </c>
      <c r="D1424" s="1" t="str">
        <f>IF(B1424&lt;&gt;"",INDEX(로우데이터!$B:$B,4*ROW()-7),"")</f>
        <v/>
      </c>
      <c r="E1424" s="4" t="str">
        <f>IF(B1424&lt;&gt;"",IF(INDEX(로우데이터!$D:$D,4*ROW()-7)&lt;&gt;"",IF(ISNUMBER(FIND("(1)",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4" s="3" t="str">
        <f>IF(B1424&lt;&gt;"",IF(INDEX(로우데이터!$D:$D,4*ROW()-7)&lt;&gt;"",IF(ISNUMBER(FIND("(1)",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4" s="3" t="str">
        <f>IF(B1424&lt;&gt;"",IF(INDEX(로우데이터!$D:$D,4*ROW()-7)&lt;&gt;"",IF(ISNUMBER(FIND("(2)",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4" s="3" t="str">
        <f>IF(B1424&lt;&gt;"",IF(INDEX(로우데이터!$D:$D,4*ROW()-7)&lt;&gt;"",IF(ISNUMBER(FIND("(2)",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4" s="3" t="str">
        <f>IF(B1424&lt;&gt;"",IF(INDEX(로우데이터!$D:$D,4*ROW()-7)&lt;&gt;"",IF(ISNUMBER(FIND("(3)",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4" s="3" t="str">
        <f>IF(B1424&lt;&gt;"",IF(INDEX(로우데이터!$D:$D,4*ROW()-7)&lt;&gt;"",IF(ISNUMBER(FIND("(3)",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4" s="1">
        <v>1</v>
      </c>
      <c r="M1424" s="1">
        <v>1</v>
      </c>
      <c r="N1424" s="1">
        <v>1</v>
      </c>
      <c r="P1424" s="1" t="str">
        <f>IF(B1424&lt;&gt;"",IF(AND(대학정보!$C$4&lt;&gt;"",대학정보!$C$5&lt;&gt;""),IF(AND(ISNUMBER(FIND(대학정보!$C$4,E1424)),ISNUMBER(FIND(대학정보!$C$5,F1424))),확률표!$C$3,IF(AND(ISNUMBER(FIND(대학정보!$C$4,G1424)),ISNUMBER(FIND(대학정보!$C$5,H1424))),확률표!$C$4,IF(AND(ISNUMBER(FIND(대학정보!$C$4,I1424)),ISNUMBER(FIND(대학정보!$C$5,J1424))),확률표!$C$5, ""))), "대학정보"), "")</f>
        <v/>
      </c>
      <c r="Q1424" s="1" t="str">
        <f>IF(AND(대학정보!$C$8&lt;&gt;"",D1424&lt;&gt;""),D1424-대학정보!$C$8,"")</f>
        <v/>
      </c>
    </row>
    <row r="1425" spans="1:17">
      <c r="A1425" s="1" t="str">
        <f t="shared" si="22"/>
        <v>X</v>
      </c>
      <c r="B1425" s="1" t="str">
        <f>IF(INDEX(로우데이터!$A:$A,4*ROW()-7)&lt;&gt;"",INDEX(로우데이터!A:A,4*ROW()-7),"")</f>
        <v/>
      </c>
      <c r="C1425" s="1" t="str">
        <f>IF(B1425&lt;&gt;"",VLOOKUP(CONCATENATE("j",L1425, M1425, N1425),확률표!$B$8:$E$16,IF(P1425=확률표!$C$3,2,IF(P1425=확률표!$C$4, 3,4)),FALSE), "")</f>
        <v/>
      </c>
      <c r="D1425" s="1" t="str">
        <f>IF(B1425&lt;&gt;"",INDEX(로우데이터!$B:$B,4*ROW()-7),"")</f>
        <v/>
      </c>
      <c r="E1425" s="4" t="str">
        <f>IF(B1425&lt;&gt;"",IF(INDEX(로우데이터!$D:$D,4*ROW()-7)&lt;&gt;"",IF(ISNUMBER(FIND("(1)",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5" s="3" t="str">
        <f>IF(B1425&lt;&gt;"",IF(INDEX(로우데이터!$D:$D,4*ROW()-7)&lt;&gt;"",IF(ISNUMBER(FIND("(1)",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5" s="3" t="str">
        <f>IF(B1425&lt;&gt;"",IF(INDEX(로우데이터!$D:$D,4*ROW()-7)&lt;&gt;"",IF(ISNUMBER(FIND("(2)",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5" s="3" t="str">
        <f>IF(B1425&lt;&gt;"",IF(INDEX(로우데이터!$D:$D,4*ROW()-7)&lt;&gt;"",IF(ISNUMBER(FIND("(2)",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5" s="3" t="str">
        <f>IF(B1425&lt;&gt;"",IF(INDEX(로우데이터!$D:$D,4*ROW()-7)&lt;&gt;"",IF(ISNUMBER(FIND("(3)",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5" s="3" t="str">
        <f>IF(B1425&lt;&gt;"",IF(INDEX(로우데이터!$D:$D,4*ROW()-7)&lt;&gt;"",IF(ISNUMBER(FIND("(3)",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5" s="1">
        <v>1</v>
      </c>
      <c r="M1425" s="1">
        <v>1</v>
      </c>
      <c r="N1425" s="1">
        <v>1</v>
      </c>
      <c r="P1425" s="1" t="str">
        <f>IF(B1425&lt;&gt;"",IF(AND(대학정보!$C$4&lt;&gt;"",대학정보!$C$5&lt;&gt;""),IF(AND(ISNUMBER(FIND(대학정보!$C$4,E1425)),ISNUMBER(FIND(대학정보!$C$5,F1425))),확률표!$C$3,IF(AND(ISNUMBER(FIND(대학정보!$C$4,G1425)),ISNUMBER(FIND(대학정보!$C$5,H1425))),확률표!$C$4,IF(AND(ISNUMBER(FIND(대학정보!$C$4,I1425)),ISNUMBER(FIND(대학정보!$C$5,J1425))),확률표!$C$5, ""))), "대학정보"), "")</f>
        <v/>
      </c>
      <c r="Q1425" s="1" t="str">
        <f>IF(AND(대학정보!$C$8&lt;&gt;"",D1425&lt;&gt;""),D1425-대학정보!$C$8,"")</f>
        <v/>
      </c>
    </row>
    <row r="1426" spans="1:17">
      <c r="A1426" s="1" t="str">
        <f t="shared" si="22"/>
        <v>X</v>
      </c>
      <c r="B1426" s="1" t="str">
        <f>IF(INDEX(로우데이터!$A:$A,4*ROW()-7)&lt;&gt;"",INDEX(로우데이터!A:A,4*ROW()-7),"")</f>
        <v/>
      </c>
      <c r="C1426" s="1" t="str">
        <f>IF(B1426&lt;&gt;"",VLOOKUP(CONCATENATE("j",L1426, M1426, N1426),확률표!$B$8:$E$16,IF(P1426=확률표!$C$3,2,IF(P1426=확률표!$C$4, 3,4)),FALSE), "")</f>
        <v/>
      </c>
      <c r="D1426" s="1" t="str">
        <f>IF(B1426&lt;&gt;"",INDEX(로우데이터!$B:$B,4*ROW()-7),"")</f>
        <v/>
      </c>
      <c r="E1426" s="4" t="str">
        <f>IF(B1426&lt;&gt;"",IF(INDEX(로우데이터!$D:$D,4*ROW()-7)&lt;&gt;"",IF(ISNUMBER(FIND("(1)",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6" s="3" t="str">
        <f>IF(B1426&lt;&gt;"",IF(INDEX(로우데이터!$D:$D,4*ROW()-7)&lt;&gt;"",IF(ISNUMBER(FIND("(1)",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6" s="3" t="str">
        <f>IF(B1426&lt;&gt;"",IF(INDEX(로우데이터!$D:$D,4*ROW()-7)&lt;&gt;"",IF(ISNUMBER(FIND("(2)",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6" s="3" t="str">
        <f>IF(B1426&lt;&gt;"",IF(INDEX(로우데이터!$D:$D,4*ROW()-7)&lt;&gt;"",IF(ISNUMBER(FIND("(2)",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6" s="3" t="str">
        <f>IF(B1426&lt;&gt;"",IF(INDEX(로우데이터!$D:$D,4*ROW()-7)&lt;&gt;"",IF(ISNUMBER(FIND("(3)",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6" s="3" t="str">
        <f>IF(B1426&lt;&gt;"",IF(INDEX(로우데이터!$D:$D,4*ROW()-7)&lt;&gt;"",IF(ISNUMBER(FIND("(3)",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6" s="1">
        <v>1</v>
      </c>
      <c r="M1426" s="1">
        <v>1</v>
      </c>
      <c r="N1426" s="1">
        <v>1</v>
      </c>
      <c r="P1426" s="1" t="str">
        <f>IF(B1426&lt;&gt;"",IF(AND(대학정보!$C$4&lt;&gt;"",대학정보!$C$5&lt;&gt;""),IF(AND(ISNUMBER(FIND(대학정보!$C$4,E1426)),ISNUMBER(FIND(대학정보!$C$5,F1426))),확률표!$C$3,IF(AND(ISNUMBER(FIND(대학정보!$C$4,G1426)),ISNUMBER(FIND(대학정보!$C$5,H1426))),확률표!$C$4,IF(AND(ISNUMBER(FIND(대학정보!$C$4,I1426)),ISNUMBER(FIND(대학정보!$C$5,J1426))),확률표!$C$5, ""))), "대학정보"), "")</f>
        <v/>
      </c>
      <c r="Q1426" s="1" t="str">
        <f>IF(AND(대학정보!$C$8&lt;&gt;"",D1426&lt;&gt;""),D1426-대학정보!$C$8,"")</f>
        <v/>
      </c>
    </row>
    <row r="1427" spans="1:17">
      <c r="A1427" s="1" t="str">
        <f t="shared" si="22"/>
        <v>X</v>
      </c>
      <c r="B1427" s="1" t="str">
        <f>IF(INDEX(로우데이터!$A:$A,4*ROW()-7)&lt;&gt;"",INDEX(로우데이터!A:A,4*ROW()-7),"")</f>
        <v/>
      </c>
      <c r="C1427" s="1" t="str">
        <f>IF(B1427&lt;&gt;"",VLOOKUP(CONCATENATE("j",L1427, M1427, N1427),확률표!$B$8:$E$16,IF(P1427=확률표!$C$3,2,IF(P1427=확률표!$C$4, 3,4)),FALSE), "")</f>
        <v/>
      </c>
      <c r="D1427" s="1" t="str">
        <f>IF(B1427&lt;&gt;"",INDEX(로우데이터!$B:$B,4*ROW()-7),"")</f>
        <v/>
      </c>
      <c r="E1427" s="4" t="str">
        <f>IF(B1427&lt;&gt;"",IF(INDEX(로우데이터!$D:$D,4*ROW()-7)&lt;&gt;"",IF(ISNUMBER(FIND("(1)",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7" s="3" t="str">
        <f>IF(B1427&lt;&gt;"",IF(INDEX(로우데이터!$D:$D,4*ROW()-7)&lt;&gt;"",IF(ISNUMBER(FIND("(1)",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7" s="3" t="str">
        <f>IF(B1427&lt;&gt;"",IF(INDEX(로우데이터!$D:$D,4*ROW()-7)&lt;&gt;"",IF(ISNUMBER(FIND("(2)",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7" s="3" t="str">
        <f>IF(B1427&lt;&gt;"",IF(INDEX(로우데이터!$D:$D,4*ROW()-7)&lt;&gt;"",IF(ISNUMBER(FIND("(2)",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7" s="3" t="str">
        <f>IF(B1427&lt;&gt;"",IF(INDEX(로우데이터!$D:$D,4*ROW()-7)&lt;&gt;"",IF(ISNUMBER(FIND("(3)",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7" s="3" t="str">
        <f>IF(B1427&lt;&gt;"",IF(INDEX(로우데이터!$D:$D,4*ROW()-7)&lt;&gt;"",IF(ISNUMBER(FIND("(3)",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7" s="1">
        <v>1</v>
      </c>
      <c r="M1427" s="1">
        <v>1</v>
      </c>
      <c r="N1427" s="1">
        <v>1</v>
      </c>
      <c r="P1427" s="1" t="str">
        <f>IF(B1427&lt;&gt;"",IF(AND(대학정보!$C$4&lt;&gt;"",대학정보!$C$5&lt;&gt;""),IF(AND(ISNUMBER(FIND(대학정보!$C$4,E1427)),ISNUMBER(FIND(대학정보!$C$5,F1427))),확률표!$C$3,IF(AND(ISNUMBER(FIND(대학정보!$C$4,G1427)),ISNUMBER(FIND(대학정보!$C$5,H1427))),확률표!$C$4,IF(AND(ISNUMBER(FIND(대학정보!$C$4,I1427)),ISNUMBER(FIND(대학정보!$C$5,J1427))),확률표!$C$5, ""))), "대학정보"), "")</f>
        <v/>
      </c>
      <c r="Q1427" s="1" t="str">
        <f>IF(AND(대학정보!$C$8&lt;&gt;"",D1427&lt;&gt;""),D1427-대학정보!$C$8,"")</f>
        <v/>
      </c>
    </row>
    <row r="1428" spans="1:17">
      <c r="A1428" s="1" t="str">
        <f t="shared" si="22"/>
        <v>X</v>
      </c>
      <c r="B1428" s="1" t="str">
        <f>IF(INDEX(로우데이터!$A:$A,4*ROW()-7)&lt;&gt;"",INDEX(로우데이터!A:A,4*ROW()-7),"")</f>
        <v/>
      </c>
      <c r="C1428" s="1" t="str">
        <f>IF(B1428&lt;&gt;"",VLOOKUP(CONCATENATE("j",L1428, M1428, N1428),확률표!$B$8:$E$16,IF(P1428=확률표!$C$3,2,IF(P1428=확률표!$C$4, 3,4)),FALSE), "")</f>
        <v/>
      </c>
      <c r="D1428" s="1" t="str">
        <f>IF(B1428&lt;&gt;"",INDEX(로우데이터!$B:$B,4*ROW()-7),"")</f>
        <v/>
      </c>
      <c r="E1428" s="4" t="str">
        <f>IF(B1428&lt;&gt;"",IF(INDEX(로우데이터!$D:$D,4*ROW()-7)&lt;&gt;"",IF(ISNUMBER(FIND("(1)",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8" s="3" t="str">
        <f>IF(B1428&lt;&gt;"",IF(INDEX(로우데이터!$D:$D,4*ROW()-7)&lt;&gt;"",IF(ISNUMBER(FIND("(1)",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8" s="3" t="str">
        <f>IF(B1428&lt;&gt;"",IF(INDEX(로우데이터!$D:$D,4*ROW()-7)&lt;&gt;"",IF(ISNUMBER(FIND("(2)",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8" s="3" t="str">
        <f>IF(B1428&lt;&gt;"",IF(INDEX(로우데이터!$D:$D,4*ROW()-7)&lt;&gt;"",IF(ISNUMBER(FIND("(2)",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8" s="3" t="str">
        <f>IF(B1428&lt;&gt;"",IF(INDEX(로우데이터!$D:$D,4*ROW()-7)&lt;&gt;"",IF(ISNUMBER(FIND("(3)",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8" s="3" t="str">
        <f>IF(B1428&lt;&gt;"",IF(INDEX(로우데이터!$D:$D,4*ROW()-7)&lt;&gt;"",IF(ISNUMBER(FIND("(3)",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8" s="1">
        <v>1</v>
      </c>
      <c r="M1428" s="1">
        <v>1</v>
      </c>
      <c r="N1428" s="1">
        <v>1</v>
      </c>
      <c r="P1428" s="1" t="str">
        <f>IF(B1428&lt;&gt;"",IF(AND(대학정보!$C$4&lt;&gt;"",대학정보!$C$5&lt;&gt;""),IF(AND(ISNUMBER(FIND(대학정보!$C$4,E1428)),ISNUMBER(FIND(대학정보!$C$5,F1428))),확률표!$C$3,IF(AND(ISNUMBER(FIND(대학정보!$C$4,G1428)),ISNUMBER(FIND(대학정보!$C$5,H1428))),확률표!$C$4,IF(AND(ISNUMBER(FIND(대학정보!$C$4,I1428)),ISNUMBER(FIND(대학정보!$C$5,J1428))),확률표!$C$5, ""))), "대학정보"), "")</f>
        <v/>
      </c>
      <c r="Q1428" s="1" t="str">
        <f>IF(AND(대학정보!$C$8&lt;&gt;"",D1428&lt;&gt;""),D1428-대학정보!$C$8,"")</f>
        <v/>
      </c>
    </row>
    <row r="1429" spans="1:17">
      <c r="A1429" s="1" t="str">
        <f t="shared" si="22"/>
        <v>X</v>
      </c>
      <c r="B1429" s="1" t="str">
        <f>IF(INDEX(로우데이터!$A:$A,4*ROW()-7)&lt;&gt;"",INDEX(로우데이터!A:A,4*ROW()-7),"")</f>
        <v/>
      </c>
      <c r="C1429" s="1" t="str">
        <f>IF(B1429&lt;&gt;"",VLOOKUP(CONCATENATE("j",L1429, M1429, N1429),확률표!$B$8:$E$16,IF(P1429=확률표!$C$3,2,IF(P1429=확률표!$C$4, 3,4)),FALSE), "")</f>
        <v/>
      </c>
      <c r="D1429" s="1" t="str">
        <f>IF(B1429&lt;&gt;"",INDEX(로우데이터!$B:$B,4*ROW()-7),"")</f>
        <v/>
      </c>
      <c r="E1429" s="4" t="str">
        <f>IF(B1429&lt;&gt;"",IF(INDEX(로우데이터!$D:$D,4*ROW()-7)&lt;&gt;"",IF(ISNUMBER(FIND("(1)",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29" s="3" t="str">
        <f>IF(B1429&lt;&gt;"",IF(INDEX(로우데이터!$D:$D,4*ROW()-7)&lt;&gt;"",IF(ISNUMBER(FIND("(1)",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29" s="3" t="str">
        <f>IF(B1429&lt;&gt;"",IF(INDEX(로우데이터!$D:$D,4*ROW()-7)&lt;&gt;"",IF(ISNUMBER(FIND("(2)",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29" s="3" t="str">
        <f>IF(B1429&lt;&gt;"",IF(INDEX(로우데이터!$D:$D,4*ROW()-7)&lt;&gt;"",IF(ISNUMBER(FIND("(2)",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29" s="3" t="str">
        <f>IF(B1429&lt;&gt;"",IF(INDEX(로우데이터!$D:$D,4*ROW()-7)&lt;&gt;"",IF(ISNUMBER(FIND("(3)",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29" s="3" t="str">
        <f>IF(B1429&lt;&gt;"",IF(INDEX(로우데이터!$D:$D,4*ROW()-7)&lt;&gt;"",IF(ISNUMBER(FIND("(3)",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29" s="1">
        <v>1</v>
      </c>
      <c r="M1429" s="1">
        <v>1</v>
      </c>
      <c r="N1429" s="1">
        <v>1</v>
      </c>
      <c r="P1429" s="1" t="str">
        <f>IF(B1429&lt;&gt;"",IF(AND(대학정보!$C$4&lt;&gt;"",대학정보!$C$5&lt;&gt;""),IF(AND(ISNUMBER(FIND(대학정보!$C$4,E1429)),ISNUMBER(FIND(대학정보!$C$5,F1429))),확률표!$C$3,IF(AND(ISNUMBER(FIND(대학정보!$C$4,G1429)),ISNUMBER(FIND(대학정보!$C$5,H1429))),확률표!$C$4,IF(AND(ISNUMBER(FIND(대학정보!$C$4,I1429)),ISNUMBER(FIND(대학정보!$C$5,J1429))),확률표!$C$5, ""))), "대학정보"), "")</f>
        <v/>
      </c>
      <c r="Q1429" s="1" t="str">
        <f>IF(AND(대학정보!$C$8&lt;&gt;"",D1429&lt;&gt;""),D1429-대학정보!$C$8,"")</f>
        <v/>
      </c>
    </row>
    <row r="1430" spans="1:17">
      <c r="A1430" s="1" t="str">
        <f t="shared" si="22"/>
        <v>X</v>
      </c>
      <c r="B1430" s="1" t="str">
        <f>IF(INDEX(로우데이터!$A:$A,4*ROW()-7)&lt;&gt;"",INDEX(로우데이터!A:A,4*ROW()-7),"")</f>
        <v/>
      </c>
      <c r="C1430" s="1" t="str">
        <f>IF(B1430&lt;&gt;"",VLOOKUP(CONCATENATE("j",L1430, M1430, N1430),확률표!$B$8:$E$16,IF(P1430=확률표!$C$3,2,IF(P1430=확률표!$C$4, 3,4)),FALSE), "")</f>
        <v/>
      </c>
      <c r="D1430" s="1" t="str">
        <f>IF(B1430&lt;&gt;"",INDEX(로우데이터!$B:$B,4*ROW()-7),"")</f>
        <v/>
      </c>
      <c r="E1430" s="4" t="str">
        <f>IF(B1430&lt;&gt;"",IF(INDEX(로우데이터!$D:$D,4*ROW()-7)&lt;&gt;"",IF(ISNUMBER(FIND("(1)",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0" s="3" t="str">
        <f>IF(B1430&lt;&gt;"",IF(INDEX(로우데이터!$D:$D,4*ROW()-7)&lt;&gt;"",IF(ISNUMBER(FIND("(1)",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0" s="3" t="str">
        <f>IF(B1430&lt;&gt;"",IF(INDEX(로우데이터!$D:$D,4*ROW()-7)&lt;&gt;"",IF(ISNUMBER(FIND("(2)",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0" s="3" t="str">
        <f>IF(B1430&lt;&gt;"",IF(INDEX(로우데이터!$D:$D,4*ROW()-7)&lt;&gt;"",IF(ISNUMBER(FIND("(2)",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0" s="3" t="str">
        <f>IF(B1430&lt;&gt;"",IF(INDEX(로우데이터!$D:$D,4*ROW()-7)&lt;&gt;"",IF(ISNUMBER(FIND("(3)",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0" s="3" t="str">
        <f>IF(B1430&lt;&gt;"",IF(INDEX(로우데이터!$D:$D,4*ROW()-7)&lt;&gt;"",IF(ISNUMBER(FIND("(3)",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0" s="1">
        <v>1</v>
      </c>
      <c r="M1430" s="1">
        <v>1</v>
      </c>
      <c r="N1430" s="1">
        <v>1</v>
      </c>
      <c r="P1430" s="1" t="str">
        <f>IF(B1430&lt;&gt;"",IF(AND(대학정보!$C$4&lt;&gt;"",대학정보!$C$5&lt;&gt;""),IF(AND(ISNUMBER(FIND(대학정보!$C$4,E1430)),ISNUMBER(FIND(대학정보!$C$5,F1430))),확률표!$C$3,IF(AND(ISNUMBER(FIND(대학정보!$C$4,G1430)),ISNUMBER(FIND(대학정보!$C$5,H1430))),확률표!$C$4,IF(AND(ISNUMBER(FIND(대학정보!$C$4,I1430)),ISNUMBER(FIND(대학정보!$C$5,J1430))),확률표!$C$5, ""))), "대학정보"), "")</f>
        <v/>
      </c>
      <c r="Q1430" s="1" t="str">
        <f>IF(AND(대학정보!$C$8&lt;&gt;"",D1430&lt;&gt;""),D1430-대학정보!$C$8,"")</f>
        <v/>
      </c>
    </row>
    <row r="1431" spans="1:17">
      <c r="A1431" s="1" t="str">
        <f t="shared" si="22"/>
        <v>X</v>
      </c>
      <c r="B1431" s="1" t="str">
        <f>IF(INDEX(로우데이터!$A:$A,4*ROW()-7)&lt;&gt;"",INDEX(로우데이터!A:A,4*ROW()-7),"")</f>
        <v/>
      </c>
      <c r="C1431" s="1" t="str">
        <f>IF(B1431&lt;&gt;"",VLOOKUP(CONCATENATE("j",L1431, M1431, N1431),확률표!$B$8:$E$16,IF(P1431=확률표!$C$3,2,IF(P1431=확률표!$C$4, 3,4)),FALSE), "")</f>
        <v/>
      </c>
      <c r="D1431" s="1" t="str">
        <f>IF(B1431&lt;&gt;"",INDEX(로우데이터!$B:$B,4*ROW()-7),"")</f>
        <v/>
      </c>
      <c r="E1431" s="4" t="str">
        <f>IF(B1431&lt;&gt;"",IF(INDEX(로우데이터!$D:$D,4*ROW()-7)&lt;&gt;"",IF(ISNUMBER(FIND("(1)",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1" s="3" t="str">
        <f>IF(B1431&lt;&gt;"",IF(INDEX(로우데이터!$D:$D,4*ROW()-7)&lt;&gt;"",IF(ISNUMBER(FIND("(1)",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1" s="3" t="str">
        <f>IF(B1431&lt;&gt;"",IF(INDEX(로우데이터!$D:$D,4*ROW()-7)&lt;&gt;"",IF(ISNUMBER(FIND("(2)",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1" s="3" t="str">
        <f>IF(B1431&lt;&gt;"",IF(INDEX(로우데이터!$D:$D,4*ROW()-7)&lt;&gt;"",IF(ISNUMBER(FIND("(2)",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1" s="3" t="str">
        <f>IF(B1431&lt;&gt;"",IF(INDEX(로우데이터!$D:$D,4*ROW()-7)&lt;&gt;"",IF(ISNUMBER(FIND("(3)",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1" s="3" t="str">
        <f>IF(B1431&lt;&gt;"",IF(INDEX(로우데이터!$D:$D,4*ROW()-7)&lt;&gt;"",IF(ISNUMBER(FIND("(3)",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1" s="1">
        <v>1</v>
      </c>
      <c r="M1431" s="1">
        <v>1</v>
      </c>
      <c r="N1431" s="1">
        <v>1</v>
      </c>
      <c r="P1431" s="1" t="str">
        <f>IF(B1431&lt;&gt;"",IF(AND(대학정보!$C$4&lt;&gt;"",대학정보!$C$5&lt;&gt;""),IF(AND(ISNUMBER(FIND(대학정보!$C$4,E1431)),ISNUMBER(FIND(대학정보!$C$5,F1431))),확률표!$C$3,IF(AND(ISNUMBER(FIND(대학정보!$C$4,G1431)),ISNUMBER(FIND(대학정보!$C$5,H1431))),확률표!$C$4,IF(AND(ISNUMBER(FIND(대학정보!$C$4,I1431)),ISNUMBER(FIND(대학정보!$C$5,J1431))),확률표!$C$5, ""))), "대학정보"), "")</f>
        <v/>
      </c>
      <c r="Q1431" s="1" t="str">
        <f>IF(AND(대학정보!$C$8&lt;&gt;"",D1431&lt;&gt;""),D1431-대학정보!$C$8,"")</f>
        <v/>
      </c>
    </row>
    <row r="1432" spans="1:17">
      <c r="A1432" s="1" t="str">
        <f t="shared" si="22"/>
        <v>X</v>
      </c>
      <c r="B1432" s="1" t="str">
        <f>IF(INDEX(로우데이터!$A:$A,4*ROW()-7)&lt;&gt;"",INDEX(로우데이터!A:A,4*ROW()-7),"")</f>
        <v/>
      </c>
      <c r="C1432" s="1" t="str">
        <f>IF(B1432&lt;&gt;"",VLOOKUP(CONCATENATE("j",L1432, M1432, N1432),확률표!$B$8:$E$16,IF(P1432=확률표!$C$3,2,IF(P1432=확률표!$C$4, 3,4)),FALSE), "")</f>
        <v/>
      </c>
      <c r="D1432" s="1" t="str">
        <f>IF(B1432&lt;&gt;"",INDEX(로우데이터!$B:$B,4*ROW()-7),"")</f>
        <v/>
      </c>
      <c r="E1432" s="4" t="str">
        <f>IF(B1432&lt;&gt;"",IF(INDEX(로우데이터!$D:$D,4*ROW()-7)&lt;&gt;"",IF(ISNUMBER(FIND("(1)",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2" s="3" t="str">
        <f>IF(B1432&lt;&gt;"",IF(INDEX(로우데이터!$D:$D,4*ROW()-7)&lt;&gt;"",IF(ISNUMBER(FIND("(1)",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2" s="3" t="str">
        <f>IF(B1432&lt;&gt;"",IF(INDEX(로우데이터!$D:$D,4*ROW()-7)&lt;&gt;"",IF(ISNUMBER(FIND("(2)",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2" s="3" t="str">
        <f>IF(B1432&lt;&gt;"",IF(INDEX(로우데이터!$D:$D,4*ROW()-7)&lt;&gt;"",IF(ISNUMBER(FIND("(2)",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2" s="3" t="str">
        <f>IF(B1432&lt;&gt;"",IF(INDEX(로우데이터!$D:$D,4*ROW()-7)&lt;&gt;"",IF(ISNUMBER(FIND("(3)",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2" s="3" t="str">
        <f>IF(B1432&lt;&gt;"",IF(INDEX(로우데이터!$D:$D,4*ROW()-7)&lt;&gt;"",IF(ISNUMBER(FIND("(3)",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2" s="1">
        <v>1</v>
      </c>
      <c r="M1432" s="1">
        <v>1</v>
      </c>
      <c r="N1432" s="1">
        <v>1</v>
      </c>
      <c r="P1432" s="1" t="str">
        <f>IF(B1432&lt;&gt;"",IF(AND(대학정보!$C$4&lt;&gt;"",대학정보!$C$5&lt;&gt;""),IF(AND(ISNUMBER(FIND(대학정보!$C$4,E1432)),ISNUMBER(FIND(대학정보!$C$5,F1432))),확률표!$C$3,IF(AND(ISNUMBER(FIND(대학정보!$C$4,G1432)),ISNUMBER(FIND(대학정보!$C$5,H1432))),확률표!$C$4,IF(AND(ISNUMBER(FIND(대학정보!$C$4,I1432)),ISNUMBER(FIND(대학정보!$C$5,J1432))),확률표!$C$5, ""))), "대학정보"), "")</f>
        <v/>
      </c>
      <c r="Q1432" s="1" t="str">
        <f>IF(AND(대학정보!$C$8&lt;&gt;"",D1432&lt;&gt;""),D1432-대학정보!$C$8,"")</f>
        <v/>
      </c>
    </row>
    <row r="1433" spans="1:17">
      <c r="A1433" s="1" t="str">
        <f t="shared" si="22"/>
        <v>X</v>
      </c>
      <c r="B1433" s="1" t="str">
        <f>IF(INDEX(로우데이터!$A:$A,4*ROW()-7)&lt;&gt;"",INDEX(로우데이터!A:A,4*ROW()-7),"")</f>
        <v/>
      </c>
      <c r="C1433" s="1" t="str">
        <f>IF(B1433&lt;&gt;"",VLOOKUP(CONCATENATE("j",L1433, M1433, N1433),확률표!$B$8:$E$16,IF(P1433=확률표!$C$3,2,IF(P1433=확률표!$C$4, 3,4)),FALSE), "")</f>
        <v/>
      </c>
      <c r="D1433" s="1" t="str">
        <f>IF(B1433&lt;&gt;"",INDEX(로우데이터!$B:$B,4*ROW()-7),"")</f>
        <v/>
      </c>
      <c r="E1433" s="4" t="str">
        <f>IF(B1433&lt;&gt;"",IF(INDEX(로우데이터!$D:$D,4*ROW()-7)&lt;&gt;"",IF(ISNUMBER(FIND("(1)",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3" s="3" t="str">
        <f>IF(B1433&lt;&gt;"",IF(INDEX(로우데이터!$D:$D,4*ROW()-7)&lt;&gt;"",IF(ISNUMBER(FIND("(1)",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3" s="3" t="str">
        <f>IF(B1433&lt;&gt;"",IF(INDEX(로우데이터!$D:$D,4*ROW()-7)&lt;&gt;"",IF(ISNUMBER(FIND("(2)",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3" s="3" t="str">
        <f>IF(B1433&lt;&gt;"",IF(INDEX(로우데이터!$D:$D,4*ROW()-7)&lt;&gt;"",IF(ISNUMBER(FIND("(2)",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3" s="3" t="str">
        <f>IF(B1433&lt;&gt;"",IF(INDEX(로우데이터!$D:$D,4*ROW()-7)&lt;&gt;"",IF(ISNUMBER(FIND("(3)",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3" s="3" t="str">
        <f>IF(B1433&lt;&gt;"",IF(INDEX(로우데이터!$D:$D,4*ROW()-7)&lt;&gt;"",IF(ISNUMBER(FIND("(3)",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3" s="1">
        <v>1</v>
      </c>
      <c r="M1433" s="1">
        <v>1</v>
      </c>
      <c r="N1433" s="1">
        <v>1</v>
      </c>
      <c r="P1433" s="1" t="str">
        <f>IF(B1433&lt;&gt;"",IF(AND(대학정보!$C$4&lt;&gt;"",대학정보!$C$5&lt;&gt;""),IF(AND(ISNUMBER(FIND(대학정보!$C$4,E1433)),ISNUMBER(FIND(대학정보!$C$5,F1433))),확률표!$C$3,IF(AND(ISNUMBER(FIND(대학정보!$C$4,G1433)),ISNUMBER(FIND(대학정보!$C$5,H1433))),확률표!$C$4,IF(AND(ISNUMBER(FIND(대학정보!$C$4,I1433)),ISNUMBER(FIND(대학정보!$C$5,J1433))),확률표!$C$5, ""))), "대학정보"), "")</f>
        <v/>
      </c>
      <c r="Q1433" s="1" t="str">
        <f>IF(AND(대학정보!$C$8&lt;&gt;"",D1433&lt;&gt;""),D1433-대학정보!$C$8,"")</f>
        <v/>
      </c>
    </row>
    <row r="1434" spans="1:17">
      <c r="A1434" s="1" t="str">
        <f t="shared" si="22"/>
        <v>X</v>
      </c>
      <c r="B1434" s="1" t="str">
        <f>IF(INDEX(로우데이터!$A:$A,4*ROW()-7)&lt;&gt;"",INDEX(로우데이터!A:A,4*ROW()-7),"")</f>
        <v/>
      </c>
      <c r="C1434" s="1" t="str">
        <f>IF(B1434&lt;&gt;"",VLOOKUP(CONCATENATE("j",L1434, M1434, N1434),확률표!$B$8:$E$16,IF(P1434=확률표!$C$3,2,IF(P1434=확률표!$C$4, 3,4)),FALSE), "")</f>
        <v/>
      </c>
      <c r="D1434" s="1" t="str">
        <f>IF(B1434&lt;&gt;"",INDEX(로우데이터!$B:$B,4*ROW()-7),"")</f>
        <v/>
      </c>
      <c r="E1434" s="4" t="str">
        <f>IF(B1434&lt;&gt;"",IF(INDEX(로우데이터!$D:$D,4*ROW()-7)&lt;&gt;"",IF(ISNUMBER(FIND("(1)",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4" s="3" t="str">
        <f>IF(B1434&lt;&gt;"",IF(INDEX(로우데이터!$D:$D,4*ROW()-7)&lt;&gt;"",IF(ISNUMBER(FIND("(1)",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4" s="3" t="str">
        <f>IF(B1434&lt;&gt;"",IF(INDEX(로우데이터!$D:$D,4*ROW()-7)&lt;&gt;"",IF(ISNUMBER(FIND("(2)",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4" s="3" t="str">
        <f>IF(B1434&lt;&gt;"",IF(INDEX(로우데이터!$D:$D,4*ROW()-7)&lt;&gt;"",IF(ISNUMBER(FIND("(2)",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4" s="3" t="str">
        <f>IF(B1434&lt;&gt;"",IF(INDEX(로우데이터!$D:$D,4*ROW()-7)&lt;&gt;"",IF(ISNUMBER(FIND("(3)",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4" s="3" t="str">
        <f>IF(B1434&lt;&gt;"",IF(INDEX(로우데이터!$D:$D,4*ROW()-7)&lt;&gt;"",IF(ISNUMBER(FIND("(3)",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4" s="1">
        <v>1</v>
      </c>
      <c r="M1434" s="1">
        <v>1</v>
      </c>
      <c r="N1434" s="1">
        <v>1</v>
      </c>
      <c r="P1434" s="1" t="str">
        <f>IF(B1434&lt;&gt;"",IF(AND(대학정보!$C$4&lt;&gt;"",대학정보!$C$5&lt;&gt;""),IF(AND(ISNUMBER(FIND(대학정보!$C$4,E1434)),ISNUMBER(FIND(대학정보!$C$5,F1434))),확률표!$C$3,IF(AND(ISNUMBER(FIND(대학정보!$C$4,G1434)),ISNUMBER(FIND(대학정보!$C$5,H1434))),확률표!$C$4,IF(AND(ISNUMBER(FIND(대학정보!$C$4,I1434)),ISNUMBER(FIND(대학정보!$C$5,J1434))),확률표!$C$5, ""))), "대학정보"), "")</f>
        <v/>
      </c>
      <c r="Q1434" s="1" t="str">
        <f>IF(AND(대학정보!$C$8&lt;&gt;"",D1434&lt;&gt;""),D1434-대학정보!$C$8,"")</f>
        <v/>
      </c>
    </row>
    <row r="1435" spans="1:17">
      <c r="A1435" s="1" t="str">
        <f t="shared" si="22"/>
        <v>X</v>
      </c>
      <c r="B1435" s="1" t="str">
        <f>IF(INDEX(로우데이터!$A:$A,4*ROW()-7)&lt;&gt;"",INDEX(로우데이터!A:A,4*ROW()-7),"")</f>
        <v/>
      </c>
      <c r="C1435" s="1" t="str">
        <f>IF(B1435&lt;&gt;"",VLOOKUP(CONCATENATE("j",L1435, M1435, N1435),확률표!$B$8:$E$16,IF(P1435=확률표!$C$3,2,IF(P1435=확률표!$C$4, 3,4)),FALSE), "")</f>
        <v/>
      </c>
      <c r="D1435" s="1" t="str">
        <f>IF(B1435&lt;&gt;"",INDEX(로우데이터!$B:$B,4*ROW()-7),"")</f>
        <v/>
      </c>
      <c r="E1435" s="4" t="str">
        <f>IF(B1435&lt;&gt;"",IF(INDEX(로우데이터!$D:$D,4*ROW()-7)&lt;&gt;"",IF(ISNUMBER(FIND("(1)",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5" s="3" t="str">
        <f>IF(B1435&lt;&gt;"",IF(INDEX(로우데이터!$D:$D,4*ROW()-7)&lt;&gt;"",IF(ISNUMBER(FIND("(1)",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5" s="3" t="str">
        <f>IF(B1435&lt;&gt;"",IF(INDEX(로우데이터!$D:$D,4*ROW()-7)&lt;&gt;"",IF(ISNUMBER(FIND("(2)",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5" s="3" t="str">
        <f>IF(B1435&lt;&gt;"",IF(INDEX(로우데이터!$D:$D,4*ROW()-7)&lt;&gt;"",IF(ISNUMBER(FIND("(2)",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5" s="3" t="str">
        <f>IF(B1435&lt;&gt;"",IF(INDEX(로우데이터!$D:$D,4*ROW()-7)&lt;&gt;"",IF(ISNUMBER(FIND("(3)",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5" s="3" t="str">
        <f>IF(B1435&lt;&gt;"",IF(INDEX(로우데이터!$D:$D,4*ROW()-7)&lt;&gt;"",IF(ISNUMBER(FIND("(3)",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5" s="1">
        <v>1</v>
      </c>
      <c r="M1435" s="1">
        <v>1</v>
      </c>
      <c r="N1435" s="1">
        <v>1</v>
      </c>
      <c r="P1435" s="1" t="str">
        <f>IF(B1435&lt;&gt;"",IF(AND(대학정보!$C$4&lt;&gt;"",대학정보!$C$5&lt;&gt;""),IF(AND(ISNUMBER(FIND(대학정보!$C$4,E1435)),ISNUMBER(FIND(대학정보!$C$5,F1435))),확률표!$C$3,IF(AND(ISNUMBER(FIND(대학정보!$C$4,G1435)),ISNUMBER(FIND(대학정보!$C$5,H1435))),확률표!$C$4,IF(AND(ISNUMBER(FIND(대학정보!$C$4,I1435)),ISNUMBER(FIND(대학정보!$C$5,J1435))),확률표!$C$5, ""))), "대학정보"), "")</f>
        <v/>
      </c>
      <c r="Q1435" s="1" t="str">
        <f>IF(AND(대학정보!$C$8&lt;&gt;"",D1435&lt;&gt;""),D1435-대학정보!$C$8,"")</f>
        <v/>
      </c>
    </row>
    <row r="1436" spans="1:17">
      <c r="A1436" s="1" t="str">
        <f t="shared" si="22"/>
        <v>X</v>
      </c>
      <c r="B1436" s="1" t="str">
        <f>IF(INDEX(로우데이터!$A:$A,4*ROW()-7)&lt;&gt;"",INDEX(로우데이터!A:A,4*ROW()-7),"")</f>
        <v/>
      </c>
      <c r="C1436" s="1" t="str">
        <f>IF(B1436&lt;&gt;"",VLOOKUP(CONCATENATE("j",L1436, M1436, N1436),확률표!$B$8:$E$16,IF(P1436=확률표!$C$3,2,IF(P1436=확률표!$C$4, 3,4)),FALSE), "")</f>
        <v/>
      </c>
      <c r="D1436" s="1" t="str">
        <f>IF(B1436&lt;&gt;"",INDEX(로우데이터!$B:$B,4*ROW()-7),"")</f>
        <v/>
      </c>
      <c r="E1436" s="4" t="str">
        <f>IF(B1436&lt;&gt;"",IF(INDEX(로우데이터!$D:$D,4*ROW()-7)&lt;&gt;"",IF(ISNUMBER(FIND("(1)",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6" s="3" t="str">
        <f>IF(B1436&lt;&gt;"",IF(INDEX(로우데이터!$D:$D,4*ROW()-7)&lt;&gt;"",IF(ISNUMBER(FIND("(1)",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6" s="3" t="str">
        <f>IF(B1436&lt;&gt;"",IF(INDEX(로우데이터!$D:$D,4*ROW()-7)&lt;&gt;"",IF(ISNUMBER(FIND("(2)",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6" s="3" t="str">
        <f>IF(B1436&lt;&gt;"",IF(INDEX(로우데이터!$D:$D,4*ROW()-7)&lt;&gt;"",IF(ISNUMBER(FIND("(2)",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6" s="3" t="str">
        <f>IF(B1436&lt;&gt;"",IF(INDEX(로우데이터!$D:$D,4*ROW()-7)&lt;&gt;"",IF(ISNUMBER(FIND("(3)",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6" s="3" t="str">
        <f>IF(B1436&lt;&gt;"",IF(INDEX(로우데이터!$D:$D,4*ROW()-7)&lt;&gt;"",IF(ISNUMBER(FIND("(3)",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6" s="1">
        <v>1</v>
      </c>
      <c r="M1436" s="1">
        <v>1</v>
      </c>
      <c r="N1436" s="1">
        <v>1</v>
      </c>
      <c r="P1436" s="1" t="str">
        <f>IF(B1436&lt;&gt;"",IF(AND(대학정보!$C$4&lt;&gt;"",대학정보!$C$5&lt;&gt;""),IF(AND(ISNUMBER(FIND(대학정보!$C$4,E1436)),ISNUMBER(FIND(대학정보!$C$5,F1436))),확률표!$C$3,IF(AND(ISNUMBER(FIND(대학정보!$C$4,G1436)),ISNUMBER(FIND(대학정보!$C$5,H1436))),확률표!$C$4,IF(AND(ISNUMBER(FIND(대학정보!$C$4,I1436)),ISNUMBER(FIND(대학정보!$C$5,J1436))),확률표!$C$5, ""))), "대학정보"), "")</f>
        <v/>
      </c>
      <c r="Q1436" s="1" t="str">
        <f>IF(AND(대학정보!$C$8&lt;&gt;"",D1436&lt;&gt;""),D1436-대학정보!$C$8,"")</f>
        <v/>
      </c>
    </row>
    <row r="1437" spans="1:17">
      <c r="A1437" s="1" t="str">
        <f t="shared" si="22"/>
        <v>X</v>
      </c>
      <c r="B1437" s="1" t="str">
        <f>IF(INDEX(로우데이터!$A:$A,4*ROW()-7)&lt;&gt;"",INDEX(로우데이터!A:A,4*ROW()-7),"")</f>
        <v/>
      </c>
      <c r="C1437" s="1" t="str">
        <f>IF(B1437&lt;&gt;"",VLOOKUP(CONCATENATE("j",L1437, M1437, N1437),확률표!$B$8:$E$16,IF(P1437=확률표!$C$3,2,IF(P1437=확률표!$C$4, 3,4)),FALSE), "")</f>
        <v/>
      </c>
      <c r="D1437" s="1" t="str">
        <f>IF(B1437&lt;&gt;"",INDEX(로우데이터!$B:$B,4*ROW()-7),"")</f>
        <v/>
      </c>
      <c r="E1437" s="4" t="str">
        <f>IF(B1437&lt;&gt;"",IF(INDEX(로우데이터!$D:$D,4*ROW()-7)&lt;&gt;"",IF(ISNUMBER(FIND("(1)",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7" s="3" t="str">
        <f>IF(B1437&lt;&gt;"",IF(INDEX(로우데이터!$D:$D,4*ROW()-7)&lt;&gt;"",IF(ISNUMBER(FIND("(1)",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7" s="3" t="str">
        <f>IF(B1437&lt;&gt;"",IF(INDEX(로우데이터!$D:$D,4*ROW()-7)&lt;&gt;"",IF(ISNUMBER(FIND("(2)",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7" s="3" t="str">
        <f>IF(B1437&lt;&gt;"",IF(INDEX(로우데이터!$D:$D,4*ROW()-7)&lt;&gt;"",IF(ISNUMBER(FIND("(2)",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7" s="3" t="str">
        <f>IF(B1437&lt;&gt;"",IF(INDEX(로우데이터!$D:$D,4*ROW()-7)&lt;&gt;"",IF(ISNUMBER(FIND("(3)",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7" s="3" t="str">
        <f>IF(B1437&lt;&gt;"",IF(INDEX(로우데이터!$D:$D,4*ROW()-7)&lt;&gt;"",IF(ISNUMBER(FIND("(3)",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7" s="1">
        <v>1</v>
      </c>
      <c r="M1437" s="1">
        <v>1</v>
      </c>
      <c r="N1437" s="1">
        <v>1</v>
      </c>
      <c r="P1437" s="1" t="str">
        <f>IF(B1437&lt;&gt;"",IF(AND(대학정보!$C$4&lt;&gt;"",대학정보!$C$5&lt;&gt;""),IF(AND(ISNUMBER(FIND(대학정보!$C$4,E1437)),ISNUMBER(FIND(대학정보!$C$5,F1437))),확률표!$C$3,IF(AND(ISNUMBER(FIND(대학정보!$C$4,G1437)),ISNUMBER(FIND(대학정보!$C$5,H1437))),확률표!$C$4,IF(AND(ISNUMBER(FIND(대학정보!$C$4,I1437)),ISNUMBER(FIND(대학정보!$C$5,J1437))),확률표!$C$5, ""))), "대학정보"), "")</f>
        <v/>
      </c>
      <c r="Q1437" s="1" t="str">
        <f>IF(AND(대학정보!$C$8&lt;&gt;"",D1437&lt;&gt;""),D1437-대학정보!$C$8,"")</f>
        <v/>
      </c>
    </row>
    <row r="1438" spans="1:17">
      <c r="A1438" s="1" t="str">
        <f t="shared" si="22"/>
        <v>X</v>
      </c>
      <c r="B1438" s="1" t="str">
        <f>IF(INDEX(로우데이터!$A:$A,4*ROW()-7)&lt;&gt;"",INDEX(로우데이터!A:A,4*ROW()-7),"")</f>
        <v/>
      </c>
      <c r="C1438" s="1" t="str">
        <f>IF(B1438&lt;&gt;"",VLOOKUP(CONCATENATE("j",L1438, M1438, N1438),확률표!$B$8:$E$16,IF(P1438=확률표!$C$3,2,IF(P1438=확률표!$C$4, 3,4)),FALSE), "")</f>
        <v/>
      </c>
      <c r="D1438" s="1" t="str">
        <f>IF(B1438&lt;&gt;"",INDEX(로우데이터!$B:$B,4*ROW()-7),"")</f>
        <v/>
      </c>
      <c r="E1438" s="4" t="str">
        <f>IF(B1438&lt;&gt;"",IF(INDEX(로우데이터!$D:$D,4*ROW()-7)&lt;&gt;"",IF(ISNUMBER(FIND("(1)",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8" s="3" t="str">
        <f>IF(B1438&lt;&gt;"",IF(INDEX(로우데이터!$D:$D,4*ROW()-7)&lt;&gt;"",IF(ISNUMBER(FIND("(1)",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8" s="3" t="str">
        <f>IF(B1438&lt;&gt;"",IF(INDEX(로우데이터!$D:$D,4*ROW()-7)&lt;&gt;"",IF(ISNUMBER(FIND("(2)",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8" s="3" t="str">
        <f>IF(B1438&lt;&gt;"",IF(INDEX(로우데이터!$D:$D,4*ROW()-7)&lt;&gt;"",IF(ISNUMBER(FIND("(2)",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8" s="3" t="str">
        <f>IF(B1438&lt;&gt;"",IF(INDEX(로우데이터!$D:$D,4*ROW()-7)&lt;&gt;"",IF(ISNUMBER(FIND("(3)",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8" s="3" t="str">
        <f>IF(B1438&lt;&gt;"",IF(INDEX(로우데이터!$D:$D,4*ROW()-7)&lt;&gt;"",IF(ISNUMBER(FIND("(3)",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8" s="1">
        <v>1</v>
      </c>
      <c r="M1438" s="1">
        <v>1</v>
      </c>
      <c r="N1438" s="1">
        <v>1</v>
      </c>
      <c r="P1438" s="1" t="str">
        <f>IF(B1438&lt;&gt;"",IF(AND(대학정보!$C$4&lt;&gt;"",대학정보!$C$5&lt;&gt;""),IF(AND(ISNUMBER(FIND(대학정보!$C$4,E1438)),ISNUMBER(FIND(대학정보!$C$5,F1438))),확률표!$C$3,IF(AND(ISNUMBER(FIND(대학정보!$C$4,G1438)),ISNUMBER(FIND(대학정보!$C$5,H1438))),확률표!$C$4,IF(AND(ISNUMBER(FIND(대학정보!$C$4,I1438)),ISNUMBER(FIND(대학정보!$C$5,J1438))),확률표!$C$5, ""))), "대학정보"), "")</f>
        <v/>
      </c>
      <c r="Q1438" s="1" t="str">
        <f>IF(AND(대학정보!$C$8&lt;&gt;"",D1438&lt;&gt;""),D1438-대학정보!$C$8,"")</f>
        <v/>
      </c>
    </row>
    <row r="1439" spans="1:17">
      <c r="A1439" s="1" t="str">
        <f t="shared" si="22"/>
        <v>X</v>
      </c>
      <c r="B1439" s="1" t="str">
        <f>IF(INDEX(로우데이터!$A:$A,4*ROW()-7)&lt;&gt;"",INDEX(로우데이터!A:A,4*ROW()-7),"")</f>
        <v/>
      </c>
      <c r="C1439" s="1" t="str">
        <f>IF(B1439&lt;&gt;"",VLOOKUP(CONCATENATE("j",L1439, M1439, N1439),확률표!$B$8:$E$16,IF(P1439=확률표!$C$3,2,IF(P1439=확률표!$C$4, 3,4)),FALSE), "")</f>
        <v/>
      </c>
      <c r="D1439" s="1" t="str">
        <f>IF(B1439&lt;&gt;"",INDEX(로우데이터!$B:$B,4*ROW()-7),"")</f>
        <v/>
      </c>
      <c r="E1439" s="4" t="str">
        <f>IF(B1439&lt;&gt;"",IF(INDEX(로우데이터!$D:$D,4*ROW()-7)&lt;&gt;"",IF(ISNUMBER(FIND("(1)",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39" s="3" t="str">
        <f>IF(B1439&lt;&gt;"",IF(INDEX(로우데이터!$D:$D,4*ROW()-7)&lt;&gt;"",IF(ISNUMBER(FIND("(1)",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39" s="3" t="str">
        <f>IF(B1439&lt;&gt;"",IF(INDEX(로우데이터!$D:$D,4*ROW()-7)&lt;&gt;"",IF(ISNUMBER(FIND("(2)",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39" s="3" t="str">
        <f>IF(B1439&lt;&gt;"",IF(INDEX(로우데이터!$D:$D,4*ROW()-7)&lt;&gt;"",IF(ISNUMBER(FIND("(2)",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39" s="3" t="str">
        <f>IF(B1439&lt;&gt;"",IF(INDEX(로우데이터!$D:$D,4*ROW()-7)&lt;&gt;"",IF(ISNUMBER(FIND("(3)",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39" s="3" t="str">
        <f>IF(B1439&lt;&gt;"",IF(INDEX(로우데이터!$D:$D,4*ROW()-7)&lt;&gt;"",IF(ISNUMBER(FIND("(3)",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39" s="1">
        <v>1</v>
      </c>
      <c r="M1439" s="1">
        <v>1</v>
      </c>
      <c r="N1439" s="1">
        <v>1</v>
      </c>
      <c r="P1439" s="1" t="str">
        <f>IF(B1439&lt;&gt;"",IF(AND(대학정보!$C$4&lt;&gt;"",대학정보!$C$5&lt;&gt;""),IF(AND(ISNUMBER(FIND(대학정보!$C$4,E1439)),ISNUMBER(FIND(대학정보!$C$5,F1439))),확률표!$C$3,IF(AND(ISNUMBER(FIND(대학정보!$C$4,G1439)),ISNUMBER(FIND(대학정보!$C$5,H1439))),확률표!$C$4,IF(AND(ISNUMBER(FIND(대학정보!$C$4,I1439)),ISNUMBER(FIND(대학정보!$C$5,J1439))),확률표!$C$5, ""))), "대학정보"), "")</f>
        <v/>
      </c>
      <c r="Q1439" s="1" t="str">
        <f>IF(AND(대학정보!$C$8&lt;&gt;"",D1439&lt;&gt;""),D1439-대학정보!$C$8,"")</f>
        <v/>
      </c>
    </row>
    <row r="1440" spans="1:17">
      <c r="A1440" s="1" t="str">
        <f t="shared" si="22"/>
        <v>X</v>
      </c>
      <c r="B1440" s="1" t="str">
        <f>IF(INDEX(로우데이터!$A:$A,4*ROW()-7)&lt;&gt;"",INDEX(로우데이터!A:A,4*ROW()-7),"")</f>
        <v/>
      </c>
      <c r="C1440" s="1" t="str">
        <f>IF(B1440&lt;&gt;"",VLOOKUP(CONCATENATE("j",L1440, M1440, N1440),확률표!$B$8:$E$16,IF(P1440=확률표!$C$3,2,IF(P1440=확률표!$C$4, 3,4)),FALSE), "")</f>
        <v/>
      </c>
      <c r="D1440" s="1" t="str">
        <f>IF(B1440&lt;&gt;"",INDEX(로우데이터!$B:$B,4*ROW()-7),"")</f>
        <v/>
      </c>
      <c r="E1440" s="4" t="str">
        <f>IF(B1440&lt;&gt;"",IF(INDEX(로우데이터!$D:$D,4*ROW()-7)&lt;&gt;"",IF(ISNUMBER(FIND("(1)",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0" s="3" t="str">
        <f>IF(B1440&lt;&gt;"",IF(INDEX(로우데이터!$D:$D,4*ROW()-7)&lt;&gt;"",IF(ISNUMBER(FIND("(1)",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0" s="3" t="str">
        <f>IF(B1440&lt;&gt;"",IF(INDEX(로우데이터!$D:$D,4*ROW()-7)&lt;&gt;"",IF(ISNUMBER(FIND("(2)",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0" s="3" t="str">
        <f>IF(B1440&lt;&gt;"",IF(INDEX(로우데이터!$D:$D,4*ROW()-7)&lt;&gt;"",IF(ISNUMBER(FIND("(2)",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0" s="3" t="str">
        <f>IF(B1440&lt;&gt;"",IF(INDEX(로우데이터!$D:$D,4*ROW()-7)&lt;&gt;"",IF(ISNUMBER(FIND("(3)",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0" s="3" t="str">
        <f>IF(B1440&lt;&gt;"",IF(INDEX(로우데이터!$D:$D,4*ROW()-7)&lt;&gt;"",IF(ISNUMBER(FIND("(3)",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0" s="1">
        <v>1</v>
      </c>
      <c r="M1440" s="1">
        <v>1</v>
      </c>
      <c r="N1440" s="1">
        <v>1</v>
      </c>
      <c r="P1440" s="1" t="str">
        <f>IF(B1440&lt;&gt;"",IF(AND(대학정보!$C$4&lt;&gt;"",대학정보!$C$5&lt;&gt;""),IF(AND(ISNUMBER(FIND(대학정보!$C$4,E1440)),ISNUMBER(FIND(대학정보!$C$5,F1440))),확률표!$C$3,IF(AND(ISNUMBER(FIND(대학정보!$C$4,G1440)),ISNUMBER(FIND(대학정보!$C$5,H1440))),확률표!$C$4,IF(AND(ISNUMBER(FIND(대학정보!$C$4,I1440)),ISNUMBER(FIND(대학정보!$C$5,J1440))),확률표!$C$5, ""))), "대학정보"), "")</f>
        <v/>
      </c>
      <c r="Q1440" s="1" t="str">
        <f>IF(AND(대학정보!$C$8&lt;&gt;"",D1440&lt;&gt;""),D1440-대학정보!$C$8,"")</f>
        <v/>
      </c>
    </row>
    <row r="1441" spans="1:17">
      <c r="A1441" s="1" t="str">
        <f t="shared" si="22"/>
        <v>X</v>
      </c>
      <c r="B1441" s="1" t="str">
        <f>IF(INDEX(로우데이터!$A:$A,4*ROW()-7)&lt;&gt;"",INDEX(로우데이터!A:A,4*ROW()-7),"")</f>
        <v/>
      </c>
      <c r="C1441" s="1" t="str">
        <f>IF(B1441&lt;&gt;"",VLOOKUP(CONCATENATE("j",L1441, M1441, N1441),확률표!$B$8:$E$16,IF(P1441=확률표!$C$3,2,IF(P1441=확률표!$C$4, 3,4)),FALSE), "")</f>
        <v/>
      </c>
      <c r="D1441" s="1" t="str">
        <f>IF(B1441&lt;&gt;"",INDEX(로우데이터!$B:$B,4*ROW()-7),"")</f>
        <v/>
      </c>
      <c r="E1441" s="4" t="str">
        <f>IF(B1441&lt;&gt;"",IF(INDEX(로우데이터!$D:$D,4*ROW()-7)&lt;&gt;"",IF(ISNUMBER(FIND("(1)",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1" s="3" t="str">
        <f>IF(B1441&lt;&gt;"",IF(INDEX(로우데이터!$D:$D,4*ROW()-7)&lt;&gt;"",IF(ISNUMBER(FIND("(1)",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1" s="3" t="str">
        <f>IF(B1441&lt;&gt;"",IF(INDEX(로우데이터!$D:$D,4*ROW()-7)&lt;&gt;"",IF(ISNUMBER(FIND("(2)",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1" s="3" t="str">
        <f>IF(B1441&lt;&gt;"",IF(INDEX(로우데이터!$D:$D,4*ROW()-7)&lt;&gt;"",IF(ISNUMBER(FIND("(2)",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1" s="3" t="str">
        <f>IF(B1441&lt;&gt;"",IF(INDEX(로우데이터!$D:$D,4*ROW()-7)&lt;&gt;"",IF(ISNUMBER(FIND("(3)",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1" s="3" t="str">
        <f>IF(B1441&lt;&gt;"",IF(INDEX(로우데이터!$D:$D,4*ROW()-7)&lt;&gt;"",IF(ISNUMBER(FIND("(3)",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1" s="1">
        <v>1</v>
      </c>
      <c r="M1441" s="1">
        <v>1</v>
      </c>
      <c r="N1441" s="1">
        <v>1</v>
      </c>
      <c r="P1441" s="1" t="str">
        <f>IF(B1441&lt;&gt;"",IF(AND(대학정보!$C$4&lt;&gt;"",대학정보!$C$5&lt;&gt;""),IF(AND(ISNUMBER(FIND(대학정보!$C$4,E1441)),ISNUMBER(FIND(대학정보!$C$5,F1441))),확률표!$C$3,IF(AND(ISNUMBER(FIND(대학정보!$C$4,G1441)),ISNUMBER(FIND(대학정보!$C$5,H1441))),확률표!$C$4,IF(AND(ISNUMBER(FIND(대학정보!$C$4,I1441)),ISNUMBER(FIND(대학정보!$C$5,J1441))),확률표!$C$5, ""))), "대학정보"), "")</f>
        <v/>
      </c>
      <c r="Q1441" s="1" t="str">
        <f>IF(AND(대학정보!$C$8&lt;&gt;"",D1441&lt;&gt;""),D1441-대학정보!$C$8,"")</f>
        <v/>
      </c>
    </row>
    <row r="1442" spans="1:17">
      <c r="A1442" s="1" t="str">
        <f t="shared" si="22"/>
        <v>X</v>
      </c>
      <c r="B1442" s="1" t="str">
        <f>IF(INDEX(로우데이터!$A:$A,4*ROW()-7)&lt;&gt;"",INDEX(로우데이터!A:A,4*ROW()-7),"")</f>
        <v/>
      </c>
      <c r="C1442" s="1" t="str">
        <f>IF(B1442&lt;&gt;"",VLOOKUP(CONCATENATE("j",L1442, M1442, N1442),확률표!$B$8:$E$16,IF(P1442=확률표!$C$3,2,IF(P1442=확률표!$C$4, 3,4)),FALSE), "")</f>
        <v/>
      </c>
      <c r="D1442" s="1" t="str">
        <f>IF(B1442&lt;&gt;"",INDEX(로우데이터!$B:$B,4*ROW()-7),"")</f>
        <v/>
      </c>
      <c r="E1442" s="4" t="str">
        <f>IF(B1442&lt;&gt;"",IF(INDEX(로우데이터!$D:$D,4*ROW()-7)&lt;&gt;"",IF(ISNUMBER(FIND("(1)",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2" s="3" t="str">
        <f>IF(B1442&lt;&gt;"",IF(INDEX(로우데이터!$D:$D,4*ROW()-7)&lt;&gt;"",IF(ISNUMBER(FIND("(1)",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2" s="3" t="str">
        <f>IF(B1442&lt;&gt;"",IF(INDEX(로우데이터!$D:$D,4*ROW()-7)&lt;&gt;"",IF(ISNUMBER(FIND("(2)",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2" s="3" t="str">
        <f>IF(B1442&lt;&gt;"",IF(INDEX(로우데이터!$D:$D,4*ROW()-7)&lt;&gt;"",IF(ISNUMBER(FIND("(2)",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2" s="3" t="str">
        <f>IF(B1442&lt;&gt;"",IF(INDEX(로우데이터!$D:$D,4*ROW()-7)&lt;&gt;"",IF(ISNUMBER(FIND("(3)",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2" s="3" t="str">
        <f>IF(B1442&lt;&gt;"",IF(INDEX(로우데이터!$D:$D,4*ROW()-7)&lt;&gt;"",IF(ISNUMBER(FIND("(3)",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2" s="1">
        <v>1</v>
      </c>
      <c r="M1442" s="1">
        <v>1</v>
      </c>
      <c r="N1442" s="1">
        <v>1</v>
      </c>
      <c r="P1442" s="1" t="str">
        <f>IF(B1442&lt;&gt;"",IF(AND(대학정보!$C$4&lt;&gt;"",대학정보!$C$5&lt;&gt;""),IF(AND(ISNUMBER(FIND(대학정보!$C$4,E1442)),ISNUMBER(FIND(대학정보!$C$5,F1442))),확률표!$C$3,IF(AND(ISNUMBER(FIND(대학정보!$C$4,G1442)),ISNUMBER(FIND(대학정보!$C$5,H1442))),확률표!$C$4,IF(AND(ISNUMBER(FIND(대학정보!$C$4,I1442)),ISNUMBER(FIND(대학정보!$C$5,J1442))),확률표!$C$5, ""))), "대학정보"), "")</f>
        <v/>
      </c>
      <c r="Q1442" s="1" t="str">
        <f>IF(AND(대학정보!$C$8&lt;&gt;"",D1442&lt;&gt;""),D1442-대학정보!$C$8,"")</f>
        <v/>
      </c>
    </row>
    <row r="1443" spans="1:17">
      <c r="A1443" s="1" t="str">
        <f t="shared" si="22"/>
        <v>X</v>
      </c>
      <c r="B1443" s="1" t="str">
        <f>IF(INDEX(로우데이터!$A:$A,4*ROW()-7)&lt;&gt;"",INDEX(로우데이터!A:A,4*ROW()-7),"")</f>
        <v/>
      </c>
      <c r="C1443" s="1" t="str">
        <f>IF(B1443&lt;&gt;"",VLOOKUP(CONCATENATE("j",L1443, M1443, N1443),확률표!$B$8:$E$16,IF(P1443=확률표!$C$3,2,IF(P1443=확률표!$C$4, 3,4)),FALSE), "")</f>
        <v/>
      </c>
      <c r="D1443" s="1" t="str">
        <f>IF(B1443&lt;&gt;"",INDEX(로우데이터!$B:$B,4*ROW()-7),"")</f>
        <v/>
      </c>
      <c r="E1443" s="4" t="str">
        <f>IF(B1443&lt;&gt;"",IF(INDEX(로우데이터!$D:$D,4*ROW()-7)&lt;&gt;"",IF(ISNUMBER(FIND("(1)",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3" s="3" t="str">
        <f>IF(B1443&lt;&gt;"",IF(INDEX(로우데이터!$D:$D,4*ROW()-7)&lt;&gt;"",IF(ISNUMBER(FIND("(1)",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3" s="3" t="str">
        <f>IF(B1443&lt;&gt;"",IF(INDEX(로우데이터!$D:$D,4*ROW()-7)&lt;&gt;"",IF(ISNUMBER(FIND("(2)",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3" s="3" t="str">
        <f>IF(B1443&lt;&gt;"",IF(INDEX(로우데이터!$D:$D,4*ROW()-7)&lt;&gt;"",IF(ISNUMBER(FIND("(2)",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3" s="3" t="str">
        <f>IF(B1443&lt;&gt;"",IF(INDEX(로우데이터!$D:$D,4*ROW()-7)&lt;&gt;"",IF(ISNUMBER(FIND("(3)",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3" s="3" t="str">
        <f>IF(B1443&lt;&gt;"",IF(INDEX(로우데이터!$D:$D,4*ROW()-7)&lt;&gt;"",IF(ISNUMBER(FIND("(3)",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3" s="1">
        <v>1</v>
      </c>
      <c r="M1443" s="1">
        <v>1</v>
      </c>
      <c r="N1443" s="1">
        <v>1</v>
      </c>
      <c r="P1443" s="1" t="str">
        <f>IF(B1443&lt;&gt;"",IF(AND(대학정보!$C$4&lt;&gt;"",대학정보!$C$5&lt;&gt;""),IF(AND(ISNUMBER(FIND(대학정보!$C$4,E1443)),ISNUMBER(FIND(대학정보!$C$5,F1443))),확률표!$C$3,IF(AND(ISNUMBER(FIND(대학정보!$C$4,G1443)),ISNUMBER(FIND(대학정보!$C$5,H1443))),확률표!$C$4,IF(AND(ISNUMBER(FIND(대학정보!$C$4,I1443)),ISNUMBER(FIND(대학정보!$C$5,J1443))),확률표!$C$5, ""))), "대학정보"), "")</f>
        <v/>
      </c>
      <c r="Q1443" s="1" t="str">
        <f>IF(AND(대학정보!$C$8&lt;&gt;"",D1443&lt;&gt;""),D1443-대학정보!$C$8,"")</f>
        <v/>
      </c>
    </row>
    <row r="1444" spans="1:17">
      <c r="A1444" s="1" t="str">
        <f t="shared" si="22"/>
        <v>X</v>
      </c>
      <c r="B1444" s="1" t="str">
        <f>IF(INDEX(로우데이터!$A:$A,4*ROW()-7)&lt;&gt;"",INDEX(로우데이터!A:A,4*ROW()-7),"")</f>
        <v/>
      </c>
      <c r="C1444" s="1" t="str">
        <f>IF(B1444&lt;&gt;"",VLOOKUP(CONCATENATE("j",L1444, M1444, N1444),확률표!$B$8:$E$16,IF(P1444=확률표!$C$3,2,IF(P1444=확률표!$C$4, 3,4)),FALSE), "")</f>
        <v/>
      </c>
      <c r="D1444" s="1" t="str">
        <f>IF(B1444&lt;&gt;"",INDEX(로우데이터!$B:$B,4*ROW()-7),"")</f>
        <v/>
      </c>
      <c r="E1444" s="4" t="str">
        <f>IF(B1444&lt;&gt;"",IF(INDEX(로우데이터!$D:$D,4*ROW()-7)&lt;&gt;"",IF(ISNUMBER(FIND("(1)",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4" s="3" t="str">
        <f>IF(B1444&lt;&gt;"",IF(INDEX(로우데이터!$D:$D,4*ROW()-7)&lt;&gt;"",IF(ISNUMBER(FIND("(1)",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4" s="3" t="str">
        <f>IF(B1444&lt;&gt;"",IF(INDEX(로우데이터!$D:$D,4*ROW()-7)&lt;&gt;"",IF(ISNUMBER(FIND("(2)",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4" s="3" t="str">
        <f>IF(B1444&lt;&gt;"",IF(INDEX(로우데이터!$D:$D,4*ROW()-7)&lt;&gt;"",IF(ISNUMBER(FIND("(2)",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4" s="3" t="str">
        <f>IF(B1444&lt;&gt;"",IF(INDEX(로우데이터!$D:$D,4*ROW()-7)&lt;&gt;"",IF(ISNUMBER(FIND("(3)",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4" s="3" t="str">
        <f>IF(B1444&lt;&gt;"",IF(INDEX(로우데이터!$D:$D,4*ROW()-7)&lt;&gt;"",IF(ISNUMBER(FIND("(3)",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4" s="1">
        <v>1</v>
      </c>
      <c r="M1444" s="1">
        <v>1</v>
      </c>
      <c r="N1444" s="1">
        <v>1</v>
      </c>
      <c r="P1444" s="1" t="str">
        <f>IF(B1444&lt;&gt;"",IF(AND(대학정보!$C$4&lt;&gt;"",대학정보!$C$5&lt;&gt;""),IF(AND(ISNUMBER(FIND(대학정보!$C$4,E1444)),ISNUMBER(FIND(대학정보!$C$5,F1444))),확률표!$C$3,IF(AND(ISNUMBER(FIND(대학정보!$C$4,G1444)),ISNUMBER(FIND(대학정보!$C$5,H1444))),확률표!$C$4,IF(AND(ISNUMBER(FIND(대학정보!$C$4,I1444)),ISNUMBER(FIND(대학정보!$C$5,J1444))),확률표!$C$5, ""))), "대학정보"), "")</f>
        <v/>
      </c>
      <c r="Q1444" s="1" t="str">
        <f>IF(AND(대학정보!$C$8&lt;&gt;"",D1444&lt;&gt;""),D1444-대학정보!$C$8,"")</f>
        <v/>
      </c>
    </row>
    <row r="1445" spans="1:17">
      <c r="A1445" s="1" t="str">
        <f t="shared" si="22"/>
        <v>X</v>
      </c>
      <c r="B1445" s="1" t="str">
        <f>IF(INDEX(로우데이터!$A:$A,4*ROW()-7)&lt;&gt;"",INDEX(로우데이터!A:A,4*ROW()-7),"")</f>
        <v/>
      </c>
      <c r="C1445" s="1" t="str">
        <f>IF(B1445&lt;&gt;"",VLOOKUP(CONCATENATE("j",L1445, M1445, N1445),확률표!$B$8:$E$16,IF(P1445=확률표!$C$3,2,IF(P1445=확률표!$C$4, 3,4)),FALSE), "")</f>
        <v/>
      </c>
      <c r="D1445" s="1" t="str">
        <f>IF(B1445&lt;&gt;"",INDEX(로우데이터!$B:$B,4*ROW()-7),"")</f>
        <v/>
      </c>
      <c r="E1445" s="4" t="str">
        <f>IF(B1445&lt;&gt;"",IF(INDEX(로우데이터!$D:$D,4*ROW()-7)&lt;&gt;"",IF(ISNUMBER(FIND("(1)",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5" s="3" t="str">
        <f>IF(B1445&lt;&gt;"",IF(INDEX(로우데이터!$D:$D,4*ROW()-7)&lt;&gt;"",IF(ISNUMBER(FIND("(1)",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5" s="3" t="str">
        <f>IF(B1445&lt;&gt;"",IF(INDEX(로우데이터!$D:$D,4*ROW()-7)&lt;&gt;"",IF(ISNUMBER(FIND("(2)",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5" s="3" t="str">
        <f>IF(B1445&lt;&gt;"",IF(INDEX(로우데이터!$D:$D,4*ROW()-7)&lt;&gt;"",IF(ISNUMBER(FIND("(2)",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5" s="3" t="str">
        <f>IF(B1445&lt;&gt;"",IF(INDEX(로우데이터!$D:$D,4*ROW()-7)&lt;&gt;"",IF(ISNUMBER(FIND("(3)",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5" s="3" t="str">
        <f>IF(B1445&lt;&gt;"",IF(INDEX(로우데이터!$D:$D,4*ROW()-7)&lt;&gt;"",IF(ISNUMBER(FIND("(3)",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5" s="1">
        <v>1</v>
      </c>
      <c r="M1445" s="1">
        <v>1</v>
      </c>
      <c r="N1445" s="1">
        <v>1</v>
      </c>
      <c r="P1445" s="1" t="str">
        <f>IF(B1445&lt;&gt;"",IF(AND(대학정보!$C$4&lt;&gt;"",대학정보!$C$5&lt;&gt;""),IF(AND(ISNUMBER(FIND(대학정보!$C$4,E1445)),ISNUMBER(FIND(대학정보!$C$5,F1445))),확률표!$C$3,IF(AND(ISNUMBER(FIND(대학정보!$C$4,G1445)),ISNUMBER(FIND(대학정보!$C$5,H1445))),확률표!$C$4,IF(AND(ISNUMBER(FIND(대학정보!$C$4,I1445)),ISNUMBER(FIND(대학정보!$C$5,J1445))),확률표!$C$5, ""))), "대학정보"), "")</f>
        <v/>
      </c>
      <c r="Q1445" s="1" t="str">
        <f>IF(AND(대학정보!$C$8&lt;&gt;"",D1445&lt;&gt;""),D1445-대학정보!$C$8,"")</f>
        <v/>
      </c>
    </row>
    <row r="1446" spans="1:17">
      <c r="A1446" s="1" t="str">
        <f t="shared" ref="A1446:A1509" si="23">IF(ISNUMBER(FIND("(나)",B1446)), "나", IF(B1446&lt;&gt;"", "", "X"))</f>
        <v>X</v>
      </c>
      <c r="B1446" s="1" t="str">
        <f>IF(INDEX(로우데이터!$A:$A,4*ROW()-7)&lt;&gt;"",INDEX(로우데이터!A:A,4*ROW()-7),"")</f>
        <v/>
      </c>
      <c r="C1446" s="1" t="str">
        <f>IF(B1446&lt;&gt;"",VLOOKUP(CONCATENATE("j",L1446, M1446, N1446),확률표!$B$8:$E$16,IF(P1446=확률표!$C$3,2,IF(P1446=확률표!$C$4, 3,4)),FALSE), "")</f>
        <v/>
      </c>
      <c r="D1446" s="1" t="str">
        <f>IF(B1446&lt;&gt;"",INDEX(로우데이터!$B:$B,4*ROW()-7),"")</f>
        <v/>
      </c>
      <c r="E1446" s="4" t="str">
        <f>IF(B1446&lt;&gt;"",IF(INDEX(로우데이터!$D:$D,4*ROW()-7)&lt;&gt;"",IF(ISNUMBER(FIND("(1)",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6" s="3" t="str">
        <f>IF(B1446&lt;&gt;"",IF(INDEX(로우데이터!$D:$D,4*ROW()-7)&lt;&gt;"",IF(ISNUMBER(FIND("(1)",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6" s="3" t="str">
        <f>IF(B1446&lt;&gt;"",IF(INDEX(로우데이터!$D:$D,4*ROW()-7)&lt;&gt;"",IF(ISNUMBER(FIND("(2)",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6" s="3" t="str">
        <f>IF(B1446&lt;&gt;"",IF(INDEX(로우데이터!$D:$D,4*ROW()-7)&lt;&gt;"",IF(ISNUMBER(FIND("(2)",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6" s="3" t="str">
        <f>IF(B1446&lt;&gt;"",IF(INDEX(로우데이터!$D:$D,4*ROW()-7)&lt;&gt;"",IF(ISNUMBER(FIND("(3)",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6" s="3" t="str">
        <f>IF(B1446&lt;&gt;"",IF(INDEX(로우데이터!$D:$D,4*ROW()-7)&lt;&gt;"",IF(ISNUMBER(FIND("(3)",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6" s="1">
        <v>1</v>
      </c>
      <c r="M1446" s="1">
        <v>1</v>
      </c>
      <c r="N1446" s="1">
        <v>1</v>
      </c>
      <c r="P1446" s="1" t="str">
        <f>IF(B1446&lt;&gt;"",IF(AND(대학정보!$C$4&lt;&gt;"",대학정보!$C$5&lt;&gt;""),IF(AND(ISNUMBER(FIND(대학정보!$C$4,E1446)),ISNUMBER(FIND(대학정보!$C$5,F1446))),확률표!$C$3,IF(AND(ISNUMBER(FIND(대학정보!$C$4,G1446)),ISNUMBER(FIND(대학정보!$C$5,H1446))),확률표!$C$4,IF(AND(ISNUMBER(FIND(대학정보!$C$4,I1446)),ISNUMBER(FIND(대학정보!$C$5,J1446))),확률표!$C$5, ""))), "대학정보"), "")</f>
        <v/>
      </c>
      <c r="Q1446" s="1" t="str">
        <f>IF(AND(대학정보!$C$8&lt;&gt;"",D1446&lt;&gt;""),D1446-대학정보!$C$8,"")</f>
        <v/>
      </c>
    </row>
    <row r="1447" spans="1:17">
      <c r="A1447" s="1" t="str">
        <f t="shared" si="23"/>
        <v>X</v>
      </c>
      <c r="B1447" s="1" t="str">
        <f>IF(INDEX(로우데이터!$A:$A,4*ROW()-7)&lt;&gt;"",INDEX(로우데이터!A:A,4*ROW()-7),"")</f>
        <v/>
      </c>
      <c r="C1447" s="1" t="str">
        <f>IF(B1447&lt;&gt;"",VLOOKUP(CONCATENATE("j",L1447, M1447, N1447),확률표!$B$8:$E$16,IF(P1447=확률표!$C$3,2,IF(P1447=확률표!$C$4, 3,4)),FALSE), "")</f>
        <v/>
      </c>
      <c r="D1447" s="1" t="str">
        <f>IF(B1447&lt;&gt;"",INDEX(로우데이터!$B:$B,4*ROW()-7),"")</f>
        <v/>
      </c>
      <c r="E1447" s="4" t="str">
        <f>IF(B1447&lt;&gt;"",IF(INDEX(로우데이터!$D:$D,4*ROW()-7)&lt;&gt;"",IF(ISNUMBER(FIND("(1)",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7" s="3" t="str">
        <f>IF(B1447&lt;&gt;"",IF(INDEX(로우데이터!$D:$D,4*ROW()-7)&lt;&gt;"",IF(ISNUMBER(FIND("(1)",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7" s="3" t="str">
        <f>IF(B1447&lt;&gt;"",IF(INDEX(로우데이터!$D:$D,4*ROW()-7)&lt;&gt;"",IF(ISNUMBER(FIND("(2)",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7" s="3" t="str">
        <f>IF(B1447&lt;&gt;"",IF(INDEX(로우데이터!$D:$D,4*ROW()-7)&lt;&gt;"",IF(ISNUMBER(FIND("(2)",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7" s="3" t="str">
        <f>IF(B1447&lt;&gt;"",IF(INDEX(로우데이터!$D:$D,4*ROW()-7)&lt;&gt;"",IF(ISNUMBER(FIND("(3)",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7" s="3" t="str">
        <f>IF(B1447&lt;&gt;"",IF(INDEX(로우데이터!$D:$D,4*ROW()-7)&lt;&gt;"",IF(ISNUMBER(FIND("(3)",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7" s="1">
        <v>1</v>
      </c>
      <c r="M1447" s="1">
        <v>1</v>
      </c>
      <c r="N1447" s="1">
        <v>1</v>
      </c>
      <c r="P1447" s="1" t="str">
        <f>IF(B1447&lt;&gt;"",IF(AND(대학정보!$C$4&lt;&gt;"",대학정보!$C$5&lt;&gt;""),IF(AND(ISNUMBER(FIND(대학정보!$C$4,E1447)),ISNUMBER(FIND(대학정보!$C$5,F1447))),확률표!$C$3,IF(AND(ISNUMBER(FIND(대학정보!$C$4,G1447)),ISNUMBER(FIND(대학정보!$C$5,H1447))),확률표!$C$4,IF(AND(ISNUMBER(FIND(대학정보!$C$4,I1447)),ISNUMBER(FIND(대학정보!$C$5,J1447))),확률표!$C$5, ""))), "대학정보"), "")</f>
        <v/>
      </c>
      <c r="Q1447" s="1" t="str">
        <f>IF(AND(대학정보!$C$8&lt;&gt;"",D1447&lt;&gt;""),D1447-대학정보!$C$8,"")</f>
        <v/>
      </c>
    </row>
    <row r="1448" spans="1:17">
      <c r="A1448" s="1" t="str">
        <f t="shared" si="23"/>
        <v>X</v>
      </c>
      <c r="B1448" s="1" t="str">
        <f>IF(INDEX(로우데이터!$A:$A,4*ROW()-7)&lt;&gt;"",INDEX(로우데이터!A:A,4*ROW()-7),"")</f>
        <v/>
      </c>
      <c r="C1448" s="1" t="str">
        <f>IF(B1448&lt;&gt;"",VLOOKUP(CONCATENATE("j",L1448, M1448, N1448),확률표!$B$8:$E$16,IF(P1448=확률표!$C$3,2,IF(P1448=확률표!$C$4, 3,4)),FALSE), "")</f>
        <v/>
      </c>
      <c r="D1448" s="1" t="str">
        <f>IF(B1448&lt;&gt;"",INDEX(로우데이터!$B:$B,4*ROW()-7),"")</f>
        <v/>
      </c>
      <c r="E1448" s="4" t="str">
        <f>IF(B1448&lt;&gt;"",IF(INDEX(로우데이터!$D:$D,4*ROW()-7)&lt;&gt;"",IF(ISNUMBER(FIND("(1)",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8" s="3" t="str">
        <f>IF(B1448&lt;&gt;"",IF(INDEX(로우데이터!$D:$D,4*ROW()-7)&lt;&gt;"",IF(ISNUMBER(FIND("(1)",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8" s="3" t="str">
        <f>IF(B1448&lt;&gt;"",IF(INDEX(로우데이터!$D:$D,4*ROW()-7)&lt;&gt;"",IF(ISNUMBER(FIND("(2)",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8" s="3" t="str">
        <f>IF(B1448&lt;&gt;"",IF(INDEX(로우데이터!$D:$D,4*ROW()-7)&lt;&gt;"",IF(ISNUMBER(FIND("(2)",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8" s="3" t="str">
        <f>IF(B1448&lt;&gt;"",IF(INDEX(로우데이터!$D:$D,4*ROW()-7)&lt;&gt;"",IF(ISNUMBER(FIND("(3)",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8" s="3" t="str">
        <f>IF(B1448&lt;&gt;"",IF(INDEX(로우데이터!$D:$D,4*ROW()-7)&lt;&gt;"",IF(ISNUMBER(FIND("(3)",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8" s="1">
        <v>1</v>
      </c>
      <c r="M1448" s="1">
        <v>1</v>
      </c>
      <c r="N1448" s="1">
        <v>1</v>
      </c>
      <c r="P1448" s="1" t="str">
        <f>IF(B1448&lt;&gt;"",IF(AND(대학정보!$C$4&lt;&gt;"",대학정보!$C$5&lt;&gt;""),IF(AND(ISNUMBER(FIND(대학정보!$C$4,E1448)),ISNUMBER(FIND(대학정보!$C$5,F1448))),확률표!$C$3,IF(AND(ISNUMBER(FIND(대학정보!$C$4,G1448)),ISNUMBER(FIND(대학정보!$C$5,H1448))),확률표!$C$4,IF(AND(ISNUMBER(FIND(대학정보!$C$4,I1448)),ISNUMBER(FIND(대학정보!$C$5,J1448))),확률표!$C$5, ""))), "대학정보"), "")</f>
        <v/>
      </c>
      <c r="Q1448" s="1" t="str">
        <f>IF(AND(대학정보!$C$8&lt;&gt;"",D1448&lt;&gt;""),D1448-대학정보!$C$8,"")</f>
        <v/>
      </c>
    </row>
    <row r="1449" spans="1:17">
      <c r="A1449" s="1" t="str">
        <f t="shared" si="23"/>
        <v>X</v>
      </c>
      <c r="B1449" s="1" t="str">
        <f>IF(INDEX(로우데이터!$A:$A,4*ROW()-7)&lt;&gt;"",INDEX(로우데이터!A:A,4*ROW()-7),"")</f>
        <v/>
      </c>
      <c r="C1449" s="1" t="str">
        <f>IF(B1449&lt;&gt;"",VLOOKUP(CONCATENATE("j",L1449, M1449, N1449),확률표!$B$8:$E$16,IF(P1449=확률표!$C$3,2,IF(P1449=확률표!$C$4, 3,4)),FALSE), "")</f>
        <v/>
      </c>
      <c r="D1449" s="1" t="str">
        <f>IF(B1449&lt;&gt;"",INDEX(로우데이터!$B:$B,4*ROW()-7),"")</f>
        <v/>
      </c>
      <c r="E1449" s="4" t="str">
        <f>IF(B1449&lt;&gt;"",IF(INDEX(로우데이터!$D:$D,4*ROW()-7)&lt;&gt;"",IF(ISNUMBER(FIND("(1)",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49" s="3" t="str">
        <f>IF(B1449&lt;&gt;"",IF(INDEX(로우데이터!$D:$D,4*ROW()-7)&lt;&gt;"",IF(ISNUMBER(FIND("(1)",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49" s="3" t="str">
        <f>IF(B1449&lt;&gt;"",IF(INDEX(로우데이터!$D:$D,4*ROW()-7)&lt;&gt;"",IF(ISNUMBER(FIND("(2)",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49" s="3" t="str">
        <f>IF(B1449&lt;&gt;"",IF(INDEX(로우데이터!$D:$D,4*ROW()-7)&lt;&gt;"",IF(ISNUMBER(FIND("(2)",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49" s="3" t="str">
        <f>IF(B1449&lt;&gt;"",IF(INDEX(로우데이터!$D:$D,4*ROW()-7)&lt;&gt;"",IF(ISNUMBER(FIND("(3)",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49" s="3" t="str">
        <f>IF(B1449&lt;&gt;"",IF(INDEX(로우데이터!$D:$D,4*ROW()-7)&lt;&gt;"",IF(ISNUMBER(FIND("(3)",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49" s="1">
        <v>1</v>
      </c>
      <c r="M1449" s="1">
        <v>1</v>
      </c>
      <c r="N1449" s="1">
        <v>1</v>
      </c>
      <c r="P1449" s="1" t="str">
        <f>IF(B1449&lt;&gt;"",IF(AND(대학정보!$C$4&lt;&gt;"",대학정보!$C$5&lt;&gt;""),IF(AND(ISNUMBER(FIND(대학정보!$C$4,E1449)),ISNUMBER(FIND(대학정보!$C$5,F1449))),확률표!$C$3,IF(AND(ISNUMBER(FIND(대학정보!$C$4,G1449)),ISNUMBER(FIND(대학정보!$C$5,H1449))),확률표!$C$4,IF(AND(ISNUMBER(FIND(대학정보!$C$4,I1449)),ISNUMBER(FIND(대학정보!$C$5,J1449))),확률표!$C$5, ""))), "대학정보"), "")</f>
        <v/>
      </c>
      <c r="Q1449" s="1" t="str">
        <f>IF(AND(대학정보!$C$8&lt;&gt;"",D1449&lt;&gt;""),D1449-대학정보!$C$8,"")</f>
        <v/>
      </c>
    </row>
    <row r="1450" spans="1:17">
      <c r="A1450" s="1" t="str">
        <f t="shared" si="23"/>
        <v>X</v>
      </c>
      <c r="B1450" s="1" t="str">
        <f>IF(INDEX(로우데이터!$A:$A,4*ROW()-7)&lt;&gt;"",INDEX(로우데이터!A:A,4*ROW()-7),"")</f>
        <v/>
      </c>
      <c r="C1450" s="1" t="str">
        <f>IF(B1450&lt;&gt;"",VLOOKUP(CONCATENATE("j",L1450, M1450, N1450),확률표!$B$8:$E$16,IF(P1450=확률표!$C$3,2,IF(P1450=확률표!$C$4, 3,4)),FALSE), "")</f>
        <v/>
      </c>
      <c r="D1450" s="1" t="str">
        <f>IF(B1450&lt;&gt;"",INDEX(로우데이터!$B:$B,4*ROW()-7),"")</f>
        <v/>
      </c>
      <c r="E1450" s="4" t="str">
        <f>IF(B1450&lt;&gt;"",IF(INDEX(로우데이터!$D:$D,4*ROW()-7)&lt;&gt;"",IF(ISNUMBER(FIND("(1)",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0" s="3" t="str">
        <f>IF(B1450&lt;&gt;"",IF(INDEX(로우데이터!$D:$D,4*ROW()-7)&lt;&gt;"",IF(ISNUMBER(FIND("(1)",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0" s="3" t="str">
        <f>IF(B1450&lt;&gt;"",IF(INDEX(로우데이터!$D:$D,4*ROW()-7)&lt;&gt;"",IF(ISNUMBER(FIND("(2)",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0" s="3" t="str">
        <f>IF(B1450&lt;&gt;"",IF(INDEX(로우데이터!$D:$D,4*ROW()-7)&lt;&gt;"",IF(ISNUMBER(FIND("(2)",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0" s="3" t="str">
        <f>IF(B1450&lt;&gt;"",IF(INDEX(로우데이터!$D:$D,4*ROW()-7)&lt;&gt;"",IF(ISNUMBER(FIND("(3)",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0" s="3" t="str">
        <f>IF(B1450&lt;&gt;"",IF(INDEX(로우데이터!$D:$D,4*ROW()-7)&lt;&gt;"",IF(ISNUMBER(FIND("(3)",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0" s="1">
        <v>1</v>
      </c>
      <c r="M1450" s="1">
        <v>1</v>
      </c>
      <c r="N1450" s="1">
        <v>1</v>
      </c>
      <c r="P1450" s="1" t="str">
        <f>IF(B1450&lt;&gt;"",IF(AND(대학정보!$C$4&lt;&gt;"",대학정보!$C$5&lt;&gt;""),IF(AND(ISNUMBER(FIND(대학정보!$C$4,E1450)),ISNUMBER(FIND(대학정보!$C$5,F1450))),확률표!$C$3,IF(AND(ISNUMBER(FIND(대학정보!$C$4,G1450)),ISNUMBER(FIND(대학정보!$C$5,H1450))),확률표!$C$4,IF(AND(ISNUMBER(FIND(대학정보!$C$4,I1450)),ISNUMBER(FIND(대학정보!$C$5,J1450))),확률표!$C$5, ""))), "대학정보"), "")</f>
        <v/>
      </c>
      <c r="Q1450" s="1" t="str">
        <f>IF(AND(대학정보!$C$8&lt;&gt;"",D1450&lt;&gt;""),D1450-대학정보!$C$8,"")</f>
        <v/>
      </c>
    </row>
    <row r="1451" spans="1:17">
      <c r="A1451" s="1" t="str">
        <f t="shared" si="23"/>
        <v>X</v>
      </c>
      <c r="B1451" s="1" t="str">
        <f>IF(INDEX(로우데이터!$A:$A,4*ROW()-7)&lt;&gt;"",INDEX(로우데이터!A:A,4*ROW()-7),"")</f>
        <v/>
      </c>
      <c r="C1451" s="1" t="str">
        <f>IF(B1451&lt;&gt;"",VLOOKUP(CONCATENATE("j",L1451, M1451, N1451),확률표!$B$8:$E$16,IF(P1451=확률표!$C$3,2,IF(P1451=확률표!$C$4, 3,4)),FALSE), "")</f>
        <v/>
      </c>
      <c r="D1451" s="1" t="str">
        <f>IF(B1451&lt;&gt;"",INDEX(로우데이터!$B:$B,4*ROW()-7),"")</f>
        <v/>
      </c>
      <c r="E1451" s="4" t="str">
        <f>IF(B1451&lt;&gt;"",IF(INDEX(로우데이터!$D:$D,4*ROW()-7)&lt;&gt;"",IF(ISNUMBER(FIND("(1)",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1" s="3" t="str">
        <f>IF(B1451&lt;&gt;"",IF(INDEX(로우데이터!$D:$D,4*ROW()-7)&lt;&gt;"",IF(ISNUMBER(FIND("(1)",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1" s="3" t="str">
        <f>IF(B1451&lt;&gt;"",IF(INDEX(로우데이터!$D:$D,4*ROW()-7)&lt;&gt;"",IF(ISNUMBER(FIND("(2)",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1" s="3" t="str">
        <f>IF(B1451&lt;&gt;"",IF(INDEX(로우데이터!$D:$D,4*ROW()-7)&lt;&gt;"",IF(ISNUMBER(FIND("(2)",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1" s="3" t="str">
        <f>IF(B1451&lt;&gt;"",IF(INDEX(로우데이터!$D:$D,4*ROW()-7)&lt;&gt;"",IF(ISNUMBER(FIND("(3)",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1" s="3" t="str">
        <f>IF(B1451&lt;&gt;"",IF(INDEX(로우데이터!$D:$D,4*ROW()-7)&lt;&gt;"",IF(ISNUMBER(FIND("(3)",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1" s="1">
        <v>1</v>
      </c>
      <c r="M1451" s="1">
        <v>1</v>
      </c>
      <c r="N1451" s="1">
        <v>1</v>
      </c>
      <c r="P1451" s="1" t="str">
        <f>IF(B1451&lt;&gt;"",IF(AND(대학정보!$C$4&lt;&gt;"",대학정보!$C$5&lt;&gt;""),IF(AND(ISNUMBER(FIND(대학정보!$C$4,E1451)),ISNUMBER(FIND(대학정보!$C$5,F1451))),확률표!$C$3,IF(AND(ISNUMBER(FIND(대학정보!$C$4,G1451)),ISNUMBER(FIND(대학정보!$C$5,H1451))),확률표!$C$4,IF(AND(ISNUMBER(FIND(대학정보!$C$4,I1451)),ISNUMBER(FIND(대학정보!$C$5,J1451))),확률표!$C$5, ""))), "대학정보"), "")</f>
        <v/>
      </c>
      <c r="Q1451" s="1" t="str">
        <f>IF(AND(대학정보!$C$8&lt;&gt;"",D1451&lt;&gt;""),D1451-대학정보!$C$8,"")</f>
        <v/>
      </c>
    </row>
    <row r="1452" spans="1:17">
      <c r="A1452" s="1" t="str">
        <f t="shared" si="23"/>
        <v>X</v>
      </c>
      <c r="B1452" s="1" t="str">
        <f>IF(INDEX(로우데이터!$A:$A,4*ROW()-7)&lt;&gt;"",INDEX(로우데이터!A:A,4*ROW()-7),"")</f>
        <v/>
      </c>
      <c r="C1452" s="1" t="str">
        <f>IF(B1452&lt;&gt;"",VLOOKUP(CONCATENATE("j",L1452, M1452, N1452),확률표!$B$8:$E$16,IF(P1452=확률표!$C$3,2,IF(P1452=확률표!$C$4, 3,4)),FALSE), "")</f>
        <v/>
      </c>
      <c r="D1452" s="1" t="str">
        <f>IF(B1452&lt;&gt;"",INDEX(로우데이터!$B:$B,4*ROW()-7),"")</f>
        <v/>
      </c>
      <c r="E1452" s="4" t="str">
        <f>IF(B1452&lt;&gt;"",IF(INDEX(로우데이터!$D:$D,4*ROW()-7)&lt;&gt;"",IF(ISNUMBER(FIND("(1)",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2" s="3" t="str">
        <f>IF(B1452&lt;&gt;"",IF(INDEX(로우데이터!$D:$D,4*ROW()-7)&lt;&gt;"",IF(ISNUMBER(FIND("(1)",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2" s="3" t="str">
        <f>IF(B1452&lt;&gt;"",IF(INDEX(로우데이터!$D:$D,4*ROW()-7)&lt;&gt;"",IF(ISNUMBER(FIND("(2)",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2" s="3" t="str">
        <f>IF(B1452&lt;&gt;"",IF(INDEX(로우데이터!$D:$D,4*ROW()-7)&lt;&gt;"",IF(ISNUMBER(FIND("(2)",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2" s="3" t="str">
        <f>IF(B1452&lt;&gt;"",IF(INDEX(로우데이터!$D:$D,4*ROW()-7)&lt;&gt;"",IF(ISNUMBER(FIND("(3)",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2" s="3" t="str">
        <f>IF(B1452&lt;&gt;"",IF(INDEX(로우데이터!$D:$D,4*ROW()-7)&lt;&gt;"",IF(ISNUMBER(FIND("(3)",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2" s="1">
        <v>1</v>
      </c>
      <c r="M1452" s="1">
        <v>1</v>
      </c>
      <c r="N1452" s="1">
        <v>1</v>
      </c>
      <c r="P1452" s="1" t="str">
        <f>IF(B1452&lt;&gt;"",IF(AND(대학정보!$C$4&lt;&gt;"",대학정보!$C$5&lt;&gt;""),IF(AND(ISNUMBER(FIND(대학정보!$C$4,E1452)),ISNUMBER(FIND(대학정보!$C$5,F1452))),확률표!$C$3,IF(AND(ISNUMBER(FIND(대학정보!$C$4,G1452)),ISNUMBER(FIND(대학정보!$C$5,H1452))),확률표!$C$4,IF(AND(ISNUMBER(FIND(대학정보!$C$4,I1452)),ISNUMBER(FIND(대학정보!$C$5,J1452))),확률표!$C$5, ""))), "대학정보"), "")</f>
        <v/>
      </c>
      <c r="Q1452" s="1" t="str">
        <f>IF(AND(대학정보!$C$8&lt;&gt;"",D1452&lt;&gt;""),D1452-대학정보!$C$8,"")</f>
        <v/>
      </c>
    </row>
    <row r="1453" spans="1:17">
      <c r="A1453" s="1" t="str">
        <f t="shared" si="23"/>
        <v>X</v>
      </c>
      <c r="B1453" s="1" t="str">
        <f>IF(INDEX(로우데이터!$A:$A,4*ROW()-7)&lt;&gt;"",INDEX(로우데이터!A:A,4*ROW()-7),"")</f>
        <v/>
      </c>
      <c r="C1453" s="1" t="str">
        <f>IF(B1453&lt;&gt;"",VLOOKUP(CONCATENATE("j",L1453, M1453, N1453),확률표!$B$8:$E$16,IF(P1453=확률표!$C$3,2,IF(P1453=확률표!$C$4, 3,4)),FALSE), "")</f>
        <v/>
      </c>
      <c r="D1453" s="1" t="str">
        <f>IF(B1453&lt;&gt;"",INDEX(로우데이터!$B:$B,4*ROW()-7),"")</f>
        <v/>
      </c>
      <c r="E1453" s="4" t="str">
        <f>IF(B1453&lt;&gt;"",IF(INDEX(로우데이터!$D:$D,4*ROW()-7)&lt;&gt;"",IF(ISNUMBER(FIND("(1)",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3" s="3" t="str">
        <f>IF(B1453&lt;&gt;"",IF(INDEX(로우데이터!$D:$D,4*ROW()-7)&lt;&gt;"",IF(ISNUMBER(FIND("(1)",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3" s="3" t="str">
        <f>IF(B1453&lt;&gt;"",IF(INDEX(로우데이터!$D:$D,4*ROW()-7)&lt;&gt;"",IF(ISNUMBER(FIND("(2)",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3" s="3" t="str">
        <f>IF(B1453&lt;&gt;"",IF(INDEX(로우데이터!$D:$D,4*ROW()-7)&lt;&gt;"",IF(ISNUMBER(FIND("(2)",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3" s="3" t="str">
        <f>IF(B1453&lt;&gt;"",IF(INDEX(로우데이터!$D:$D,4*ROW()-7)&lt;&gt;"",IF(ISNUMBER(FIND("(3)",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3" s="3" t="str">
        <f>IF(B1453&lt;&gt;"",IF(INDEX(로우데이터!$D:$D,4*ROW()-7)&lt;&gt;"",IF(ISNUMBER(FIND("(3)",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3" s="1">
        <v>1</v>
      </c>
      <c r="M1453" s="1">
        <v>1</v>
      </c>
      <c r="N1453" s="1">
        <v>1</v>
      </c>
      <c r="P1453" s="1" t="str">
        <f>IF(B1453&lt;&gt;"",IF(AND(대학정보!$C$4&lt;&gt;"",대학정보!$C$5&lt;&gt;""),IF(AND(ISNUMBER(FIND(대학정보!$C$4,E1453)),ISNUMBER(FIND(대학정보!$C$5,F1453))),확률표!$C$3,IF(AND(ISNUMBER(FIND(대학정보!$C$4,G1453)),ISNUMBER(FIND(대학정보!$C$5,H1453))),확률표!$C$4,IF(AND(ISNUMBER(FIND(대학정보!$C$4,I1453)),ISNUMBER(FIND(대학정보!$C$5,J1453))),확률표!$C$5, ""))), "대학정보"), "")</f>
        <v/>
      </c>
      <c r="Q1453" s="1" t="str">
        <f>IF(AND(대학정보!$C$8&lt;&gt;"",D1453&lt;&gt;""),D1453-대학정보!$C$8,"")</f>
        <v/>
      </c>
    </row>
    <row r="1454" spans="1:17">
      <c r="A1454" s="1" t="str">
        <f t="shared" si="23"/>
        <v>X</v>
      </c>
      <c r="B1454" s="1" t="str">
        <f>IF(INDEX(로우데이터!$A:$A,4*ROW()-7)&lt;&gt;"",INDEX(로우데이터!A:A,4*ROW()-7),"")</f>
        <v/>
      </c>
      <c r="C1454" s="1" t="str">
        <f>IF(B1454&lt;&gt;"",VLOOKUP(CONCATENATE("j",L1454, M1454, N1454),확률표!$B$8:$E$16,IF(P1454=확률표!$C$3,2,IF(P1454=확률표!$C$4, 3,4)),FALSE), "")</f>
        <v/>
      </c>
      <c r="D1454" s="1" t="str">
        <f>IF(B1454&lt;&gt;"",INDEX(로우데이터!$B:$B,4*ROW()-7),"")</f>
        <v/>
      </c>
      <c r="E1454" s="4" t="str">
        <f>IF(B1454&lt;&gt;"",IF(INDEX(로우데이터!$D:$D,4*ROW()-7)&lt;&gt;"",IF(ISNUMBER(FIND("(1)",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4" s="3" t="str">
        <f>IF(B1454&lt;&gt;"",IF(INDEX(로우데이터!$D:$D,4*ROW()-7)&lt;&gt;"",IF(ISNUMBER(FIND("(1)",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4" s="3" t="str">
        <f>IF(B1454&lt;&gt;"",IF(INDEX(로우데이터!$D:$D,4*ROW()-7)&lt;&gt;"",IF(ISNUMBER(FIND("(2)",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4" s="3" t="str">
        <f>IF(B1454&lt;&gt;"",IF(INDEX(로우데이터!$D:$D,4*ROW()-7)&lt;&gt;"",IF(ISNUMBER(FIND("(2)",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4" s="3" t="str">
        <f>IF(B1454&lt;&gt;"",IF(INDEX(로우데이터!$D:$D,4*ROW()-7)&lt;&gt;"",IF(ISNUMBER(FIND("(3)",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4" s="3" t="str">
        <f>IF(B1454&lt;&gt;"",IF(INDEX(로우데이터!$D:$D,4*ROW()-7)&lt;&gt;"",IF(ISNUMBER(FIND("(3)",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4" s="1">
        <v>1</v>
      </c>
      <c r="M1454" s="1">
        <v>1</v>
      </c>
      <c r="N1454" s="1">
        <v>1</v>
      </c>
      <c r="P1454" s="1" t="str">
        <f>IF(B1454&lt;&gt;"",IF(AND(대학정보!$C$4&lt;&gt;"",대학정보!$C$5&lt;&gt;""),IF(AND(ISNUMBER(FIND(대학정보!$C$4,E1454)),ISNUMBER(FIND(대학정보!$C$5,F1454))),확률표!$C$3,IF(AND(ISNUMBER(FIND(대학정보!$C$4,G1454)),ISNUMBER(FIND(대학정보!$C$5,H1454))),확률표!$C$4,IF(AND(ISNUMBER(FIND(대학정보!$C$4,I1454)),ISNUMBER(FIND(대학정보!$C$5,J1454))),확률표!$C$5, ""))), "대학정보"), "")</f>
        <v/>
      </c>
      <c r="Q1454" s="1" t="str">
        <f>IF(AND(대학정보!$C$8&lt;&gt;"",D1454&lt;&gt;""),D1454-대학정보!$C$8,"")</f>
        <v/>
      </c>
    </row>
    <row r="1455" spans="1:17">
      <c r="A1455" s="1" t="str">
        <f t="shared" si="23"/>
        <v>X</v>
      </c>
      <c r="B1455" s="1" t="str">
        <f>IF(INDEX(로우데이터!$A:$A,4*ROW()-7)&lt;&gt;"",INDEX(로우데이터!A:A,4*ROW()-7),"")</f>
        <v/>
      </c>
      <c r="C1455" s="1" t="str">
        <f>IF(B1455&lt;&gt;"",VLOOKUP(CONCATENATE("j",L1455, M1455, N1455),확률표!$B$8:$E$16,IF(P1455=확률표!$C$3,2,IF(P1455=확률표!$C$4, 3,4)),FALSE), "")</f>
        <v/>
      </c>
      <c r="D1455" s="1" t="str">
        <f>IF(B1455&lt;&gt;"",INDEX(로우데이터!$B:$B,4*ROW()-7),"")</f>
        <v/>
      </c>
      <c r="E1455" s="4" t="str">
        <f>IF(B1455&lt;&gt;"",IF(INDEX(로우데이터!$D:$D,4*ROW()-7)&lt;&gt;"",IF(ISNUMBER(FIND("(1)",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5" s="3" t="str">
        <f>IF(B1455&lt;&gt;"",IF(INDEX(로우데이터!$D:$D,4*ROW()-7)&lt;&gt;"",IF(ISNUMBER(FIND("(1)",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5" s="3" t="str">
        <f>IF(B1455&lt;&gt;"",IF(INDEX(로우데이터!$D:$D,4*ROW()-7)&lt;&gt;"",IF(ISNUMBER(FIND("(2)",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5" s="3" t="str">
        <f>IF(B1455&lt;&gt;"",IF(INDEX(로우데이터!$D:$D,4*ROW()-7)&lt;&gt;"",IF(ISNUMBER(FIND("(2)",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5" s="3" t="str">
        <f>IF(B1455&lt;&gt;"",IF(INDEX(로우데이터!$D:$D,4*ROW()-7)&lt;&gt;"",IF(ISNUMBER(FIND("(3)",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5" s="3" t="str">
        <f>IF(B1455&lt;&gt;"",IF(INDEX(로우데이터!$D:$D,4*ROW()-7)&lt;&gt;"",IF(ISNUMBER(FIND("(3)",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5" s="1">
        <v>1</v>
      </c>
      <c r="M1455" s="1">
        <v>1</v>
      </c>
      <c r="N1455" s="1">
        <v>1</v>
      </c>
      <c r="P1455" s="1" t="str">
        <f>IF(B1455&lt;&gt;"",IF(AND(대학정보!$C$4&lt;&gt;"",대학정보!$C$5&lt;&gt;""),IF(AND(ISNUMBER(FIND(대학정보!$C$4,E1455)),ISNUMBER(FIND(대학정보!$C$5,F1455))),확률표!$C$3,IF(AND(ISNUMBER(FIND(대학정보!$C$4,G1455)),ISNUMBER(FIND(대학정보!$C$5,H1455))),확률표!$C$4,IF(AND(ISNUMBER(FIND(대학정보!$C$4,I1455)),ISNUMBER(FIND(대학정보!$C$5,J1455))),확률표!$C$5, ""))), "대학정보"), "")</f>
        <v/>
      </c>
      <c r="Q1455" s="1" t="str">
        <f>IF(AND(대학정보!$C$8&lt;&gt;"",D1455&lt;&gt;""),D1455-대학정보!$C$8,"")</f>
        <v/>
      </c>
    </row>
    <row r="1456" spans="1:17">
      <c r="A1456" s="1" t="str">
        <f t="shared" si="23"/>
        <v>X</v>
      </c>
      <c r="B1456" s="1" t="str">
        <f>IF(INDEX(로우데이터!$A:$A,4*ROW()-7)&lt;&gt;"",INDEX(로우데이터!A:A,4*ROW()-7),"")</f>
        <v/>
      </c>
      <c r="C1456" s="1" t="str">
        <f>IF(B1456&lt;&gt;"",VLOOKUP(CONCATENATE("j",L1456, M1456, N1456),확률표!$B$8:$E$16,IF(P1456=확률표!$C$3,2,IF(P1456=확률표!$C$4, 3,4)),FALSE), "")</f>
        <v/>
      </c>
      <c r="D1456" s="1" t="str">
        <f>IF(B1456&lt;&gt;"",INDEX(로우데이터!$B:$B,4*ROW()-7),"")</f>
        <v/>
      </c>
      <c r="E1456" s="4" t="str">
        <f>IF(B1456&lt;&gt;"",IF(INDEX(로우데이터!$D:$D,4*ROW()-7)&lt;&gt;"",IF(ISNUMBER(FIND("(1)",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6" s="3" t="str">
        <f>IF(B1456&lt;&gt;"",IF(INDEX(로우데이터!$D:$D,4*ROW()-7)&lt;&gt;"",IF(ISNUMBER(FIND("(1)",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6" s="3" t="str">
        <f>IF(B1456&lt;&gt;"",IF(INDEX(로우데이터!$D:$D,4*ROW()-7)&lt;&gt;"",IF(ISNUMBER(FIND("(2)",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6" s="3" t="str">
        <f>IF(B1456&lt;&gt;"",IF(INDEX(로우데이터!$D:$D,4*ROW()-7)&lt;&gt;"",IF(ISNUMBER(FIND("(2)",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6" s="3" t="str">
        <f>IF(B1456&lt;&gt;"",IF(INDEX(로우데이터!$D:$D,4*ROW()-7)&lt;&gt;"",IF(ISNUMBER(FIND("(3)",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6" s="3" t="str">
        <f>IF(B1456&lt;&gt;"",IF(INDEX(로우데이터!$D:$D,4*ROW()-7)&lt;&gt;"",IF(ISNUMBER(FIND("(3)",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6" s="1">
        <v>1</v>
      </c>
      <c r="M1456" s="1">
        <v>1</v>
      </c>
      <c r="N1456" s="1">
        <v>1</v>
      </c>
      <c r="P1456" s="1" t="str">
        <f>IF(B1456&lt;&gt;"",IF(AND(대학정보!$C$4&lt;&gt;"",대학정보!$C$5&lt;&gt;""),IF(AND(ISNUMBER(FIND(대학정보!$C$4,E1456)),ISNUMBER(FIND(대학정보!$C$5,F1456))),확률표!$C$3,IF(AND(ISNUMBER(FIND(대학정보!$C$4,G1456)),ISNUMBER(FIND(대학정보!$C$5,H1456))),확률표!$C$4,IF(AND(ISNUMBER(FIND(대학정보!$C$4,I1456)),ISNUMBER(FIND(대학정보!$C$5,J1456))),확률표!$C$5, ""))), "대학정보"), "")</f>
        <v/>
      </c>
      <c r="Q1456" s="1" t="str">
        <f>IF(AND(대학정보!$C$8&lt;&gt;"",D1456&lt;&gt;""),D1456-대학정보!$C$8,"")</f>
        <v/>
      </c>
    </row>
    <row r="1457" spans="1:17">
      <c r="A1457" s="1" t="str">
        <f t="shared" si="23"/>
        <v>X</v>
      </c>
      <c r="B1457" s="1" t="str">
        <f>IF(INDEX(로우데이터!$A:$A,4*ROW()-7)&lt;&gt;"",INDEX(로우데이터!A:A,4*ROW()-7),"")</f>
        <v/>
      </c>
      <c r="C1457" s="1" t="str">
        <f>IF(B1457&lt;&gt;"",VLOOKUP(CONCATENATE("j",L1457, M1457, N1457),확률표!$B$8:$E$16,IF(P1457=확률표!$C$3,2,IF(P1457=확률표!$C$4, 3,4)),FALSE), "")</f>
        <v/>
      </c>
      <c r="D1457" s="1" t="str">
        <f>IF(B1457&lt;&gt;"",INDEX(로우데이터!$B:$B,4*ROW()-7),"")</f>
        <v/>
      </c>
      <c r="E1457" s="4" t="str">
        <f>IF(B1457&lt;&gt;"",IF(INDEX(로우데이터!$D:$D,4*ROW()-7)&lt;&gt;"",IF(ISNUMBER(FIND("(1)",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7" s="3" t="str">
        <f>IF(B1457&lt;&gt;"",IF(INDEX(로우데이터!$D:$D,4*ROW()-7)&lt;&gt;"",IF(ISNUMBER(FIND("(1)",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7" s="3" t="str">
        <f>IF(B1457&lt;&gt;"",IF(INDEX(로우데이터!$D:$D,4*ROW()-7)&lt;&gt;"",IF(ISNUMBER(FIND("(2)",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7" s="3" t="str">
        <f>IF(B1457&lt;&gt;"",IF(INDEX(로우데이터!$D:$D,4*ROW()-7)&lt;&gt;"",IF(ISNUMBER(FIND("(2)",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7" s="3" t="str">
        <f>IF(B1457&lt;&gt;"",IF(INDEX(로우데이터!$D:$D,4*ROW()-7)&lt;&gt;"",IF(ISNUMBER(FIND("(3)",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7" s="3" t="str">
        <f>IF(B1457&lt;&gt;"",IF(INDEX(로우데이터!$D:$D,4*ROW()-7)&lt;&gt;"",IF(ISNUMBER(FIND("(3)",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7" s="1">
        <v>1</v>
      </c>
      <c r="M1457" s="1">
        <v>1</v>
      </c>
      <c r="N1457" s="1">
        <v>1</v>
      </c>
      <c r="P1457" s="1" t="str">
        <f>IF(B1457&lt;&gt;"",IF(AND(대학정보!$C$4&lt;&gt;"",대학정보!$C$5&lt;&gt;""),IF(AND(ISNUMBER(FIND(대학정보!$C$4,E1457)),ISNUMBER(FIND(대학정보!$C$5,F1457))),확률표!$C$3,IF(AND(ISNUMBER(FIND(대학정보!$C$4,G1457)),ISNUMBER(FIND(대학정보!$C$5,H1457))),확률표!$C$4,IF(AND(ISNUMBER(FIND(대학정보!$C$4,I1457)),ISNUMBER(FIND(대학정보!$C$5,J1457))),확률표!$C$5, ""))), "대학정보"), "")</f>
        <v/>
      </c>
      <c r="Q1457" s="1" t="str">
        <f>IF(AND(대학정보!$C$8&lt;&gt;"",D1457&lt;&gt;""),D1457-대학정보!$C$8,"")</f>
        <v/>
      </c>
    </row>
    <row r="1458" spans="1:17">
      <c r="A1458" s="1" t="str">
        <f t="shared" si="23"/>
        <v>X</v>
      </c>
      <c r="B1458" s="1" t="str">
        <f>IF(INDEX(로우데이터!$A:$A,4*ROW()-7)&lt;&gt;"",INDEX(로우데이터!A:A,4*ROW()-7),"")</f>
        <v/>
      </c>
      <c r="C1458" s="1" t="str">
        <f>IF(B1458&lt;&gt;"",VLOOKUP(CONCATENATE("j",L1458, M1458, N1458),확률표!$B$8:$E$16,IF(P1458=확률표!$C$3,2,IF(P1458=확률표!$C$4, 3,4)),FALSE), "")</f>
        <v/>
      </c>
      <c r="D1458" s="1" t="str">
        <f>IF(B1458&lt;&gt;"",INDEX(로우데이터!$B:$B,4*ROW()-7),"")</f>
        <v/>
      </c>
      <c r="E1458" s="4" t="str">
        <f>IF(B1458&lt;&gt;"",IF(INDEX(로우데이터!$D:$D,4*ROW()-7)&lt;&gt;"",IF(ISNUMBER(FIND("(1)",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8" s="3" t="str">
        <f>IF(B1458&lt;&gt;"",IF(INDEX(로우데이터!$D:$D,4*ROW()-7)&lt;&gt;"",IF(ISNUMBER(FIND("(1)",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8" s="3" t="str">
        <f>IF(B1458&lt;&gt;"",IF(INDEX(로우데이터!$D:$D,4*ROW()-7)&lt;&gt;"",IF(ISNUMBER(FIND("(2)",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8" s="3" t="str">
        <f>IF(B1458&lt;&gt;"",IF(INDEX(로우데이터!$D:$D,4*ROW()-7)&lt;&gt;"",IF(ISNUMBER(FIND("(2)",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8" s="3" t="str">
        <f>IF(B1458&lt;&gt;"",IF(INDEX(로우데이터!$D:$D,4*ROW()-7)&lt;&gt;"",IF(ISNUMBER(FIND("(3)",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8" s="3" t="str">
        <f>IF(B1458&lt;&gt;"",IF(INDEX(로우데이터!$D:$D,4*ROW()-7)&lt;&gt;"",IF(ISNUMBER(FIND("(3)",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8" s="1">
        <v>1</v>
      </c>
      <c r="M1458" s="1">
        <v>1</v>
      </c>
      <c r="N1458" s="1">
        <v>1</v>
      </c>
      <c r="P1458" s="1" t="str">
        <f>IF(B1458&lt;&gt;"",IF(AND(대학정보!$C$4&lt;&gt;"",대학정보!$C$5&lt;&gt;""),IF(AND(ISNUMBER(FIND(대학정보!$C$4,E1458)),ISNUMBER(FIND(대학정보!$C$5,F1458))),확률표!$C$3,IF(AND(ISNUMBER(FIND(대학정보!$C$4,G1458)),ISNUMBER(FIND(대학정보!$C$5,H1458))),확률표!$C$4,IF(AND(ISNUMBER(FIND(대학정보!$C$4,I1458)),ISNUMBER(FIND(대학정보!$C$5,J1458))),확률표!$C$5, ""))), "대학정보"), "")</f>
        <v/>
      </c>
      <c r="Q1458" s="1" t="str">
        <f>IF(AND(대학정보!$C$8&lt;&gt;"",D1458&lt;&gt;""),D1458-대학정보!$C$8,"")</f>
        <v/>
      </c>
    </row>
    <row r="1459" spans="1:17">
      <c r="A1459" s="1" t="str">
        <f t="shared" si="23"/>
        <v>X</v>
      </c>
      <c r="B1459" s="1" t="str">
        <f>IF(INDEX(로우데이터!$A:$A,4*ROW()-7)&lt;&gt;"",INDEX(로우데이터!A:A,4*ROW()-7),"")</f>
        <v/>
      </c>
      <c r="C1459" s="1" t="str">
        <f>IF(B1459&lt;&gt;"",VLOOKUP(CONCATENATE("j",L1459, M1459, N1459),확률표!$B$8:$E$16,IF(P1459=확률표!$C$3,2,IF(P1459=확률표!$C$4, 3,4)),FALSE), "")</f>
        <v/>
      </c>
      <c r="D1459" s="1" t="str">
        <f>IF(B1459&lt;&gt;"",INDEX(로우데이터!$B:$B,4*ROW()-7),"")</f>
        <v/>
      </c>
      <c r="E1459" s="4" t="str">
        <f>IF(B1459&lt;&gt;"",IF(INDEX(로우데이터!$D:$D,4*ROW()-7)&lt;&gt;"",IF(ISNUMBER(FIND("(1)",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59" s="3" t="str">
        <f>IF(B1459&lt;&gt;"",IF(INDEX(로우데이터!$D:$D,4*ROW()-7)&lt;&gt;"",IF(ISNUMBER(FIND("(1)",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59" s="3" t="str">
        <f>IF(B1459&lt;&gt;"",IF(INDEX(로우데이터!$D:$D,4*ROW()-7)&lt;&gt;"",IF(ISNUMBER(FIND("(2)",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59" s="3" t="str">
        <f>IF(B1459&lt;&gt;"",IF(INDEX(로우데이터!$D:$D,4*ROW()-7)&lt;&gt;"",IF(ISNUMBER(FIND("(2)",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59" s="3" t="str">
        <f>IF(B1459&lt;&gt;"",IF(INDEX(로우데이터!$D:$D,4*ROW()-7)&lt;&gt;"",IF(ISNUMBER(FIND("(3)",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59" s="3" t="str">
        <f>IF(B1459&lt;&gt;"",IF(INDEX(로우데이터!$D:$D,4*ROW()-7)&lt;&gt;"",IF(ISNUMBER(FIND("(3)",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59" s="1">
        <v>1</v>
      </c>
      <c r="M1459" s="1">
        <v>1</v>
      </c>
      <c r="N1459" s="1">
        <v>1</v>
      </c>
      <c r="P1459" s="1" t="str">
        <f>IF(B1459&lt;&gt;"",IF(AND(대학정보!$C$4&lt;&gt;"",대학정보!$C$5&lt;&gt;""),IF(AND(ISNUMBER(FIND(대학정보!$C$4,E1459)),ISNUMBER(FIND(대학정보!$C$5,F1459))),확률표!$C$3,IF(AND(ISNUMBER(FIND(대학정보!$C$4,G1459)),ISNUMBER(FIND(대학정보!$C$5,H1459))),확률표!$C$4,IF(AND(ISNUMBER(FIND(대학정보!$C$4,I1459)),ISNUMBER(FIND(대학정보!$C$5,J1459))),확률표!$C$5, ""))), "대학정보"), "")</f>
        <v/>
      </c>
      <c r="Q1459" s="1" t="str">
        <f>IF(AND(대학정보!$C$8&lt;&gt;"",D1459&lt;&gt;""),D1459-대학정보!$C$8,"")</f>
        <v/>
      </c>
    </row>
    <row r="1460" spans="1:17">
      <c r="A1460" s="1" t="str">
        <f t="shared" si="23"/>
        <v>X</v>
      </c>
      <c r="B1460" s="1" t="str">
        <f>IF(INDEX(로우데이터!$A:$A,4*ROW()-7)&lt;&gt;"",INDEX(로우데이터!A:A,4*ROW()-7),"")</f>
        <v/>
      </c>
      <c r="C1460" s="1" t="str">
        <f>IF(B1460&lt;&gt;"",VLOOKUP(CONCATENATE("j",L1460, M1460, N1460),확률표!$B$8:$E$16,IF(P1460=확률표!$C$3,2,IF(P1460=확률표!$C$4, 3,4)),FALSE), "")</f>
        <v/>
      </c>
      <c r="D1460" s="1" t="str">
        <f>IF(B1460&lt;&gt;"",INDEX(로우데이터!$B:$B,4*ROW()-7),"")</f>
        <v/>
      </c>
      <c r="E1460" s="4" t="str">
        <f>IF(B1460&lt;&gt;"",IF(INDEX(로우데이터!$D:$D,4*ROW()-7)&lt;&gt;"",IF(ISNUMBER(FIND("(1)",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0" s="3" t="str">
        <f>IF(B1460&lt;&gt;"",IF(INDEX(로우데이터!$D:$D,4*ROW()-7)&lt;&gt;"",IF(ISNUMBER(FIND("(1)",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0" s="3" t="str">
        <f>IF(B1460&lt;&gt;"",IF(INDEX(로우데이터!$D:$D,4*ROW()-7)&lt;&gt;"",IF(ISNUMBER(FIND("(2)",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0" s="3" t="str">
        <f>IF(B1460&lt;&gt;"",IF(INDEX(로우데이터!$D:$D,4*ROW()-7)&lt;&gt;"",IF(ISNUMBER(FIND("(2)",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0" s="3" t="str">
        <f>IF(B1460&lt;&gt;"",IF(INDEX(로우데이터!$D:$D,4*ROW()-7)&lt;&gt;"",IF(ISNUMBER(FIND("(3)",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0" s="3" t="str">
        <f>IF(B1460&lt;&gt;"",IF(INDEX(로우데이터!$D:$D,4*ROW()-7)&lt;&gt;"",IF(ISNUMBER(FIND("(3)",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0" s="1">
        <v>1</v>
      </c>
      <c r="M1460" s="1">
        <v>1</v>
      </c>
      <c r="N1460" s="1">
        <v>1</v>
      </c>
      <c r="P1460" s="1" t="str">
        <f>IF(B1460&lt;&gt;"",IF(AND(대학정보!$C$4&lt;&gt;"",대학정보!$C$5&lt;&gt;""),IF(AND(ISNUMBER(FIND(대학정보!$C$4,E1460)),ISNUMBER(FIND(대학정보!$C$5,F1460))),확률표!$C$3,IF(AND(ISNUMBER(FIND(대학정보!$C$4,G1460)),ISNUMBER(FIND(대학정보!$C$5,H1460))),확률표!$C$4,IF(AND(ISNUMBER(FIND(대학정보!$C$4,I1460)),ISNUMBER(FIND(대학정보!$C$5,J1460))),확률표!$C$5, ""))), "대학정보"), "")</f>
        <v/>
      </c>
      <c r="Q1460" s="1" t="str">
        <f>IF(AND(대학정보!$C$8&lt;&gt;"",D1460&lt;&gt;""),D1460-대학정보!$C$8,"")</f>
        <v/>
      </c>
    </row>
    <row r="1461" spans="1:17">
      <c r="A1461" s="1" t="str">
        <f t="shared" si="23"/>
        <v>X</v>
      </c>
      <c r="B1461" s="1" t="str">
        <f>IF(INDEX(로우데이터!$A:$A,4*ROW()-7)&lt;&gt;"",INDEX(로우데이터!A:A,4*ROW()-7),"")</f>
        <v/>
      </c>
      <c r="C1461" s="1" t="str">
        <f>IF(B1461&lt;&gt;"",VLOOKUP(CONCATENATE("j",L1461, M1461, N1461),확률표!$B$8:$E$16,IF(P1461=확률표!$C$3,2,IF(P1461=확률표!$C$4, 3,4)),FALSE), "")</f>
        <v/>
      </c>
      <c r="D1461" s="1" t="str">
        <f>IF(B1461&lt;&gt;"",INDEX(로우데이터!$B:$B,4*ROW()-7),"")</f>
        <v/>
      </c>
      <c r="E1461" s="4" t="str">
        <f>IF(B1461&lt;&gt;"",IF(INDEX(로우데이터!$D:$D,4*ROW()-7)&lt;&gt;"",IF(ISNUMBER(FIND("(1)",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1" s="3" t="str">
        <f>IF(B1461&lt;&gt;"",IF(INDEX(로우데이터!$D:$D,4*ROW()-7)&lt;&gt;"",IF(ISNUMBER(FIND("(1)",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1" s="3" t="str">
        <f>IF(B1461&lt;&gt;"",IF(INDEX(로우데이터!$D:$D,4*ROW()-7)&lt;&gt;"",IF(ISNUMBER(FIND("(2)",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1" s="3" t="str">
        <f>IF(B1461&lt;&gt;"",IF(INDEX(로우데이터!$D:$D,4*ROW()-7)&lt;&gt;"",IF(ISNUMBER(FIND("(2)",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1" s="3" t="str">
        <f>IF(B1461&lt;&gt;"",IF(INDEX(로우데이터!$D:$D,4*ROW()-7)&lt;&gt;"",IF(ISNUMBER(FIND("(3)",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1" s="3" t="str">
        <f>IF(B1461&lt;&gt;"",IF(INDEX(로우데이터!$D:$D,4*ROW()-7)&lt;&gt;"",IF(ISNUMBER(FIND("(3)",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1" s="1">
        <v>1</v>
      </c>
      <c r="M1461" s="1">
        <v>1</v>
      </c>
      <c r="N1461" s="1">
        <v>1</v>
      </c>
      <c r="P1461" s="1" t="str">
        <f>IF(B1461&lt;&gt;"",IF(AND(대학정보!$C$4&lt;&gt;"",대학정보!$C$5&lt;&gt;""),IF(AND(ISNUMBER(FIND(대학정보!$C$4,E1461)),ISNUMBER(FIND(대학정보!$C$5,F1461))),확률표!$C$3,IF(AND(ISNUMBER(FIND(대학정보!$C$4,G1461)),ISNUMBER(FIND(대학정보!$C$5,H1461))),확률표!$C$4,IF(AND(ISNUMBER(FIND(대학정보!$C$4,I1461)),ISNUMBER(FIND(대학정보!$C$5,J1461))),확률표!$C$5, ""))), "대학정보"), "")</f>
        <v/>
      </c>
      <c r="Q1461" s="1" t="str">
        <f>IF(AND(대학정보!$C$8&lt;&gt;"",D1461&lt;&gt;""),D1461-대학정보!$C$8,"")</f>
        <v/>
      </c>
    </row>
    <row r="1462" spans="1:17">
      <c r="A1462" s="1" t="str">
        <f t="shared" si="23"/>
        <v>X</v>
      </c>
      <c r="B1462" s="1" t="str">
        <f>IF(INDEX(로우데이터!$A:$A,4*ROW()-7)&lt;&gt;"",INDEX(로우데이터!A:A,4*ROW()-7),"")</f>
        <v/>
      </c>
      <c r="C1462" s="1" t="str">
        <f>IF(B1462&lt;&gt;"",VLOOKUP(CONCATENATE("j",L1462, M1462, N1462),확률표!$B$8:$E$16,IF(P1462=확률표!$C$3,2,IF(P1462=확률표!$C$4, 3,4)),FALSE), "")</f>
        <v/>
      </c>
      <c r="D1462" s="1" t="str">
        <f>IF(B1462&lt;&gt;"",INDEX(로우데이터!$B:$B,4*ROW()-7),"")</f>
        <v/>
      </c>
      <c r="E1462" s="4" t="str">
        <f>IF(B1462&lt;&gt;"",IF(INDEX(로우데이터!$D:$D,4*ROW()-7)&lt;&gt;"",IF(ISNUMBER(FIND("(1)",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2" s="3" t="str">
        <f>IF(B1462&lt;&gt;"",IF(INDEX(로우데이터!$D:$D,4*ROW()-7)&lt;&gt;"",IF(ISNUMBER(FIND("(1)",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2" s="3" t="str">
        <f>IF(B1462&lt;&gt;"",IF(INDEX(로우데이터!$D:$D,4*ROW()-7)&lt;&gt;"",IF(ISNUMBER(FIND("(2)",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2" s="3" t="str">
        <f>IF(B1462&lt;&gt;"",IF(INDEX(로우데이터!$D:$D,4*ROW()-7)&lt;&gt;"",IF(ISNUMBER(FIND("(2)",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2" s="3" t="str">
        <f>IF(B1462&lt;&gt;"",IF(INDEX(로우데이터!$D:$D,4*ROW()-7)&lt;&gt;"",IF(ISNUMBER(FIND("(3)",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2" s="3" t="str">
        <f>IF(B1462&lt;&gt;"",IF(INDEX(로우데이터!$D:$D,4*ROW()-7)&lt;&gt;"",IF(ISNUMBER(FIND("(3)",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2" s="1">
        <v>1</v>
      </c>
      <c r="M1462" s="1">
        <v>1</v>
      </c>
      <c r="N1462" s="1">
        <v>1</v>
      </c>
      <c r="P1462" s="1" t="str">
        <f>IF(B1462&lt;&gt;"",IF(AND(대학정보!$C$4&lt;&gt;"",대학정보!$C$5&lt;&gt;""),IF(AND(ISNUMBER(FIND(대학정보!$C$4,E1462)),ISNUMBER(FIND(대학정보!$C$5,F1462))),확률표!$C$3,IF(AND(ISNUMBER(FIND(대학정보!$C$4,G1462)),ISNUMBER(FIND(대학정보!$C$5,H1462))),확률표!$C$4,IF(AND(ISNUMBER(FIND(대학정보!$C$4,I1462)),ISNUMBER(FIND(대학정보!$C$5,J1462))),확률표!$C$5, ""))), "대학정보"), "")</f>
        <v/>
      </c>
      <c r="Q1462" s="1" t="str">
        <f>IF(AND(대학정보!$C$8&lt;&gt;"",D1462&lt;&gt;""),D1462-대학정보!$C$8,"")</f>
        <v/>
      </c>
    </row>
    <row r="1463" spans="1:17">
      <c r="A1463" s="1" t="str">
        <f t="shared" si="23"/>
        <v>X</v>
      </c>
      <c r="B1463" s="1" t="str">
        <f>IF(INDEX(로우데이터!$A:$A,4*ROW()-7)&lt;&gt;"",INDEX(로우데이터!A:A,4*ROW()-7),"")</f>
        <v/>
      </c>
      <c r="C1463" s="1" t="str">
        <f>IF(B1463&lt;&gt;"",VLOOKUP(CONCATENATE("j",L1463, M1463, N1463),확률표!$B$8:$E$16,IF(P1463=확률표!$C$3,2,IF(P1463=확률표!$C$4, 3,4)),FALSE), "")</f>
        <v/>
      </c>
      <c r="D1463" s="1" t="str">
        <f>IF(B1463&lt;&gt;"",INDEX(로우데이터!$B:$B,4*ROW()-7),"")</f>
        <v/>
      </c>
      <c r="E1463" s="4" t="str">
        <f>IF(B1463&lt;&gt;"",IF(INDEX(로우데이터!$D:$D,4*ROW()-7)&lt;&gt;"",IF(ISNUMBER(FIND("(1)",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3" s="3" t="str">
        <f>IF(B1463&lt;&gt;"",IF(INDEX(로우데이터!$D:$D,4*ROW()-7)&lt;&gt;"",IF(ISNUMBER(FIND("(1)",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3" s="3" t="str">
        <f>IF(B1463&lt;&gt;"",IF(INDEX(로우데이터!$D:$D,4*ROW()-7)&lt;&gt;"",IF(ISNUMBER(FIND("(2)",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3" s="3" t="str">
        <f>IF(B1463&lt;&gt;"",IF(INDEX(로우데이터!$D:$D,4*ROW()-7)&lt;&gt;"",IF(ISNUMBER(FIND("(2)",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3" s="3" t="str">
        <f>IF(B1463&lt;&gt;"",IF(INDEX(로우데이터!$D:$D,4*ROW()-7)&lt;&gt;"",IF(ISNUMBER(FIND("(3)",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3" s="3" t="str">
        <f>IF(B1463&lt;&gt;"",IF(INDEX(로우데이터!$D:$D,4*ROW()-7)&lt;&gt;"",IF(ISNUMBER(FIND("(3)",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3" s="1">
        <v>1</v>
      </c>
      <c r="M1463" s="1">
        <v>1</v>
      </c>
      <c r="N1463" s="1">
        <v>1</v>
      </c>
      <c r="P1463" s="1" t="str">
        <f>IF(B1463&lt;&gt;"",IF(AND(대학정보!$C$4&lt;&gt;"",대학정보!$C$5&lt;&gt;""),IF(AND(ISNUMBER(FIND(대학정보!$C$4,E1463)),ISNUMBER(FIND(대학정보!$C$5,F1463))),확률표!$C$3,IF(AND(ISNUMBER(FIND(대학정보!$C$4,G1463)),ISNUMBER(FIND(대학정보!$C$5,H1463))),확률표!$C$4,IF(AND(ISNUMBER(FIND(대학정보!$C$4,I1463)),ISNUMBER(FIND(대학정보!$C$5,J1463))),확률표!$C$5, ""))), "대학정보"), "")</f>
        <v/>
      </c>
      <c r="Q1463" s="1" t="str">
        <f>IF(AND(대학정보!$C$8&lt;&gt;"",D1463&lt;&gt;""),D1463-대학정보!$C$8,"")</f>
        <v/>
      </c>
    </row>
    <row r="1464" spans="1:17">
      <c r="A1464" s="1" t="str">
        <f t="shared" si="23"/>
        <v>X</v>
      </c>
      <c r="B1464" s="1" t="str">
        <f>IF(INDEX(로우데이터!$A:$A,4*ROW()-7)&lt;&gt;"",INDEX(로우데이터!A:A,4*ROW()-7),"")</f>
        <v/>
      </c>
      <c r="C1464" s="1" t="str">
        <f>IF(B1464&lt;&gt;"",VLOOKUP(CONCATENATE("j",L1464, M1464, N1464),확률표!$B$8:$E$16,IF(P1464=확률표!$C$3,2,IF(P1464=확률표!$C$4, 3,4)),FALSE), "")</f>
        <v/>
      </c>
      <c r="D1464" s="1" t="str">
        <f>IF(B1464&lt;&gt;"",INDEX(로우데이터!$B:$B,4*ROW()-7),"")</f>
        <v/>
      </c>
      <c r="E1464" s="4" t="str">
        <f>IF(B1464&lt;&gt;"",IF(INDEX(로우데이터!$D:$D,4*ROW()-7)&lt;&gt;"",IF(ISNUMBER(FIND("(1)",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4" s="3" t="str">
        <f>IF(B1464&lt;&gt;"",IF(INDEX(로우데이터!$D:$D,4*ROW()-7)&lt;&gt;"",IF(ISNUMBER(FIND("(1)",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4" s="3" t="str">
        <f>IF(B1464&lt;&gt;"",IF(INDEX(로우데이터!$D:$D,4*ROW()-7)&lt;&gt;"",IF(ISNUMBER(FIND("(2)",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4" s="3" t="str">
        <f>IF(B1464&lt;&gt;"",IF(INDEX(로우데이터!$D:$D,4*ROW()-7)&lt;&gt;"",IF(ISNUMBER(FIND("(2)",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4" s="3" t="str">
        <f>IF(B1464&lt;&gt;"",IF(INDEX(로우데이터!$D:$D,4*ROW()-7)&lt;&gt;"",IF(ISNUMBER(FIND("(3)",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4" s="3" t="str">
        <f>IF(B1464&lt;&gt;"",IF(INDEX(로우데이터!$D:$D,4*ROW()-7)&lt;&gt;"",IF(ISNUMBER(FIND("(3)",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4" s="1">
        <v>1</v>
      </c>
      <c r="M1464" s="1">
        <v>1</v>
      </c>
      <c r="N1464" s="1">
        <v>1</v>
      </c>
      <c r="P1464" s="1" t="str">
        <f>IF(B1464&lt;&gt;"",IF(AND(대학정보!$C$4&lt;&gt;"",대학정보!$C$5&lt;&gt;""),IF(AND(ISNUMBER(FIND(대학정보!$C$4,E1464)),ISNUMBER(FIND(대학정보!$C$5,F1464))),확률표!$C$3,IF(AND(ISNUMBER(FIND(대학정보!$C$4,G1464)),ISNUMBER(FIND(대학정보!$C$5,H1464))),확률표!$C$4,IF(AND(ISNUMBER(FIND(대학정보!$C$4,I1464)),ISNUMBER(FIND(대학정보!$C$5,J1464))),확률표!$C$5, ""))), "대학정보"), "")</f>
        <v/>
      </c>
      <c r="Q1464" s="1" t="str">
        <f>IF(AND(대학정보!$C$8&lt;&gt;"",D1464&lt;&gt;""),D1464-대학정보!$C$8,"")</f>
        <v/>
      </c>
    </row>
    <row r="1465" spans="1:17">
      <c r="A1465" s="1" t="str">
        <f t="shared" si="23"/>
        <v>X</v>
      </c>
      <c r="B1465" s="1" t="str">
        <f>IF(INDEX(로우데이터!$A:$A,4*ROW()-7)&lt;&gt;"",INDEX(로우데이터!A:A,4*ROW()-7),"")</f>
        <v/>
      </c>
      <c r="C1465" s="1" t="str">
        <f>IF(B1465&lt;&gt;"",VLOOKUP(CONCATENATE("j",L1465, M1465, N1465),확률표!$B$8:$E$16,IF(P1465=확률표!$C$3,2,IF(P1465=확률표!$C$4, 3,4)),FALSE), "")</f>
        <v/>
      </c>
      <c r="D1465" s="1" t="str">
        <f>IF(B1465&lt;&gt;"",INDEX(로우데이터!$B:$B,4*ROW()-7),"")</f>
        <v/>
      </c>
      <c r="E1465" s="4" t="str">
        <f>IF(B1465&lt;&gt;"",IF(INDEX(로우데이터!$D:$D,4*ROW()-7)&lt;&gt;"",IF(ISNUMBER(FIND("(1)",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5" s="3" t="str">
        <f>IF(B1465&lt;&gt;"",IF(INDEX(로우데이터!$D:$D,4*ROW()-7)&lt;&gt;"",IF(ISNUMBER(FIND("(1)",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5" s="3" t="str">
        <f>IF(B1465&lt;&gt;"",IF(INDEX(로우데이터!$D:$D,4*ROW()-7)&lt;&gt;"",IF(ISNUMBER(FIND("(2)",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5" s="3" t="str">
        <f>IF(B1465&lt;&gt;"",IF(INDEX(로우데이터!$D:$D,4*ROW()-7)&lt;&gt;"",IF(ISNUMBER(FIND("(2)",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5" s="3" t="str">
        <f>IF(B1465&lt;&gt;"",IF(INDEX(로우데이터!$D:$D,4*ROW()-7)&lt;&gt;"",IF(ISNUMBER(FIND("(3)",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5" s="3" t="str">
        <f>IF(B1465&lt;&gt;"",IF(INDEX(로우데이터!$D:$D,4*ROW()-7)&lt;&gt;"",IF(ISNUMBER(FIND("(3)",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5" s="1">
        <v>1</v>
      </c>
      <c r="M1465" s="1">
        <v>1</v>
      </c>
      <c r="N1465" s="1">
        <v>1</v>
      </c>
      <c r="P1465" s="1" t="str">
        <f>IF(B1465&lt;&gt;"",IF(AND(대학정보!$C$4&lt;&gt;"",대학정보!$C$5&lt;&gt;""),IF(AND(ISNUMBER(FIND(대학정보!$C$4,E1465)),ISNUMBER(FIND(대학정보!$C$5,F1465))),확률표!$C$3,IF(AND(ISNUMBER(FIND(대학정보!$C$4,G1465)),ISNUMBER(FIND(대학정보!$C$5,H1465))),확률표!$C$4,IF(AND(ISNUMBER(FIND(대학정보!$C$4,I1465)),ISNUMBER(FIND(대학정보!$C$5,J1465))),확률표!$C$5, ""))), "대학정보"), "")</f>
        <v/>
      </c>
      <c r="Q1465" s="1" t="str">
        <f>IF(AND(대학정보!$C$8&lt;&gt;"",D1465&lt;&gt;""),D1465-대학정보!$C$8,"")</f>
        <v/>
      </c>
    </row>
    <row r="1466" spans="1:17">
      <c r="A1466" s="1" t="str">
        <f t="shared" si="23"/>
        <v>X</v>
      </c>
      <c r="B1466" s="1" t="str">
        <f>IF(INDEX(로우데이터!$A:$A,4*ROW()-7)&lt;&gt;"",INDEX(로우데이터!A:A,4*ROW()-7),"")</f>
        <v/>
      </c>
      <c r="C1466" s="1" t="str">
        <f>IF(B1466&lt;&gt;"",VLOOKUP(CONCATENATE("j",L1466, M1466, N1466),확률표!$B$8:$E$16,IF(P1466=확률표!$C$3,2,IF(P1466=확률표!$C$4, 3,4)),FALSE), "")</f>
        <v/>
      </c>
      <c r="D1466" s="1" t="str">
        <f>IF(B1466&lt;&gt;"",INDEX(로우데이터!$B:$B,4*ROW()-7),"")</f>
        <v/>
      </c>
      <c r="E1466" s="4" t="str">
        <f>IF(B1466&lt;&gt;"",IF(INDEX(로우데이터!$D:$D,4*ROW()-7)&lt;&gt;"",IF(ISNUMBER(FIND("(1)",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6" s="3" t="str">
        <f>IF(B1466&lt;&gt;"",IF(INDEX(로우데이터!$D:$D,4*ROW()-7)&lt;&gt;"",IF(ISNUMBER(FIND("(1)",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6" s="3" t="str">
        <f>IF(B1466&lt;&gt;"",IF(INDEX(로우데이터!$D:$D,4*ROW()-7)&lt;&gt;"",IF(ISNUMBER(FIND("(2)",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6" s="3" t="str">
        <f>IF(B1466&lt;&gt;"",IF(INDEX(로우데이터!$D:$D,4*ROW()-7)&lt;&gt;"",IF(ISNUMBER(FIND("(2)",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6" s="3" t="str">
        <f>IF(B1466&lt;&gt;"",IF(INDEX(로우데이터!$D:$D,4*ROW()-7)&lt;&gt;"",IF(ISNUMBER(FIND("(3)",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6" s="3" t="str">
        <f>IF(B1466&lt;&gt;"",IF(INDEX(로우데이터!$D:$D,4*ROW()-7)&lt;&gt;"",IF(ISNUMBER(FIND("(3)",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6" s="1">
        <v>1</v>
      </c>
      <c r="M1466" s="1">
        <v>1</v>
      </c>
      <c r="N1466" s="1">
        <v>1</v>
      </c>
      <c r="P1466" s="1" t="str">
        <f>IF(B1466&lt;&gt;"",IF(AND(대학정보!$C$4&lt;&gt;"",대학정보!$C$5&lt;&gt;""),IF(AND(ISNUMBER(FIND(대학정보!$C$4,E1466)),ISNUMBER(FIND(대학정보!$C$5,F1466))),확률표!$C$3,IF(AND(ISNUMBER(FIND(대학정보!$C$4,G1466)),ISNUMBER(FIND(대학정보!$C$5,H1466))),확률표!$C$4,IF(AND(ISNUMBER(FIND(대학정보!$C$4,I1466)),ISNUMBER(FIND(대학정보!$C$5,J1466))),확률표!$C$5, ""))), "대학정보"), "")</f>
        <v/>
      </c>
      <c r="Q1466" s="1" t="str">
        <f>IF(AND(대학정보!$C$8&lt;&gt;"",D1466&lt;&gt;""),D1466-대학정보!$C$8,"")</f>
        <v/>
      </c>
    </row>
    <row r="1467" spans="1:17">
      <c r="A1467" s="1" t="str">
        <f t="shared" si="23"/>
        <v>X</v>
      </c>
      <c r="B1467" s="1" t="str">
        <f>IF(INDEX(로우데이터!$A:$A,4*ROW()-7)&lt;&gt;"",INDEX(로우데이터!A:A,4*ROW()-7),"")</f>
        <v/>
      </c>
      <c r="C1467" s="1" t="str">
        <f>IF(B1467&lt;&gt;"",VLOOKUP(CONCATENATE("j",L1467, M1467, N1467),확률표!$B$8:$E$16,IF(P1467=확률표!$C$3,2,IF(P1467=확률표!$C$4, 3,4)),FALSE), "")</f>
        <v/>
      </c>
      <c r="D1467" s="1" t="str">
        <f>IF(B1467&lt;&gt;"",INDEX(로우데이터!$B:$B,4*ROW()-7),"")</f>
        <v/>
      </c>
      <c r="E1467" s="4" t="str">
        <f>IF(B1467&lt;&gt;"",IF(INDEX(로우데이터!$D:$D,4*ROW()-7)&lt;&gt;"",IF(ISNUMBER(FIND("(1)",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7" s="3" t="str">
        <f>IF(B1467&lt;&gt;"",IF(INDEX(로우데이터!$D:$D,4*ROW()-7)&lt;&gt;"",IF(ISNUMBER(FIND("(1)",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7" s="3" t="str">
        <f>IF(B1467&lt;&gt;"",IF(INDEX(로우데이터!$D:$D,4*ROW()-7)&lt;&gt;"",IF(ISNUMBER(FIND("(2)",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7" s="3" t="str">
        <f>IF(B1467&lt;&gt;"",IF(INDEX(로우데이터!$D:$D,4*ROW()-7)&lt;&gt;"",IF(ISNUMBER(FIND("(2)",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7" s="3" t="str">
        <f>IF(B1467&lt;&gt;"",IF(INDEX(로우데이터!$D:$D,4*ROW()-7)&lt;&gt;"",IF(ISNUMBER(FIND("(3)",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7" s="3" t="str">
        <f>IF(B1467&lt;&gt;"",IF(INDEX(로우데이터!$D:$D,4*ROW()-7)&lt;&gt;"",IF(ISNUMBER(FIND("(3)",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7" s="1">
        <v>1</v>
      </c>
      <c r="M1467" s="1">
        <v>1</v>
      </c>
      <c r="N1467" s="1">
        <v>1</v>
      </c>
      <c r="P1467" s="1" t="str">
        <f>IF(B1467&lt;&gt;"",IF(AND(대학정보!$C$4&lt;&gt;"",대학정보!$C$5&lt;&gt;""),IF(AND(ISNUMBER(FIND(대학정보!$C$4,E1467)),ISNUMBER(FIND(대학정보!$C$5,F1467))),확률표!$C$3,IF(AND(ISNUMBER(FIND(대학정보!$C$4,G1467)),ISNUMBER(FIND(대학정보!$C$5,H1467))),확률표!$C$4,IF(AND(ISNUMBER(FIND(대학정보!$C$4,I1467)),ISNUMBER(FIND(대학정보!$C$5,J1467))),확률표!$C$5, ""))), "대학정보"), "")</f>
        <v/>
      </c>
      <c r="Q1467" s="1" t="str">
        <f>IF(AND(대학정보!$C$8&lt;&gt;"",D1467&lt;&gt;""),D1467-대학정보!$C$8,"")</f>
        <v/>
      </c>
    </row>
    <row r="1468" spans="1:17">
      <c r="A1468" s="1" t="str">
        <f t="shared" si="23"/>
        <v>X</v>
      </c>
      <c r="B1468" s="1" t="str">
        <f>IF(INDEX(로우데이터!$A:$A,4*ROW()-7)&lt;&gt;"",INDEX(로우데이터!A:A,4*ROW()-7),"")</f>
        <v/>
      </c>
      <c r="C1468" s="1" t="str">
        <f>IF(B1468&lt;&gt;"",VLOOKUP(CONCATENATE("j",L1468, M1468, N1468),확률표!$B$8:$E$16,IF(P1468=확률표!$C$3,2,IF(P1468=확률표!$C$4, 3,4)),FALSE), "")</f>
        <v/>
      </c>
      <c r="D1468" s="1" t="str">
        <f>IF(B1468&lt;&gt;"",INDEX(로우데이터!$B:$B,4*ROW()-7),"")</f>
        <v/>
      </c>
      <c r="E1468" s="4" t="str">
        <f>IF(B1468&lt;&gt;"",IF(INDEX(로우데이터!$D:$D,4*ROW()-7)&lt;&gt;"",IF(ISNUMBER(FIND("(1)",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8" s="3" t="str">
        <f>IF(B1468&lt;&gt;"",IF(INDEX(로우데이터!$D:$D,4*ROW()-7)&lt;&gt;"",IF(ISNUMBER(FIND("(1)",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8" s="3" t="str">
        <f>IF(B1468&lt;&gt;"",IF(INDEX(로우데이터!$D:$D,4*ROW()-7)&lt;&gt;"",IF(ISNUMBER(FIND("(2)",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8" s="3" t="str">
        <f>IF(B1468&lt;&gt;"",IF(INDEX(로우데이터!$D:$D,4*ROW()-7)&lt;&gt;"",IF(ISNUMBER(FIND("(2)",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8" s="3" t="str">
        <f>IF(B1468&lt;&gt;"",IF(INDEX(로우데이터!$D:$D,4*ROW()-7)&lt;&gt;"",IF(ISNUMBER(FIND("(3)",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8" s="3" t="str">
        <f>IF(B1468&lt;&gt;"",IF(INDEX(로우데이터!$D:$D,4*ROW()-7)&lt;&gt;"",IF(ISNUMBER(FIND("(3)",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8" s="1">
        <v>1</v>
      </c>
      <c r="M1468" s="1">
        <v>1</v>
      </c>
      <c r="N1468" s="1">
        <v>1</v>
      </c>
      <c r="P1468" s="1" t="str">
        <f>IF(B1468&lt;&gt;"",IF(AND(대학정보!$C$4&lt;&gt;"",대학정보!$C$5&lt;&gt;""),IF(AND(ISNUMBER(FIND(대학정보!$C$4,E1468)),ISNUMBER(FIND(대학정보!$C$5,F1468))),확률표!$C$3,IF(AND(ISNUMBER(FIND(대학정보!$C$4,G1468)),ISNUMBER(FIND(대학정보!$C$5,H1468))),확률표!$C$4,IF(AND(ISNUMBER(FIND(대학정보!$C$4,I1468)),ISNUMBER(FIND(대학정보!$C$5,J1468))),확률표!$C$5, ""))), "대학정보"), "")</f>
        <v/>
      </c>
      <c r="Q1468" s="1" t="str">
        <f>IF(AND(대학정보!$C$8&lt;&gt;"",D1468&lt;&gt;""),D1468-대학정보!$C$8,"")</f>
        <v/>
      </c>
    </row>
    <row r="1469" spans="1:17">
      <c r="A1469" s="1" t="str">
        <f t="shared" si="23"/>
        <v>X</v>
      </c>
      <c r="B1469" s="1" t="str">
        <f>IF(INDEX(로우데이터!$A:$A,4*ROW()-7)&lt;&gt;"",INDEX(로우데이터!A:A,4*ROW()-7),"")</f>
        <v/>
      </c>
      <c r="C1469" s="1" t="str">
        <f>IF(B1469&lt;&gt;"",VLOOKUP(CONCATENATE("j",L1469, M1469, N1469),확률표!$B$8:$E$16,IF(P1469=확률표!$C$3,2,IF(P1469=확률표!$C$4, 3,4)),FALSE), "")</f>
        <v/>
      </c>
      <c r="D1469" s="1" t="str">
        <f>IF(B1469&lt;&gt;"",INDEX(로우데이터!$B:$B,4*ROW()-7),"")</f>
        <v/>
      </c>
      <c r="E1469" s="4" t="str">
        <f>IF(B1469&lt;&gt;"",IF(INDEX(로우데이터!$D:$D,4*ROW()-7)&lt;&gt;"",IF(ISNUMBER(FIND("(1)",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69" s="3" t="str">
        <f>IF(B1469&lt;&gt;"",IF(INDEX(로우데이터!$D:$D,4*ROW()-7)&lt;&gt;"",IF(ISNUMBER(FIND("(1)",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69" s="3" t="str">
        <f>IF(B1469&lt;&gt;"",IF(INDEX(로우데이터!$D:$D,4*ROW()-7)&lt;&gt;"",IF(ISNUMBER(FIND("(2)",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69" s="3" t="str">
        <f>IF(B1469&lt;&gt;"",IF(INDEX(로우데이터!$D:$D,4*ROW()-7)&lt;&gt;"",IF(ISNUMBER(FIND("(2)",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69" s="3" t="str">
        <f>IF(B1469&lt;&gt;"",IF(INDEX(로우데이터!$D:$D,4*ROW()-7)&lt;&gt;"",IF(ISNUMBER(FIND("(3)",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69" s="3" t="str">
        <f>IF(B1469&lt;&gt;"",IF(INDEX(로우데이터!$D:$D,4*ROW()-7)&lt;&gt;"",IF(ISNUMBER(FIND("(3)",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69" s="1">
        <v>1</v>
      </c>
      <c r="M1469" s="1">
        <v>1</v>
      </c>
      <c r="N1469" s="1">
        <v>1</v>
      </c>
      <c r="P1469" s="1" t="str">
        <f>IF(B1469&lt;&gt;"",IF(AND(대학정보!$C$4&lt;&gt;"",대학정보!$C$5&lt;&gt;""),IF(AND(ISNUMBER(FIND(대학정보!$C$4,E1469)),ISNUMBER(FIND(대학정보!$C$5,F1469))),확률표!$C$3,IF(AND(ISNUMBER(FIND(대학정보!$C$4,G1469)),ISNUMBER(FIND(대학정보!$C$5,H1469))),확률표!$C$4,IF(AND(ISNUMBER(FIND(대학정보!$C$4,I1469)),ISNUMBER(FIND(대학정보!$C$5,J1469))),확률표!$C$5, ""))), "대학정보"), "")</f>
        <v/>
      </c>
      <c r="Q1469" s="1" t="str">
        <f>IF(AND(대학정보!$C$8&lt;&gt;"",D1469&lt;&gt;""),D1469-대학정보!$C$8,"")</f>
        <v/>
      </c>
    </row>
    <row r="1470" spans="1:17">
      <c r="A1470" s="1" t="str">
        <f t="shared" si="23"/>
        <v>X</v>
      </c>
      <c r="B1470" s="1" t="str">
        <f>IF(INDEX(로우데이터!$A:$A,4*ROW()-7)&lt;&gt;"",INDEX(로우데이터!A:A,4*ROW()-7),"")</f>
        <v/>
      </c>
      <c r="C1470" s="1" t="str">
        <f>IF(B1470&lt;&gt;"",VLOOKUP(CONCATENATE("j",L1470, M1470, N1470),확률표!$B$8:$E$16,IF(P1470=확률표!$C$3,2,IF(P1470=확률표!$C$4, 3,4)),FALSE), "")</f>
        <v/>
      </c>
      <c r="D1470" s="1" t="str">
        <f>IF(B1470&lt;&gt;"",INDEX(로우데이터!$B:$B,4*ROW()-7),"")</f>
        <v/>
      </c>
      <c r="E1470" s="4" t="str">
        <f>IF(B1470&lt;&gt;"",IF(INDEX(로우데이터!$D:$D,4*ROW()-7)&lt;&gt;"",IF(ISNUMBER(FIND("(1)",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0" s="3" t="str">
        <f>IF(B1470&lt;&gt;"",IF(INDEX(로우데이터!$D:$D,4*ROW()-7)&lt;&gt;"",IF(ISNUMBER(FIND("(1)",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0" s="3" t="str">
        <f>IF(B1470&lt;&gt;"",IF(INDEX(로우데이터!$D:$D,4*ROW()-7)&lt;&gt;"",IF(ISNUMBER(FIND("(2)",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0" s="3" t="str">
        <f>IF(B1470&lt;&gt;"",IF(INDEX(로우데이터!$D:$D,4*ROW()-7)&lt;&gt;"",IF(ISNUMBER(FIND("(2)",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0" s="3" t="str">
        <f>IF(B1470&lt;&gt;"",IF(INDEX(로우데이터!$D:$D,4*ROW()-7)&lt;&gt;"",IF(ISNUMBER(FIND("(3)",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0" s="3" t="str">
        <f>IF(B1470&lt;&gt;"",IF(INDEX(로우데이터!$D:$D,4*ROW()-7)&lt;&gt;"",IF(ISNUMBER(FIND("(3)",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0" s="1">
        <v>1</v>
      </c>
      <c r="M1470" s="1">
        <v>1</v>
      </c>
      <c r="N1470" s="1">
        <v>1</v>
      </c>
      <c r="P1470" s="1" t="str">
        <f>IF(B1470&lt;&gt;"",IF(AND(대학정보!$C$4&lt;&gt;"",대학정보!$C$5&lt;&gt;""),IF(AND(ISNUMBER(FIND(대학정보!$C$4,E1470)),ISNUMBER(FIND(대학정보!$C$5,F1470))),확률표!$C$3,IF(AND(ISNUMBER(FIND(대학정보!$C$4,G1470)),ISNUMBER(FIND(대학정보!$C$5,H1470))),확률표!$C$4,IF(AND(ISNUMBER(FIND(대학정보!$C$4,I1470)),ISNUMBER(FIND(대학정보!$C$5,J1470))),확률표!$C$5, ""))), "대학정보"), "")</f>
        <v/>
      </c>
      <c r="Q1470" s="1" t="str">
        <f>IF(AND(대학정보!$C$8&lt;&gt;"",D1470&lt;&gt;""),D1470-대학정보!$C$8,"")</f>
        <v/>
      </c>
    </row>
    <row r="1471" spans="1:17">
      <c r="A1471" s="1" t="str">
        <f t="shared" si="23"/>
        <v>X</v>
      </c>
      <c r="B1471" s="1" t="str">
        <f>IF(INDEX(로우데이터!$A:$A,4*ROW()-7)&lt;&gt;"",INDEX(로우데이터!A:A,4*ROW()-7),"")</f>
        <v/>
      </c>
      <c r="C1471" s="1" t="str">
        <f>IF(B1471&lt;&gt;"",VLOOKUP(CONCATENATE("j",L1471, M1471, N1471),확률표!$B$8:$E$16,IF(P1471=확률표!$C$3,2,IF(P1471=확률표!$C$4, 3,4)),FALSE), "")</f>
        <v/>
      </c>
      <c r="D1471" s="1" t="str">
        <f>IF(B1471&lt;&gt;"",INDEX(로우데이터!$B:$B,4*ROW()-7),"")</f>
        <v/>
      </c>
      <c r="E1471" s="4" t="str">
        <f>IF(B1471&lt;&gt;"",IF(INDEX(로우데이터!$D:$D,4*ROW()-7)&lt;&gt;"",IF(ISNUMBER(FIND("(1)",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1" s="3" t="str">
        <f>IF(B1471&lt;&gt;"",IF(INDEX(로우데이터!$D:$D,4*ROW()-7)&lt;&gt;"",IF(ISNUMBER(FIND("(1)",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1" s="3" t="str">
        <f>IF(B1471&lt;&gt;"",IF(INDEX(로우데이터!$D:$D,4*ROW()-7)&lt;&gt;"",IF(ISNUMBER(FIND("(2)",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1" s="3" t="str">
        <f>IF(B1471&lt;&gt;"",IF(INDEX(로우데이터!$D:$D,4*ROW()-7)&lt;&gt;"",IF(ISNUMBER(FIND("(2)",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1" s="3" t="str">
        <f>IF(B1471&lt;&gt;"",IF(INDEX(로우데이터!$D:$D,4*ROW()-7)&lt;&gt;"",IF(ISNUMBER(FIND("(3)",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1" s="3" t="str">
        <f>IF(B1471&lt;&gt;"",IF(INDEX(로우데이터!$D:$D,4*ROW()-7)&lt;&gt;"",IF(ISNUMBER(FIND("(3)",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1" s="1">
        <v>1</v>
      </c>
      <c r="M1471" s="1">
        <v>1</v>
      </c>
      <c r="N1471" s="1">
        <v>1</v>
      </c>
      <c r="P1471" s="1" t="str">
        <f>IF(B1471&lt;&gt;"",IF(AND(대학정보!$C$4&lt;&gt;"",대학정보!$C$5&lt;&gt;""),IF(AND(ISNUMBER(FIND(대학정보!$C$4,E1471)),ISNUMBER(FIND(대학정보!$C$5,F1471))),확률표!$C$3,IF(AND(ISNUMBER(FIND(대학정보!$C$4,G1471)),ISNUMBER(FIND(대학정보!$C$5,H1471))),확률표!$C$4,IF(AND(ISNUMBER(FIND(대학정보!$C$4,I1471)),ISNUMBER(FIND(대학정보!$C$5,J1471))),확률표!$C$5, ""))), "대학정보"), "")</f>
        <v/>
      </c>
      <c r="Q1471" s="1" t="str">
        <f>IF(AND(대학정보!$C$8&lt;&gt;"",D1471&lt;&gt;""),D1471-대학정보!$C$8,"")</f>
        <v/>
      </c>
    </row>
    <row r="1472" spans="1:17">
      <c r="A1472" s="1" t="str">
        <f t="shared" si="23"/>
        <v>X</v>
      </c>
      <c r="B1472" s="1" t="str">
        <f>IF(INDEX(로우데이터!$A:$A,4*ROW()-7)&lt;&gt;"",INDEX(로우데이터!A:A,4*ROW()-7),"")</f>
        <v/>
      </c>
      <c r="C1472" s="1" t="str">
        <f>IF(B1472&lt;&gt;"",VLOOKUP(CONCATENATE("j",L1472, M1472, N1472),확률표!$B$8:$E$16,IF(P1472=확률표!$C$3,2,IF(P1472=확률표!$C$4, 3,4)),FALSE), "")</f>
        <v/>
      </c>
      <c r="D1472" s="1" t="str">
        <f>IF(B1472&lt;&gt;"",INDEX(로우데이터!$B:$B,4*ROW()-7),"")</f>
        <v/>
      </c>
      <c r="E1472" s="4" t="str">
        <f>IF(B1472&lt;&gt;"",IF(INDEX(로우데이터!$D:$D,4*ROW()-7)&lt;&gt;"",IF(ISNUMBER(FIND("(1)",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2" s="3" t="str">
        <f>IF(B1472&lt;&gt;"",IF(INDEX(로우데이터!$D:$D,4*ROW()-7)&lt;&gt;"",IF(ISNUMBER(FIND("(1)",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2" s="3" t="str">
        <f>IF(B1472&lt;&gt;"",IF(INDEX(로우데이터!$D:$D,4*ROW()-7)&lt;&gt;"",IF(ISNUMBER(FIND("(2)",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2" s="3" t="str">
        <f>IF(B1472&lt;&gt;"",IF(INDEX(로우데이터!$D:$D,4*ROW()-7)&lt;&gt;"",IF(ISNUMBER(FIND("(2)",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2" s="3" t="str">
        <f>IF(B1472&lt;&gt;"",IF(INDEX(로우데이터!$D:$D,4*ROW()-7)&lt;&gt;"",IF(ISNUMBER(FIND("(3)",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2" s="3" t="str">
        <f>IF(B1472&lt;&gt;"",IF(INDEX(로우데이터!$D:$D,4*ROW()-7)&lt;&gt;"",IF(ISNUMBER(FIND("(3)",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2" s="1">
        <v>1</v>
      </c>
      <c r="M1472" s="1">
        <v>1</v>
      </c>
      <c r="N1472" s="1">
        <v>1</v>
      </c>
      <c r="P1472" s="1" t="str">
        <f>IF(B1472&lt;&gt;"",IF(AND(대학정보!$C$4&lt;&gt;"",대학정보!$C$5&lt;&gt;""),IF(AND(ISNUMBER(FIND(대학정보!$C$4,E1472)),ISNUMBER(FIND(대학정보!$C$5,F1472))),확률표!$C$3,IF(AND(ISNUMBER(FIND(대학정보!$C$4,G1472)),ISNUMBER(FIND(대학정보!$C$5,H1472))),확률표!$C$4,IF(AND(ISNUMBER(FIND(대학정보!$C$4,I1472)),ISNUMBER(FIND(대학정보!$C$5,J1472))),확률표!$C$5, ""))), "대학정보"), "")</f>
        <v/>
      </c>
      <c r="Q1472" s="1" t="str">
        <f>IF(AND(대학정보!$C$8&lt;&gt;"",D1472&lt;&gt;""),D1472-대학정보!$C$8,"")</f>
        <v/>
      </c>
    </row>
    <row r="1473" spans="1:17">
      <c r="A1473" s="1" t="str">
        <f t="shared" si="23"/>
        <v>X</v>
      </c>
      <c r="B1473" s="1" t="str">
        <f>IF(INDEX(로우데이터!$A:$A,4*ROW()-7)&lt;&gt;"",INDEX(로우데이터!A:A,4*ROW()-7),"")</f>
        <v/>
      </c>
      <c r="C1473" s="1" t="str">
        <f>IF(B1473&lt;&gt;"",VLOOKUP(CONCATENATE("j",L1473, M1473, N1473),확률표!$B$8:$E$16,IF(P1473=확률표!$C$3,2,IF(P1473=확률표!$C$4, 3,4)),FALSE), "")</f>
        <v/>
      </c>
      <c r="D1473" s="1" t="str">
        <f>IF(B1473&lt;&gt;"",INDEX(로우데이터!$B:$B,4*ROW()-7),"")</f>
        <v/>
      </c>
      <c r="E1473" s="4" t="str">
        <f>IF(B1473&lt;&gt;"",IF(INDEX(로우데이터!$D:$D,4*ROW()-7)&lt;&gt;"",IF(ISNUMBER(FIND("(1)",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3" s="3" t="str">
        <f>IF(B1473&lt;&gt;"",IF(INDEX(로우데이터!$D:$D,4*ROW()-7)&lt;&gt;"",IF(ISNUMBER(FIND("(1)",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3" s="3" t="str">
        <f>IF(B1473&lt;&gt;"",IF(INDEX(로우데이터!$D:$D,4*ROW()-7)&lt;&gt;"",IF(ISNUMBER(FIND("(2)",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3" s="3" t="str">
        <f>IF(B1473&lt;&gt;"",IF(INDEX(로우데이터!$D:$D,4*ROW()-7)&lt;&gt;"",IF(ISNUMBER(FIND("(2)",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3" s="3" t="str">
        <f>IF(B1473&lt;&gt;"",IF(INDEX(로우데이터!$D:$D,4*ROW()-7)&lt;&gt;"",IF(ISNUMBER(FIND("(3)",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3" s="3" t="str">
        <f>IF(B1473&lt;&gt;"",IF(INDEX(로우데이터!$D:$D,4*ROW()-7)&lt;&gt;"",IF(ISNUMBER(FIND("(3)",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3" s="1">
        <v>1</v>
      </c>
      <c r="M1473" s="1">
        <v>1</v>
      </c>
      <c r="N1473" s="1">
        <v>1</v>
      </c>
      <c r="P1473" s="1" t="str">
        <f>IF(B1473&lt;&gt;"",IF(AND(대학정보!$C$4&lt;&gt;"",대학정보!$C$5&lt;&gt;""),IF(AND(ISNUMBER(FIND(대학정보!$C$4,E1473)),ISNUMBER(FIND(대학정보!$C$5,F1473))),확률표!$C$3,IF(AND(ISNUMBER(FIND(대학정보!$C$4,G1473)),ISNUMBER(FIND(대학정보!$C$5,H1473))),확률표!$C$4,IF(AND(ISNUMBER(FIND(대학정보!$C$4,I1473)),ISNUMBER(FIND(대학정보!$C$5,J1473))),확률표!$C$5, ""))), "대학정보"), "")</f>
        <v/>
      </c>
      <c r="Q1473" s="1" t="str">
        <f>IF(AND(대학정보!$C$8&lt;&gt;"",D1473&lt;&gt;""),D1473-대학정보!$C$8,"")</f>
        <v/>
      </c>
    </row>
    <row r="1474" spans="1:17">
      <c r="A1474" s="1" t="str">
        <f t="shared" si="23"/>
        <v>X</v>
      </c>
      <c r="B1474" s="1" t="str">
        <f>IF(INDEX(로우데이터!$A:$A,4*ROW()-7)&lt;&gt;"",INDEX(로우데이터!A:A,4*ROW()-7),"")</f>
        <v/>
      </c>
      <c r="C1474" s="1" t="str">
        <f>IF(B1474&lt;&gt;"",VLOOKUP(CONCATENATE("j",L1474, M1474, N1474),확률표!$B$8:$E$16,IF(P1474=확률표!$C$3,2,IF(P1474=확률표!$C$4, 3,4)),FALSE), "")</f>
        <v/>
      </c>
      <c r="D1474" s="1" t="str">
        <f>IF(B1474&lt;&gt;"",INDEX(로우데이터!$B:$B,4*ROW()-7),"")</f>
        <v/>
      </c>
      <c r="E1474" s="4" t="str">
        <f>IF(B1474&lt;&gt;"",IF(INDEX(로우데이터!$D:$D,4*ROW()-7)&lt;&gt;"",IF(ISNUMBER(FIND("(1)",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4" s="3" t="str">
        <f>IF(B1474&lt;&gt;"",IF(INDEX(로우데이터!$D:$D,4*ROW()-7)&lt;&gt;"",IF(ISNUMBER(FIND("(1)",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4" s="3" t="str">
        <f>IF(B1474&lt;&gt;"",IF(INDEX(로우데이터!$D:$D,4*ROW()-7)&lt;&gt;"",IF(ISNUMBER(FIND("(2)",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4" s="3" t="str">
        <f>IF(B1474&lt;&gt;"",IF(INDEX(로우데이터!$D:$D,4*ROW()-7)&lt;&gt;"",IF(ISNUMBER(FIND("(2)",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4" s="3" t="str">
        <f>IF(B1474&lt;&gt;"",IF(INDEX(로우데이터!$D:$D,4*ROW()-7)&lt;&gt;"",IF(ISNUMBER(FIND("(3)",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4" s="3" t="str">
        <f>IF(B1474&lt;&gt;"",IF(INDEX(로우데이터!$D:$D,4*ROW()-7)&lt;&gt;"",IF(ISNUMBER(FIND("(3)",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4" s="1">
        <v>1</v>
      </c>
      <c r="M1474" s="1">
        <v>1</v>
      </c>
      <c r="N1474" s="1">
        <v>1</v>
      </c>
      <c r="P1474" s="1" t="str">
        <f>IF(B1474&lt;&gt;"",IF(AND(대학정보!$C$4&lt;&gt;"",대학정보!$C$5&lt;&gt;""),IF(AND(ISNUMBER(FIND(대학정보!$C$4,E1474)),ISNUMBER(FIND(대학정보!$C$5,F1474))),확률표!$C$3,IF(AND(ISNUMBER(FIND(대학정보!$C$4,G1474)),ISNUMBER(FIND(대학정보!$C$5,H1474))),확률표!$C$4,IF(AND(ISNUMBER(FIND(대학정보!$C$4,I1474)),ISNUMBER(FIND(대학정보!$C$5,J1474))),확률표!$C$5, ""))), "대학정보"), "")</f>
        <v/>
      </c>
      <c r="Q1474" s="1" t="str">
        <f>IF(AND(대학정보!$C$8&lt;&gt;"",D1474&lt;&gt;""),D1474-대학정보!$C$8,"")</f>
        <v/>
      </c>
    </row>
    <row r="1475" spans="1:17">
      <c r="A1475" s="1" t="str">
        <f t="shared" si="23"/>
        <v>X</v>
      </c>
      <c r="B1475" s="1" t="str">
        <f>IF(INDEX(로우데이터!$A:$A,4*ROW()-7)&lt;&gt;"",INDEX(로우데이터!A:A,4*ROW()-7),"")</f>
        <v/>
      </c>
      <c r="C1475" s="1" t="str">
        <f>IF(B1475&lt;&gt;"",VLOOKUP(CONCATENATE("j",L1475, M1475, N1475),확률표!$B$8:$E$16,IF(P1475=확률표!$C$3,2,IF(P1475=확률표!$C$4, 3,4)),FALSE), "")</f>
        <v/>
      </c>
      <c r="D1475" s="1" t="str">
        <f>IF(B1475&lt;&gt;"",INDEX(로우데이터!$B:$B,4*ROW()-7),"")</f>
        <v/>
      </c>
      <c r="E1475" s="4" t="str">
        <f>IF(B1475&lt;&gt;"",IF(INDEX(로우데이터!$D:$D,4*ROW()-7)&lt;&gt;"",IF(ISNUMBER(FIND("(1)",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5" s="3" t="str">
        <f>IF(B1475&lt;&gt;"",IF(INDEX(로우데이터!$D:$D,4*ROW()-7)&lt;&gt;"",IF(ISNUMBER(FIND("(1)",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5" s="3" t="str">
        <f>IF(B1475&lt;&gt;"",IF(INDEX(로우데이터!$D:$D,4*ROW()-7)&lt;&gt;"",IF(ISNUMBER(FIND("(2)",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5" s="3" t="str">
        <f>IF(B1475&lt;&gt;"",IF(INDEX(로우데이터!$D:$D,4*ROW()-7)&lt;&gt;"",IF(ISNUMBER(FIND("(2)",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5" s="3" t="str">
        <f>IF(B1475&lt;&gt;"",IF(INDEX(로우데이터!$D:$D,4*ROW()-7)&lt;&gt;"",IF(ISNUMBER(FIND("(3)",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5" s="3" t="str">
        <f>IF(B1475&lt;&gt;"",IF(INDEX(로우데이터!$D:$D,4*ROW()-7)&lt;&gt;"",IF(ISNUMBER(FIND("(3)",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5" s="1">
        <v>1</v>
      </c>
      <c r="M1475" s="1">
        <v>1</v>
      </c>
      <c r="N1475" s="1">
        <v>1</v>
      </c>
      <c r="P1475" s="1" t="str">
        <f>IF(B1475&lt;&gt;"",IF(AND(대학정보!$C$4&lt;&gt;"",대학정보!$C$5&lt;&gt;""),IF(AND(ISNUMBER(FIND(대학정보!$C$4,E1475)),ISNUMBER(FIND(대학정보!$C$5,F1475))),확률표!$C$3,IF(AND(ISNUMBER(FIND(대학정보!$C$4,G1475)),ISNUMBER(FIND(대학정보!$C$5,H1475))),확률표!$C$4,IF(AND(ISNUMBER(FIND(대학정보!$C$4,I1475)),ISNUMBER(FIND(대학정보!$C$5,J1475))),확률표!$C$5, ""))), "대학정보"), "")</f>
        <v/>
      </c>
      <c r="Q1475" s="1" t="str">
        <f>IF(AND(대학정보!$C$8&lt;&gt;"",D1475&lt;&gt;""),D1475-대학정보!$C$8,"")</f>
        <v/>
      </c>
    </row>
    <row r="1476" spans="1:17">
      <c r="A1476" s="1" t="str">
        <f t="shared" si="23"/>
        <v>X</v>
      </c>
      <c r="B1476" s="1" t="str">
        <f>IF(INDEX(로우데이터!$A:$A,4*ROW()-7)&lt;&gt;"",INDEX(로우데이터!A:A,4*ROW()-7),"")</f>
        <v/>
      </c>
      <c r="C1476" s="1" t="str">
        <f>IF(B1476&lt;&gt;"",VLOOKUP(CONCATENATE("j",L1476, M1476, N1476),확률표!$B$8:$E$16,IF(P1476=확률표!$C$3,2,IF(P1476=확률표!$C$4, 3,4)),FALSE), "")</f>
        <v/>
      </c>
      <c r="D1476" s="1" t="str">
        <f>IF(B1476&lt;&gt;"",INDEX(로우데이터!$B:$B,4*ROW()-7),"")</f>
        <v/>
      </c>
      <c r="E1476" s="4" t="str">
        <f>IF(B1476&lt;&gt;"",IF(INDEX(로우데이터!$D:$D,4*ROW()-7)&lt;&gt;"",IF(ISNUMBER(FIND("(1)",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6" s="3" t="str">
        <f>IF(B1476&lt;&gt;"",IF(INDEX(로우데이터!$D:$D,4*ROW()-7)&lt;&gt;"",IF(ISNUMBER(FIND("(1)",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6" s="3" t="str">
        <f>IF(B1476&lt;&gt;"",IF(INDEX(로우데이터!$D:$D,4*ROW()-7)&lt;&gt;"",IF(ISNUMBER(FIND("(2)",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6" s="3" t="str">
        <f>IF(B1476&lt;&gt;"",IF(INDEX(로우데이터!$D:$D,4*ROW()-7)&lt;&gt;"",IF(ISNUMBER(FIND("(2)",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6" s="3" t="str">
        <f>IF(B1476&lt;&gt;"",IF(INDEX(로우데이터!$D:$D,4*ROW()-7)&lt;&gt;"",IF(ISNUMBER(FIND("(3)",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6" s="3" t="str">
        <f>IF(B1476&lt;&gt;"",IF(INDEX(로우데이터!$D:$D,4*ROW()-7)&lt;&gt;"",IF(ISNUMBER(FIND("(3)",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6" s="1">
        <v>1</v>
      </c>
      <c r="M1476" s="1">
        <v>1</v>
      </c>
      <c r="N1476" s="1">
        <v>1</v>
      </c>
      <c r="P1476" s="1" t="str">
        <f>IF(B1476&lt;&gt;"",IF(AND(대학정보!$C$4&lt;&gt;"",대학정보!$C$5&lt;&gt;""),IF(AND(ISNUMBER(FIND(대학정보!$C$4,E1476)),ISNUMBER(FIND(대학정보!$C$5,F1476))),확률표!$C$3,IF(AND(ISNUMBER(FIND(대학정보!$C$4,G1476)),ISNUMBER(FIND(대학정보!$C$5,H1476))),확률표!$C$4,IF(AND(ISNUMBER(FIND(대학정보!$C$4,I1476)),ISNUMBER(FIND(대학정보!$C$5,J1476))),확률표!$C$5, ""))), "대학정보"), "")</f>
        <v/>
      </c>
      <c r="Q1476" s="1" t="str">
        <f>IF(AND(대학정보!$C$8&lt;&gt;"",D1476&lt;&gt;""),D1476-대학정보!$C$8,"")</f>
        <v/>
      </c>
    </row>
    <row r="1477" spans="1:17">
      <c r="A1477" s="1" t="str">
        <f t="shared" si="23"/>
        <v>X</v>
      </c>
      <c r="B1477" s="1" t="str">
        <f>IF(INDEX(로우데이터!$A:$A,4*ROW()-7)&lt;&gt;"",INDEX(로우데이터!A:A,4*ROW()-7),"")</f>
        <v/>
      </c>
      <c r="C1477" s="1" t="str">
        <f>IF(B1477&lt;&gt;"",VLOOKUP(CONCATENATE("j",L1477, M1477, N1477),확률표!$B$8:$E$16,IF(P1477=확률표!$C$3,2,IF(P1477=확률표!$C$4, 3,4)),FALSE), "")</f>
        <v/>
      </c>
      <c r="D1477" s="1" t="str">
        <f>IF(B1477&lt;&gt;"",INDEX(로우데이터!$B:$B,4*ROW()-7),"")</f>
        <v/>
      </c>
      <c r="E1477" s="4" t="str">
        <f>IF(B1477&lt;&gt;"",IF(INDEX(로우데이터!$D:$D,4*ROW()-7)&lt;&gt;"",IF(ISNUMBER(FIND("(1)",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7" s="3" t="str">
        <f>IF(B1477&lt;&gt;"",IF(INDEX(로우데이터!$D:$D,4*ROW()-7)&lt;&gt;"",IF(ISNUMBER(FIND("(1)",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7" s="3" t="str">
        <f>IF(B1477&lt;&gt;"",IF(INDEX(로우데이터!$D:$D,4*ROW()-7)&lt;&gt;"",IF(ISNUMBER(FIND("(2)",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7" s="3" t="str">
        <f>IF(B1477&lt;&gt;"",IF(INDEX(로우데이터!$D:$D,4*ROW()-7)&lt;&gt;"",IF(ISNUMBER(FIND("(2)",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7" s="3" t="str">
        <f>IF(B1477&lt;&gt;"",IF(INDEX(로우데이터!$D:$D,4*ROW()-7)&lt;&gt;"",IF(ISNUMBER(FIND("(3)",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7" s="3" t="str">
        <f>IF(B1477&lt;&gt;"",IF(INDEX(로우데이터!$D:$D,4*ROW()-7)&lt;&gt;"",IF(ISNUMBER(FIND("(3)",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7" s="1">
        <v>1</v>
      </c>
      <c r="M1477" s="1">
        <v>1</v>
      </c>
      <c r="N1477" s="1">
        <v>1</v>
      </c>
      <c r="P1477" s="1" t="str">
        <f>IF(B1477&lt;&gt;"",IF(AND(대학정보!$C$4&lt;&gt;"",대학정보!$C$5&lt;&gt;""),IF(AND(ISNUMBER(FIND(대학정보!$C$4,E1477)),ISNUMBER(FIND(대학정보!$C$5,F1477))),확률표!$C$3,IF(AND(ISNUMBER(FIND(대학정보!$C$4,G1477)),ISNUMBER(FIND(대학정보!$C$5,H1477))),확률표!$C$4,IF(AND(ISNUMBER(FIND(대학정보!$C$4,I1477)),ISNUMBER(FIND(대학정보!$C$5,J1477))),확률표!$C$5, ""))), "대학정보"), "")</f>
        <v/>
      </c>
      <c r="Q1477" s="1" t="str">
        <f>IF(AND(대학정보!$C$8&lt;&gt;"",D1477&lt;&gt;""),D1477-대학정보!$C$8,"")</f>
        <v/>
      </c>
    </row>
    <row r="1478" spans="1:17">
      <c r="A1478" s="1" t="str">
        <f t="shared" si="23"/>
        <v>X</v>
      </c>
      <c r="B1478" s="1" t="str">
        <f>IF(INDEX(로우데이터!$A:$A,4*ROW()-7)&lt;&gt;"",INDEX(로우데이터!A:A,4*ROW()-7),"")</f>
        <v/>
      </c>
      <c r="C1478" s="1" t="str">
        <f>IF(B1478&lt;&gt;"",VLOOKUP(CONCATENATE("j",L1478, M1478, N1478),확률표!$B$8:$E$16,IF(P1478=확률표!$C$3,2,IF(P1478=확률표!$C$4, 3,4)),FALSE), "")</f>
        <v/>
      </c>
      <c r="D1478" s="1" t="str">
        <f>IF(B1478&lt;&gt;"",INDEX(로우데이터!$B:$B,4*ROW()-7),"")</f>
        <v/>
      </c>
      <c r="E1478" s="4" t="str">
        <f>IF(B1478&lt;&gt;"",IF(INDEX(로우데이터!$D:$D,4*ROW()-7)&lt;&gt;"",IF(ISNUMBER(FIND("(1)",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8" s="3" t="str">
        <f>IF(B1478&lt;&gt;"",IF(INDEX(로우데이터!$D:$D,4*ROW()-7)&lt;&gt;"",IF(ISNUMBER(FIND("(1)",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8" s="3" t="str">
        <f>IF(B1478&lt;&gt;"",IF(INDEX(로우데이터!$D:$D,4*ROW()-7)&lt;&gt;"",IF(ISNUMBER(FIND("(2)",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8" s="3" t="str">
        <f>IF(B1478&lt;&gt;"",IF(INDEX(로우데이터!$D:$D,4*ROW()-7)&lt;&gt;"",IF(ISNUMBER(FIND("(2)",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8" s="3" t="str">
        <f>IF(B1478&lt;&gt;"",IF(INDEX(로우데이터!$D:$D,4*ROW()-7)&lt;&gt;"",IF(ISNUMBER(FIND("(3)",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8" s="3" t="str">
        <f>IF(B1478&lt;&gt;"",IF(INDEX(로우데이터!$D:$D,4*ROW()-7)&lt;&gt;"",IF(ISNUMBER(FIND("(3)",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8" s="1">
        <v>1</v>
      </c>
      <c r="M1478" s="1">
        <v>1</v>
      </c>
      <c r="N1478" s="1">
        <v>1</v>
      </c>
      <c r="P1478" s="1" t="str">
        <f>IF(B1478&lt;&gt;"",IF(AND(대학정보!$C$4&lt;&gt;"",대학정보!$C$5&lt;&gt;""),IF(AND(ISNUMBER(FIND(대학정보!$C$4,E1478)),ISNUMBER(FIND(대학정보!$C$5,F1478))),확률표!$C$3,IF(AND(ISNUMBER(FIND(대학정보!$C$4,G1478)),ISNUMBER(FIND(대학정보!$C$5,H1478))),확률표!$C$4,IF(AND(ISNUMBER(FIND(대학정보!$C$4,I1478)),ISNUMBER(FIND(대학정보!$C$5,J1478))),확률표!$C$5, ""))), "대학정보"), "")</f>
        <v/>
      </c>
      <c r="Q1478" s="1" t="str">
        <f>IF(AND(대학정보!$C$8&lt;&gt;"",D1478&lt;&gt;""),D1478-대학정보!$C$8,"")</f>
        <v/>
      </c>
    </row>
    <row r="1479" spans="1:17">
      <c r="A1479" s="1" t="str">
        <f t="shared" si="23"/>
        <v>X</v>
      </c>
      <c r="B1479" s="1" t="str">
        <f>IF(INDEX(로우데이터!$A:$A,4*ROW()-7)&lt;&gt;"",INDEX(로우데이터!A:A,4*ROW()-7),"")</f>
        <v/>
      </c>
      <c r="C1479" s="1" t="str">
        <f>IF(B1479&lt;&gt;"",VLOOKUP(CONCATENATE("j",L1479, M1479, N1479),확률표!$B$8:$E$16,IF(P1479=확률표!$C$3,2,IF(P1479=확률표!$C$4, 3,4)),FALSE), "")</f>
        <v/>
      </c>
      <c r="D1479" s="1" t="str">
        <f>IF(B1479&lt;&gt;"",INDEX(로우데이터!$B:$B,4*ROW()-7),"")</f>
        <v/>
      </c>
      <c r="E1479" s="4" t="str">
        <f>IF(B1479&lt;&gt;"",IF(INDEX(로우데이터!$D:$D,4*ROW()-7)&lt;&gt;"",IF(ISNUMBER(FIND("(1)",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79" s="3" t="str">
        <f>IF(B1479&lt;&gt;"",IF(INDEX(로우데이터!$D:$D,4*ROW()-7)&lt;&gt;"",IF(ISNUMBER(FIND("(1)",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79" s="3" t="str">
        <f>IF(B1479&lt;&gt;"",IF(INDEX(로우데이터!$D:$D,4*ROW()-7)&lt;&gt;"",IF(ISNUMBER(FIND("(2)",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79" s="3" t="str">
        <f>IF(B1479&lt;&gt;"",IF(INDEX(로우데이터!$D:$D,4*ROW()-7)&lt;&gt;"",IF(ISNUMBER(FIND("(2)",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79" s="3" t="str">
        <f>IF(B1479&lt;&gt;"",IF(INDEX(로우데이터!$D:$D,4*ROW()-7)&lt;&gt;"",IF(ISNUMBER(FIND("(3)",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79" s="3" t="str">
        <f>IF(B1479&lt;&gt;"",IF(INDEX(로우데이터!$D:$D,4*ROW()-7)&lt;&gt;"",IF(ISNUMBER(FIND("(3)",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79" s="1">
        <v>1</v>
      </c>
      <c r="M1479" s="1">
        <v>1</v>
      </c>
      <c r="N1479" s="1">
        <v>1</v>
      </c>
      <c r="P1479" s="1" t="str">
        <f>IF(B1479&lt;&gt;"",IF(AND(대학정보!$C$4&lt;&gt;"",대학정보!$C$5&lt;&gt;""),IF(AND(ISNUMBER(FIND(대학정보!$C$4,E1479)),ISNUMBER(FIND(대학정보!$C$5,F1479))),확률표!$C$3,IF(AND(ISNUMBER(FIND(대학정보!$C$4,G1479)),ISNUMBER(FIND(대학정보!$C$5,H1479))),확률표!$C$4,IF(AND(ISNUMBER(FIND(대학정보!$C$4,I1479)),ISNUMBER(FIND(대학정보!$C$5,J1479))),확률표!$C$5, ""))), "대학정보"), "")</f>
        <v/>
      </c>
      <c r="Q1479" s="1" t="str">
        <f>IF(AND(대학정보!$C$8&lt;&gt;"",D1479&lt;&gt;""),D1479-대학정보!$C$8,"")</f>
        <v/>
      </c>
    </row>
    <row r="1480" spans="1:17">
      <c r="A1480" s="1" t="str">
        <f t="shared" si="23"/>
        <v>X</v>
      </c>
      <c r="B1480" s="1" t="str">
        <f>IF(INDEX(로우데이터!$A:$A,4*ROW()-7)&lt;&gt;"",INDEX(로우데이터!A:A,4*ROW()-7),"")</f>
        <v/>
      </c>
      <c r="C1480" s="1" t="str">
        <f>IF(B1480&lt;&gt;"",VLOOKUP(CONCATENATE("j",L1480, M1480, N1480),확률표!$B$8:$E$16,IF(P1480=확률표!$C$3,2,IF(P1480=확률표!$C$4, 3,4)),FALSE), "")</f>
        <v/>
      </c>
      <c r="D1480" s="1" t="str">
        <f>IF(B1480&lt;&gt;"",INDEX(로우데이터!$B:$B,4*ROW()-7),"")</f>
        <v/>
      </c>
      <c r="E1480" s="4" t="str">
        <f>IF(B1480&lt;&gt;"",IF(INDEX(로우데이터!$D:$D,4*ROW()-7)&lt;&gt;"",IF(ISNUMBER(FIND("(1)",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0" s="3" t="str">
        <f>IF(B1480&lt;&gt;"",IF(INDEX(로우데이터!$D:$D,4*ROW()-7)&lt;&gt;"",IF(ISNUMBER(FIND("(1)",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0" s="3" t="str">
        <f>IF(B1480&lt;&gt;"",IF(INDEX(로우데이터!$D:$D,4*ROW()-7)&lt;&gt;"",IF(ISNUMBER(FIND("(2)",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0" s="3" t="str">
        <f>IF(B1480&lt;&gt;"",IF(INDEX(로우데이터!$D:$D,4*ROW()-7)&lt;&gt;"",IF(ISNUMBER(FIND("(2)",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0" s="3" t="str">
        <f>IF(B1480&lt;&gt;"",IF(INDEX(로우데이터!$D:$D,4*ROW()-7)&lt;&gt;"",IF(ISNUMBER(FIND("(3)",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0" s="3" t="str">
        <f>IF(B1480&lt;&gt;"",IF(INDEX(로우데이터!$D:$D,4*ROW()-7)&lt;&gt;"",IF(ISNUMBER(FIND("(3)",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0" s="1">
        <v>1</v>
      </c>
      <c r="M1480" s="1">
        <v>1</v>
      </c>
      <c r="N1480" s="1">
        <v>1</v>
      </c>
      <c r="P1480" s="1" t="str">
        <f>IF(B1480&lt;&gt;"",IF(AND(대학정보!$C$4&lt;&gt;"",대학정보!$C$5&lt;&gt;""),IF(AND(ISNUMBER(FIND(대학정보!$C$4,E1480)),ISNUMBER(FIND(대학정보!$C$5,F1480))),확률표!$C$3,IF(AND(ISNUMBER(FIND(대학정보!$C$4,G1480)),ISNUMBER(FIND(대학정보!$C$5,H1480))),확률표!$C$4,IF(AND(ISNUMBER(FIND(대학정보!$C$4,I1480)),ISNUMBER(FIND(대학정보!$C$5,J1480))),확률표!$C$5, ""))), "대학정보"), "")</f>
        <v/>
      </c>
      <c r="Q1480" s="1" t="str">
        <f>IF(AND(대학정보!$C$8&lt;&gt;"",D1480&lt;&gt;""),D1480-대학정보!$C$8,"")</f>
        <v/>
      </c>
    </row>
    <row r="1481" spans="1:17">
      <c r="A1481" s="1" t="str">
        <f t="shared" si="23"/>
        <v>X</v>
      </c>
      <c r="B1481" s="1" t="str">
        <f>IF(INDEX(로우데이터!$A:$A,4*ROW()-7)&lt;&gt;"",INDEX(로우데이터!A:A,4*ROW()-7),"")</f>
        <v/>
      </c>
      <c r="C1481" s="1" t="str">
        <f>IF(B1481&lt;&gt;"",VLOOKUP(CONCATENATE("j",L1481, M1481, N1481),확률표!$B$8:$E$16,IF(P1481=확률표!$C$3,2,IF(P1481=확률표!$C$4, 3,4)),FALSE), "")</f>
        <v/>
      </c>
      <c r="D1481" s="1" t="str">
        <f>IF(B1481&lt;&gt;"",INDEX(로우데이터!$B:$B,4*ROW()-7),"")</f>
        <v/>
      </c>
      <c r="E1481" s="4" t="str">
        <f>IF(B1481&lt;&gt;"",IF(INDEX(로우데이터!$D:$D,4*ROW()-7)&lt;&gt;"",IF(ISNUMBER(FIND("(1)",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1" s="3" t="str">
        <f>IF(B1481&lt;&gt;"",IF(INDEX(로우데이터!$D:$D,4*ROW()-7)&lt;&gt;"",IF(ISNUMBER(FIND("(1)",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1" s="3" t="str">
        <f>IF(B1481&lt;&gt;"",IF(INDEX(로우데이터!$D:$D,4*ROW()-7)&lt;&gt;"",IF(ISNUMBER(FIND("(2)",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1" s="3" t="str">
        <f>IF(B1481&lt;&gt;"",IF(INDEX(로우데이터!$D:$D,4*ROW()-7)&lt;&gt;"",IF(ISNUMBER(FIND("(2)",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1" s="3" t="str">
        <f>IF(B1481&lt;&gt;"",IF(INDEX(로우데이터!$D:$D,4*ROW()-7)&lt;&gt;"",IF(ISNUMBER(FIND("(3)",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1" s="3" t="str">
        <f>IF(B1481&lt;&gt;"",IF(INDEX(로우데이터!$D:$D,4*ROW()-7)&lt;&gt;"",IF(ISNUMBER(FIND("(3)",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1" s="1">
        <v>1</v>
      </c>
      <c r="M1481" s="1">
        <v>1</v>
      </c>
      <c r="N1481" s="1">
        <v>1</v>
      </c>
      <c r="P1481" s="1" t="str">
        <f>IF(B1481&lt;&gt;"",IF(AND(대학정보!$C$4&lt;&gt;"",대학정보!$C$5&lt;&gt;""),IF(AND(ISNUMBER(FIND(대학정보!$C$4,E1481)),ISNUMBER(FIND(대학정보!$C$5,F1481))),확률표!$C$3,IF(AND(ISNUMBER(FIND(대학정보!$C$4,G1481)),ISNUMBER(FIND(대학정보!$C$5,H1481))),확률표!$C$4,IF(AND(ISNUMBER(FIND(대학정보!$C$4,I1481)),ISNUMBER(FIND(대학정보!$C$5,J1481))),확률표!$C$5, ""))), "대학정보"), "")</f>
        <v/>
      </c>
      <c r="Q1481" s="1" t="str">
        <f>IF(AND(대학정보!$C$8&lt;&gt;"",D1481&lt;&gt;""),D1481-대학정보!$C$8,"")</f>
        <v/>
      </c>
    </row>
    <row r="1482" spans="1:17">
      <c r="A1482" s="1" t="str">
        <f t="shared" si="23"/>
        <v>X</v>
      </c>
      <c r="B1482" s="1" t="str">
        <f>IF(INDEX(로우데이터!$A:$A,4*ROW()-7)&lt;&gt;"",INDEX(로우데이터!A:A,4*ROW()-7),"")</f>
        <v/>
      </c>
      <c r="C1482" s="1" t="str">
        <f>IF(B1482&lt;&gt;"",VLOOKUP(CONCATENATE("j",L1482, M1482, N1482),확률표!$B$8:$E$16,IF(P1482=확률표!$C$3,2,IF(P1482=확률표!$C$4, 3,4)),FALSE), "")</f>
        <v/>
      </c>
      <c r="D1482" s="1" t="str">
        <f>IF(B1482&lt;&gt;"",INDEX(로우데이터!$B:$B,4*ROW()-7),"")</f>
        <v/>
      </c>
      <c r="E1482" s="4" t="str">
        <f>IF(B1482&lt;&gt;"",IF(INDEX(로우데이터!$D:$D,4*ROW()-7)&lt;&gt;"",IF(ISNUMBER(FIND("(1)",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2" s="3" t="str">
        <f>IF(B1482&lt;&gt;"",IF(INDEX(로우데이터!$D:$D,4*ROW()-7)&lt;&gt;"",IF(ISNUMBER(FIND("(1)",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2" s="3" t="str">
        <f>IF(B1482&lt;&gt;"",IF(INDEX(로우데이터!$D:$D,4*ROW()-7)&lt;&gt;"",IF(ISNUMBER(FIND("(2)",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2" s="3" t="str">
        <f>IF(B1482&lt;&gt;"",IF(INDEX(로우데이터!$D:$D,4*ROW()-7)&lt;&gt;"",IF(ISNUMBER(FIND("(2)",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2" s="3" t="str">
        <f>IF(B1482&lt;&gt;"",IF(INDEX(로우데이터!$D:$D,4*ROW()-7)&lt;&gt;"",IF(ISNUMBER(FIND("(3)",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2" s="3" t="str">
        <f>IF(B1482&lt;&gt;"",IF(INDEX(로우데이터!$D:$D,4*ROW()-7)&lt;&gt;"",IF(ISNUMBER(FIND("(3)",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2" s="1">
        <v>1</v>
      </c>
      <c r="M1482" s="1">
        <v>1</v>
      </c>
      <c r="N1482" s="1">
        <v>1</v>
      </c>
      <c r="P1482" s="1" t="str">
        <f>IF(B1482&lt;&gt;"",IF(AND(대학정보!$C$4&lt;&gt;"",대학정보!$C$5&lt;&gt;""),IF(AND(ISNUMBER(FIND(대학정보!$C$4,E1482)),ISNUMBER(FIND(대학정보!$C$5,F1482))),확률표!$C$3,IF(AND(ISNUMBER(FIND(대학정보!$C$4,G1482)),ISNUMBER(FIND(대학정보!$C$5,H1482))),확률표!$C$4,IF(AND(ISNUMBER(FIND(대학정보!$C$4,I1482)),ISNUMBER(FIND(대학정보!$C$5,J1482))),확률표!$C$5, ""))), "대학정보"), "")</f>
        <v/>
      </c>
      <c r="Q1482" s="1" t="str">
        <f>IF(AND(대학정보!$C$8&lt;&gt;"",D1482&lt;&gt;""),D1482-대학정보!$C$8,"")</f>
        <v/>
      </c>
    </row>
    <row r="1483" spans="1:17">
      <c r="A1483" s="1" t="str">
        <f t="shared" si="23"/>
        <v>X</v>
      </c>
      <c r="B1483" s="1" t="str">
        <f>IF(INDEX(로우데이터!$A:$A,4*ROW()-7)&lt;&gt;"",INDEX(로우데이터!A:A,4*ROW()-7),"")</f>
        <v/>
      </c>
      <c r="C1483" s="1" t="str">
        <f>IF(B1483&lt;&gt;"",VLOOKUP(CONCATENATE("j",L1483, M1483, N1483),확률표!$B$8:$E$16,IF(P1483=확률표!$C$3,2,IF(P1483=확률표!$C$4, 3,4)),FALSE), "")</f>
        <v/>
      </c>
      <c r="D1483" s="1" t="str">
        <f>IF(B1483&lt;&gt;"",INDEX(로우데이터!$B:$B,4*ROW()-7),"")</f>
        <v/>
      </c>
      <c r="E1483" s="4" t="str">
        <f>IF(B1483&lt;&gt;"",IF(INDEX(로우데이터!$D:$D,4*ROW()-7)&lt;&gt;"",IF(ISNUMBER(FIND("(1)",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3" s="3" t="str">
        <f>IF(B1483&lt;&gt;"",IF(INDEX(로우데이터!$D:$D,4*ROW()-7)&lt;&gt;"",IF(ISNUMBER(FIND("(1)",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3" s="3" t="str">
        <f>IF(B1483&lt;&gt;"",IF(INDEX(로우데이터!$D:$D,4*ROW()-7)&lt;&gt;"",IF(ISNUMBER(FIND("(2)",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3" s="3" t="str">
        <f>IF(B1483&lt;&gt;"",IF(INDEX(로우데이터!$D:$D,4*ROW()-7)&lt;&gt;"",IF(ISNUMBER(FIND("(2)",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3" s="3" t="str">
        <f>IF(B1483&lt;&gt;"",IF(INDEX(로우데이터!$D:$D,4*ROW()-7)&lt;&gt;"",IF(ISNUMBER(FIND("(3)",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3" s="3" t="str">
        <f>IF(B1483&lt;&gt;"",IF(INDEX(로우데이터!$D:$D,4*ROW()-7)&lt;&gt;"",IF(ISNUMBER(FIND("(3)",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3" s="1">
        <v>1</v>
      </c>
      <c r="M1483" s="1">
        <v>1</v>
      </c>
      <c r="N1483" s="1">
        <v>1</v>
      </c>
      <c r="P1483" s="1" t="str">
        <f>IF(B1483&lt;&gt;"",IF(AND(대학정보!$C$4&lt;&gt;"",대학정보!$C$5&lt;&gt;""),IF(AND(ISNUMBER(FIND(대학정보!$C$4,E1483)),ISNUMBER(FIND(대학정보!$C$5,F1483))),확률표!$C$3,IF(AND(ISNUMBER(FIND(대학정보!$C$4,G1483)),ISNUMBER(FIND(대학정보!$C$5,H1483))),확률표!$C$4,IF(AND(ISNUMBER(FIND(대학정보!$C$4,I1483)),ISNUMBER(FIND(대학정보!$C$5,J1483))),확률표!$C$5, ""))), "대학정보"), "")</f>
        <v/>
      </c>
      <c r="Q1483" s="1" t="str">
        <f>IF(AND(대학정보!$C$8&lt;&gt;"",D1483&lt;&gt;""),D1483-대학정보!$C$8,"")</f>
        <v/>
      </c>
    </row>
    <row r="1484" spans="1:17">
      <c r="A1484" s="1" t="str">
        <f t="shared" si="23"/>
        <v>X</v>
      </c>
      <c r="B1484" s="1" t="str">
        <f>IF(INDEX(로우데이터!$A:$A,4*ROW()-7)&lt;&gt;"",INDEX(로우데이터!A:A,4*ROW()-7),"")</f>
        <v/>
      </c>
      <c r="C1484" s="1" t="str">
        <f>IF(B1484&lt;&gt;"",VLOOKUP(CONCATENATE("j",L1484, M1484, N1484),확률표!$B$8:$E$16,IF(P1484=확률표!$C$3,2,IF(P1484=확률표!$C$4, 3,4)),FALSE), "")</f>
        <v/>
      </c>
      <c r="D1484" s="1" t="str">
        <f>IF(B1484&lt;&gt;"",INDEX(로우데이터!$B:$B,4*ROW()-7),"")</f>
        <v/>
      </c>
      <c r="E1484" s="4" t="str">
        <f>IF(B1484&lt;&gt;"",IF(INDEX(로우데이터!$D:$D,4*ROW()-7)&lt;&gt;"",IF(ISNUMBER(FIND("(1)",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4" s="3" t="str">
        <f>IF(B1484&lt;&gt;"",IF(INDEX(로우데이터!$D:$D,4*ROW()-7)&lt;&gt;"",IF(ISNUMBER(FIND("(1)",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4" s="3" t="str">
        <f>IF(B1484&lt;&gt;"",IF(INDEX(로우데이터!$D:$D,4*ROW()-7)&lt;&gt;"",IF(ISNUMBER(FIND("(2)",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4" s="3" t="str">
        <f>IF(B1484&lt;&gt;"",IF(INDEX(로우데이터!$D:$D,4*ROW()-7)&lt;&gt;"",IF(ISNUMBER(FIND("(2)",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4" s="3" t="str">
        <f>IF(B1484&lt;&gt;"",IF(INDEX(로우데이터!$D:$D,4*ROW()-7)&lt;&gt;"",IF(ISNUMBER(FIND("(3)",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4" s="3" t="str">
        <f>IF(B1484&lt;&gt;"",IF(INDEX(로우데이터!$D:$D,4*ROW()-7)&lt;&gt;"",IF(ISNUMBER(FIND("(3)",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4" s="1">
        <v>1</v>
      </c>
      <c r="M1484" s="1">
        <v>1</v>
      </c>
      <c r="N1484" s="1">
        <v>1</v>
      </c>
      <c r="P1484" s="1" t="str">
        <f>IF(B1484&lt;&gt;"",IF(AND(대학정보!$C$4&lt;&gt;"",대학정보!$C$5&lt;&gt;""),IF(AND(ISNUMBER(FIND(대학정보!$C$4,E1484)),ISNUMBER(FIND(대학정보!$C$5,F1484))),확률표!$C$3,IF(AND(ISNUMBER(FIND(대학정보!$C$4,G1484)),ISNUMBER(FIND(대학정보!$C$5,H1484))),확률표!$C$4,IF(AND(ISNUMBER(FIND(대학정보!$C$4,I1484)),ISNUMBER(FIND(대학정보!$C$5,J1484))),확률표!$C$5, ""))), "대학정보"), "")</f>
        <v/>
      </c>
      <c r="Q1484" s="1" t="str">
        <f>IF(AND(대학정보!$C$8&lt;&gt;"",D1484&lt;&gt;""),D1484-대학정보!$C$8,"")</f>
        <v/>
      </c>
    </row>
    <row r="1485" spans="1:17">
      <c r="A1485" s="1" t="str">
        <f t="shared" si="23"/>
        <v>X</v>
      </c>
      <c r="B1485" s="1" t="str">
        <f>IF(INDEX(로우데이터!$A:$A,4*ROW()-7)&lt;&gt;"",INDEX(로우데이터!A:A,4*ROW()-7),"")</f>
        <v/>
      </c>
      <c r="C1485" s="1" t="str">
        <f>IF(B1485&lt;&gt;"",VLOOKUP(CONCATENATE("j",L1485, M1485, N1485),확률표!$B$8:$E$16,IF(P1485=확률표!$C$3,2,IF(P1485=확률표!$C$4, 3,4)),FALSE), "")</f>
        <v/>
      </c>
      <c r="D1485" s="1" t="str">
        <f>IF(B1485&lt;&gt;"",INDEX(로우데이터!$B:$B,4*ROW()-7),"")</f>
        <v/>
      </c>
      <c r="E1485" s="4" t="str">
        <f>IF(B1485&lt;&gt;"",IF(INDEX(로우데이터!$D:$D,4*ROW()-7)&lt;&gt;"",IF(ISNUMBER(FIND("(1)",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5" s="3" t="str">
        <f>IF(B1485&lt;&gt;"",IF(INDEX(로우데이터!$D:$D,4*ROW()-7)&lt;&gt;"",IF(ISNUMBER(FIND("(1)",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5" s="3" t="str">
        <f>IF(B1485&lt;&gt;"",IF(INDEX(로우데이터!$D:$D,4*ROW()-7)&lt;&gt;"",IF(ISNUMBER(FIND("(2)",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5" s="3" t="str">
        <f>IF(B1485&lt;&gt;"",IF(INDEX(로우데이터!$D:$D,4*ROW()-7)&lt;&gt;"",IF(ISNUMBER(FIND("(2)",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5" s="3" t="str">
        <f>IF(B1485&lt;&gt;"",IF(INDEX(로우데이터!$D:$D,4*ROW()-7)&lt;&gt;"",IF(ISNUMBER(FIND("(3)",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5" s="3" t="str">
        <f>IF(B1485&lt;&gt;"",IF(INDEX(로우데이터!$D:$D,4*ROW()-7)&lt;&gt;"",IF(ISNUMBER(FIND("(3)",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5" s="1">
        <v>1</v>
      </c>
      <c r="M1485" s="1">
        <v>1</v>
      </c>
      <c r="N1485" s="1">
        <v>1</v>
      </c>
      <c r="P1485" s="1" t="str">
        <f>IF(B1485&lt;&gt;"",IF(AND(대학정보!$C$4&lt;&gt;"",대학정보!$C$5&lt;&gt;""),IF(AND(ISNUMBER(FIND(대학정보!$C$4,E1485)),ISNUMBER(FIND(대학정보!$C$5,F1485))),확률표!$C$3,IF(AND(ISNUMBER(FIND(대학정보!$C$4,G1485)),ISNUMBER(FIND(대학정보!$C$5,H1485))),확률표!$C$4,IF(AND(ISNUMBER(FIND(대학정보!$C$4,I1485)),ISNUMBER(FIND(대학정보!$C$5,J1485))),확률표!$C$5, ""))), "대학정보"), "")</f>
        <v/>
      </c>
      <c r="Q1485" s="1" t="str">
        <f>IF(AND(대학정보!$C$8&lt;&gt;"",D1485&lt;&gt;""),D1485-대학정보!$C$8,"")</f>
        <v/>
      </c>
    </row>
    <row r="1486" spans="1:17">
      <c r="A1486" s="1" t="str">
        <f t="shared" si="23"/>
        <v>X</v>
      </c>
      <c r="B1486" s="1" t="str">
        <f>IF(INDEX(로우데이터!$A:$A,4*ROW()-7)&lt;&gt;"",INDEX(로우데이터!A:A,4*ROW()-7),"")</f>
        <v/>
      </c>
      <c r="C1486" s="1" t="str">
        <f>IF(B1486&lt;&gt;"",VLOOKUP(CONCATENATE("j",L1486, M1486, N1486),확률표!$B$8:$E$16,IF(P1486=확률표!$C$3,2,IF(P1486=확률표!$C$4, 3,4)),FALSE), "")</f>
        <v/>
      </c>
      <c r="D1486" s="1" t="str">
        <f>IF(B1486&lt;&gt;"",INDEX(로우데이터!$B:$B,4*ROW()-7),"")</f>
        <v/>
      </c>
      <c r="E1486" s="4" t="str">
        <f>IF(B1486&lt;&gt;"",IF(INDEX(로우데이터!$D:$D,4*ROW()-7)&lt;&gt;"",IF(ISNUMBER(FIND("(1)",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6" s="3" t="str">
        <f>IF(B1486&lt;&gt;"",IF(INDEX(로우데이터!$D:$D,4*ROW()-7)&lt;&gt;"",IF(ISNUMBER(FIND("(1)",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6" s="3" t="str">
        <f>IF(B1486&lt;&gt;"",IF(INDEX(로우데이터!$D:$D,4*ROW()-7)&lt;&gt;"",IF(ISNUMBER(FIND("(2)",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6" s="3" t="str">
        <f>IF(B1486&lt;&gt;"",IF(INDEX(로우데이터!$D:$D,4*ROW()-7)&lt;&gt;"",IF(ISNUMBER(FIND("(2)",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6" s="3" t="str">
        <f>IF(B1486&lt;&gt;"",IF(INDEX(로우데이터!$D:$D,4*ROW()-7)&lt;&gt;"",IF(ISNUMBER(FIND("(3)",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6" s="3" t="str">
        <f>IF(B1486&lt;&gt;"",IF(INDEX(로우데이터!$D:$D,4*ROW()-7)&lt;&gt;"",IF(ISNUMBER(FIND("(3)",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6" s="1">
        <v>1</v>
      </c>
      <c r="M1486" s="1">
        <v>1</v>
      </c>
      <c r="N1486" s="1">
        <v>1</v>
      </c>
      <c r="P1486" s="1" t="str">
        <f>IF(B1486&lt;&gt;"",IF(AND(대학정보!$C$4&lt;&gt;"",대학정보!$C$5&lt;&gt;""),IF(AND(ISNUMBER(FIND(대학정보!$C$4,E1486)),ISNUMBER(FIND(대학정보!$C$5,F1486))),확률표!$C$3,IF(AND(ISNUMBER(FIND(대학정보!$C$4,G1486)),ISNUMBER(FIND(대학정보!$C$5,H1486))),확률표!$C$4,IF(AND(ISNUMBER(FIND(대학정보!$C$4,I1486)),ISNUMBER(FIND(대학정보!$C$5,J1486))),확률표!$C$5, ""))), "대학정보"), "")</f>
        <v/>
      </c>
      <c r="Q1486" s="1" t="str">
        <f>IF(AND(대학정보!$C$8&lt;&gt;"",D1486&lt;&gt;""),D1486-대학정보!$C$8,"")</f>
        <v/>
      </c>
    </row>
    <row r="1487" spans="1:17">
      <c r="A1487" s="1" t="str">
        <f t="shared" si="23"/>
        <v>X</v>
      </c>
      <c r="B1487" s="1" t="str">
        <f>IF(INDEX(로우데이터!$A:$A,4*ROW()-7)&lt;&gt;"",INDEX(로우데이터!A:A,4*ROW()-7),"")</f>
        <v/>
      </c>
      <c r="C1487" s="1" t="str">
        <f>IF(B1487&lt;&gt;"",VLOOKUP(CONCATENATE("j",L1487, M1487, N1487),확률표!$B$8:$E$16,IF(P1487=확률표!$C$3,2,IF(P1487=확률표!$C$4, 3,4)),FALSE), "")</f>
        <v/>
      </c>
      <c r="D1487" s="1" t="str">
        <f>IF(B1487&lt;&gt;"",INDEX(로우데이터!$B:$B,4*ROW()-7),"")</f>
        <v/>
      </c>
      <c r="E1487" s="4" t="str">
        <f>IF(B1487&lt;&gt;"",IF(INDEX(로우데이터!$D:$D,4*ROW()-7)&lt;&gt;"",IF(ISNUMBER(FIND("(1)",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7" s="3" t="str">
        <f>IF(B1487&lt;&gt;"",IF(INDEX(로우데이터!$D:$D,4*ROW()-7)&lt;&gt;"",IF(ISNUMBER(FIND("(1)",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7" s="3" t="str">
        <f>IF(B1487&lt;&gt;"",IF(INDEX(로우데이터!$D:$D,4*ROW()-7)&lt;&gt;"",IF(ISNUMBER(FIND("(2)",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7" s="3" t="str">
        <f>IF(B1487&lt;&gt;"",IF(INDEX(로우데이터!$D:$D,4*ROW()-7)&lt;&gt;"",IF(ISNUMBER(FIND("(2)",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7" s="3" t="str">
        <f>IF(B1487&lt;&gt;"",IF(INDEX(로우데이터!$D:$D,4*ROW()-7)&lt;&gt;"",IF(ISNUMBER(FIND("(3)",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7" s="3" t="str">
        <f>IF(B1487&lt;&gt;"",IF(INDEX(로우데이터!$D:$D,4*ROW()-7)&lt;&gt;"",IF(ISNUMBER(FIND("(3)",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7" s="1">
        <v>1</v>
      </c>
      <c r="M1487" s="1">
        <v>1</v>
      </c>
      <c r="N1487" s="1">
        <v>1</v>
      </c>
      <c r="P1487" s="1" t="str">
        <f>IF(B1487&lt;&gt;"",IF(AND(대학정보!$C$4&lt;&gt;"",대학정보!$C$5&lt;&gt;""),IF(AND(ISNUMBER(FIND(대학정보!$C$4,E1487)),ISNUMBER(FIND(대학정보!$C$5,F1487))),확률표!$C$3,IF(AND(ISNUMBER(FIND(대학정보!$C$4,G1487)),ISNUMBER(FIND(대학정보!$C$5,H1487))),확률표!$C$4,IF(AND(ISNUMBER(FIND(대학정보!$C$4,I1487)),ISNUMBER(FIND(대학정보!$C$5,J1487))),확률표!$C$5, ""))), "대학정보"), "")</f>
        <v/>
      </c>
      <c r="Q1487" s="1" t="str">
        <f>IF(AND(대학정보!$C$8&lt;&gt;"",D1487&lt;&gt;""),D1487-대학정보!$C$8,"")</f>
        <v/>
      </c>
    </row>
    <row r="1488" spans="1:17">
      <c r="A1488" s="1" t="str">
        <f t="shared" si="23"/>
        <v>X</v>
      </c>
      <c r="B1488" s="1" t="str">
        <f>IF(INDEX(로우데이터!$A:$A,4*ROW()-7)&lt;&gt;"",INDEX(로우데이터!A:A,4*ROW()-7),"")</f>
        <v/>
      </c>
      <c r="C1488" s="1" t="str">
        <f>IF(B1488&lt;&gt;"",VLOOKUP(CONCATENATE("j",L1488, M1488, N1488),확률표!$B$8:$E$16,IF(P1488=확률표!$C$3,2,IF(P1488=확률표!$C$4, 3,4)),FALSE), "")</f>
        <v/>
      </c>
      <c r="D1488" s="1" t="str">
        <f>IF(B1488&lt;&gt;"",INDEX(로우데이터!$B:$B,4*ROW()-7),"")</f>
        <v/>
      </c>
      <c r="E1488" s="4" t="str">
        <f>IF(B1488&lt;&gt;"",IF(INDEX(로우데이터!$D:$D,4*ROW()-7)&lt;&gt;"",IF(ISNUMBER(FIND("(1)",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8" s="3" t="str">
        <f>IF(B1488&lt;&gt;"",IF(INDEX(로우데이터!$D:$D,4*ROW()-7)&lt;&gt;"",IF(ISNUMBER(FIND("(1)",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8" s="3" t="str">
        <f>IF(B1488&lt;&gt;"",IF(INDEX(로우데이터!$D:$D,4*ROW()-7)&lt;&gt;"",IF(ISNUMBER(FIND("(2)",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8" s="3" t="str">
        <f>IF(B1488&lt;&gt;"",IF(INDEX(로우데이터!$D:$D,4*ROW()-7)&lt;&gt;"",IF(ISNUMBER(FIND("(2)",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8" s="3" t="str">
        <f>IF(B1488&lt;&gt;"",IF(INDEX(로우데이터!$D:$D,4*ROW()-7)&lt;&gt;"",IF(ISNUMBER(FIND("(3)",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8" s="3" t="str">
        <f>IF(B1488&lt;&gt;"",IF(INDEX(로우데이터!$D:$D,4*ROW()-7)&lt;&gt;"",IF(ISNUMBER(FIND("(3)",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8" s="1">
        <v>1</v>
      </c>
      <c r="M1488" s="1">
        <v>1</v>
      </c>
      <c r="N1488" s="1">
        <v>1</v>
      </c>
      <c r="P1488" s="1" t="str">
        <f>IF(B1488&lt;&gt;"",IF(AND(대학정보!$C$4&lt;&gt;"",대학정보!$C$5&lt;&gt;""),IF(AND(ISNUMBER(FIND(대학정보!$C$4,E1488)),ISNUMBER(FIND(대학정보!$C$5,F1488))),확률표!$C$3,IF(AND(ISNUMBER(FIND(대학정보!$C$4,G1488)),ISNUMBER(FIND(대학정보!$C$5,H1488))),확률표!$C$4,IF(AND(ISNUMBER(FIND(대학정보!$C$4,I1488)),ISNUMBER(FIND(대학정보!$C$5,J1488))),확률표!$C$5, ""))), "대학정보"), "")</f>
        <v/>
      </c>
      <c r="Q1488" s="1" t="str">
        <f>IF(AND(대학정보!$C$8&lt;&gt;"",D1488&lt;&gt;""),D1488-대학정보!$C$8,"")</f>
        <v/>
      </c>
    </row>
    <row r="1489" spans="1:17">
      <c r="A1489" s="1" t="str">
        <f t="shared" si="23"/>
        <v>X</v>
      </c>
      <c r="B1489" s="1" t="str">
        <f>IF(INDEX(로우데이터!$A:$A,4*ROW()-7)&lt;&gt;"",INDEX(로우데이터!A:A,4*ROW()-7),"")</f>
        <v/>
      </c>
      <c r="C1489" s="1" t="str">
        <f>IF(B1489&lt;&gt;"",VLOOKUP(CONCATENATE("j",L1489, M1489, N1489),확률표!$B$8:$E$16,IF(P1489=확률표!$C$3,2,IF(P1489=확률표!$C$4, 3,4)),FALSE), "")</f>
        <v/>
      </c>
      <c r="D1489" s="1" t="str">
        <f>IF(B1489&lt;&gt;"",INDEX(로우데이터!$B:$B,4*ROW()-7),"")</f>
        <v/>
      </c>
      <c r="E1489" s="4" t="str">
        <f>IF(B1489&lt;&gt;"",IF(INDEX(로우데이터!$D:$D,4*ROW()-7)&lt;&gt;"",IF(ISNUMBER(FIND("(1)",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89" s="3" t="str">
        <f>IF(B1489&lt;&gt;"",IF(INDEX(로우데이터!$D:$D,4*ROW()-7)&lt;&gt;"",IF(ISNUMBER(FIND("(1)",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89" s="3" t="str">
        <f>IF(B1489&lt;&gt;"",IF(INDEX(로우데이터!$D:$D,4*ROW()-7)&lt;&gt;"",IF(ISNUMBER(FIND("(2)",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89" s="3" t="str">
        <f>IF(B1489&lt;&gt;"",IF(INDEX(로우데이터!$D:$D,4*ROW()-7)&lt;&gt;"",IF(ISNUMBER(FIND("(2)",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89" s="3" t="str">
        <f>IF(B1489&lt;&gt;"",IF(INDEX(로우데이터!$D:$D,4*ROW()-7)&lt;&gt;"",IF(ISNUMBER(FIND("(3)",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89" s="3" t="str">
        <f>IF(B1489&lt;&gt;"",IF(INDEX(로우데이터!$D:$D,4*ROW()-7)&lt;&gt;"",IF(ISNUMBER(FIND("(3)",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89" s="1">
        <v>1</v>
      </c>
      <c r="M1489" s="1">
        <v>1</v>
      </c>
      <c r="N1489" s="1">
        <v>1</v>
      </c>
      <c r="P1489" s="1" t="str">
        <f>IF(B1489&lt;&gt;"",IF(AND(대학정보!$C$4&lt;&gt;"",대학정보!$C$5&lt;&gt;""),IF(AND(ISNUMBER(FIND(대학정보!$C$4,E1489)),ISNUMBER(FIND(대학정보!$C$5,F1489))),확률표!$C$3,IF(AND(ISNUMBER(FIND(대학정보!$C$4,G1489)),ISNUMBER(FIND(대학정보!$C$5,H1489))),확률표!$C$4,IF(AND(ISNUMBER(FIND(대학정보!$C$4,I1489)),ISNUMBER(FIND(대학정보!$C$5,J1489))),확률표!$C$5, ""))), "대학정보"), "")</f>
        <v/>
      </c>
      <c r="Q1489" s="1" t="str">
        <f>IF(AND(대학정보!$C$8&lt;&gt;"",D1489&lt;&gt;""),D1489-대학정보!$C$8,"")</f>
        <v/>
      </c>
    </row>
    <row r="1490" spans="1:17">
      <c r="A1490" s="1" t="str">
        <f t="shared" si="23"/>
        <v>X</v>
      </c>
      <c r="B1490" s="1" t="str">
        <f>IF(INDEX(로우데이터!$A:$A,4*ROW()-7)&lt;&gt;"",INDEX(로우데이터!A:A,4*ROW()-7),"")</f>
        <v/>
      </c>
      <c r="C1490" s="1" t="str">
        <f>IF(B1490&lt;&gt;"",VLOOKUP(CONCATENATE("j",L1490, M1490, N1490),확률표!$B$8:$E$16,IF(P1490=확률표!$C$3,2,IF(P1490=확률표!$C$4, 3,4)),FALSE), "")</f>
        <v/>
      </c>
      <c r="D1490" s="1" t="str">
        <f>IF(B1490&lt;&gt;"",INDEX(로우데이터!$B:$B,4*ROW()-7),"")</f>
        <v/>
      </c>
      <c r="E1490" s="4" t="str">
        <f>IF(B1490&lt;&gt;"",IF(INDEX(로우데이터!$D:$D,4*ROW()-7)&lt;&gt;"",IF(ISNUMBER(FIND("(1)",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0" s="3" t="str">
        <f>IF(B1490&lt;&gt;"",IF(INDEX(로우데이터!$D:$D,4*ROW()-7)&lt;&gt;"",IF(ISNUMBER(FIND("(1)",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0" s="3" t="str">
        <f>IF(B1490&lt;&gt;"",IF(INDEX(로우데이터!$D:$D,4*ROW()-7)&lt;&gt;"",IF(ISNUMBER(FIND("(2)",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0" s="3" t="str">
        <f>IF(B1490&lt;&gt;"",IF(INDEX(로우데이터!$D:$D,4*ROW()-7)&lt;&gt;"",IF(ISNUMBER(FIND("(2)",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0" s="3" t="str">
        <f>IF(B1490&lt;&gt;"",IF(INDEX(로우데이터!$D:$D,4*ROW()-7)&lt;&gt;"",IF(ISNUMBER(FIND("(3)",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0" s="3" t="str">
        <f>IF(B1490&lt;&gt;"",IF(INDEX(로우데이터!$D:$D,4*ROW()-7)&lt;&gt;"",IF(ISNUMBER(FIND("(3)",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0" s="1">
        <v>1</v>
      </c>
      <c r="M1490" s="1">
        <v>1</v>
      </c>
      <c r="N1490" s="1">
        <v>1</v>
      </c>
      <c r="P1490" s="1" t="str">
        <f>IF(B1490&lt;&gt;"",IF(AND(대학정보!$C$4&lt;&gt;"",대학정보!$C$5&lt;&gt;""),IF(AND(ISNUMBER(FIND(대학정보!$C$4,E1490)),ISNUMBER(FIND(대학정보!$C$5,F1490))),확률표!$C$3,IF(AND(ISNUMBER(FIND(대학정보!$C$4,G1490)),ISNUMBER(FIND(대학정보!$C$5,H1490))),확률표!$C$4,IF(AND(ISNUMBER(FIND(대학정보!$C$4,I1490)),ISNUMBER(FIND(대학정보!$C$5,J1490))),확률표!$C$5, ""))), "대학정보"), "")</f>
        <v/>
      </c>
      <c r="Q1490" s="1" t="str">
        <f>IF(AND(대학정보!$C$8&lt;&gt;"",D1490&lt;&gt;""),D1490-대학정보!$C$8,"")</f>
        <v/>
      </c>
    </row>
    <row r="1491" spans="1:17">
      <c r="A1491" s="1" t="str">
        <f t="shared" si="23"/>
        <v>X</v>
      </c>
      <c r="B1491" s="1" t="str">
        <f>IF(INDEX(로우데이터!$A:$A,4*ROW()-7)&lt;&gt;"",INDEX(로우데이터!A:A,4*ROW()-7),"")</f>
        <v/>
      </c>
      <c r="C1491" s="1" t="str">
        <f>IF(B1491&lt;&gt;"",VLOOKUP(CONCATENATE("j",L1491, M1491, N1491),확률표!$B$8:$E$16,IF(P1491=확률표!$C$3,2,IF(P1491=확률표!$C$4, 3,4)),FALSE), "")</f>
        <v/>
      </c>
      <c r="D1491" s="1" t="str">
        <f>IF(B1491&lt;&gt;"",INDEX(로우데이터!$B:$B,4*ROW()-7),"")</f>
        <v/>
      </c>
      <c r="E1491" s="4" t="str">
        <f>IF(B1491&lt;&gt;"",IF(INDEX(로우데이터!$D:$D,4*ROW()-7)&lt;&gt;"",IF(ISNUMBER(FIND("(1)",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1" s="3" t="str">
        <f>IF(B1491&lt;&gt;"",IF(INDEX(로우데이터!$D:$D,4*ROW()-7)&lt;&gt;"",IF(ISNUMBER(FIND("(1)",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1" s="3" t="str">
        <f>IF(B1491&lt;&gt;"",IF(INDEX(로우데이터!$D:$D,4*ROW()-7)&lt;&gt;"",IF(ISNUMBER(FIND("(2)",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1" s="3" t="str">
        <f>IF(B1491&lt;&gt;"",IF(INDEX(로우데이터!$D:$D,4*ROW()-7)&lt;&gt;"",IF(ISNUMBER(FIND("(2)",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1" s="3" t="str">
        <f>IF(B1491&lt;&gt;"",IF(INDEX(로우데이터!$D:$D,4*ROW()-7)&lt;&gt;"",IF(ISNUMBER(FIND("(3)",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1" s="3" t="str">
        <f>IF(B1491&lt;&gt;"",IF(INDEX(로우데이터!$D:$D,4*ROW()-7)&lt;&gt;"",IF(ISNUMBER(FIND("(3)",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1" s="1">
        <v>1</v>
      </c>
      <c r="M1491" s="1">
        <v>1</v>
      </c>
      <c r="N1491" s="1">
        <v>1</v>
      </c>
      <c r="P1491" s="1" t="str">
        <f>IF(B1491&lt;&gt;"",IF(AND(대학정보!$C$4&lt;&gt;"",대학정보!$C$5&lt;&gt;""),IF(AND(ISNUMBER(FIND(대학정보!$C$4,E1491)),ISNUMBER(FIND(대학정보!$C$5,F1491))),확률표!$C$3,IF(AND(ISNUMBER(FIND(대학정보!$C$4,G1491)),ISNUMBER(FIND(대학정보!$C$5,H1491))),확률표!$C$4,IF(AND(ISNUMBER(FIND(대학정보!$C$4,I1491)),ISNUMBER(FIND(대학정보!$C$5,J1491))),확률표!$C$5, ""))), "대학정보"), "")</f>
        <v/>
      </c>
      <c r="Q1491" s="1" t="str">
        <f>IF(AND(대학정보!$C$8&lt;&gt;"",D1491&lt;&gt;""),D1491-대학정보!$C$8,"")</f>
        <v/>
      </c>
    </row>
    <row r="1492" spans="1:17">
      <c r="A1492" s="1" t="str">
        <f t="shared" si="23"/>
        <v>X</v>
      </c>
      <c r="B1492" s="1" t="str">
        <f>IF(INDEX(로우데이터!$A:$A,4*ROW()-7)&lt;&gt;"",INDEX(로우데이터!A:A,4*ROW()-7),"")</f>
        <v/>
      </c>
      <c r="C1492" s="1" t="str">
        <f>IF(B1492&lt;&gt;"",VLOOKUP(CONCATENATE("j",L1492, M1492, N1492),확률표!$B$8:$E$16,IF(P1492=확률표!$C$3,2,IF(P1492=확률표!$C$4, 3,4)),FALSE), "")</f>
        <v/>
      </c>
      <c r="D1492" s="1" t="str">
        <f>IF(B1492&lt;&gt;"",INDEX(로우데이터!$B:$B,4*ROW()-7),"")</f>
        <v/>
      </c>
      <c r="E1492" s="4" t="str">
        <f>IF(B1492&lt;&gt;"",IF(INDEX(로우데이터!$D:$D,4*ROW()-7)&lt;&gt;"",IF(ISNUMBER(FIND("(1)",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2" s="3" t="str">
        <f>IF(B1492&lt;&gt;"",IF(INDEX(로우데이터!$D:$D,4*ROW()-7)&lt;&gt;"",IF(ISNUMBER(FIND("(1)",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2" s="3" t="str">
        <f>IF(B1492&lt;&gt;"",IF(INDEX(로우데이터!$D:$D,4*ROW()-7)&lt;&gt;"",IF(ISNUMBER(FIND("(2)",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2" s="3" t="str">
        <f>IF(B1492&lt;&gt;"",IF(INDEX(로우데이터!$D:$D,4*ROW()-7)&lt;&gt;"",IF(ISNUMBER(FIND("(2)",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2" s="3" t="str">
        <f>IF(B1492&lt;&gt;"",IF(INDEX(로우데이터!$D:$D,4*ROW()-7)&lt;&gt;"",IF(ISNUMBER(FIND("(3)",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2" s="3" t="str">
        <f>IF(B1492&lt;&gt;"",IF(INDEX(로우데이터!$D:$D,4*ROW()-7)&lt;&gt;"",IF(ISNUMBER(FIND("(3)",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2" s="1">
        <v>1</v>
      </c>
      <c r="M1492" s="1">
        <v>1</v>
      </c>
      <c r="N1492" s="1">
        <v>1</v>
      </c>
      <c r="P1492" s="1" t="str">
        <f>IF(B1492&lt;&gt;"",IF(AND(대학정보!$C$4&lt;&gt;"",대학정보!$C$5&lt;&gt;""),IF(AND(ISNUMBER(FIND(대학정보!$C$4,E1492)),ISNUMBER(FIND(대학정보!$C$5,F1492))),확률표!$C$3,IF(AND(ISNUMBER(FIND(대학정보!$C$4,G1492)),ISNUMBER(FIND(대학정보!$C$5,H1492))),확률표!$C$4,IF(AND(ISNUMBER(FIND(대학정보!$C$4,I1492)),ISNUMBER(FIND(대학정보!$C$5,J1492))),확률표!$C$5, ""))), "대학정보"), "")</f>
        <v/>
      </c>
      <c r="Q1492" s="1" t="str">
        <f>IF(AND(대학정보!$C$8&lt;&gt;"",D1492&lt;&gt;""),D1492-대학정보!$C$8,"")</f>
        <v/>
      </c>
    </row>
    <row r="1493" spans="1:17">
      <c r="A1493" s="1" t="str">
        <f t="shared" si="23"/>
        <v>X</v>
      </c>
      <c r="B1493" s="1" t="str">
        <f>IF(INDEX(로우데이터!$A:$A,4*ROW()-7)&lt;&gt;"",INDEX(로우데이터!A:A,4*ROW()-7),"")</f>
        <v/>
      </c>
      <c r="C1493" s="1" t="str">
        <f>IF(B1493&lt;&gt;"",VLOOKUP(CONCATENATE("j",L1493, M1493, N1493),확률표!$B$8:$E$16,IF(P1493=확률표!$C$3,2,IF(P1493=확률표!$C$4, 3,4)),FALSE), "")</f>
        <v/>
      </c>
      <c r="D1493" s="1" t="str">
        <f>IF(B1493&lt;&gt;"",INDEX(로우데이터!$B:$B,4*ROW()-7),"")</f>
        <v/>
      </c>
      <c r="E1493" s="4" t="str">
        <f>IF(B1493&lt;&gt;"",IF(INDEX(로우데이터!$D:$D,4*ROW()-7)&lt;&gt;"",IF(ISNUMBER(FIND("(1)",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3" s="3" t="str">
        <f>IF(B1493&lt;&gt;"",IF(INDEX(로우데이터!$D:$D,4*ROW()-7)&lt;&gt;"",IF(ISNUMBER(FIND("(1)",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3" s="3" t="str">
        <f>IF(B1493&lt;&gt;"",IF(INDEX(로우데이터!$D:$D,4*ROW()-7)&lt;&gt;"",IF(ISNUMBER(FIND("(2)",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3" s="3" t="str">
        <f>IF(B1493&lt;&gt;"",IF(INDEX(로우데이터!$D:$D,4*ROW()-7)&lt;&gt;"",IF(ISNUMBER(FIND("(2)",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3" s="3" t="str">
        <f>IF(B1493&lt;&gt;"",IF(INDEX(로우데이터!$D:$D,4*ROW()-7)&lt;&gt;"",IF(ISNUMBER(FIND("(3)",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3" s="3" t="str">
        <f>IF(B1493&lt;&gt;"",IF(INDEX(로우데이터!$D:$D,4*ROW()-7)&lt;&gt;"",IF(ISNUMBER(FIND("(3)",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3" s="1">
        <v>1</v>
      </c>
      <c r="M1493" s="1">
        <v>1</v>
      </c>
      <c r="N1493" s="1">
        <v>1</v>
      </c>
      <c r="P1493" s="1" t="str">
        <f>IF(B1493&lt;&gt;"",IF(AND(대학정보!$C$4&lt;&gt;"",대학정보!$C$5&lt;&gt;""),IF(AND(ISNUMBER(FIND(대학정보!$C$4,E1493)),ISNUMBER(FIND(대학정보!$C$5,F1493))),확률표!$C$3,IF(AND(ISNUMBER(FIND(대학정보!$C$4,G1493)),ISNUMBER(FIND(대학정보!$C$5,H1493))),확률표!$C$4,IF(AND(ISNUMBER(FIND(대학정보!$C$4,I1493)),ISNUMBER(FIND(대학정보!$C$5,J1493))),확률표!$C$5, ""))), "대학정보"), "")</f>
        <v/>
      </c>
      <c r="Q1493" s="1" t="str">
        <f>IF(AND(대학정보!$C$8&lt;&gt;"",D1493&lt;&gt;""),D1493-대학정보!$C$8,"")</f>
        <v/>
      </c>
    </row>
    <row r="1494" spans="1:17">
      <c r="A1494" s="1" t="str">
        <f t="shared" si="23"/>
        <v>X</v>
      </c>
      <c r="B1494" s="1" t="str">
        <f>IF(INDEX(로우데이터!$A:$A,4*ROW()-7)&lt;&gt;"",INDEX(로우데이터!A:A,4*ROW()-7),"")</f>
        <v/>
      </c>
      <c r="C1494" s="1" t="str">
        <f>IF(B1494&lt;&gt;"",VLOOKUP(CONCATENATE("j",L1494, M1494, N1494),확률표!$B$8:$E$16,IF(P1494=확률표!$C$3,2,IF(P1494=확률표!$C$4, 3,4)),FALSE), "")</f>
        <v/>
      </c>
      <c r="D1494" s="1" t="str">
        <f>IF(B1494&lt;&gt;"",INDEX(로우데이터!$B:$B,4*ROW()-7),"")</f>
        <v/>
      </c>
      <c r="E1494" s="4" t="str">
        <f>IF(B1494&lt;&gt;"",IF(INDEX(로우데이터!$D:$D,4*ROW()-7)&lt;&gt;"",IF(ISNUMBER(FIND("(1)",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4" s="3" t="str">
        <f>IF(B1494&lt;&gt;"",IF(INDEX(로우데이터!$D:$D,4*ROW()-7)&lt;&gt;"",IF(ISNUMBER(FIND("(1)",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4" s="3" t="str">
        <f>IF(B1494&lt;&gt;"",IF(INDEX(로우데이터!$D:$D,4*ROW()-7)&lt;&gt;"",IF(ISNUMBER(FIND("(2)",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4" s="3" t="str">
        <f>IF(B1494&lt;&gt;"",IF(INDEX(로우데이터!$D:$D,4*ROW()-7)&lt;&gt;"",IF(ISNUMBER(FIND("(2)",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4" s="3" t="str">
        <f>IF(B1494&lt;&gt;"",IF(INDEX(로우데이터!$D:$D,4*ROW()-7)&lt;&gt;"",IF(ISNUMBER(FIND("(3)",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4" s="3" t="str">
        <f>IF(B1494&lt;&gt;"",IF(INDEX(로우데이터!$D:$D,4*ROW()-7)&lt;&gt;"",IF(ISNUMBER(FIND("(3)",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4" s="1">
        <v>1</v>
      </c>
      <c r="M1494" s="1">
        <v>1</v>
      </c>
      <c r="N1494" s="1">
        <v>1</v>
      </c>
      <c r="P1494" s="1" t="str">
        <f>IF(B1494&lt;&gt;"",IF(AND(대학정보!$C$4&lt;&gt;"",대학정보!$C$5&lt;&gt;""),IF(AND(ISNUMBER(FIND(대학정보!$C$4,E1494)),ISNUMBER(FIND(대학정보!$C$5,F1494))),확률표!$C$3,IF(AND(ISNUMBER(FIND(대학정보!$C$4,G1494)),ISNUMBER(FIND(대학정보!$C$5,H1494))),확률표!$C$4,IF(AND(ISNUMBER(FIND(대학정보!$C$4,I1494)),ISNUMBER(FIND(대학정보!$C$5,J1494))),확률표!$C$5, ""))), "대학정보"), "")</f>
        <v/>
      </c>
      <c r="Q1494" s="1" t="str">
        <f>IF(AND(대학정보!$C$8&lt;&gt;"",D1494&lt;&gt;""),D1494-대학정보!$C$8,"")</f>
        <v/>
      </c>
    </row>
    <row r="1495" spans="1:17">
      <c r="A1495" s="1" t="str">
        <f t="shared" si="23"/>
        <v>X</v>
      </c>
      <c r="B1495" s="1" t="str">
        <f>IF(INDEX(로우데이터!$A:$A,4*ROW()-7)&lt;&gt;"",INDEX(로우데이터!A:A,4*ROW()-7),"")</f>
        <v/>
      </c>
      <c r="C1495" s="1" t="str">
        <f>IF(B1495&lt;&gt;"",VLOOKUP(CONCATENATE("j",L1495, M1495, N1495),확률표!$B$8:$E$16,IF(P1495=확률표!$C$3,2,IF(P1495=확률표!$C$4, 3,4)),FALSE), "")</f>
        <v/>
      </c>
      <c r="D1495" s="1" t="str">
        <f>IF(B1495&lt;&gt;"",INDEX(로우데이터!$B:$B,4*ROW()-7),"")</f>
        <v/>
      </c>
      <c r="E1495" s="4" t="str">
        <f>IF(B1495&lt;&gt;"",IF(INDEX(로우데이터!$D:$D,4*ROW()-7)&lt;&gt;"",IF(ISNUMBER(FIND("(1)",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5" s="3" t="str">
        <f>IF(B1495&lt;&gt;"",IF(INDEX(로우데이터!$D:$D,4*ROW()-7)&lt;&gt;"",IF(ISNUMBER(FIND("(1)",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5" s="3" t="str">
        <f>IF(B1495&lt;&gt;"",IF(INDEX(로우데이터!$D:$D,4*ROW()-7)&lt;&gt;"",IF(ISNUMBER(FIND("(2)",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5" s="3" t="str">
        <f>IF(B1495&lt;&gt;"",IF(INDEX(로우데이터!$D:$D,4*ROW()-7)&lt;&gt;"",IF(ISNUMBER(FIND("(2)",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5" s="3" t="str">
        <f>IF(B1495&lt;&gt;"",IF(INDEX(로우데이터!$D:$D,4*ROW()-7)&lt;&gt;"",IF(ISNUMBER(FIND("(3)",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5" s="3" t="str">
        <f>IF(B1495&lt;&gt;"",IF(INDEX(로우데이터!$D:$D,4*ROW()-7)&lt;&gt;"",IF(ISNUMBER(FIND("(3)",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5" s="1">
        <v>1</v>
      </c>
      <c r="M1495" s="1">
        <v>1</v>
      </c>
      <c r="N1495" s="1">
        <v>1</v>
      </c>
      <c r="P1495" s="1" t="str">
        <f>IF(B1495&lt;&gt;"",IF(AND(대학정보!$C$4&lt;&gt;"",대학정보!$C$5&lt;&gt;""),IF(AND(ISNUMBER(FIND(대학정보!$C$4,E1495)),ISNUMBER(FIND(대학정보!$C$5,F1495))),확률표!$C$3,IF(AND(ISNUMBER(FIND(대학정보!$C$4,G1495)),ISNUMBER(FIND(대학정보!$C$5,H1495))),확률표!$C$4,IF(AND(ISNUMBER(FIND(대학정보!$C$4,I1495)),ISNUMBER(FIND(대학정보!$C$5,J1495))),확률표!$C$5, ""))), "대학정보"), "")</f>
        <v/>
      </c>
      <c r="Q1495" s="1" t="str">
        <f>IF(AND(대학정보!$C$8&lt;&gt;"",D1495&lt;&gt;""),D1495-대학정보!$C$8,"")</f>
        <v/>
      </c>
    </row>
    <row r="1496" spans="1:17">
      <c r="A1496" s="1" t="str">
        <f t="shared" si="23"/>
        <v>X</v>
      </c>
      <c r="B1496" s="1" t="str">
        <f>IF(INDEX(로우데이터!$A:$A,4*ROW()-7)&lt;&gt;"",INDEX(로우데이터!A:A,4*ROW()-7),"")</f>
        <v/>
      </c>
      <c r="C1496" s="1" t="str">
        <f>IF(B1496&lt;&gt;"",VLOOKUP(CONCATENATE("j",L1496, M1496, N1496),확률표!$B$8:$E$16,IF(P1496=확률표!$C$3,2,IF(P1496=확률표!$C$4, 3,4)),FALSE), "")</f>
        <v/>
      </c>
      <c r="D1496" s="1" t="str">
        <f>IF(B1496&lt;&gt;"",INDEX(로우데이터!$B:$B,4*ROW()-7),"")</f>
        <v/>
      </c>
      <c r="E1496" s="4" t="str">
        <f>IF(B1496&lt;&gt;"",IF(INDEX(로우데이터!$D:$D,4*ROW()-7)&lt;&gt;"",IF(ISNUMBER(FIND("(1)",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6" s="3" t="str">
        <f>IF(B1496&lt;&gt;"",IF(INDEX(로우데이터!$D:$D,4*ROW()-7)&lt;&gt;"",IF(ISNUMBER(FIND("(1)",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6" s="3" t="str">
        <f>IF(B1496&lt;&gt;"",IF(INDEX(로우데이터!$D:$D,4*ROW()-7)&lt;&gt;"",IF(ISNUMBER(FIND("(2)",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6" s="3" t="str">
        <f>IF(B1496&lt;&gt;"",IF(INDEX(로우데이터!$D:$D,4*ROW()-7)&lt;&gt;"",IF(ISNUMBER(FIND("(2)",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6" s="3" t="str">
        <f>IF(B1496&lt;&gt;"",IF(INDEX(로우데이터!$D:$D,4*ROW()-7)&lt;&gt;"",IF(ISNUMBER(FIND("(3)",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6" s="3" t="str">
        <f>IF(B1496&lt;&gt;"",IF(INDEX(로우데이터!$D:$D,4*ROW()-7)&lt;&gt;"",IF(ISNUMBER(FIND("(3)",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6" s="1">
        <v>1</v>
      </c>
      <c r="M1496" s="1">
        <v>1</v>
      </c>
      <c r="N1496" s="1">
        <v>1</v>
      </c>
      <c r="P1496" s="1" t="str">
        <f>IF(B1496&lt;&gt;"",IF(AND(대학정보!$C$4&lt;&gt;"",대학정보!$C$5&lt;&gt;""),IF(AND(ISNUMBER(FIND(대학정보!$C$4,E1496)),ISNUMBER(FIND(대학정보!$C$5,F1496))),확률표!$C$3,IF(AND(ISNUMBER(FIND(대학정보!$C$4,G1496)),ISNUMBER(FIND(대학정보!$C$5,H1496))),확률표!$C$4,IF(AND(ISNUMBER(FIND(대학정보!$C$4,I1496)),ISNUMBER(FIND(대학정보!$C$5,J1496))),확률표!$C$5, ""))), "대학정보"), "")</f>
        <v/>
      </c>
      <c r="Q1496" s="1" t="str">
        <f>IF(AND(대학정보!$C$8&lt;&gt;"",D1496&lt;&gt;""),D1496-대학정보!$C$8,"")</f>
        <v/>
      </c>
    </row>
    <row r="1497" spans="1:17">
      <c r="A1497" s="1" t="str">
        <f t="shared" si="23"/>
        <v>X</v>
      </c>
      <c r="B1497" s="1" t="str">
        <f>IF(INDEX(로우데이터!$A:$A,4*ROW()-7)&lt;&gt;"",INDEX(로우데이터!A:A,4*ROW()-7),"")</f>
        <v/>
      </c>
      <c r="C1497" s="1" t="str">
        <f>IF(B1497&lt;&gt;"",VLOOKUP(CONCATENATE("j",L1497, M1497, N1497),확률표!$B$8:$E$16,IF(P1497=확률표!$C$3,2,IF(P1497=확률표!$C$4, 3,4)),FALSE), "")</f>
        <v/>
      </c>
      <c r="D1497" s="1" t="str">
        <f>IF(B1497&lt;&gt;"",INDEX(로우데이터!$B:$B,4*ROW()-7),"")</f>
        <v/>
      </c>
      <c r="E1497" s="4" t="str">
        <f>IF(B1497&lt;&gt;"",IF(INDEX(로우데이터!$D:$D,4*ROW()-7)&lt;&gt;"",IF(ISNUMBER(FIND("(1)",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7" s="3" t="str">
        <f>IF(B1497&lt;&gt;"",IF(INDEX(로우데이터!$D:$D,4*ROW()-7)&lt;&gt;"",IF(ISNUMBER(FIND("(1)",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7" s="3" t="str">
        <f>IF(B1497&lt;&gt;"",IF(INDEX(로우데이터!$D:$D,4*ROW()-7)&lt;&gt;"",IF(ISNUMBER(FIND("(2)",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7" s="3" t="str">
        <f>IF(B1497&lt;&gt;"",IF(INDEX(로우데이터!$D:$D,4*ROW()-7)&lt;&gt;"",IF(ISNUMBER(FIND("(2)",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7" s="3" t="str">
        <f>IF(B1497&lt;&gt;"",IF(INDEX(로우데이터!$D:$D,4*ROW()-7)&lt;&gt;"",IF(ISNUMBER(FIND("(3)",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7" s="3" t="str">
        <f>IF(B1497&lt;&gt;"",IF(INDEX(로우데이터!$D:$D,4*ROW()-7)&lt;&gt;"",IF(ISNUMBER(FIND("(3)",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7" s="1">
        <v>1</v>
      </c>
      <c r="M1497" s="1">
        <v>1</v>
      </c>
      <c r="N1497" s="1">
        <v>1</v>
      </c>
      <c r="P1497" s="1" t="str">
        <f>IF(B1497&lt;&gt;"",IF(AND(대학정보!$C$4&lt;&gt;"",대학정보!$C$5&lt;&gt;""),IF(AND(ISNUMBER(FIND(대학정보!$C$4,E1497)),ISNUMBER(FIND(대학정보!$C$5,F1497))),확률표!$C$3,IF(AND(ISNUMBER(FIND(대학정보!$C$4,G1497)),ISNUMBER(FIND(대학정보!$C$5,H1497))),확률표!$C$4,IF(AND(ISNUMBER(FIND(대학정보!$C$4,I1497)),ISNUMBER(FIND(대학정보!$C$5,J1497))),확률표!$C$5, ""))), "대학정보"), "")</f>
        <v/>
      </c>
      <c r="Q1497" s="1" t="str">
        <f>IF(AND(대학정보!$C$8&lt;&gt;"",D1497&lt;&gt;""),D1497-대학정보!$C$8,"")</f>
        <v/>
      </c>
    </row>
    <row r="1498" spans="1:17">
      <c r="A1498" s="1" t="str">
        <f t="shared" si="23"/>
        <v>X</v>
      </c>
      <c r="B1498" s="1" t="str">
        <f>IF(INDEX(로우데이터!$A:$A,4*ROW()-7)&lt;&gt;"",INDEX(로우데이터!A:A,4*ROW()-7),"")</f>
        <v/>
      </c>
      <c r="C1498" s="1" t="str">
        <f>IF(B1498&lt;&gt;"",VLOOKUP(CONCATENATE("j",L1498, M1498, N1498),확률표!$B$8:$E$16,IF(P1498=확률표!$C$3,2,IF(P1498=확률표!$C$4, 3,4)),FALSE), "")</f>
        <v/>
      </c>
      <c r="D1498" s="1" t="str">
        <f>IF(B1498&lt;&gt;"",INDEX(로우데이터!$B:$B,4*ROW()-7),"")</f>
        <v/>
      </c>
      <c r="E1498" s="4" t="str">
        <f>IF(B1498&lt;&gt;"",IF(INDEX(로우데이터!$D:$D,4*ROW()-7)&lt;&gt;"",IF(ISNUMBER(FIND("(1)",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8" s="3" t="str">
        <f>IF(B1498&lt;&gt;"",IF(INDEX(로우데이터!$D:$D,4*ROW()-7)&lt;&gt;"",IF(ISNUMBER(FIND("(1)",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8" s="3" t="str">
        <f>IF(B1498&lt;&gt;"",IF(INDEX(로우데이터!$D:$D,4*ROW()-7)&lt;&gt;"",IF(ISNUMBER(FIND("(2)",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8" s="3" t="str">
        <f>IF(B1498&lt;&gt;"",IF(INDEX(로우데이터!$D:$D,4*ROW()-7)&lt;&gt;"",IF(ISNUMBER(FIND("(2)",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8" s="3" t="str">
        <f>IF(B1498&lt;&gt;"",IF(INDEX(로우데이터!$D:$D,4*ROW()-7)&lt;&gt;"",IF(ISNUMBER(FIND("(3)",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8" s="3" t="str">
        <f>IF(B1498&lt;&gt;"",IF(INDEX(로우데이터!$D:$D,4*ROW()-7)&lt;&gt;"",IF(ISNUMBER(FIND("(3)",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8" s="1">
        <v>1</v>
      </c>
      <c r="M1498" s="1">
        <v>1</v>
      </c>
      <c r="N1498" s="1">
        <v>1</v>
      </c>
      <c r="P1498" s="1" t="str">
        <f>IF(B1498&lt;&gt;"",IF(AND(대학정보!$C$4&lt;&gt;"",대학정보!$C$5&lt;&gt;""),IF(AND(ISNUMBER(FIND(대학정보!$C$4,E1498)),ISNUMBER(FIND(대학정보!$C$5,F1498))),확률표!$C$3,IF(AND(ISNUMBER(FIND(대학정보!$C$4,G1498)),ISNUMBER(FIND(대학정보!$C$5,H1498))),확률표!$C$4,IF(AND(ISNUMBER(FIND(대학정보!$C$4,I1498)),ISNUMBER(FIND(대학정보!$C$5,J1498))),확률표!$C$5, ""))), "대학정보"), "")</f>
        <v/>
      </c>
      <c r="Q1498" s="1" t="str">
        <f>IF(AND(대학정보!$C$8&lt;&gt;"",D1498&lt;&gt;""),D1498-대학정보!$C$8,"")</f>
        <v/>
      </c>
    </row>
    <row r="1499" spans="1:17">
      <c r="A1499" s="1" t="str">
        <f t="shared" si="23"/>
        <v>X</v>
      </c>
      <c r="B1499" s="1" t="str">
        <f>IF(INDEX(로우데이터!$A:$A,4*ROW()-7)&lt;&gt;"",INDEX(로우데이터!A:A,4*ROW()-7),"")</f>
        <v/>
      </c>
      <c r="C1499" s="1" t="str">
        <f>IF(B1499&lt;&gt;"",VLOOKUP(CONCATENATE("j",L1499, M1499, N1499),확률표!$B$8:$E$16,IF(P1499=확률표!$C$3,2,IF(P1499=확률표!$C$4, 3,4)),FALSE), "")</f>
        <v/>
      </c>
      <c r="D1499" s="1" t="str">
        <f>IF(B1499&lt;&gt;"",INDEX(로우데이터!$B:$B,4*ROW()-7),"")</f>
        <v/>
      </c>
      <c r="E1499" s="4" t="str">
        <f>IF(B1499&lt;&gt;"",IF(INDEX(로우데이터!$D:$D,4*ROW()-7)&lt;&gt;"",IF(ISNUMBER(FIND("(1)",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499" s="3" t="str">
        <f>IF(B1499&lt;&gt;"",IF(INDEX(로우데이터!$D:$D,4*ROW()-7)&lt;&gt;"",IF(ISNUMBER(FIND("(1)",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499" s="3" t="str">
        <f>IF(B1499&lt;&gt;"",IF(INDEX(로우데이터!$D:$D,4*ROW()-7)&lt;&gt;"",IF(ISNUMBER(FIND("(2)",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499" s="3" t="str">
        <f>IF(B1499&lt;&gt;"",IF(INDEX(로우데이터!$D:$D,4*ROW()-7)&lt;&gt;"",IF(ISNUMBER(FIND("(2)",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499" s="3" t="str">
        <f>IF(B1499&lt;&gt;"",IF(INDEX(로우데이터!$D:$D,4*ROW()-7)&lt;&gt;"",IF(ISNUMBER(FIND("(3)",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499" s="3" t="str">
        <f>IF(B1499&lt;&gt;"",IF(INDEX(로우데이터!$D:$D,4*ROW()-7)&lt;&gt;"",IF(ISNUMBER(FIND("(3)",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499" s="1">
        <v>1</v>
      </c>
      <c r="M1499" s="1">
        <v>1</v>
      </c>
      <c r="N1499" s="1">
        <v>1</v>
      </c>
      <c r="P1499" s="1" t="str">
        <f>IF(B1499&lt;&gt;"",IF(AND(대학정보!$C$4&lt;&gt;"",대학정보!$C$5&lt;&gt;""),IF(AND(ISNUMBER(FIND(대학정보!$C$4,E1499)),ISNUMBER(FIND(대학정보!$C$5,F1499))),확률표!$C$3,IF(AND(ISNUMBER(FIND(대학정보!$C$4,G1499)),ISNUMBER(FIND(대학정보!$C$5,H1499))),확률표!$C$4,IF(AND(ISNUMBER(FIND(대학정보!$C$4,I1499)),ISNUMBER(FIND(대학정보!$C$5,J1499))),확률표!$C$5, ""))), "대학정보"), "")</f>
        <v/>
      </c>
      <c r="Q1499" s="1" t="str">
        <f>IF(AND(대학정보!$C$8&lt;&gt;"",D1499&lt;&gt;""),D1499-대학정보!$C$8,"")</f>
        <v/>
      </c>
    </row>
    <row r="1500" spans="1:17">
      <c r="A1500" s="1" t="str">
        <f t="shared" si="23"/>
        <v>X</v>
      </c>
      <c r="B1500" s="1" t="str">
        <f>IF(INDEX(로우데이터!$A:$A,4*ROW()-7)&lt;&gt;"",INDEX(로우데이터!A:A,4*ROW()-7),"")</f>
        <v/>
      </c>
      <c r="C1500" s="1" t="str">
        <f>IF(B1500&lt;&gt;"",VLOOKUP(CONCATENATE("j",L1500, M1500, N1500),확률표!$B$8:$E$16,IF(P1500=확률표!$C$3,2,IF(P1500=확률표!$C$4, 3,4)),FALSE), "")</f>
        <v/>
      </c>
      <c r="D1500" s="1" t="str">
        <f>IF(B1500&lt;&gt;"",INDEX(로우데이터!$B:$B,4*ROW()-7),"")</f>
        <v/>
      </c>
      <c r="E1500" s="4" t="str">
        <f>IF(B1500&lt;&gt;"",IF(INDEX(로우데이터!$D:$D,4*ROW()-7)&lt;&gt;"",IF(ISNUMBER(FIND("(1)",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0" s="3" t="str">
        <f>IF(B1500&lt;&gt;"",IF(INDEX(로우데이터!$D:$D,4*ROW()-7)&lt;&gt;"",IF(ISNUMBER(FIND("(1)",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0" s="3" t="str">
        <f>IF(B1500&lt;&gt;"",IF(INDEX(로우데이터!$D:$D,4*ROW()-7)&lt;&gt;"",IF(ISNUMBER(FIND("(2)",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0" s="3" t="str">
        <f>IF(B1500&lt;&gt;"",IF(INDEX(로우데이터!$D:$D,4*ROW()-7)&lt;&gt;"",IF(ISNUMBER(FIND("(2)",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0" s="3" t="str">
        <f>IF(B1500&lt;&gt;"",IF(INDEX(로우데이터!$D:$D,4*ROW()-7)&lt;&gt;"",IF(ISNUMBER(FIND("(3)",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0" s="3" t="str">
        <f>IF(B1500&lt;&gt;"",IF(INDEX(로우데이터!$D:$D,4*ROW()-7)&lt;&gt;"",IF(ISNUMBER(FIND("(3)",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0" s="1">
        <v>1</v>
      </c>
      <c r="M1500" s="1">
        <v>1</v>
      </c>
      <c r="N1500" s="1">
        <v>1</v>
      </c>
      <c r="P1500" s="1" t="str">
        <f>IF(B1500&lt;&gt;"",IF(AND(대학정보!$C$4&lt;&gt;"",대학정보!$C$5&lt;&gt;""),IF(AND(ISNUMBER(FIND(대학정보!$C$4,E1500)),ISNUMBER(FIND(대학정보!$C$5,F1500))),확률표!$C$3,IF(AND(ISNUMBER(FIND(대학정보!$C$4,G1500)),ISNUMBER(FIND(대학정보!$C$5,H1500))),확률표!$C$4,IF(AND(ISNUMBER(FIND(대학정보!$C$4,I1500)),ISNUMBER(FIND(대학정보!$C$5,J1500))),확률표!$C$5, ""))), "대학정보"), "")</f>
        <v/>
      </c>
      <c r="Q1500" s="1" t="str">
        <f>IF(AND(대학정보!$C$8&lt;&gt;"",D1500&lt;&gt;""),D1500-대학정보!$C$8,"")</f>
        <v/>
      </c>
    </row>
    <row r="1501" spans="1:17">
      <c r="A1501" s="1" t="str">
        <f t="shared" si="23"/>
        <v>X</v>
      </c>
      <c r="B1501" s="1" t="str">
        <f>IF(INDEX(로우데이터!$A:$A,4*ROW()-7)&lt;&gt;"",INDEX(로우데이터!A:A,4*ROW()-7),"")</f>
        <v/>
      </c>
      <c r="C1501" s="1" t="str">
        <f>IF(B1501&lt;&gt;"",VLOOKUP(CONCATENATE("j",L1501, M1501, N1501),확률표!$B$8:$E$16,IF(P1501=확률표!$C$3,2,IF(P1501=확률표!$C$4, 3,4)),FALSE), "")</f>
        <v/>
      </c>
      <c r="D1501" s="1" t="str">
        <f>IF(B1501&lt;&gt;"",INDEX(로우데이터!$B:$B,4*ROW()-7),"")</f>
        <v/>
      </c>
      <c r="E1501" s="4" t="str">
        <f>IF(B1501&lt;&gt;"",IF(INDEX(로우데이터!$D:$D,4*ROW()-7)&lt;&gt;"",IF(ISNUMBER(FIND("(1)",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1" s="3" t="str">
        <f>IF(B1501&lt;&gt;"",IF(INDEX(로우데이터!$D:$D,4*ROW()-7)&lt;&gt;"",IF(ISNUMBER(FIND("(1)",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1" s="3" t="str">
        <f>IF(B1501&lt;&gt;"",IF(INDEX(로우데이터!$D:$D,4*ROW()-7)&lt;&gt;"",IF(ISNUMBER(FIND("(2)",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1" s="3" t="str">
        <f>IF(B1501&lt;&gt;"",IF(INDEX(로우데이터!$D:$D,4*ROW()-7)&lt;&gt;"",IF(ISNUMBER(FIND("(2)",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1" s="3" t="str">
        <f>IF(B1501&lt;&gt;"",IF(INDEX(로우데이터!$D:$D,4*ROW()-7)&lt;&gt;"",IF(ISNUMBER(FIND("(3)",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1" s="3" t="str">
        <f>IF(B1501&lt;&gt;"",IF(INDEX(로우데이터!$D:$D,4*ROW()-7)&lt;&gt;"",IF(ISNUMBER(FIND("(3)",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1" s="1">
        <v>1</v>
      </c>
      <c r="M1501" s="1">
        <v>1</v>
      </c>
      <c r="N1501" s="1">
        <v>1</v>
      </c>
      <c r="P1501" s="1" t="str">
        <f>IF(B1501&lt;&gt;"",IF(AND(대학정보!$C$4&lt;&gt;"",대학정보!$C$5&lt;&gt;""),IF(AND(ISNUMBER(FIND(대학정보!$C$4,E1501)),ISNUMBER(FIND(대학정보!$C$5,F1501))),확률표!$C$3,IF(AND(ISNUMBER(FIND(대학정보!$C$4,G1501)),ISNUMBER(FIND(대학정보!$C$5,H1501))),확률표!$C$4,IF(AND(ISNUMBER(FIND(대학정보!$C$4,I1501)),ISNUMBER(FIND(대학정보!$C$5,J1501))),확률표!$C$5, ""))), "대학정보"), "")</f>
        <v/>
      </c>
      <c r="Q1501" s="1" t="str">
        <f>IF(AND(대학정보!$C$8&lt;&gt;"",D1501&lt;&gt;""),D1501-대학정보!$C$8,"")</f>
        <v/>
      </c>
    </row>
    <row r="1502" spans="1:17">
      <c r="A1502" s="1" t="str">
        <f t="shared" si="23"/>
        <v>X</v>
      </c>
      <c r="B1502" s="1" t="str">
        <f>IF(INDEX(로우데이터!$A:$A,4*ROW()-7)&lt;&gt;"",INDEX(로우데이터!A:A,4*ROW()-7),"")</f>
        <v/>
      </c>
      <c r="C1502" s="1" t="str">
        <f>IF(B1502&lt;&gt;"",VLOOKUP(CONCATENATE("j",L1502, M1502, N1502),확률표!$B$8:$E$16,IF(P1502=확률표!$C$3,2,IF(P1502=확률표!$C$4, 3,4)),FALSE), "")</f>
        <v/>
      </c>
      <c r="D1502" s="1" t="str">
        <f>IF(B1502&lt;&gt;"",INDEX(로우데이터!$B:$B,4*ROW()-7),"")</f>
        <v/>
      </c>
      <c r="E1502" s="4" t="str">
        <f>IF(B1502&lt;&gt;"",IF(INDEX(로우데이터!$D:$D,4*ROW()-7)&lt;&gt;"",IF(ISNUMBER(FIND("(1)",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2" s="3" t="str">
        <f>IF(B1502&lt;&gt;"",IF(INDEX(로우데이터!$D:$D,4*ROW()-7)&lt;&gt;"",IF(ISNUMBER(FIND("(1)",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2" s="3" t="str">
        <f>IF(B1502&lt;&gt;"",IF(INDEX(로우데이터!$D:$D,4*ROW()-7)&lt;&gt;"",IF(ISNUMBER(FIND("(2)",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2" s="3" t="str">
        <f>IF(B1502&lt;&gt;"",IF(INDEX(로우데이터!$D:$D,4*ROW()-7)&lt;&gt;"",IF(ISNUMBER(FIND("(2)",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2" s="3" t="str">
        <f>IF(B1502&lt;&gt;"",IF(INDEX(로우데이터!$D:$D,4*ROW()-7)&lt;&gt;"",IF(ISNUMBER(FIND("(3)",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2" s="3" t="str">
        <f>IF(B1502&lt;&gt;"",IF(INDEX(로우데이터!$D:$D,4*ROW()-7)&lt;&gt;"",IF(ISNUMBER(FIND("(3)",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2" s="1">
        <v>1</v>
      </c>
      <c r="M1502" s="1">
        <v>1</v>
      </c>
      <c r="N1502" s="1">
        <v>1</v>
      </c>
      <c r="P1502" s="1" t="str">
        <f>IF(B1502&lt;&gt;"",IF(AND(대학정보!$C$4&lt;&gt;"",대학정보!$C$5&lt;&gt;""),IF(AND(ISNUMBER(FIND(대학정보!$C$4,E1502)),ISNUMBER(FIND(대학정보!$C$5,F1502))),확률표!$C$3,IF(AND(ISNUMBER(FIND(대학정보!$C$4,G1502)),ISNUMBER(FIND(대학정보!$C$5,H1502))),확률표!$C$4,IF(AND(ISNUMBER(FIND(대학정보!$C$4,I1502)),ISNUMBER(FIND(대학정보!$C$5,J1502))),확률표!$C$5, ""))), "대학정보"), "")</f>
        <v/>
      </c>
      <c r="Q1502" s="1" t="str">
        <f>IF(AND(대학정보!$C$8&lt;&gt;"",D1502&lt;&gt;""),D1502-대학정보!$C$8,"")</f>
        <v/>
      </c>
    </row>
    <row r="1503" spans="1:17">
      <c r="A1503" s="1" t="str">
        <f t="shared" si="23"/>
        <v>X</v>
      </c>
      <c r="B1503" s="1" t="str">
        <f>IF(INDEX(로우데이터!$A:$A,4*ROW()-7)&lt;&gt;"",INDEX(로우데이터!A:A,4*ROW()-7),"")</f>
        <v/>
      </c>
      <c r="C1503" s="1" t="str">
        <f>IF(B1503&lt;&gt;"",VLOOKUP(CONCATENATE("j",L1503, M1503, N1503),확률표!$B$8:$E$16,IF(P1503=확률표!$C$3,2,IF(P1503=확률표!$C$4, 3,4)),FALSE), "")</f>
        <v/>
      </c>
      <c r="D1503" s="1" t="str">
        <f>IF(B1503&lt;&gt;"",INDEX(로우데이터!$B:$B,4*ROW()-7),"")</f>
        <v/>
      </c>
      <c r="E1503" s="4" t="str">
        <f>IF(B1503&lt;&gt;"",IF(INDEX(로우데이터!$D:$D,4*ROW()-7)&lt;&gt;"",IF(ISNUMBER(FIND("(1)",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3" s="3" t="str">
        <f>IF(B1503&lt;&gt;"",IF(INDEX(로우데이터!$D:$D,4*ROW()-7)&lt;&gt;"",IF(ISNUMBER(FIND("(1)",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3" s="3" t="str">
        <f>IF(B1503&lt;&gt;"",IF(INDEX(로우데이터!$D:$D,4*ROW()-7)&lt;&gt;"",IF(ISNUMBER(FIND("(2)",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3" s="3" t="str">
        <f>IF(B1503&lt;&gt;"",IF(INDEX(로우데이터!$D:$D,4*ROW()-7)&lt;&gt;"",IF(ISNUMBER(FIND("(2)",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3" s="3" t="str">
        <f>IF(B1503&lt;&gt;"",IF(INDEX(로우데이터!$D:$D,4*ROW()-7)&lt;&gt;"",IF(ISNUMBER(FIND("(3)",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3" s="3" t="str">
        <f>IF(B1503&lt;&gt;"",IF(INDEX(로우데이터!$D:$D,4*ROW()-7)&lt;&gt;"",IF(ISNUMBER(FIND("(3)",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3" s="1">
        <v>1</v>
      </c>
      <c r="M1503" s="1">
        <v>1</v>
      </c>
      <c r="N1503" s="1">
        <v>1</v>
      </c>
      <c r="P1503" s="1" t="str">
        <f>IF(B1503&lt;&gt;"",IF(AND(대학정보!$C$4&lt;&gt;"",대학정보!$C$5&lt;&gt;""),IF(AND(ISNUMBER(FIND(대학정보!$C$4,E1503)),ISNUMBER(FIND(대학정보!$C$5,F1503))),확률표!$C$3,IF(AND(ISNUMBER(FIND(대학정보!$C$4,G1503)),ISNUMBER(FIND(대학정보!$C$5,H1503))),확률표!$C$4,IF(AND(ISNUMBER(FIND(대학정보!$C$4,I1503)),ISNUMBER(FIND(대학정보!$C$5,J1503))),확률표!$C$5, ""))), "대학정보"), "")</f>
        <v/>
      </c>
      <c r="Q1503" s="1" t="str">
        <f>IF(AND(대학정보!$C$8&lt;&gt;"",D1503&lt;&gt;""),D1503-대학정보!$C$8,"")</f>
        <v/>
      </c>
    </row>
    <row r="1504" spans="1:17">
      <c r="A1504" s="1" t="str">
        <f t="shared" si="23"/>
        <v>X</v>
      </c>
      <c r="B1504" s="1" t="str">
        <f>IF(INDEX(로우데이터!$A:$A,4*ROW()-7)&lt;&gt;"",INDEX(로우데이터!A:A,4*ROW()-7),"")</f>
        <v/>
      </c>
      <c r="C1504" s="1" t="str">
        <f>IF(B1504&lt;&gt;"",VLOOKUP(CONCATENATE("j",L1504, M1504, N1504),확률표!$B$8:$E$16,IF(P1504=확률표!$C$3,2,IF(P1504=확률표!$C$4, 3,4)),FALSE), "")</f>
        <v/>
      </c>
      <c r="D1504" s="1" t="str">
        <f>IF(B1504&lt;&gt;"",INDEX(로우데이터!$B:$B,4*ROW()-7),"")</f>
        <v/>
      </c>
      <c r="E1504" s="4" t="str">
        <f>IF(B1504&lt;&gt;"",IF(INDEX(로우데이터!$D:$D,4*ROW()-7)&lt;&gt;"",IF(ISNUMBER(FIND("(1)",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4" s="3" t="str">
        <f>IF(B1504&lt;&gt;"",IF(INDEX(로우데이터!$D:$D,4*ROW()-7)&lt;&gt;"",IF(ISNUMBER(FIND("(1)",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4" s="3" t="str">
        <f>IF(B1504&lt;&gt;"",IF(INDEX(로우데이터!$D:$D,4*ROW()-7)&lt;&gt;"",IF(ISNUMBER(FIND("(2)",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4" s="3" t="str">
        <f>IF(B1504&lt;&gt;"",IF(INDEX(로우데이터!$D:$D,4*ROW()-7)&lt;&gt;"",IF(ISNUMBER(FIND("(2)",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4" s="3" t="str">
        <f>IF(B1504&lt;&gt;"",IF(INDEX(로우데이터!$D:$D,4*ROW()-7)&lt;&gt;"",IF(ISNUMBER(FIND("(3)",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4" s="3" t="str">
        <f>IF(B1504&lt;&gt;"",IF(INDEX(로우데이터!$D:$D,4*ROW()-7)&lt;&gt;"",IF(ISNUMBER(FIND("(3)",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4" s="1">
        <v>1</v>
      </c>
      <c r="M1504" s="1">
        <v>1</v>
      </c>
      <c r="N1504" s="1">
        <v>1</v>
      </c>
      <c r="P1504" s="1" t="str">
        <f>IF(B1504&lt;&gt;"",IF(AND(대학정보!$C$4&lt;&gt;"",대학정보!$C$5&lt;&gt;""),IF(AND(ISNUMBER(FIND(대학정보!$C$4,E1504)),ISNUMBER(FIND(대학정보!$C$5,F1504))),확률표!$C$3,IF(AND(ISNUMBER(FIND(대학정보!$C$4,G1504)),ISNUMBER(FIND(대학정보!$C$5,H1504))),확률표!$C$4,IF(AND(ISNUMBER(FIND(대학정보!$C$4,I1504)),ISNUMBER(FIND(대학정보!$C$5,J1504))),확률표!$C$5, ""))), "대학정보"), "")</f>
        <v/>
      </c>
      <c r="Q1504" s="1" t="str">
        <f>IF(AND(대학정보!$C$8&lt;&gt;"",D1504&lt;&gt;""),D1504-대학정보!$C$8,"")</f>
        <v/>
      </c>
    </row>
    <row r="1505" spans="1:17">
      <c r="A1505" s="1" t="str">
        <f t="shared" si="23"/>
        <v>X</v>
      </c>
      <c r="B1505" s="1" t="str">
        <f>IF(INDEX(로우데이터!$A:$A,4*ROW()-7)&lt;&gt;"",INDEX(로우데이터!A:A,4*ROW()-7),"")</f>
        <v/>
      </c>
      <c r="C1505" s="1" t="str">
        <f>IF(B1505&lt;&gt;"",VLOOKUP(CONCATENATE("j",L1505, M1505, N1505),확률표!$B$8:$E$16,IF(P1505=확률표!$C$3,2,IF(P1505=확률표!$C$4, 3,4)),FALSE), "")</f>
        <v/>
      </c>
      <c r="D1505" s="1" t="str">
        <f>IF(B1505&lt;&gt;"",INDEX(로우데이터!$B:$B,4*ROW()-7),"")</f>
        <v/>
      </c>
      <c r="E1505" s="4" t="str">
        <f>IF(B1505&lt;&gt;"",IF(INDEX(로우데이터!$D:$D,4*ROW()-7)&lt;&gt;"",IF(ISNUMBER(FIND("(1)",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5" s="3" t="str">
        <f>IF(B1505&lt;&gt;"",IF(INDEX(로우데이터!$D:$D,4*ROW()-7)&lt;&gt;"",IF(ISNUMBER(FIND("(1)",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5" s="3" t="str">
        <f>IF(B1505&lt;&gt;"",IF(INDEX(로우데이터!$D:$D,4*ROW()-7)&lt;&gt;"",IF(ISNUMBER(FIND("(2)",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5" s="3" t="str">
        <f>IF(B1505&lt;&gt;"",IF(INDEX(로우데이터!$D:$D,4*ROW()-7)&lt;&gt;"",IF(ISNUMBER(FIND("(2)",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5" s="3" t="str">
        <f>IF(B1505&lt;&gt;"",IF(INDEX(로우데이터!$D:$D,4*ROW()-7)&lt;&gt;"",IF(ISNUMBER(FIND("(3)",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5" s="3" t="str">
        <f>IF(B1505&lt;&gt;"",IF(INDEX(로우데이터!$D:$D,4*ROW()-7)&lt;&gt;"",IF(ISNUMBER(FIND("(3)",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5" s="1">
        <v>1</v>
      </c>
      <c r="M1505" s="1">
        <v>1</v>
      </c>
      <c r="N1505" s="1">
        <v>1</v>
      </c>
      <c r="P1505" s="1" t="str">
        <f>IF(B1505&lt;&gt;"",IF(AND(대학정보!$C$4&lt;&gt;"",대학정보!$C$5&lt;&gt;""),IF(AND(ISNUMBER(FIND(대학정보!$C$4,E1505)),ISNUMBER(FIND(대학정보!$C$5,F1505))),확률표!$C$3,IF(AND(ISNUMBER(FIND(대학정보!$C$4,G1505)),ISNUMBER(FIND(대학정보!$C$5,H1505))),확률표!$C$4,IF(AND(ISNUMBER(FIND(대학정보!$C$4,I1505)),ISNUMBER(FIND(대학정보!$C$5,J1505))),확률표!$C$5, ""))), "대학정보"), "")</f>
        <v/>
      </c>
      <c r="Q1505" s="1" t="str">
        <f>IF(AND(대학정보!$C$8&lt;&gt;"",D1505&lt;&gt;""),D1505-대학정보!$C$8,"")</f>
        <v/>
      </c>
    </row>
    <row r="1506" spans="1:17">
      <c r="A1506" s="1" t="str">
        <f t="shared" si="23"/>
        <v>X</v>
      </c>
      <c r="B1506" s="1" t="str">
        <f>IF(INDEX(로우데이터!$A:$A,4*ROW()-7)&lt;&gt;"",INDEX(로우데이터!A:A,4*ROW()-7),"")</f>
        <v/>
      </c>
      <c r="C1506" s="1" t="str">
        <f>IF(B1506&lt;&gt;"",VLOOKUP(CONCATENATE("j",L1506, M1506, N1506),확률표!$B$8:$E$16,IF(P1506=확률표!$C$3,2,IF(P1506=확률표!$C$4, 3,4)),FALSE), "")</f>
        <v/>
      </c>
      <c r="D1506" s="1" t="str">
        <f>IF(B1506&lt;&gt;"",INDEX(로우데이터!$B:$B,4*ROW()-7),"")</f>
        <v/>
      </c>
      <c r="E1506" s="4" t="str">
        <f>IF(B1506&lt;&gt;"",IF(INDEX(로우데이터!$D:$D,4*ROW()-7)&lt;&gt;"",IF(ISNUMBER(FIND("(1)",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6" s="3" t="str">
        <f>IF(B1506&lt;&gt;"",IF(INDEX(로우데이터!$D:$D,4*ROW()-7)&lt;&gt;"",IF(ISNUMBER(FIND("(1)",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6" s="3" t="str">
        <f>IF(B1506&lt;&gt;"",IF(INDEX(로우데이터!$D:$D,4*ROW()-7)&lt;&gt;"",IF(ISNUMBER(FIND("(2)",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6" s="3" t="str">
        <f>IF(B1506&lt;&gt;"",IF(INDEX(로우데이터!$D:$D,4*ROW()-7)&lt;&gt;"",IF(ISNUMBER(FIND("(2)",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6" s="3" t="str">
        <f>IF(B1506&lt;&gt;"",IF(INDEX(로우데이터!$D:$D,4*ROW()-7)&lt;&gt;"",IF(ISNUMBER(FIND("(3)",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6" s="3" t="str">
        <f>IF(B1506&lt;&gt;"",IF(INDEX(로우데이터!$D:$D,4*ROW()-7)&lt;&gt;"",IF(ISNUMBER(FIND("(3)",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6" s="1">
        <v>1</v>
      </c>
      <c r="M1506" s="1">
        <v>1</v>
      </c>
      <c r="N1506" s="1">
        <v>1</v>
      </c>
      <c r="P1506" s="1" t="str">
        <f>IF(B1506&lt;&gt;"",IF(AND(대학정보!$C$4&lt;&gt;"",대학정보!$C$5&lt;&gt;""),IF(AND(ISNUMBER(FIND(대학정보!$C$4,E1506)),ISNUMBER(FIND(대학정보!$C$5,F1506))),확률표!$C$3,IF(AND(ISNUMBER(FIND(대학정보!$C$4,G1506)),ISNUMBER(FIND(대학정보!$C$5,H1506))),확률표!$C$4,IF(AND(ISNUMBER(FIND(대학정보!$C$4,I1506)),ISNUMBER(FIND(대학정보!$C$5,J1506))),확률표!$C$5, ""))), "대학정보"), "")</f>
        <v/>
      </c>
      <c r="Q1506" s="1" t="str">
        <f>IF(AND(대학정보!$C$8&lt;&gt;"",D1506&lt;&gt;""),D1506-대학정보!$C$8,"")</f>
        <v/>
      </c>
    </row>
    <row r="1507" spans="1:17">
      <c r="A1507" s="1" t="str">
        <f t="shared" si="23"/>
        <v>X</v>
      </c>
      <c r="B1507" s="1" t="str">
        <f>IF(INDEX(로우데이터!$A:$A,4*ROW()-7)&lt;&gt;"",INDEX(로우데이터!A:A,4*ROW()-7),"")</f>
        <v/>
      </c>
      <c r="C1507" s="1" t="str">
        <f>IF(B1507&lt;&gt;"",VLOOKUP(CONCATENATE("j",L1507, M1507, N1507),확률표!$B$8:$E$16,IF(P1507=확률표!$C$3,2,IF(P1507=확률표!$C$4, 3,4)),FALSE), "")</f>
        <v/>
      </c>
      <c r="D1507" s="1" t="str">
        <f>IF(B1507&lt;&gt;"",INDEX(로우데이터!$B:$B,4*ROW()-7),"")</f>
        <v/>
      </c>
      <c r="E1507" s="4" t="str">
        <f>IF(B1507&lt;&gt;"",IF(INDEX(로우데이터!$D:$D,4*ROW()-7)&lt;&gt;"",IF(ISNUMBER(FIND("(1)",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7" s="3" t="str">
        <f>IF(B1507&lt;&gt;"",IF(INDEX(로우데이터!$D:$D,4*ROW()-7)&lt;&gt;"",IF(ISNUMBER(FIND("(1)",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7" s="3" t="str">
        <f>IF(B1507&lt;&gt;"",IF(INDEX(로우데이터!$D:$D,4*ROW()-7)&lt;&gt;"",IF(ISNUMBER(FIND("(2)",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7" s="3" t="str">
        <f>IF(B1507&lt;&gt;"",IF(INDEX(로우데이터!$D:$D,4*ROW()-7)&lt;&gt;"",IF(ISNUMBER(FIND("(2)",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7" s="3" t="str">
        <f>IF(B1507&lt;&gt;"",IF(INDEX(로우데이터!$D:$D,4*ROW()-7)&lt;&gt;"",IF(ISNUMBER(FIND("(3)",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7" s="3" t="str">
        <f>IF(B1507&lt;&gt;"",IF(INDEX(로우데이터!$D:$D,4*ROW()-7)&lt;&gt;"",IF(ISNUMBER(FIND("(3)",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7" s="1">
        <v>1</v>
      </c>
      <c r="M1507" s="1">
        <v>1</v>
      </c>
      <c r="N1507" s="1">
        <v>1</v>
      </c>
      <c r="P1507" s="1" t="str">
        <f>IF(B1507&lt;&gt;"",IF(AND(대학정보!$C$4&lt;&gt;"",대학정보!$C$5&lt;&gt;""),IF(AND(ISNUMBER(FIND(대학정보!$C$4,E1507)),ISNUMBER(FIND(대학정보!$C$5,F1507))),확률표!$C$3,IF(AND(ISNUMBER(FIND(대학정보!$C$4,G1507)),ISNUMBER(FIND(대학정보!$C$5,H1507))),확률표!$C$4,IF(AND(ISNUMBER(FIND(대학정보!$C$4,I1507)),ISNUMBER(FIND(대학정보!$C$5,J1507))),확률표!$C$5, ""))), "대학정보"), "")</f>
        <v/>
      </c>
      <c r="Q1507" s="1" t="str">
        <f>IF(AND(대학정보!$C$8&lt;&gt;"",D1507&lt;&gt;""),D1507-대학정보!$C$8,"")</f>
        <v/>
      </c>
    </row>
    <row r="1508" spans="1:17">
      <c r="A1508" s="1" t="str">
        <f t="shared" si="23"/>
        <v>X</v>
      </c>
      <c r="B1508" s="1" t="str">
        <f>IF(INDEX(로우데이터!$A:$A,4*ROW()-7)&lt;&gt;"",INDEX(로우데이터!A:A,4*ROW()-7),"")</f>
        <v/>
      </c>
      <c r="C1508" s="1" t="str">
        <f>IF(B1508&lt;&gt;"",VLOOKUP(CONCATENATE("j",L1508, M1508, N1508),확률표!$B$8:$E$16,IF(P1508=확률표!$C$3,2,IF(P1508=확률표!$C$4, 3,4)),FALSE), "")</f>
        <v/>
      </c>
      <c r="D1508" s="1" t="str">
        <f>IF(B1508&lt;&gt;"",INDEX(로우데이터!$B:$B,4*ROW()-7),"")</f>
        <v/>
      </c>
      <c r="E1508" s="4" t="str">
        <f>IF(B1508&lt;&gt;"",IF(INDEX(로우데이터!$D:$D,4*ROW()-7)&lt;&gt;"",IF(ISNUMBER(FIND("(1)",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8" s="3" t="str">
        <f>IF(B1508&lt;&gt;"",IF(INDEX(로우데이터!$D:$D,4*ROW()-7)&lt;&gt;"",IF(ISNUMBER(FIND("(1)",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8" s="3" t="str">
        <f>IF(B1508&lt;&gt;"",IF(INDEX(로우데이터!$D:$D,4*ROW()-7)&lt;&gt;"",IF(ISNUMBER(FIND("(2)",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8" s="3" t="str">
        <f>IF(B1508&lt;&gt;"",IF(INDEX(로우데이터!$D:$D,4*ROW()-7)&lt;&gt;"",IF(ISNUMBER(FIND("(2)",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8" s="3" t="str">
        <f>IF(B1508&lt;&gt;"",IF(INDEX(로우데이터!$D:$D,4*ROW()-7)&lt;&gt;"",IF(ISNUMBER(FIND("(3)",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8" s="3" t="str">
        <f>IF(B1508&lt;&gt;"",IF(INDEX(로우데이터!$D:$D,4*ROW()-7)&lt;&gt;"",IF(ISNUMBER(FIND("(3)",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8" s="1">
        <v>1</v>
      </c>
      <c r="M1508" s="1">
        <v>1</v>
      </c>
      <c r="N1508" s="1">
        <v>1</v>
      </c>
      <c r="P1508" s="1" t="str">
        <f>IF(B1508&lt;&gt;"",IF(AND(대학정보!$C$4&lt;&gt;"",대학정보!$C$5&lt;&gt;""),IF(AND(ISNUMBER(FIND(대학정보!$C$4,E1508)),ISNUMBER(FIND(대학정보!$C$5,F1508))),확률표!$C$3,IF(AND(ISNUMBER(FIND(대학정보!$C$4,G1508)),ISNUMBER(FIND(대학정보!$C$5,H1508))),확률표!$C$4,IF(AND(ISNUMBER(FIND(대학정보!$C$4,I1508)),ISNUMBER(FIND(대학정보!$C$5,J1508))),확률표!$C$5, ""))), "대학정보"), "")</f>
        <v/>
      </c>
      <c r="Q1508" s="1" t="str">
        <f>IF(AND(대학정보!$C$8&lt;&gt;"",D1508&lt;&gt;""),D1508-대학정보!$C$8,"")</f>
        <v/>
      </c>
    </row>
    <row r="1509" spans="1:17">
      <c r="A1509" s="1" t="str">
        <f t="shared" si="23"/>
        <v>X</v>
      </c>
      <c r="B1509" s="1" t="str">
        <f>IF(INDEX(로우데이터!$A:$A,4*ROW()-7)&lt;&gt;"",INDEX(로우데이터!A:A,4*ROW()-7),"")</f>
        <v/>
      </c>
      <c r="C1509" s="1" t="str">
        <f>IF(B1509&lt;&gt;"",VLOOKUP(CONCATENATE("j",L1509, M1509, N1509),확률표!$B$8:$E$16,IF(P1509=확률표!$C$3,2,IF(P1509=확률표!$C$4, 3,4)),FALSE), "")</f>
        <v/>
      </c>
      <c r="D1509" s="1" t="str">
        <f>IF(B1509&lt;&gt;"",INDEX(로우데이터!$B:$B,4*ROW()-7),"")</f>
        <v/>
      </c>
      <c r="E1509" s="4" t="str">
        <f>IF(B1509&lt;&gt;"",IF(INDEX(로우데이터!$D:$D,4*ROW()-7)&lt;&gt;"",IF(ISNUMBER(FIND("(1)",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09" s="3" t="str">
        <f>IF(B1509&lt;&gt;"",IF(INDEX(로우데이터!$D:$D,4*ROW()-7)&lt;&gt;"",IF(ISNUMBER(FIND("(1)",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09" s="3" t="str">
        <f>IF(B1509&lt;&gt;"",IF(INDEX(로우데이터!$D:$D,4*ROW()-7)&lt;&gt;"",IF(ISNUMBER(FIND("(2)",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09" s="3" t="str">
        <f>IF(B1509&lt;&gt;"",IF(INDEX(로우데이터!$D:$D,4*ROW()-7)&lt;&gt;"",IF(ISNUMBER(FIND("(2)",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09" s="3" t="str">
        <f>IF(B1509&lt;&gt;"",IF(INDEX(로우데이터!$D:$D,4*ROW()-7)&lt;&gt;"",IF(ISNUMBER(FIND("(3)",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09" s="3" t="str">
        <f>IF(B1509&lt;&gt;"",IF(INDEX(로우데이터!$D:$D,4*ROW()-7)&lt;&gt;"",IF(ISNUMBER(FIND("(3)",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09" s="1">
        <v>1</v>
      </c>
      <c r="M1509" s="1">
        <v>1</v>
      </c>
      <c r="N1509" s="1">
        <v>1</v>
      </c>
      <c r="P1509" s="1" t="str">
        <f>IF(B1509&lt;&gt;"",IF(AND(대학정보!$C$4&lt;&gt;"",대학정보!$C$5&lt;&gt;""),IF(AND(ISNUMBER(FIND(대학정보!$C$4,E1509)),ISNUMBER(FIND(대학정보!$C$5,F1509))),확률표!$C$3,IF(AND(ISNUMBER(FIND(대학정보!$C$4,G1509)),ISNUMBER(FIND(대학정보!$C$5,H1509))),확률표!$C$4,IF(AND(ISNUMBER(FIND(대학정보!$C$4,I1509)),ISNUMBER(FIND(대학정보!$C$5,J1509))),확률표!$C$5, ""))), "대학정보"), "")</f>
        <v/>
      </c>
      <c r="Q1509" s="1" t="str">
        <f>IF(AND(대학정보!$C$8&lt;&gt;"",D1509&lt;&gt;""),D1509-대학정보!$C$8,"")</f>
        <v/>
      </c>
    </row>
    <row r="1510" spans="1:17">
      <c r="A1510" s="1" t="str">
        <f t="shared" ref="A1510:A1573" si="24">IF(ISNUMBER(FIND("(나)",B1510)), "나", IF(B1510&lt;&gt;"", "", "X"))</f>
        <v>X</v>
      </c>
      <c r="B1510" s="1" t="str">
        <f>IF(INDEX(로우데이터!$A:$A,4*ROW()-7)&lt;&gt;"",INDEX(로우데이터!A:A,4*ROW()-7),"")</f>
        <v/>
      </c>
      <c r="C1510" s="1" t="str">
        <f>IF(B1510&lt;&gt;"",VLOOKUP(CONCATENATE("j",L1510, M1510, N1510),확률표!$B$8:$E$16,IF(P1510=확률표!$C$3,2,IF(P1510=확률표!$C$4, 3,4)),FALSE), "")</f>
        <v/>
      </c>
      <c r="D1510" s="1" t="str">
        <f>IF(B1510&lt;&gt;"",INDEX(로우데이터!$B:$B,4*ROW()-7),"")</f>
        <v/>
      </c>
      <c r="E1510" s="4" t="str">
        <f>IF(B1510&lt;&gt;"",IF(INDEX(로우데이터!$D:$D,4*ROW()-7)&lt;&gt;"",IF(ISNUMBER(FIND("(1)",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0" s="3" t="str">
        <f>IF(B1510&lt;&gt;"",IF(INDEX(로우데이터!$D:$D,4*ROW()-7)&lt;&gt;"",IF(ISNUMBER(FIND("(1)",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0" s="3" t="str">
        <f>IF(B1510&lt;&gt;"",IF(INDEX(로우데이터!$D:$D,4*ROW()-7)&lt;&gt;"",IF(ISNUMBER(FIND("(2)",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0" s="3" t="str">
        <f>IF(B1510&lt;&gt;"",IF(INDEX(로우데이터!$D:$D,4*ROW()-7)&lt;&gt;"",IF(ISNUMBER(FIND("(2)",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0" s="3" t="str">
        <f>IF(B1510&lt;&gt;"",IF(INDEX(로우데이터!$D:$D,4*ROW()-7)&lt;&gt;"",IF(ISNUMBER(FIND("(3)",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0" s="3" t="str">
        <f>IF(B1510&lt;&gt;"",IF(INDEX(로우데이터!$D:$D,4*ROW()-7)&lt;&gt;"",IF(ISNUMBER(FIND("(3)",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0" s="1">
        <v>1</v>
      </c>
      <c r="M1510" s="1">
        <v>1</v>
      </c>
      <c r="N1510" s="1">
        <v>1</v>
      </c>
      <c r="P1510" s="1" t="str">
        <f>IF(B1510&lt;&gt;"",IF(AND(대학정보!$C$4&lt;&gt;"",대학정보!$C$5&lt;&gt;""),IF(AND(ISNUMBER(FIND(대학정보!$C$4,E1510)),ISNUMBER(FIND(대학정보!$C$5,F1510))),확률표!$C$3,IF(AND(ISNUMBER(FIND(대학정보!$C$4,G1510)),ISNUMBER(FIND(대학정보!$C$5,H1510))),확률표!$C$4,IF(AND(ISNUMBER(FIND(대학정보!$C$4,I1510)),ISNUMBER(FIND(대학정보!$C$5,J1510))),확률표!$C$5, ""))), "대학정보"), "")</f>
        <v/>
      </c>
      <c r="Q1510" s="1" t="str">
        <f>IF(AND(대학정보!$C$8&lt;&gt;"",D1510&lt;&gt;""),D1510-대학정보!$C$8,"")</f>
        <v/>
      </c>
    </row>
    <row r="1511" spans="1:17">
      <c r="A1511" s="1" t="str">
        <f t="shared" si="24"/>
        <v>X</v>
      </c>
      <c r="B1511" s="1" t="str">
        <f>IF(INDEX(로우데이터!$A:$A,4*ROW()-7)&lt;&gt;"",INDEX(로우데이터!A:A,4*ROW()-7),"")</f>
        <v/>
      </c>
      <c r="C1511" s="1" t="str">
        <f>IF(B1511&lt;&gt;"",VLOOKUP(CONCATENATE("j",L1511, M1511, N1511),확률표!$B$8:$E$16,IF(P1511=확률표!$C$3,2,IF(P1511=확률표!$C$4, 3,4)),FALSE), "")</f>
        <v/>
      </c>
      <c r="D1511" s="1" t="str">
        <f>IF(B1511&lt;&gt;"",INDEX(로우데이터!$B:$B,4*ROW()-7),"")</f>
        <v/>
      </c>
      <c r="E1511" s="4" t="str">
        <f>IF(B1511&lt;&gt;"",IF(INDEX(로우데이터!$D:$D,4*ROW()-7)&lt;&gt;"",IF(ISNUMBER(FIND("(1)",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1" s="3" t="str">
        <f>IF(B1511&lt;&gt;"",IF(INDEX(로우데이터!$D:$D,4*ROW()-7)&lt;&gt;"",IF(ISNUMBER(FIND("(1)",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1" s="3" t="str">
        <f>IF(B1511&lt;&gt;"",IF(INDEX(로우데이터!$D:$D,4*ROW()-7)&lt;&gt;"",IF(ISNUMBER(FIND("(2)",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1" s="3" t="str">
        <f>IF(B1511&lt;&gt;"",IF(INDEX(로우데이터!$D:$D,4*ROW()-7)&lt;&gt;"",IF(ISNUMBER(FIND("(2)",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1" s="3" t="str">
        <f>IF(B1511&lt;&gt;"",IF(INDEX(로우데이터!$D:$D,4*ROW()-7)&lt;&gt;"",IF(ISNUMBER(FIND("(3)",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1" s="3" t="str">
        <f>IF(B1511&lt;&gt;"",IF(INDEX(로우데이터!$D:$D,4*ROW()-7)&lt;&gt;"",IF(ISNUMBER(FIND("(3)",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1" s="1">
        <v>1</v>
      </c>
      <c r="M1511" s="1">
        <v>1</v>
      </c>
      <c r="N1511" s="1">
        <v>1</v>
      </c>
      <c r="P1511" s="1" t="str">
        <f>IF(B1511&lt;&gt;"",IF(AND(대학정보!$C$4&lt;&gt;"",대학정보!$C$5&lt;&gt;""),IF(AND(ISNUMBER(FIND(대학정보!$C$4,E1511)),ISNUMBER(FIND(대학정보!$C$5,F1511))),확률표!$C$3,IF(AND(ISNUMBER(FIND(대학정보!$C$4,G1511)),ISNUMBER(FIND(대학정보!$C$5,H1511))),확률표!$C$4,IF(AND(ISNUMBER(FIND(대학정보!$C$4,I1511)),ISNUMBER(FIND(대학정보!$C$5,J1511))),확률표!$C$5, ""))), "대학정보"), "")</f>
        <v/>
      </c>
      <c r="Q1511" s="1" t="str">
        <f>IF(AND(대학정보!$C$8&lt;&gt;"",D1511&lt;&gt;""),D1511-대학정보!$C$8,"")</f>
        <v/>
      </c>
    </row>
    <row r="1512" spans="1:17">
      <c r="A1512" s="1" t="str">
        <f t="shared" si="24"/>
        <v>X</v>
      </c>
      <c r="B1512" s="1" t="str">
        <f>IF(INDEX(로우데이터!$A:$A,4*ROW()-7)&lt;&gt;"",INDEX(로우데이터!A:A,4*ROW()-7),"")</f>
        <v/>
      </c>
      <c r="C1512" s="1" t="str">
        <f>IF(B1512&lt;&gt;"",VLOOKUP(CONCATENATE("j",L1512, M1512, N1512),확률표!$B$8:$E$16,IF(P1512=확률표!$C$3,2,IF(P1512=확률표!$C$4, 3,4)),FALSE), "")</f>
        <v/>
      </c>
      <c r="D1512" s="1" t="str">
        <f>IF(B1512&lt;&gt;"",INDEX(로우데이터!$B:$B,4*ROW()-7),"")</f>
        <v/>
      </c>
      <c r="E1512" s="4" t="str">
        <f>IF(B1512&lt;&gt;"",IF(INDEX(로우데이터!$D:$D,4*ROW()-7)&lt;&gt;"",IF(ISNUMBER(FIND("(1)",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2" s="3" t="str">
        <f>IF(B1512&lt;&gt;"",IF(INDEX(로우데이터!$D:$D,4*ROW()-7)&lt;&gt;"",IF(ISNUMBER(FIND("(1)",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2" s="3" t="str">
        <f>IF(B1512&lt;&gt;"",IF(INDEX(로우데이터!$D:$D,4*ROW()-7)&lt;&gt;"",IF(ISNUMBER(FIND("(2)",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2" s="3" t="str">
        <f>IF(B1512&lt;&gt;"",IF(INDEX(로우데이터!$D:$D,4*ROW()-7)&lt;&gt;"",IF(ISNUMBER(FIND("(2)",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2" s="3" t="str">
        <f>IF(B1512&lt;&gt;"",IF(INDEX(로우데이터!$D:$D,4*ROW()-7)&lt;&gt;"",IF(ISNUMBER(FIND("(3)",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2" s="3" t="str">
        <f>IF(B1512&lt;&gt;"",IF(INDEX(로우데이터!$D:$D,4*ROW()-7)&lt;&gt;"",IF(ISNUMBER(FIND("(3)",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2" s="1">
        <v>1</v>
      </c>
      <c r="M1512" s="1">
        <v>1</v>
      </c>
      <c r="N1512" s="1">
        <v>1</v>
      </c>
      <c r="P1512" s="1" t="str">
        <f>IF(B1512&lt;&gt;"",IF(AND(대학정보!$C$4&lt;&gt;"",대학정보!$C$5&lt;&gt;""),IF(AND(ISNUMBER(FIND(대학정보!$C$4,E1512)),ISNUMBER(FIND(대학정보!$C$5,F1512))),확률표!$C$3,IF(AND(ISNUMBER(FIND(대학정보!$C$4,G1512)),ISNUMBER(FIND(대학정보!$C$5,H1512))),확률표!$C$4,IF(AND(ISNUMBER(FIND(대학정보!$C$4,I1512)),ISNUMBER(FIND(대학정보!$C$5,J1512))),확률표!$C$5, ""))), "대학정보"), "")</f>
        <v/>
      </c>
      <c r="Q1512" s="1" t="str">
        <f>IF(AND(대학정보!$C$8&lt;&gt;"",D1512&lt;&gt;""),D1512-대학정보!$C$8,"")</f>
        <v/>
      </c>
    </row>
    <row r="1513" spans="1:17">
      <c r="A1513" s="1" t="str">
        <f t="shared" si="24"/>
        <v>X</v>
      </c>
      <c r="B1513" s="1" t="str">
        <f>IF(INDEX(로우데이터!$A:$A,4*ROW()-7)&lt;&gt;"",INDEX(로우데이터!A:A,4*ROW()-7),"")</f>
        <v/>
      </c>
      <c r="C1513" s="1" t="str">
        <f>IF(B1513&lt;&gt;"",VLOOKUP(CONCATENATE("j",L1513, M1513, N1513),확률표!$B$8:$E$16,IF(P1513=확률표!$C$3,2,IF(P1513=확률표!$C$4, 3,4)),FALSE), "")</f>
        <v/>
      </c>
      <c r="D1513" s="1" t="str">
        <f>IF(B1513&lt;&gt;"",INDEX(로우데이터!$B:$B,4*ROW()-7),"")</f>
        <v/>
      </c>
      <c r="E1513" s="4" t="str">
        <f>IF(B1513&lt;&gt;"",IF(INDEX(로우데이터!$D:$D,4*ROW()-7)&lt;&gt;"",IF(ISNUMBER(FIND("(1)",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3" s="3" t="str">
        <f>IF(B1513&lt;&gt;"",IF(INDEX(로우데이터!$D:$D,4*ROW()-7)&lt;&gt;"",IF(ISNUMBER(FIND("(1)",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3" s="3" t="str">
        <f>IF(B1513&lt;&gt;"",IF(INDEX(로우데이터!$D:$D,4*ROW()-7)&lt;&gt;"",IF(ISNUMBER(FIND("(2)",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3" s="3" t="str">
        <f>IF(B1513&lt;&gt;"",IF(INDEX(로우데이터!$D:$D,4*ROW()-7)&lt;&gt;"",IF(ISNUMBER(FIND("(2)",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3" s="3" t="str">
        <f>IF(B1513&lt;&gt;"",IF(INDEX(로우데이터!$D:$D,4*ROW()-7)&lt;&gt;"",IF(ISNUMBER(FIND("(3)",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3" s="3" t="str">
        <f>IF(B1513&lt;&gt;"",IF(INDEX(로우데이터!$D:$D,4*ROW()-7)&lt;&gt;"",IF(ISNUMBER(FIND("(3)",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3" s="1">
        <v>1</v>
      </c>
      <c r="M1513" s="1">
        <v>1</v>
      </c>
      <c r="N1513" s="1">
        <v>1</v>
      </c>
      <c r="P1513" s="1" t="str">
        <f>IF(B1513&lt;&gt;"",IF(AND(대학정보!$C$4&lt;&gt;"",대학정보!$C$5&lt;&gt;""),IF(AND(ISNUMBER(FIND(대학정보!$C$4,E1513)),ISNUMBER(FIND(대학정보!$C$5,F1513))),확률표!$C$3,IF(AND(ISNUMBER(FIND(대학정보!$C$4,G1513)),ISNUMBER(FIND(대학정보!$C$5,H1513))),확률표!$C$4,IF(AND(ISNUMBER(FIND(대학정보!$C$4,I1513)),ISNUMBER(FIND(대학정보!$C$5,J1513))),확률표!$C$5, ""))), "대학정보"), "")</f>
        <v/>
      </c>
      <c r="Q1513" s="1" t="str">
        <f>IF(AND(대학정보!$C$8&lt;&gt;"",D1513&lt;&gt;""),D1513-대학정보!$C$8,"")</f>
        <v/>
      </c>
    </row>
    <row r="1514" spans="1:17">
      <c r="A1514" s="1" t="str">
        <f t="shared" si="24"/>
        <v>X</v>
      </c>
      <c r="B1514" s="1" t="str">
        <f>IF(INDEX(로우데이터!$A:$A,4*ROW()-7)&lt;&gt;"",INDEX(로우데이터!A:A,4*ROW()-7),"")</f>
        <v/>
      </c>
      <c r="C1514" s="1" t="str">
        <f>IF(B1514&lt;&gt;"",VLOOKUP(CONCATENATE("j",L1514, M1514, N1514),확률표!$B$8:$E$16,IF(P1514=확률표!$C$3,2,IF(P1514=확률표!$C$4, 3,4)),FALSE), "")</f>
        <v/>
      </c>
      <c r="D1514" s="1" t="str">
        <f>IF(B1514&lt;&gt;"",INDEX(로우데이터!$B:$B,4*ROW()-7),"")</f>
        <v/>
      </c>
      <c r="E1514" s="4" t="str">
        <f>IF(B1514&lt;&gt;"",IF(INDEX(로우데이터!$D:$D,4*ROW()-7)&lt;&gt;"",IF(ISNUMBER(FIND("(1)",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4" s="3" t="str">
        <f>IF(B1514&lt;&gt;"",IF(INDEX(로우데이터!$D:$D,4*ROW()-7)&lt;&gt;"",IF(ISNUMBER(FIND("(1)",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4" s="3" t="str">
        <f>IF(B1514&lt;&gt;"",IF(INDEX(로우데이터!$D:$D,4*ROW()-7)&lt;&gt;"",IF(ISNUMBER(FIND("(2)",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4" s="3" t="str">
        <f>IF(B1514&lt;&gt;"",IF(INDEX(로우데이터!$D:$D,4*ROW()-7)&lt;&gt;"",IF(ISNUMBER(FIND("(2)",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4" s="3" t="str">
        <f>IF(B1514&lt;&gt;"",IF(INDEX(로우데이터!$D:$D,4*ROW()-7)&lt;&gt;"",IF(ISNUMBER(FIND("(3)",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4" s="3" t="str">
        <f>IF(B1514&lt;&gt;"",IF(INDEX(로우데이터!$D:$D,4*ROW()-7)&lt;&gt;"",IF(ISNUMBER(FIND("(3)",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4" s="1">
        <v>1</v>
      </c>
      <c r="M1514" s="1">
        <v>1</v>
      </c>
      <c r="N1514" s="1">
        <v>1</v>
      </c>
      <c r="P1514" s="1" t="str">
        <f>IF(B1514&lt;&gt;"",IF(AND(대학정보!$C$4&lt;&gt;"",대학정보!$C$5&lt;&gt;""),IF(AND(ISNUMBER(FIND(대학정보!$C$4,E1514)),ISNUMBER(FIND(대학정보!$C$5,F1514))),확률표!$C$3,IF(AND(ISNUMBER(FIND(대학정보!$C$4,G1514)),ISNUMBER(FIND(대학정보!$C$5,H1514))),확률표!$C$4,IF(AND(ISNUMBER(FIND(대학정보!$C$4,I1514)),ISNUMBER(FIND(대학정보!$C$5,J1514))),확률표!$C$5, ""))), "대학정보"), "")</f>
        <v/>
      </c>
      <c r="Q1514" s="1" t="str">
        <f>IF(AND(대학정보!$C$8&lt;&gt;"",D1514&lt;&gt;""),D1514-대학정보!$C$8,"")</f>
        <v/>
      </c>
    </row>
    <row r="1515" spans="1:17">
      <c r="A1515" s="1" t="str">
        <f t="shared" si="24"/>
        <v>X</v>
      </c>
      <c r="B1515" s="1" t="str">
        <f>IF(INDEX(로우데이터!$A:$A,4*ROW()-7)&lt;&gt;"",INDEX(로우데이터!A:A,4*ROW()-7),"")</f>
        <v/>
      </c>
      <c r="C1515" s="1" t="str">
        <f>IF(B1515&lt;&gt;"",VLOOKUP(CONCATENATE("j",L1515, M1515, N1515),확률표!$B$8:$E$16,IF(P1515=확률표!$C$3,2,IF(P1515=확률표!$C$4, 3,4)),FALSE), "")</f>
        <v/>
      </c>
      <c r="D1515" s="1" t="str">
        <f>IF(B1515&lt;&gt;"",INDEX(로우데이터!$B:$B,4*ROW()-7),"")</f>
        <v/>
      </c>
      <c r="E1515" s="4" t="str">
        <f>IF(B1515&lt;&gt;"",IF(INDEX(로우데이터!$D:$D,4*ROW()-7)&lt;&gt;"",IF(ISNUMBER(FIND("(1)",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5" s="3" t="str">
        <f>IF(B1515&lt;&gt;"",IF(INDEX(로우데이터!$D:$D,4*ROW()-7)&lt;&gt;"",IF(ISNUMBER(FIND("(1)",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5" s="3" t="str">
        <f>IF(B1515&lt;&gt;"",IF(INDEX(로우데이터!$D:$D,4*ROW()-7)&lt;&gt;"",IF(ISNUMBER(FIND("(2)",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5" s="3" t="str">
        <f>IF(B1515&lt;&gt;"",IF(INDEX(로우데이터!$D:$D,4*ROW()-7)&lt;&gt;"",IF(ISNUMBER(FIND("(2)",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5" s="3" t="str">
        <f>IF(B1515&lt;&gt;"",IF(INDEX(로우데이터!$D:$D,4*ROW()-7)&lt;&gt;"",IF(ISNUMBER(FIND("(3)",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5" s="3" t="str">
        <f>IF(B1515&lt;&gt;"",IF(INDEX(로우데이터!$D:$D,4*ROW()-7)&lt;&gt;"",IF(ISNUMBER(FIND("(3)",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5" s="1">
        <v>1</v>
      </c>
      <c r="M1515" s="1">
        <v>1</v>
      </c>
      <c r="N1515" s="1">
        <v>1</v>
      </c>
      <c r="P1515" s="1" t="str">
        <f>IF(B1515&lt;&gt;"",IF(AND(대학정보!$C$4&lt;&gt;"",대학정보!$C$5&lt;&gt;""),IF(AND(ISNUMBER(FIND(대학정보!$C$4,E1515)),ISNUMBER(FIND(대학정보!$C$5,F1515))),확률표!$C$3,IF(AND(ISNUMBER(FIND(대학정보!$C$4,G1515)),ISNUMBER(FIND(대학정보!$C$5,H1515))),확률표!$C$4,IF(AND(ISNUMBER(FIND(대학정보!$C$4,I1515)),ISNUMBER(FIND(대학정보!$C$5,J1515))),확률표!$C$5, ""))), "대학정보"), "")</f>
        <v/>
      </c>
      <c r="Q1515" s="1" t="str">
        <f>IF(AND(대학정보!$C$8&lt;&gt;"",D1515&lt;&gt;""),D1515-대학정보!$C$8,"")</f>
        <v/>
      </c>
    </row>
    <row r="1516" spans="1:17">
      <c r="A1516" s="1" t="str">
        <f t="shared" si="24"/>
        <v>X</v>
      </c>
      <c r="B1516" s="1" t="str">
        <f>IF(INDEX(로우데이터!$A:$A,4*ROW()-7)&lt;&gt;"",INDEX(로우데이터!A:A,4*ROW()-7),"")</f>
        <v/>
      </c>
      <c r="C1516" s="1" t="str">
        <f>IF(B1516&lt;&gt;"",VLOOKUP(CONCATENATE("j",L1516, M1516, N1516),확률표!$B$8:$E$16,IF(P1516=확률표!$C$3,2,IF(P1516=확률표!$C$4, 3,4)),FALSE), "")</f>
        <v/>
      </c>
      <c r="D1516" s="1" t="str">
        <f>IF(B1516&lt;&gt;"",INDEX(로우데이터!$B:$B,4*ROW()-7),"")</f>
        <v/>
      </c>
      <c r="E1516" s="4" t="str">
        <f>IF(B1516&lt;&gt;"",IF(INDEX(로우데이터!$D:$D,4*ROW()-7)&lt;&gt;"",IF(ISNUMBER(FIND("(1)",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6" s="3" t="str">
        <f>IF(B1516&lt;&gt;"",IF(INDEX(로우데이터!$D:$D,4*ROW()-7)&lt;&gt;"",IF(ISNUMBER(FIND("(1)",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6" s="3" t="str">
        <f>IF(B1516&lt;&gt;"",IF(INDEX(로우데이터!$D:$D,4*ROW()-7)&lt;&gt;"",IF(ISNUMBER(FIND("(2)",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6" s="3" t="str">
        <f>IF(B1516&lt;&gt;"",IF(INDEX(로우데이터!$D:$D,4*ROW()-7)&lt;&gt;"",IF(ISNUMBER(FIND("(2)",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6" s="3" t="str">
        <f>IF(B1516&lt;&gt;"",IF(INDEX(로우데이터!$D:$D,4*ROW()-7)&lt;&gt;"",IF(ISNUMBER(FIND("(3)",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6" s="3" t="str">
        <f>IF(B1516&lt;&gt;"",IF(INDEX(로우데이터!$D:$D,4*ROW()-7)&lt;&gt;"",IF(ISNUMBER(FIND("(3)",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6" s="1">
        <v>1</v>
      </c>
      <c r="M1516" s="1">
        <v>1</v>
      </c>
      <c r="N1516" s="1">
        <v>1</v>
      </c>
      <c r="P1516" s="1" t="str">
        <f>IF(B1516&lt;&gt;"",IF(AND(대학정보!$C$4&lt;&gt;"",대학정보!$C$5&lt;&gt;""),IF(AND(ISNUMBER(FIND(대학정보!$C$4,E1516)),ISNUMBER(FIND(대학정보!$C$5,F1516))),확률표!$C$3,IF(AND(ISNUMBER(FIND(대학정보!$C$4,G1516)),ISNUMBER(FIND(대학정보!$C$5,H1516))),확률표!$C$4,IF(AND(ISNUMBER(FIND(대학정보!$C$4,I1516)),ISNUMBER(FIND(대학정보!$C$5,J1516))),확률표!$C$5, ""))), "대학정보"), "")</f>
        <v/>
      </c>
      <c r="Q1516" s="1" t="str">
        <f>IF(AND(대학정보!$C$8&lt;&gt;"",D1516&lt;&gt;""),D1516-대학정보!$C$8,"")</f>
        <v/>
      </c>
    </row>
    <row r="1517" spans="1:17">
      <c r="A1517" s="1" t="str">
        <f t="shared" si="24"/>
        <v>X</v>
      </c>
      <c r="B1517" s="1" t="str">
        <f>IF(INDEX(로우데이터!$A:$A,4*ROW()-7)&lt;&gt;"",INDEX(로우데이터!A:A,4*ROW()-7),"")</f>
        <v/>
      </c>
      <c r="C1517" s="1" t="str">
        <f>IF(B1517&lt;&gt;"",VLOOKUP(CONCATENATE("j",L1517, M1517, N1517),확률표!$B$8:$E$16,IF(P1517=확률표!$C$3,2,IF(P1517=확률표!$C$4, 3,4)),FALSE), "")</f>
        <v/>
      </c>
      <c r="D1517" s="1" t="str">
        <f>IF(B1517&lt;&gt;"",INDEX(로우데이터!$B:$B,4*ROW()-7),"")</f>
        <v/>
      </c>
      <c r="E1517" s="4" t="str">
        <f>IF(B1517&lt;&gt;"",IF(INDEX(로우데이터!$D:$D,4*ROW()-7)&lt;&gt;"",IF(ISNUMBER(FIND("(1)",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7" s="3" t="str">
        <f>IF(B1517&lt;&gt;"",IF(INDEX(로우데이터!$D:$D,4*ROW()-7)&lt;&gt;"",IF(ISNUMBER(FIND("(1)",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7" s="3" t="str">
        <f>IF(B1517&lt;&gt;"",IF(INDEX(로우데이터!$D:$D,4*ROW()-7)&lt;&gt;"",IF(ISNUMBER(FIND("(2)",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7" s="3" t="str">
        <f>IF(B1517&lt;&gt;"",IF(INDEX(로우데이터!$D:$D,4*ROW()-7)&lt;&gt;"",IF(ISNUMBER(FIND("(2)",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7" s="3" t="str">
        <f>IF(B1517&lt;&gt;"",IF(INDEX(로우데이터!$D:$D,4*ROW()-7)&lt;&gt;"",IF(ISNUMBER(FIND("(3)",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7" s="3" t="str">
        <f>IF(B1517&lt;&gt;"",IF(INDEX(로우데이터!$D:$D,4*ROW()-7)&lt;&gt;"",IF(ISNUMBER(FIND("(3)",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7" s="1">
        <v>1</v>
      </c>
      <c r="M1517" s="1">
        <v>1</v>
      </c>
      <c r="N1517" s="1">
        <v>1</v>
      </c>
      <c r="P1517" s="1" t="str">
        <f>IF(B1517&lt;&gt;"",IF(AND(대학정보!$C$4&lt;&gt;"",대학정보!$C$5&lt;&gt;""),IF(AND(ISNUMBER(FIND(대학정보!$C$4,E1517)),ISNUMBER(FIND(대학정보!$C$5,F1517))),확률표!$C$3,IF(AND(ISNUMBER(FIND(대학정보!$C$4,G1517)),ISNUMBER(FIND(대학정보!$C$5,H1517))),확률표!$C$4,IF(AND(ISNUMBER(FIND(대학정보!$C$4,I1517)),ISNUMBER(FIND(대학정보!$C$5,J1517))),확률표!$C$5, ""))), "대학정보"), "")</f>
        <v/>
      </c>
      <c r="Q1517" s="1" t="str">
        <f>IF(AND(대학정보!$C$8&lt;&gt;"",D1517&lt;&gt;""),D1517-대학정보!$C$8,"")</f>
        <v/>
      </c>
    </row>
    <row r="1518" spans="1:17">
      <c r="A1518" s="1" t="str">
        <f t="shared" si="24"/>
        <v>X</v>
      </c>
      <c r="B1518" s="1" t="str">
        <f>IF(INDEX(로우데이터!$A:$A,4*ROW()-7)&lt;&gt;"",INDEX(로우데이터!A:A,4*ROW()-7),"")</f>
        <v/>
      </c>
      <c r="C1518" s="1" t="str">
        <f>IF(B1518&lt;&gt;"",VLOOKUP(CONCATENATE("j",L1518, M1518, N1518),확률표!$B$8:$E$16,IF(P1518=확률표!$C$3,2,IF(P1518=확률표!$C$4, 3,4)),FALSE), "")</f>
        <v/>
      </c>
      <c r="D1518" s="1" t="str">
        <f>IF(B1518&lt;&gt;"",INDEX(로우데이터!$B:$B,4*ROW()-7),"")</f>
        <v/>
      </c>
      <c r="E1518" s="4" t="str">
        <f>IF(B1518&lt;&gt;"",IF(INDEX(로우데이터!$D:$D,4*ROW()-7)&lt;&gt;"",IF(ISNUMBER(FIND("(1)",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8" s="3" t="str">
        <f>IF(B1518&lt;&gt;"",IF(INDEX(로우데이터!$D:$D,4*ROW()-7)&lt;&gt;"",IF(ISNUMBER(FIND("(1)",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8" s="3" t="str">
        <f>IF(B1518&lt;&gt;"",IF(INDEX(로우데이터!$D:$D,4*ROW()-7)&lt;&gt;"",IF(ISNUMBER(FIND("(2)",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8" s="3" t="str">
        <f>IF(B1518&lt;&gt;"",IF(INDEX(로우데이터!$D:$D,4*ROW()-7)&lt;&gt;"",IF(ISNUMBER(FIND("(2)",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8" s="3" t="str">
        <f>IF(B1518&lt;&gt;"",IF(INDEX(로우데이터!$D:$D,4*ROW()-7)&lt;&gt;"",IF(ISNUMBER(FIND("(3)",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8" s="3" t="str">
        <f>IF(B1518&lt;&gt;"",IF(INDEX(로우데이터!$D:$D,4*ROW()-7)&lt;&gt;"",IF(ISNUMBER(FIND("(3)",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8" s="1">
        <v>1</v>
      </c>
      <c r="M1518" s="1">
        <v>1</v>
      </c>
      <c r="N1518" s="1">
        <v>1</v>
      </c>
      <c r="P1518" s="1" t="str">
        <f>IF(B1518&lt;&gt;"",IF(AND(대학정보!$C$4&lt;&gt;"",대학정보!$C$5&lt;&gt;""),IF(AND(ISNUMBER(FIND(대학정보!$C$4,E1518)),ISNUMBER(FIND(대학정보!$C$5,F1518))),확률표!$C$3,IF(AND(ISNUMBER(FIND(대학정보!$C$4,G1518)),ISNUMBER(FIND(대학정보!$C$5,H1518))),확률표!$C$4,IF(AND(ISNUMBER(FIND(대학정보!$C$4,I1518)),ISNUMBER(FIND(대학정보!$C$5,J1518))),확률표!$C$5, ""))), "대학정보"), "")</f>
        <v/>
      </c>
      <c r="Q1518" s="1" t="str">
        <f>IF(AND(대학정보!$C$8&lt;&gt;"",D1518&lt;&gt;""),D1518-대학정보!$C$8,"")</f>
        <v/>
      </c>
    </row>
    <row r="1519" spans="1:17">
      <c r="A1519" s="1" t="str">
        <f t="shared" si="24"/>
        <v>X</v>
      </c>
      <c r="B1519" s="1" t="str">
        <f>IF(INDEX(로우데이터!$A:$A,4*ROW()-7)&lt;&gt;"",INDEX(로우데이터!A:A,4*ROW()-7),"")</f>
        <v/>
      </c>
      <c r="C1519" s="1" t="str">
        <f>IF(B1519&lt;&gt;"",VLOOKUP(CONCATENATE("j",L1519, M1519, N1519),확률표!$B$8:$E$16,IF(P1519=확률표!$C$3,2,IF(P1519=확률표!$C$4, 3,4)),FALSE), "")</f>
        <v/>
      </c>
      <c r="D1519" s="1" t="str">
        <f>IF(B1519&lt;&gt;"",INDEX(로우데이터!$B:$B,4*ROW()-7),"")</f>
        <v/>
      </c>
      <c r="E1519" s="4" t="str">
        <f>IF(B1519&lt;&gt;"",IF(INDEX(로우데이터!$D:$D,4*ROW()-7)&lt;&gt;"",IF(ISNUMBER(FIND("(1)",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19" s="3" t="str">
        <f>IF(B1519&lt;&gt;"",IF(INDEX(로우데이터!$D:$D,4*ROW()-7)&lt;&gt;"",IF(ISNUMBER(FIND("(1)",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19" s="3" t="str">
        <f>IF(B1519&lt;&gt;"",IF(INDEX(로우데이터!$D:$D,4*ROW()-7)&lt;&gt;"",IF(ISNUMBER(FIND("(2)",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19" s="3" t="str">
        <f>IF(B1519&lt;&gt;"",IF(INDEX(로우데이터!$D:$D,4*ROW()-7)&lt;&gt;"",IF(ISNUMBER(FIND("(2)",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19" s="3" t="str">
        <f>IF(B1519&lt;&gt;"",IF(INDEX(로우데이터!$D:$D,4*ROW()-7)&lt;&gt;"",IF(ISNUMBER(FIND("(3)",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19" s="3" t="str">
        <f>IF(B1519&lt;&gt;"",IF(INDEX(로우데이터!$D:$D,4*ROW()-7)&lt;&gt;"",IF(ISNUMBER(FIND("(3)",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19" s="1">
        <v>1</v>
      </c>
      <c r="M1519" s="1">
        <v>1</v>
      </c>
      <c r="N1519" s="1">
        <v>1</v>
      </c>
      <c r="P1519" s="1" t="str">
        <f>IF(B1519&lt;&gt;"",IF(AND(대학정보!$C$4&lt;&gt;"",대학정보!$C$5&lt;&gt;""),IF(AND(ISNUMBER(FIND(대학정보!$C$4,E1519)),ISNUMBER(FIND(대학정보!$C$5,F1519))),확률표!$C$3,IF(AND(ISNUMBER(FIND(대학정보!$C$4,G1519)),ISNUMBER(FIND(대학정보!$C$5,H1519))),확률표!$C$4,IF(AND(ISNUMBER(FIND(대학정보!$C$4,I1519)),ISNUMBER(FIND(대학정보!$C$5,J1519))),확률표!$C$5, ""))), "대학정보"), "")</f>
        <v/>
      </c>
      <c r="Q1519" s="1" t="str">
        <f>IF(AND(대학정보!$C$8&lt;&gt;"",D1519&lt;&gt;""),D1519-대학정보!$C$8,"")</f>
        <v/>
      </c>
    </row>
    <row r="1520" spans="1:17">
      <c r="A1520" s="1" t="str">
        <f t="shared" si="24"/>
        <v>X</v>
      </c>
      <c r="B1520" s="1" t="str">
        <f>IF(INDEX(로우데이터!$A:$A,4*ROW()-7)&lt;&gt;"",INDEX(로우데이터!A:A,4*ROW()-7),"")</f>
        <v/>
      </c>
      <c r="C1520" s="1" t="str">
        <f>IF(B1520&lt;&gt;"",VLOOKUP(CONCATENATE("j",L1520, M1520, N1520),확률표!$B$8:$E$16,IF(P1520=확률표!$C$3,2,IF(P1520=확률표!$C$4, 3,4)),FALSE), "")</f>
        <v/>
      </c>
      <c r="D1520" s="1" t="str">
        <f>IF(B1520&lt;&gt;"",INDEX(로우데이터!$B:$B,4*ROW()-7),"")</f>
        <v/>
      </c>
      <c r="E1520" s="4" t="str">
        <f>IF(B1520&lt;&gt;"",IF(INDEX(로우데이터!$D:$D,4*ROW()-7)&lt;&gt;"",IF(ISNUMBER(FIND("(1)",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0" s="3" t="str">
        <f>IF(B1520&lt;&gt;"",IF(INDEX(로우데이터!$D:$D,4*ROW()-7)&lt;&gt;"",IF(ISNUMBER(FIND("(1)",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0" s="3" t="str">
        <f>IF(B1520&lt;&gt;"",IF(INDEX(로우데이터!$D:$D,4*ROW()-7)&lt;&gt;"",IF(ISNUMBER(FIND("(2)",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0" s="3" t="str">
        <f>IF(B1520&lt;&gt;"",IF(INDEX(로우데이터!$D:$D,4*ROW()-7)&lt;&gt;"",IF(ISNUMBER(FIND("(2)",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0" s="3" t="str">
        <f>IF(B1520&lt;&gt;"",IF(INDEX(로우데이터!$D:$D,4*ROW()-7)&lt;&gt;"",IF(ISNUMBER(FIND("(3)",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0" s="3" t="str">
        <f>IF(B1520&lt;&gt;"",IF(INDEX(로우데이터!$D:$D,4*ROW()-7)&lt;&gt;"",IF(ISNUMBER(FIND("(3)",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0" s="1">
        <v>1</v>
      </c>
      <c r="M1520" s="1">
        <v>1</v>
      </c>
      <c r="N1520" s="1">
        <v>1</v>
      </c>
      <c r="P1520" s="1" t="str">
        <f>IF(B1520&lt;&gt;"",IF(AND(대학정보!$C$4&lt;&gt;"",대학정보!$C$5&lt;&gt;""),IF(AND(ISNUMBER(FIND(대학정보!$C$4,E1520)),ISNUMBER(FIND(대학정보!$C$5,F1520))),확률표!$C$3,IF(AND(ISNUMBER(FIND(대학정보!$C$4,G1520)),ISNUMBER(FIND(대학정보!$C$5,H1520))),확률표!$C$4,IF(AND(ISNUMBER(FIND(대학정보!$C$4,I1520)),ISNUMBER(FIND(대학정보!$C$5,J1520))),확률표!$C$5, ""))), "대학정보"), "")</f>
        <v/>
      </c>
      <c r="Q1520" s="1" t="str">
        <f>IF(AND(대학정보!$C$8&lt;&gt;"",D1520&lt;&gt;""),D1520-대학정보!$C$8,"")</f>
        <v/>
      </c>
    </row>
    <row r="1521" spans="1:17">
      <c r="A1521" s="1" t="str">
        <f t="shared" si="24"/>
        <v>X</v>
      </c>
      <c r="B1521" s="1" t="str">
        <f>IF(INDEX(로우데이터!$A:$A,4*ROW()-7)&lt;&gt;"",INDEX(로우데이터!A:A,4*ROW()-7),"")</f>
        <v/>
      </c>
      <c r="C1521" s="1" t="str">
        <f>IF(B1521&lt;&gt;"",VLOOKUP(CONCATENATE("j",L1521, M1521, N1521),확률표!$B$8:$E$16,IF(P1521=확률표!$C$3,2,IF(P1521=확률표!$C$4, 3,4)),FALSE), "")</f>
        <v/>
      </c>
      <c r="D1521" s="1" t="str">
        <f>IF(B1521&lt;&gt;"",INDEX(로우데이터!$B:$B,4*ROW()-7),"")</f>
        <v/>
      </c>
      <c r="E1521" s="4" t="str">
        <f>IF(B1521&lt;&gt;"",IF(INDEX(로우데이터!$D:$D,4*ROW()-7)&lt;&gt;"",IF(ISNUMBER(FIND("(1)",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1" s="3" t="str">
        <f>IF(B1521&lt;&gt;"",IF(INDEX(로우데이터!$D:$D,4*ROW()-7)&lt;&gt;"",IF(ISNUMBER(FIND("(1)",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1" s="3" t="str">
        <f>IF(B1521&lt;&gt;"",IF(INDEX(로우데이터!$D:$D,4*ROW()-7)&lt;&gt;"",IF(ISNUMBER(FIND("(2)",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1" s="3" t="str">
        <f>IF(B1521&lt;&gt;"",IF(INDEX(로우데이터!$D:$D,4*ROW()-7)&lt;&gt;"",IF(ISNUMBER(FIND("(2)",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1" s="3" t="str">
        <f>IF(B1521&lt;&gt;"",IF(INDEX(로우데이터!$D:$D,4*ROW()-7)&lt;&gt;"",IF(ISNUMBER(FIND("(3)",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1" s="3" t="str">
        <f>IF(B1521&lt;&gt;"",IF(INDEX(로우데이터!$D:$D,4*ROW()-7)&lt;&gt;"",IF(ISNUMBER(FIND("(3)",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1" s="1">
        <v>1</v>
      </c>
      <c r="M1521" s="1">
        <v>1</v>
      </c>
      <c r="N1521" s="1">
        <v>1</v>
      </c>
      <c r="P1521" s="1" t="str">
        <f>IF(B1521&lt;&gt;"",IF(AND(대학정보!$C$4&lt;&gt;"",대학정보!$C$5&lt;&gt;""),IF(AND(ISNUMBER(FIND(대학정보!$C$4,E1521)),ISNUMBER(FIND(대학정보!$C$5,F1521))),확률표!$C$3,IF(AND(ISNUMBER(FIND(대학정보!$C$4,G1521)),ISNUMBER(FIND(대학정보!$C$5,H1521))),확률표!$C$4,IF(AND(ISNUMBER(FIND(대학정보!$C$4,I1521)),ISNUMBER(FIND(대학정보!$C$5,J1521))),확률표!$C$5, ""))), "대학정보"), "")</f>
        <v/>
      </c>
      <c r="Q1521" s="1" t="str">
        <f>IF(AND(대학정보!$C$8&lt;&gt;"",D1521&lt;&gt;""),D1521-대학정보!$C$8,"")</f>
        <v/>
      </c>
    </row>
    <row r="1522" spans="1:17">
      <c r="A1522" s="1" t="str">
        <f t="shared" si="24"/>
        <v>X</v>
      </c>
      <c r="B1522" s="1" t="str">
        <f>IF(INDEX(로우데이터!$A:$A,4*ROW()-7)&lt;&gt;"",INDEX(로우데이터!A:A,4*ROW()-7),"")</f>
        <v/>
      </c>
      <c r="C1522" s="1" t="str">
        <f>IF(B1522&lt;&gt;"",VLOOKUP(CONCATENATE("j",L1522, M1522, N1522),확률표!$B$8:$E$16,IF(P1522=확률표!$C$3,2,IF(P1522=확률표!$C$4, 3,4)),FALSE), "")</f>
        <v/>
      </c>
      <c r="D1522" s="1" t="str">
        <f>IF(B1522&lt;&gt;"",INDEX(로우데이터!$B:$B,4*ROW()-7),"")</f>
        <v/>
      </c>
      <c r="E1522" s="4" t="str">
        <f>IF(B1522&lt;&gt;"",IF(INDEX(로우데이터!$D:$D,4*ROW()-7)&lt;&gt;"",IF(ISNUMBER(FIND("(1)",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2" s="3" t="str">
        <f>IF(B1522&lt;&gt;"",IF(INDEX(로우데이터!$D:$D,4*ROW()-7)&lt;&gt;"",IF(ISNUMBER(FIND("(1)",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2" s="3" t="str">
        <f>IF(B1522&lt;&gt;"",IF(INDEX(로우데이터!$D:$D,4*ROW()-7)&lt;&gt;"",IF(ISNUMBER(FIND("(2)",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2" s="3" t="str">
        <f>IF(B1522&lt;&gt;"",IF(INDEX(로우데이터!$D:$D,4*ROW()-7)&lt;&gt;"",IF(ISNUMBER(FIND("(2)",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2" s="3" t="str">
        <f>IF(B1522&lt;&gt;"",IF(INDEX(로우데이터!$D:$D,4*ROW()-7)&lt;&gt;"",IF(ISNUMBER(FIND("(3)",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2" s="3" t="str">
        <f>IF(B1522&lt;&gt;"",IF(INDEX(로우데이터!$D:$D,4*ROW()-7)&lt;&gt;"",IF(ISNUMBER(FIND("(3)",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2" s="1">
        <v>1</v>
      </c>
      <c r="M1522" s="1">
        <v>1</v>
      </c>
      <c r="N1522" s="1">
        <v>1</v>
      </c>
      <c r="P1522" s="1" t="str">
        <f>IF(B1522&lt;&gt;"",IF(AND(대학정보!$C$4&lt;&gt;"",대학정보!$C$5&lt;&gt;""),IF(AND(ISNUMBER(FIND(대학정보!$C$4,E1522)),ISNUMBER(FIND(대학정보!$C$5,F1522))),확률표!$C$3,IF(AND(ISNUMBER(FIND(대학정보!$C$4,G1522)),ISNUMBER(FIND(대학정보!$C$5,H1522))),확률표!$C$4,IF(AND(ISNUMBER(FIND(대학정보!$C$4,I1522)),ISNUMBER(FIND(대학정보!$C$5,J1522))),확률표!$C$5, ""))), "대학정보"), "")</f>
        <v/>
      </c>
      <c r="Q1522" s="1" t="str">
        <f>IF(AND(대학정보!$C$8&lt;&gt;"",D1522&lt;&gt;""),D1522-대학정보!$C$8,"")</f>
        <v/>
      </c>
    </row>
    <row r="1523" spans="1:17">
      <c r="A1523" s="1" t="str">
        <f t="shared" si="24"/>
        <v>X</v>
      </c>
      <c r="B1523" s="1" t="str">
        <f>IF(INDEX(로우데이터!$A:$A,4*ROW()-7)&lt;&gt;"",INDEX(로우데이터!A:A,4*ROW()-7),"")</f>
        <v/>
      </c>
      <c r="C1523" s="1" t="str">
        <f>IF(B1523&lt;&gt;"",VLOOKUP(CONCATENATE("j",L1523, M1523, N1523),확률표!$B$8:$E$16,IF(P1523=확률표!$C$3,2,IF(P1523=확률표!$C$4, 3,4)),FALSE), "")</f>
        <v/>
      </c>
      <c r="D1523" s="1" t="str">
        <f>IF(B1523&lt;&gt;"",INDEX(로우데이터!$B:$B,4*ROW()-7),"")</f>
        <v/>
      </c>
      <c r="E1523" s="4" t="str">
        <f>IF(B1523&lt;&gt;"",IF(INDEX(로우데이터!$D:$D,4*ROW()-7)&lt;&gt;"",IF(ISNUMBER(FIND("(1)",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3" s="3" t="str">
        <f>IF(B1523&lt;&gt;"",IF(INDEX(로우데이터!$D:$D,4*ROW()-7)&lt;&gt;"",IF(ISNUMBER(FIND("(1)",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3" s="3" t="str">
        <f>IF(B1523&lt;&gt;"",IF(INDEX(로우데이터!$D:$D,4*ROW()-7)&lt;&gt;"",IF(ISNUMBER(FIND("(2)",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3" s="3" t="str">
        <f>IF(B1523&lt;&gt;"",IF(INDEX(로우데이터!$D:$D,4*ROW()-7)&lt;&gt;"",IF(ISNUMBER(FIND("(2)",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3" s="3" t="str">
        <f>IF(B1523&lt;&gt;"",IF(INDEX(로우데이터!$D:$D,4*ROW()-7)&lt;&gt;"",IF(ISNUMBER(FIND("(3)",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3" s="3" t="str">
        <f>IF(B1523&lt;&gt;"",IF(INDEX(로우데이터!$D:$D,4*ROW()-7)&lt;&gt;"",IF(ISNUMBER(FIND("(3)",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3" s="1">
        <v>1</v>
      </c>
      <c r="M1523" s="1">
        <v>1</v>
      </c>
      <c r="N1523" s="1">
        <v>1</v>
      </c>
      <c r="P1523" s="1" t="str">
        <f>IF(B1523&lt;&gt;"",IF(AND(대학정보!$C$4&lt;&gt;"",대학정보!$C$5&lt;&gt;""),IF(AND(ISNUMBER(FIND(대학정보!$C$4,E1523)),ISNUMBER(FIND(대학정보!$C$5,F1523))),확률표!$C$3,IF(AND(ISNUMBER(FIND(대학정보!$C$4,G1523)),ISNUMBER(FIND(대학정보!$C$5,H1523))),확률표!$C$4,IF(AND(ISNUMBER(FIND(대학정보!$C$4,I1523)),ISNUMBER(FIND(대학정보!$C$5,J1523))),확률표!$C$5, ""))), "대학정보"), "")</f>
        <v/>
      </c>
      <c r="Q1523" s="1" t="str">
        <f>IF(AND(대학정보!$C$8&lt;&gt;"",D1523&lt;&gt;""),D1523-대학정보!$C$8,"")</f>
        <v/>
      </c>
    </row>
    <row r="1524" spans="1:17">
      <c r="A1524" s="1" t="str">
        <f t="shared" si="24"/>
        <v>X</v>
      </c>
      <c r="B1524" s="1" t="str">
        <f>IF(INDEX(로우데이터!$A:$A,4*ROW()-7)&lt;&gt;"",INDEX(로우데이터!A:A,4*ROW()-7),"")</f>
        <v/>
      </c>
      <c r="C1524" s="1" t="str">
        <f>IF(B1524&lt;&gt;"",VLOOKUP(CONCATENATE("j",L1524, M1524, N1524),확률표!$B$8:$E$16,IF(P1524=확률표!$C$3,2,IF(P1524=확률표!$C$4, 3,4)),FALSE), "")</f>
        <v/>
      </c>
      <c r="D1524" s="1" t="str">
        <f>IF(B1524&lt;&gt;"",INDEX(로우데이터!$B:$B,4*ROW()-7),"")</f>
        <v/>
      </c>
      <c r="E1524" s="4" t="str">
        <f>IF(B1524&lt;&gt;"",IF(INDEX(로우데이터!$D:$D,4*ROW()-7)&lt;&gt;"",IF(ISNUMBER(FIND("(1)",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4" s="3" t="str">
        <f>IF(B1524&lt;&gt;"",IF(INDEX(로우데이터!$D:$D,4*ROW()-7)&lt;&gt;"",IF(ISNUMBER(FIND("(1)",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4" s="3" t="str">
        <f>IF(B1524&lt;&gt;"",IF(INDEX(로우데이터!$D:$D,4*ROW()-7)&lt;&gt;"",IF(ISNUMBER(FIND("(2)",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4" s="3" t="str">
        <f>IF(B1524&lt;&gt;"",IF(INDEX(로우데이터!$D:$D,4*ROW()-7)&lt;&gt;"",IF(ISNUMBER(FIND("(2)",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4" s="3" t="str">
        <f>IF(B1524&lt;&gt;"",IF(INDEX(로우데이터!$D:$D,4*ROW()-7)&lt;&gt;"",IF(ISNUMBER(FIND("(3)",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4" s="3" t="str">
        <f>IF(B1524&lt;&gt;"",IF(INDEX(로우데이터!$D:$D,4*ROW()-7)&lt;&gt;"",IF(ISNUMBER(FIND("(3)",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4" s="1">
        <v>1</v>
      </c>
      <c r="M1524" s="1">
        <v>1</v>
      </c>
      <c r="N1524" s="1">
        <v>1</v>
      </c>
      <c r="P1524" s="1" t="str">
        <f>IF(B1524&lt;&gt;"",IF(AND(대학정보!$C$4&lt;&gt;"",대학정보!$C$5&lt;&gt;""),IF(AND(ISNUMBER(FIND(대학정보!$C$4,E1524)),ISNUMBER(FIND(대학정보!$C$5,F1524))),확률표!$C$3,IF(AND(ISNUMBER(FIND(대학정보!$C$4,G1524)),ISNUMBER(FIND(대학정보!$C$5,H1524))),확률표!$C$4,IF(AND(ISNUMBER(FIND(대학정보!$C$4,I1524)),ISNUMBER(FIND(대학정보!$C$5,J1524))),확률표!$C$5, ""))), "대학정보"), "")</f>
        <v/>
      </c>
      <c r="Q1524" s="1" t="str">
        <f>IF(AND(대학정보!$C$8&lt;&gt;"",D1524&lt;&gt;""),D1524-대학정보!$C$8,"")</f>
        <v/>
      </c>
    </row>
    <row r="1525" spans="1:17">
      <c r="A1525" s="1" t="str">
        <f t="shared" si="24"/>
        <v>X</v>
      </c>
      <c r="B1525" s="1" t="str">
        <f>IF(INDEX(로우데이터!$A:$A,4*ROW()-7)&lt;&gt;"",INDEX(로우데이터!A:A,4*ROW()-7),"")</f>
        <v/>
      </c>
      <c r="C1525" s="1" t="str">
        <f>IF(B1525&lt;&gt;"",VLOOKUP(CONCATENATE("j",L1525, M1525, N1525),확률표!$B$8:$E$16,IF(P1525=확률표!$C$3,2,IF(P1525=확률표!$C$4, 3,4)),FALSE), "")</f>
        <v/>
      </c>
      <c r="D1525" s="1" t="str">
        <f>IF(B1525&lt;&gt;"",INDEX(로우데이터!$B:$B,4*ROW()-7),"")</f>
        <v/>
      </c>
      <c r="E1525" s="4" t="str">
        <f>IF(B1525&lt;&gt;"",IF(INDEX(로우데이터!$D:$D,4*ROW()-7)&lt;&gt;"",IF(ISNUMBER(FIND("(1)",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5" s="3" t="str">
        <f>IF(B1525&lt;&gt;"",IF(INDEX(로우데이터!$D:$D,4*ROW()-7)&lt;&gt;"",IF(ISNUMBER(FIND("(1)",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5" s="3" t="str">
        <f>IF(B1525&lt;&gt;"",IF(INDEX(로우데이터!$D:$D,4*ROW()-7)&lt;&gt;"",IF(ISNUMBER(FIND("(2)",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5" s="3" t="str">
        <f>IF(B1525&lt;&gt;"",IF(INDEX(로우데이터!$D:$D,4*ROW()-7)&lt;&gt;"",IF(ISNUMBER(FIND("(2)",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5" s="3" t="str">
        <f>IF(B1525&lt;&gt;"",IF(INDEX(로우데이터!$D:$D,4*ROW()-7)&lt;&gt;"",IF(ISNUMBER(FIND("(3)",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5" s="3" t="str">
        <f>IF(B1525&lt;&gt;"",IF(INDEX(로우데이터!$D:$D,4*ROW()-7)&lt;&gt;"",IF(ISNUMBER(FIND("(3)",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5" s="1">
        <v>1</v>
      </c>
      <c r="M1525" s="1">
        <v>1</v>
      </c>
      <c r="N1525" s="1">
        <v>1</v>
      </c>
      <c r="P1525" s="1" t="str">
        <f>IF(B1525&lt;&gt;"",IF(AND(대학정보!$C$4&lt;&gt;"",대학정보!$C$5&lt;&gt;""),IF(AND(ISNUMBER(FIND(대학정보!$C$4,E1525)),ISNUMBER(FIND(대학정보!$C$5,F1525))),확률표!$C$3,IF(AND(ISNUMBER(FIND(대학정보!$C$4,G1525)),ISNUMBER(FIND(대학정보!$C$5,H1525))),확률표!$C$4,IF(AND(ISNUMBER(FIND(대학정보!$C$4,I1525)),ISNUMBER(FIND(대학정보!$C$5,J1525))),확률표!$C$5, ""))), "대학정보"), "")</f>
        <v/>
      </c>
      <c r="Q1525" s="1" t="str">
        <f>IF(AND(대학정보!$C$8&lt;&gt;"",D1525&lt;&gt;""),D1525-대학정보!$C$8,"")</f>
        <v/>
      </c>
    </row>
    <row r="1526" spans="1:17">
      <c r="A1526" s="1" t="str">
        <f t="shared" si="24"/>
        <v>X</v>
      </c>
      <c r="B1526" s="1" t="str">
        <f>IF(INDEX(로우데이터!$A:$A,4*ROW()-7)&lt;&gt;"",INDEX(로우데이터!A:A,4*ROW()-7),"")</f>
        <v/>
      </c>
      <c r="C1526" s="1" t="str">
        <f>IF(B1526&lt;&gt;"",VLOOKUP(CONCATENATE("j",L1526, M1526, N1526),확률표!$B$8:$E$16,IF(P1526=확률표!$C$3,2,IF(P1526=확률표!$C$4, 3,4)),FALSE), "")</f>
        <v/>
      </c>
      <c r="D1526" s="1" t="str">
        <f>IF(B1526&lt;&gt;"",INDEX(로우데이터!$B:$B,4*ROW()-7),"")</f>
        <v/>
      </c>
      <c r="E1526" s="4" t="str">
        <f>IF(B1526&lt;&gt;"",IF(INDEX(로우데이터!$D:$D,4*ROW()-7)&lt;&gt;"",IF(ISNUMBER(FIND("(1)",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6" s="3" t="str">
        <f>IF(B1526&lt;&gt;"",IF(INDEX(로우데이터!$D:$D,4*ROW()-7)&lt;&gt;"",IF(ISNUMBER(FIND("(1)",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6" s="3" t="str">
        <f>IF(B1526&lt;&gt;"",IF(INDEX(로우데이터!$D:$D,4*ROW()-7)&lt;&gt;"",IF(ISNUMBER(FIND("(2)",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6" s="3" t="str">
        <f>IF(B1526&lt;&gt;"",IF(INDEX(로우데이터!$D:$D,4*ROW()-7)&lt;&gt;"",IF(ISNUMBER(FIND("(2)",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6" s="3" t="str">
        <f>IF(B1526&lt;&gt;"",IF(INDEX(로우데이터!$D:$D,4*ROW()-7)&lt;&gt;"",IF(ISNUMBER(FIND("(3)",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6" s="3" t="str">
        <f>IF(B1526&lt;&gt;"",IF(INDEX(로우데이터!$D:$D,4*ROW()-7)&lt;&gt;"",IF(ISNUMBER(FIND("(3)",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6" s="1">
        <v>1</v>
      </c>
      <c r="M1526" s="1">
        <v>1</v>
      </c>
      <c r="N1526" s="1">
        <v>1</v>
      </c>
      <c r="P1526" s="1" t="str">
        <f>IF(B1526&lt;&gt;"",IF(AND(대학정보!$C$4&lt;&gt;"",대학정보!$C$5&lt;&gt;""),IF(AND(ISNUMBER(FIND(대학정보!$C$4,E1526)),ISNUMBER(FIND(대학정보!$C$5,F1526))),확률표!$C$3,IF(AND(ISNUMBER(FIND(대학정보!$C$4,G1526)),ISNUMBER(FIND(대학정보!$C$5,H1526))),확률표!$C$4,IF(AND(ISNUMBER(FIND(대학정보!$C$4,I1526)),ISNUMBER(FIND(대학정보!$C$5,J1526))),확률표!$C$5, ""))), "대학정보"), "")</f>
        <v/>
      </c>
      <c r="Q1526" s="1" t="str">
        <f>IF(AND(대학정보!$C$8&lt;&gt;"",D1526&lt;&gt;""),D1526-대학정보!$C$8,"")</f>
        <v/>
      </c>
    </row>
    <row r="1527" spans="1:17">
      <c r="A1527" s="1" t="str">
        <f t="shared" si="24"/>
        <v>X</v>
      </c>
      <c r="B1527" s="1" t="str">
        <f>IF(INDEX(로우데이터!$A:$A,4*ROW()-7)&lt;&gt;"",INDEX(로우데이터!A:A,4*ROW()-7),"")</f>
        <v/>
      </c>
      <c r="C1527" s="1" t="str">
        <f>IF(B1527&lt;&gt;"",VLOOKUP(CONCATENATE("j",L1527, M1527, N1527),확률표!$B$8:$E$16,IF(P1527=확률표!$C$3,2,IF(P1527=확률표!$C$4, 3,4)),FALSE), "")</f>
        <v/>
      </c>
      <c r="D1527" s="1" t="str">
        <f>IF(B1527&lt;&gt;"",INDEX(로우데이터!$B:$B,4*ROW()-7),"")</f>
        <v/>
      </c>
      <c r="E1527" s="4" t="str">
        <f>IF(B1527&lt;&gt;"",IF(INDEX(로우데이터!$D:$D,4*ROW()-7)&lt;&gt;"",IF(ISNUMBER(FIND("(1)",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7" s="3" t="str">
        <f>IF(B1527&lt;&gt;"",IF(INDEX(로우데이터!$D:$D,4*ROW()-7)&lt;&gt;"",IF(ISNUMBER(FIND("(1)",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7" s="3" t="str">
        <f>IF(B1527&lt;&gt;"",IF(INDEX(로우데이터!$D:$D,4*ROW()-7)&lt;&gt;"",IF(ISNUMBER(FIND("(2)",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7" s="3" t="str">
        <f>IF(B1527&lt;&gt;"",IF(INDEX(로우데이터!$D:$D,4*ROW()-7)&lt;&gt;"",IF(ISNUMBER(FIND("(2)",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7" s="3" t="str">
        <f>IF(B1527&lt;&gt;"",IF(INDEX(로우데이터!$D:$D,4*ROW()-7)&lt;&gt;"",IF(ISNUMBER(FIND("(3)",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7" s="3" t="str">
        <f>IF(B1527&lt;&gt;"",IF(INDEX(로우데이터!$D:$D,4*ROW()-7)&lt;&gt;"",IF(ISNUMBER(FIND("(3)",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7" s="1">
        <v>1</v>
      </c>
      <c r="M1527" s="1">
        <v>1</v>
      </c>
      <c r="N1527" s="1">
        <v>1</v>
      </c>
      <c r="P1527" s="1" t="str">
        <f>IF(B1527&lt;&gt;"",IF(AND(대학정보!$C$4&lt;&gt;"",대학정보!$C$5&lt;&gt;""),IF(AND(ISNUMBER(FIND(대학정보!$C$4,E1527)),ISNUMBER(FIND(대학정보!$C$5,F1527))),확률표!$C$3,IF(AND(ISNUMBER(FIND(대학정보!$C$4,G1527)),ISNUMBER(FIND(대학정보!$C$5,H1527))),확률표!$C$4,IF(AND(ISNUMBER(FIND(대학정보!$C$4,I1527)),ISNUMBER(FIND(대학정보!$C$5,J1527))),확률표!$C$5, ""))), "대학정보"), "")</f>
        <v/>
      </c>
      <c r="Q1527" s="1" t="str">
        <f>IF(AND(대학정보!$C$8&lt;&gt;"",D1527&lt;&gt;""),D1527-대학정보!$C$8,"")</f>
        <v/>
      </c>
    </row>
    <row r="1528" spans="1:17">
      <c r="A1528" s="1" t="str">
        <f t="shared" si="24"/>
        <v>X</v>
      </c>
      <c r="B1528" s="1" t="str">
        <f>IF(INDEX(로우데이터!$A:$A,4*ROW()-7)&lt;&gt;"",INDEX(로우데이터!A:A,4*ROW()-7),"")</f>
        <v/>
      </c>
      <c r="C1528" s="1" t="str">
        <f>IF(B1528&lt;&gt;"",VLOOKUP(CONCATENATE("j",L1528, M1528, N1528),확률표!$B$8:$E$16,IF(P1528=확률표!$C$3,2,IF(P1528=확률표!$C$4, 3,4)),FALSE), "")</f>
        <v/>
      </c>
      <c r="D1528" s="1" t="str">
        <f>IF(B1528&lt;&gt;"",INDEX(로우데이터!$B:$B,4*ROW()-7),"")</f>
        <v/>
      </c>
      <c r="E1528" s="4" t="str">
        <f>IF(B1528&lt;&gt;"",IF(INDEX(로우데이터!$D:$D,4*ROW()-7)&lt;&gt;"",IF(ISNUMBER(FIND("(1)",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8" s="3" t="str">
        <f>IF(B1528&lt;&gt;"",IF(INDEX(로우데이터!$D:$D,4*ROW()-7)&lt;&gt;"",IF(ISNUMBER(FIND("(1)",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8" s="3" t="str">
        <f>IF(B1528&lt;&gt;"",IF(INDEX(로우데이터!$D:$D,4*ROW()-7)&lt;&gt;"",IF(ISNUMBER(FIND("(2)",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8" s="3" t="str">
        <f>IF(B1528&lt;&gt;"",IF(INDEX(로우데이터!$D:$D,4*ROW()-7)&lt;&gt;"",IF(ISNUMBER(FIND("(2)",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8" s="3" t="str">
        <f>IF(B1528&lt;&gt;"",IF(INDEX(로우데이터!$D:$D,4*ROW()-7)&lt;&gt;"",IF(ISNUMBER(FIND("(3)",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8" s="3" t="str">
        <f>IF(B1528&lt;&gt;"",IF(INDEX(로우데이터!$D:$D,4*ROW()-7)&lt;&gt;"",IF(ISNUMBER(FIND("(3)",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8" s="1">
        <v>1</v>
      </c>
      <c r="M1528" s="1">
        <v>1</v>
      </c>
      <c r="N1528" s="1">
        <v>1</v>
      </c>
      <c r="P1528" s="1" t="str">
        <f>IF(B1528&lt;&gt;"",IF(AND(대학정보!$C$4&lt;&gt;"",대학정보!$C$5&lt;&gt;""),IF(AND(ISNUMBER(FIND(대학정보!$C$4,E1528)),ISNUMBER(FIND(대학정보!$C$5,F1528))),확률표!$C$3,IF(AND(ISNUMBER(FIND(대학정보!$C$4,G1528)),ISNUMBER(FIND(대학정보!$C$5,H1528))),확률표!$C$4,IF(AND(ISNUMBER(FIND(대학정보!$C$4,I1528)),ISNUMBER(FIND(대학정보!$C$5,J1528))),확률표!$C$5, ""))), "대학정보"), "")</f>
        <v/>
      </c>
      <c r="Q1528" s="1" t="str">
        <f>IF(AND(대학정보!$C$8&lt;&gt;"",D1528&lt;&gt;""),D1528-대학정보!$C$8,"")</f>
        <v/>
      </c>
    </row>
    <row r="1529" spans="1:17">
      <c r="A1529" s="1" t="str">
        <f t="shared" si="24"/>
        <v>X</v>
      </c>
      <c r="B1529" s="1" t="str">
        <f>IF(INDEX(로우데이터!$A:$A,4*ROW()-7)&lt;&gt;"",INDEX(로우데이터!A:A,4*ROW()-7),"")</f>
        <v/>
      </c>
      <c r="C1529" s="1" t="str">
        <f>IF(B1529&lt;&gt;"",VLOOKUP(CONCATENATE("j",L1529, M1529, N1529),확률표!$B$8:$E$16,IF(P1529=확률표!$C$3,2,IF(P1529=확률표!$C$4, 3,4)),FALSE), "")</f>
        <v/>
      </c>
      <c r="D1529" s="1" t="str">
        <f>IF(B1529&lt;&gt;"",INDEX(로우데이터!$B:$B,4*ROW()-7),"")</f>
        <v/>
      </c>
      <c r="E1529" s="4" t="str">
        <f>IF(B1529&lt;&gt;"",IF(INDEX(로우데이터!$D:$D,4*ROW()-7)&lt;&gt;"",IF(ISNUMBER(FIND("(1)",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29" s="3" t="str">
        <f>IF(B1529&lt;&gt;"",IF(INDEX(로우데이터!$D:$D,4*ROW()-7)&lt;&gt;"",IF(ISNUMBER(FIND("(1)",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29" s="3" t="str">
        <f>IF(B1529&lt;&gt;"",IF(INDEX(로우데이터!$D:$D,4*ROW()-7)&lt;&gt;"",IF(ISNUMBER(FIND("(2)",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29" s="3" t="str">
        <f>IF(B1529&lt;&gt;"",IF(INDEX(로우데이터!$D:$D,4*ROW()-7)&lt;&gt;"",IF(ISNUMBER(FIND("(2)",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29" s="3" t="str">
        <f>IF(B1529&lt;&gt;"",IF(INDEX(로우데이터!$D:$D,4*ROW()-7)&lt;&gt;"",IF(ISNUMBER(FIND("(3)",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29" s="3" t="str">
        <f>IF(B1529&lt;&gt;"",IF(INDEX(로우데이터!$D:$D,4*ROW()-7)&lt;&gt;"",IF(ISNUMBER(FIND("(3)",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29" s="1">
        <v>1</v>
      </c>
      <c r="M1529" s="1">
        <v>1</v>
      </c>
      <c r="N1529" s="1">
        <v>1</v>
      </c>
      <c r="P1529" s="1" t="str">
        <f>IF(B1529&lt;&gt;"",IF(AND(대학정보!$C$4&lt;&gt;"",대학정보!$C$5&lt;&gt;""),IF(AND(ISNUMBER(FIND(대학정보!$C$4,E1529)),ISNUMBER(FIND(대학정보!$C$5,F1529))),확률표!$C$3,IF(AND(ISNUMBER(FIND(대학정보!$C$4,G1529)),ISNUMBER(FIND(대학정보!$C$5,H1529))),확률표!$C$4,IF(AND(ISNUMBER(FIND(대학정보!$C$4,I1529)),ISNUMBER(FIND(대학정보!$C$5,J1529))),확률표!$C$5, ""))), "대학정보"), "")</f>
        <v/>
      </c>
      <c r="Q1529" s="1" t="str">
        <f>IF(AND(대학정보!$C$8&lt;&gt;"",D1529&lt;&gt;""),D1529-대학정보!$C$8,"")</f>
        <v/>
      </c>
    </row>
    <row r="1530" spans="1:17">
      <c r="A1530" s="1" t="str">
        <f t="shared" si="24"/>
        <v>X</v>
      </c>
      <c r="B1530" s="1" t="str">
        <f>IF(INDEX(로우데이터!$A:$A,4*ROW()-7)&lt;&gt;"",INDEX(로우데이터!A:A,4*ROW()-7),"")</f>
        <v/>
      </c>
      <c r="C1530" s="1" t="str">
        <f>IF(B1530&lt;&gt;"",VLOOKUP(CONCATENATE("j",L1530, M1530, N1530),확률표!$B$8:$E$16,IF(P1530=확률표!$C$3,2,IF(P1530=확률표!$C$4, 3,4)),FALSE), "")</f>
        <v/>
      </c>
      <c r="D1530" s="1" t="str">
        <f>IF(B1530&lt;&gt;"",INDEX(로우데이터!$B:$B,4*ROW()-7),"")</f>
        <v/>
      </c>
      <c r="E1530" s="4" t="str">
        <f>IF(B1530&lt;&gt;"",IF(INDEX(로우데이터!$D:$D,4*ROW()-7)&lt;&gt;"",IF(ISNUMBER(FIND("(1)",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0" s="3" t="str">
        <f>IF(B1530&lt;&gt;"",IF(INDEX(로우데이터!$D:$D,4*ROW()-7)&lt;&gt;"",IF(ISNUMBER(FIND("(1)",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0" s="3" t="str">
        <f>IF(B1530&lt;&gt;"",IF(INDEX(로우데이터!$D:$D,4*ROW()-7)&lt;&gt;"",IF(ISNUMBER(FIND("(2)",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0" s="3" t="str">
        <f>IF(B1530&lt;&gt;"",IF(INDEX(로우데이터!$D:$D,4*ROW()-7)&lt;&gt;"",IF(ISNUMBER(FIND("(2)",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0" s="3" t="str">
        <f>IF(B1530&lt;&gt;"",IF(INDEX(로우데이터!$D:$D,4*ROW()-7)&lt;&gt;"",IF(ISNUMBER(FIND("(3)",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0" s="3" t="str">
        <f>IF(B1530&lt;&gt;"",IF(INDEX(로우데이터!$D:$D,4*ROW()-7)&lt;&gt;"",IF(ISNUMBER(FIND("(3)",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0" s="1">
        <v>1</v>
      </c>
      <c r="M1530" s="1">
        <v>1</v>
      </c>
      <c r="N1530" s="1">
        <v>1</v>
      </c>
      <c r="P1530" s="1" t="str">
        <f>IF(B1530&lt;&gt;"",IF(AND(대학정보!$C$4&lt;&gt;"",대학정보!$C$5&lt;&gt;""),IF(AND(ISNUMBER(FIND(대학정보!$C$4,E1530)),ISNUMBER(FIND(대학정보!$C$5,F1530))),확률표!$C$3,IF(AND(ISNUMBER(FIND(대학정보!$C$4,G1530)),ISNUMBER(FIND(대학정보!$C$5,H1530))),확률표!$C$4,IF(AND(ISNUMBER(FIND(대학정보!$C$4,I1530)),ISNUMBER(FIND(대학정보!$C$5,J1530))),확률표!$C$5, ""))), "대학정보"), "")</f>
        <v/>
      </c>
      <c r="Q1530" s="1" t="str">
        <f>IF(AND(대학정보!$C$8&lt;&gt;"",D1530&lt;&gt;""),D1530-대학정보!$C$8,"")</f>
        <v/>
      </c>
    </row>
    <row r="1531" spans="1:17">
      <c r="A1531" s="1" t="str">
        <f t="shared" si="24"/>
        <v>X</v>
      </c>
      <c r="B1531" s="1" t="str">
        <f>IF(INDEX(로우데이터!$A:$A,4*ROW()-7)&lt;&gt;"",INDEX(로우데이터!A:A,4*ROW()-7),"")</f>
        <v/>
      </c>
      <c r="C1531" s="1" t="str">
        <f>IF(B1531&lt;&gt;"",VLOOKUP(CONCATENATE("j",L1531, M1531, N1531),확률표!$B$8:$E$16,IF(P1531=확률표!$C$3,2,IF(P1531=확률표!$C$4, 3,4)),FALSE), "")</f>
        <v/>
      </c>
      <c r="D1531" s="1" t="str">
        <f>IF(B1531&lt;&gt;"",INDEX(로우데이터!$B:$B,4*ROW()-7),"")</f>
        <v/>
      </c>
      <c r="E1531" s="4" t="str">
        <f>IF(B1531&lt;&gt;"",IF(INDEX(로우데이터!$D:$D,4*ROW()-7)&lt;&gt;"",IF(ISNUMBER(FIND("(1)",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1" s="3" t="str">
        <f>IF(B1531&lt;&gt;"",IF(INDEX(로우데이터!$D:$D,4*ROW()-7)&lt;&gt;"",IF(ISNUMBER(FIND("(1)",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1" s="3" t="str">
        <f>IF(B1531&lt;&gt;"",IF(INDEX(로우데이터!$D:$D,4*ROW()-7)&lt;&gt;"",IF(ISNUMBER(FIND("(2)",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1" s="3" t="str">
        <f>IF(B1531&lt;&gt;"",IF(INDEX(로우데이터!$D:$D,4*ROW()-7)&lt;&gt;"",IF(ISNUMBER(FIND("(2)",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1" s="3" t="str">
        <f>IF(B1531&lt;&gt;"",IF(INDEX(로우데이터!$D:$D,4*ROW()-7)&lt;&gt;"",IF(ISNUMBER(FIND("(3)",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1" s="3" t="str">
        <f>IF(B1531&lt;&gt;"",IF(INDEX(로우데이터!$D:$D,4*ROW()-7)&lt;&gt;"",IF(ISNUMBER(FIND("(3)",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1" s="1">
        <v>1</v>
      </c>
      <c r="M1531" s="1">
        <v>1</v>
      </c>
      <c r="N1531" s="1">
        <v>1</v>
      </c>
      <c r="P1531" s="1" t="str">
        <f>IF(B1531&lt;&gt;"",IF(AND(대학정보!$C$4&lt;&gt;"",대학정보!$C$5&lt;&gt;""),IF(AND(ISNUMBER(FIND(대학정보!$C$4,E1531)),ISNUMBER(FIND(대학정보!$C$5,F1531))),확률표!$C$3,IF(AND(ISNUMBER(FIND(대학정보!$C$4,G1531)),ISNUMBER(FIND(대학정보!$C$5,H1531))),확률표!$C$4,IF(AND(ISNUMBER(FIND(대학정보!$C$4,I1531)),ISNUMBER(FIND(대학정보!$C$5,J1531))),확률표!$C$5, ""))), "대학정보"), "")</f>
        <v/>
      </c>
      <c r="Q1531" s="1" t="str">
        <f>IF(AND(대학정보!$C$8&lt;&gt;"",D1531&lt;&gt;""),D1531-대학정보!$C$8,"")</f>
        <v/>
      </c>
    </row>
    <row r="1532" spans="1:17">
      <c r="A1532" s="1" t="str">
        <f t="shared" si="24"/>
        <v>X</v>
      </c>
      <c r="B1532" s="1" t="str">
        <f>IF(INDEX(로우데이터!$A:$A,4*ROW()-7)&lt;&gt;"",INDEX(로우데이터!A:A,4*ROW()-7),"")</f>
        <v/>
      </c>
      <c r="C1532" s="1" t="str">
        <f>IF(B1532&lt;&gt;"",VLOOKUP(CONCATENATE("j",L1532, M1532, N1532),확률표!$B$8:$E$16,IF(P1532=확률표!$C$3,2,IF(P1532=확률표!$C$4, 3,4)),FALSE), "")</f>
        <v/>
      </c>
      <c r="D1532" s="1" t="str">
        <f>IF(B1532&lt;&gt;"",INDEX(로우데이터!$B:$B,4*ROW()-7),"")</f>
        <v/>
      </c>
      <c r="E1532" s="4" t="str">
        <f>IF(B1532&lt;&gt;"",IF(INDEX(로우데이터!$D:$D,4*ROW()-7)&lt;&gt;"",IF(ISNUMBER(FIND("(1)",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2" s="3" t="str">
        <f>IF(B1532&lt;&gt;"",IF(INDEX(로우데이터!$D:$D,4*ROW()-7)&lt;&gt;"",IF(ISNUMBER(FIND("(1)",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2" s="3" t="str">
        <f>IF(B1532&lt;&gt;"",IF(INDEX(로우데이터!$D:$D,4*ROW()-7)&lt;&gt;"",IF(ISNUMBER(FIND("(2)",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2" s="3" t="str">
        <f>IF(B1532&lt;&gt;"",IF(INDEX(로우데이터!$D:$D,4*ROW()-7)&lt;&gt;"",IF(ISNUMBER(FIND("(2)",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2" s="3" t="str">
        <f>IF(B1532&lt;&gt;"",IF(INDEX(로우데이터!$D:$D,4*ROW()-7)&lt;&gt;"",IF(ISNUMBER(FIND("(3)",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2" s="3" t="str">
        <f>IF(B1532&lt;&gt;"",IF(INDEX(로우데이터!$D:$D,4*ROW()-7)&lt;&gt;"",IF(ISNUMBER(FIND("(3)",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2" s="1">
        <v>1</v>
      </c>
      <c r="M1532" s="1">
        <v>1</v>
      </c>
      <c r="N1532" s="1">
        <v>1</v>
      </c>
      <c r="P1532" s="1" t="str">
        <f>IF(B1532&lt;&gt;"",IF(AND(대학정보!$C$4&lt;&gt;"",대학정보!$C$5&lt;&gt;""),IF(AND(ISNUMBER(FIND(대학정보!$C$4,E1532)),ISNUMBER(FIND(대학정보!$C$5,F1532))),확률표!$C$3,IF(AND(ISNUMBER(FIND(대학정보!$C$4,G1532)),ISNUMBER(FIND(대학정보!$C$5,H1532))),확률표!$C$4,IF(AND(ISNUMBER(FIND(대학정보!$C$4,I1532)),ISNUMBER(FIND(대학정보!$C$5,J1532))),확률표!$C$5, ""))), "대학정보"), "")</f>
        <v/>
      </c>
      <c r="Q1532" s="1" t="str">
        <f>IF(AND(대학정보!$C$8&lt;&gt;"",D1532&lt;&gt;""),D1532-대학정보!$C$8,"")</f>
        <v/>
      </c>
    </row>
    <row r="1533" spans="1:17">
      <c r="A1533" s="1" t="str">
        <f t="shared" si="24"/>
        <v>X</v>
      </c>
      <c r="B1533" s="1" t="str">
        <f>IF(INDEX(로우데이터!$A:$A,4*ROW()-7)&lt;&gt;"",INDEX(로우데이터!A:A,4*ROW()-7),"")</f>
        <v/>
      </c>
      <c r="C1533" s="1" t="str">
        <f>IF(B1533&lt;&gt;"",VLOOKUP(CONCATENATE("j",L1533, M1533, N1533),확률표!$B$8:$E$16,IF(P1533=확률표!$C$3,2,IF(P1533=확률표!$C$4, 3,4)),FALSE), "")</f>
        <v/>
      </c>
      <c r="D1533" s="1" t="str">
        <f>IF(B1533&lt;&gt;"",INDEX(로우데이터!$B:$B,4*ROW()-7),"")</f>
        <v/>
      </c>
      <c r="E1533" s="4" t="str">
        <f>IF(B1533&lt;&gt;"",IF(INDEX(로우데이터!$D:$D,4*ROW()-7)&lt;&gt;"",IF(ISNUMBER(FIND("(1)",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3" s="3" t="str">
        <f>IF(B1533&lt;&gt;"",IF(INDEX(로우데이터!$D:$D,4*ROW()-7)&lt;&gt;"",IF(ISNUMBER(FIND("(1)",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3" s="3" t="str">
        <f>IF(B1533&lt;&gt;"",IF(INDEX(로우데이터!$D:$D,4*ROW()-7)&lt;&gt;"",IF(ISNUMBER(FIND("(2)",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3" s="3" t="str">
        <f>IF(B1533&lt;&gt;"",IF(INDEX(로우데이터!$D:$D,4*ROW()-7)&lt;&gt;"",IF(ISNUMBER(FIND("(2)",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3" s="3" t="str">
        <f>IF(B1533&lt;&gt;"",IF(INDEX(로우데이터!$D:$D,4*ROW()-7)&lt;&gt;"",IF(ISNUMBER(FIND("(3)",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3" s="3" t="str">
        <f>IF(B1533&lt;&gt;"",IF(INDEX(로우데이터!$D:$D,4*ROW()-7)&lt;&gt;"",IF(ISNUMBER(FIND("(3)",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3" s="1">
        <v>1</v>
      </c>
      <c r="M1533" s="1">
        <v>1</v>
      </c>
      <c r="N1533" s="1">
        <v>1</v>
      </c>
      <c r="P1533" s="1" t="str">
        <f>IF(B1533&lt;&gt;"",IF(AND(대학정보!$C$4&lt;&gt;"",대학정보!$C$5&lt;&gt;""),IF(AND(ISNUMBER(FIND(대학정보!$C$4,E1533)),ISNUMBER(FIND(대학정보!$C$5,F1533))),확률표!$C$3,IF(AND(ISNUMBER(FIND(대학정보!$C$4,G1533)),ISNUMBER(FIND(대학정보!$C$5,H1533))),확률표!$C$4,IF(AND(ISNUMBER(FIND(대학정보!$C$4,I1533)),ISNUMBER(FIND(대학정보!$C$5,J1533))),확률표!$C$5, ""))), "대학정보"), "")</f>
        <v/>
      </c>
      <c r="Q1533" s="1" t="str">
        <f>IF(AND(대학정보!$C$8&lt;&gt;"",D1533&lt;&gt;""),D1533-대학정보!$C$8,"")</f>
        <v/>
      </c>
    </row>
    <row r="1534" spans="1:17">
      <c r="A1534" s="1" t="str">
        <f t="shared" si="24"/>
        <v>X</v>
      </c>
      <c r="B1534" s="1" t="str">
        <f>IF(INDEX(로우데이터!$A:$A,4*ROW()-7)&lt;&gt;"",INDEX(로우데이터!A:A,4*ROW()-7),"")</f>
        <v/>
      </c>
      <c r="C1534" s="1" t="str">
        <f>IF(B1534&lt;&gt;"",VLOOKUP(CONCATENATE("j",L1534, M1534, N1534),확률표!$B$8:$E$16,IF(P1534=확률표!$C$3,2,IF(P1534=확률표!$C$4, 3,4)),FALSE), "")</f>
        <v/>
      </c>
      <c r="D1534" s="1" t="str">
        <f>IF(B1534&lt;&gt;"",INDEX(로우데이터!$B:$B,4*ROW()-7),"")</f>
        <v/>
      </c>
      <c r="E1534" s="4" t="str">
        <f>IF(B1534&lt;&gt;"",IF(INDEX(로우데이터!$D:$D,4*ROW()-7)&lt;&gt;"",IF(ISNUMBER(FIND("(1)",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4" s="3" t="str">
        <f>IF(B1534&lt;&gt;"",IF(INDEX(로우데이터!$D:$D,4*ROW()-7)&lt;&gt;"",IF(ISNUMBER(FIND("(1)",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4" s="3" t="str">
        <f>IF(B1534&lt;&gt;"",IF(INDEX(로우데이터!$D:$D,4*ROW()-7)&lt;&gt;"",IF(ISNUMBER(FIND("(2)",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4" s="3" t="str">
        <f>IF(B1534&lt;&gt;"",IF(INDEX(로우데이터!$D:$D,4*ROW()-7)&lt;&gt;"",IF(ISNUMBER(FIND("(2)",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4" s="3" t="str">
        <f>IF(B1534&lt;&gt;"",IF(INDEX(로우데이터!$D:$D,4*ROW()-7)&lt;&gt;"",IF(ISNUMBER(FIND("(3)",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4" s="3" t="str">
        <f>IF(B1534&lt;&gt;"",IF(INDEX(로우데이터!$D:$D,4*ROW()-7)&lt;&gt;"",IF(ISNUMBER(FIND("(3)",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4" s="1">
        <v>1</v>
      </c>
      <c r="M1534" s="1">
        <v>1</v>
      </c>
      <c r="N1534" s="1">
        <v>1</v>
      </c>
      <c r="P1534" s="1" t="str">
        <f>IF(B1534&lt;&gt;"",IF(AND(대학정보!$C$4&lt;&gt;"",대학정보!$C$5&lt;&gt;""),IF(AND(ISNUMBER(FIND(대학정보!$C$4,E1534)),ISNUMBER(FIND(대학정보!$C$5,F1534))),확률표!$C$3,IF(AND(ISNUMBER(FIND(대학정보!$C$4,G1534)),ISNUMBER(FIND(대학정보!$C$5,H1534))),확률표!$C$4,IF(AND(ISNUMBER(FIND(대학정보!$C$4,I1534)),ISNUMBER(FIND(대학정보!$C$5,J1534))),확률표!$C$5, ""))), "대학정보"), "")</f>
        <v/>
      </c>
      <c r="Q1534" s="1" t="str">
        <f>IF(AND(대학정보!$C$8&lt;&gt;"",D1534&lt;&gt;""),D1534-대학정보!$C$8,"")</f>
        <v/>
      </c>
    </row>
    <row r="1535" spans="1:17">
      <c r="A1535" s="1" t="str">
        <f t="shared" si="24"/>
        <v>X</v>
      </c>
      <c r="B1535" s="1" t="str">
        <f>IF(INDEX(로우데이터!$A:$A,4*ROW()-7)&lt;&gt;"",INDEX(로우데이터!A:A,4*ROW()-7),"")</f>
        <v/>
      </c>
      <c r="C1535" s="1" t="str">
        <f>IF(B1535&lt;&gt;"",VLOOKUP(CONCATENATE("j",L1535, M1535, N1535),확률표!$B$8:$E$16,IF(P1535=확률표!$C$3,2,IF(P1535=확률표!$C$4, 3,4)),FALSE), "")</f>
        <v/>
      </c>
      <c r="D1535" s="1" t="str">
        <f>IF(B1535&lt;&gt;"",INDEX(로우데이터!$B:$B,4*ROW()-7),"")</f>
        <v/>
      </c>
      <c r="E1535" s="4" t="str">
        <f>IF(B1535&lt;&gt;"",IF(INDEX(로우데이터!$D:$D,4*ROW()-7)&lt;&gt;"",IF(ISNUMBER(FIND("(1)",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5" s="3" t="str">
        <f>IF(B1535&lt;&gt;"",IF(INDEX(로우데이터!$D:$D,4*ROW()-7)&lt;&gt;"",IF(ISNUMBER(FIND("(1)",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5" s="3" t="str">
        <f>IF(B1535&lt;&gt;"",IF(INDEX(로우데이터!$D:$D,4*ROW()-7)&lt;&gt;"",IF(ISNUMBER(FIND("(2)",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5" s="3" t="str">
        <f>IF(B1535&lt;&gt;"",IF(INDEX(로우데이터!$D:$D,4*ROW()-7)&lt;&gt;"",IF(ISNUMBER(FIND("(2)",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5" s="3" t="str">
        <f>IF(B1535&lt;&gt;"",IF(INDEX(로우데이터!$D:$D,4*ROW()-7)&lt;&gt;"",IF(ISNUMBER(FIND("(3)",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5" s="3" t="str">
        <f>IF(B1535&lt;&gt;"",IF(INDEX(로우데이터!$D:$D,4*ROW()-7)&lt;&gt;"",IF(ISNUMBER(FIND("(3)",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5" s="1">
        <v>1</v>
      </c>
      <c r="M1535" s="1">
        <v>1</v>
      </c>
      <c r="N1535" s="1">
        <v>1</v>
      </c>
      <c r="P1535" s="1" t="str">
        <f>IF(B1535&lt;&gt;"",IF(AND(대학정보!$C$4&lt;&gt;"",대학정보!$C$5&lt;&gt;""),IF(AND(ISNUMBER(FIND(대학정보!$C$4,E1535)),ISNUMBER(FIND(대학정보!$C$5,F1535))),확률표!$C$3,IF(AND(ISNUMBER(FIND(대학정보!$C$4,G1535)),ISNUMBER(FIND(대학정보!$C$5,H1535))),확률표!$C$4,IF(AND(ISNUMBER(FIND(대학정보!$C$4,I1535)),ISNUMBER(FIND(대학정보!$C$5,J1535))),확률표!$C$5, ""))), "대학정보"), "")</f>
        <v/>
      </c>
      <c r="Q1535" s="1" t="str">
        <f>IF(AND(대학정보!$C$8&lt;&gt;"",D1535&lt;&gt;""),D1535-대학정보!$C$8,"")</f>
        <v/>
      </c>
    </row>
    <row r="1536" spans="1:17">
      <c r="A1536" s="1" t="str">
        <f t="shared" si="24"/>
        <v>X</v>
      </c>
      <c r="B1536" s="1" t="str">
        <f>IF(INDEX(로우데이터!$A:$A,4*ROW()-7)&lt;&gt;"",INDEX(로우데이터!A:A,4*ROW()-7),"")</f>
        <v/>
      </c>
      <c r="C1536" s="1" t="str">
        <f>IF(B1536&lt;&gt;"",VLOOKUP(CONCATENATE("j",L1536, M1536, N1536),확률표!$B$8:$E$16,IF(P1536=확률표!$C$3,2,IF(P1536=확률표!$C$4, 3,4)),FALSE), "")</f>
        <v/>
      </c>
      <c r="D1536" s="1" t="str">
        <f>IF(B1536&lt;&gt;"",INDEX(로우데이터!$B:$B,4*ROW()-7),"")</f>
        <v/>
      </c>
      <c r="E1536" s="4" t="str">
        <f>IF(B1536&lt;&gt;"",IF(INDEX(로우데이터!$D:$D,4*ROW()-7)&lt;&gt;"",IF(ISNUMBER(FIND("(1)",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6" s="3" t="str">
        <f>IF(B1536&lt;&gt;"",IF(INDEX(로우데이터!$D:$D,4*ROW()-7)&lt;&gt;"",IF(ISNUMBER(FIND("(1)",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6" s="3" t="str">
        <f>IF(B1536&lt;&gt;"",IF(INDEX(로우데이터!$D:$D,4*ROW()-7)&lt;&gt;"",IF(ISNUMBER(FIND("(2)",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6" s="3" t="str">
        <f>IF(B1536&lt;&gt;"",IF(INDEX(로우데이터!$D:$D,4*ROW()-7)&lt;&gt;"",IF(ISNUMBER(FIND("(2)",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6" s="3" t="str">
        <f>IF(B1536&lt;&gt;"",IF(INDEX(로우데이터!$D:$D,4*ROW()-7)&lt;&gt;"",IF(ISNUMBER(FIND("(3)",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6" s="3" t="str">
        <f>IF(B1536&lt;&gt;"",IF(INDEX(로우데이터!$D:$D,4*ROW()-7)&lt;&gt;"",IF(ISNUMBER(FIND("(3)",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6" s="1">
        <v>1</v>
      </c>
      <c r="M1536" s="1">
        <v>1</v>
      </c>
      <c r="N1536" s="1">
        <v>1</v>
      </c>
      <c r="P1536" s="1" t="str">
        <f>IF(B1536&lt;&gt;"",IF(AND(대학정보!$C$4&lt;&gt;"",대학정보!$C$5&lt;&gt;""),IF(AND(ISNUMBER(FIND(대학정보!$C$4,E1536)),ISNUMBER(FIND(대학정보!$C$5,F1536))),확률표!$C$3,IF(AND(ISNUMBER(FIND(대학정보!$C$4,G1536)),ISNUMBER(FIND(대학정보!$C$5,H1536))),확률표!$C$4,IF(AND(ISNUMBER(FIND(대학정보!$C$4,I1536)),ISNUMBER(FIND(대학정보!$C$5,J1536))),확률표!$C$5, ""))), "대학정보"), "")</f>
        <v/>
      </c>
      <c r="Q1536" s="1" t="str">
        <f>IF(AND(대학정보!$C$8&lt;&gt;"",D1536&lt;&gt;""),D1536-대학정보!$C$8,"")</f>
        <v/>
      </c>
    </row>
    <row r="1537" spans="1:17">
      <c r="A1537" s="1" t="str">
        <f t="shared" si="24"/>
        <v>X</v>
      </c>
      <c r="B1537" s="1" t="str">
        <f>IF(INDEX(로우데이터!$A:$A,4*ROW()-7)&lt;&gt;"",INDEX(로우데이터!A:A,4*ROW()-7),"")</f>
        <v/>
      </c>
      <c r="C1537" s="1" t="str">
        <f>IF(B1537&lt;&gt;"",VLOOKUP(CONCATENATE("j",L1537, M1537, N1537),확률표!$B$8:$E$16,IF(P1537=확률표!$C$3,2,IF(P1537=확률표!$C$4, 3,4)),FALSE), "")</f>
        <v/>
      </c>
      <c r="D1537" s="1" t="str">
        <f>IF(B1537&lt;&gt;"",INDEX(로우데이터!$B:$B,4*ROW()-7),"")</f>
        <v/>
      </c>
      <c r="E1537" s="4" t="str">
        <f>IF(B1537&lt;&gt;"",IF(INDEX(로우데이터!$D:$D,4*ROW()-7)&lt;&gt;"",IF(ISNUMBER(FIND("(1)",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7" s="3" t="str">
        <f>IF(B1537&lt;&gt;"",IF(INDEX(로우데이터!$D:$D,4*ROW()-7)&lt;&gt;"",IF(ISNUMBER(FIND("(1)",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7" s="3" t="str">
        <f>IF(B1537&lt;&gt;"",IF(INDEX(로우데이터!$D:$D,4*ROW()-7)&lt;&gt;"",IF(ISNUMBER(FIND("(2)",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7" s="3" t="str">
        <f>IF(B1537&lt;&gt;"",IF(INDEX(로우데이터!$D:$D,4*ROW()-7)&lt;&gt;"",IF(ISNUMBER(FIND("(2)",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7" s="3" t="str">
        <f>IF(B1537&lt;&gt;"",IF(INDEX(로우데이터!$D:$D,4*ROW()-7)&lt;&gt;"",IF(ISNUMBER(FIND("(3)",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7" s="3" t="str">
        <f>IF(B1537&lt;&gt;"",IF(INDEX(로우데이터!$D:$D,4*ROW()-7)&lt;&gt;"",IF(ISNUMBER(FIND("(3)",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7" s="1">
        <v>1</v>
      </c>
      <c r="M1537" s="1">
        <v>1</v>
      </c>
      <c r="N1537" s="1">
        <v>1</v>
      </c>
      <c r="P1537" s="1" t="str">
        <f>IF(B1537&lt;&gt;"",IF(AND(대학정보!$C$4&lt;&gt;"",대학정보!$C$5&lt;&gt;""),IF(AND(ISNUMBER(FIND(대학정보!$C$4,E1537)),ISNUMBER(FIND(대학정보!$C$5,F1537))),확률표!$C$3,IF(AND(ISNUMBER(FIND(대학정보!$C$4,G1537)),ISNUMBER(FIND(대학정보!$C$5,H1537))),확률표!$C$4,IF(AND(ISNUMBER(FIND(대학정보!$C$4,I1537)),ISNUMBER(FIND(대학정보!$C$5,J1537))),확률표!$C$5, ""))), "대학정보"), "")</f>
        <v/>
      </c>
      <c r="Q1537" s="1" t="str">
        <f>IF(AND(대학정보!$C$8&lt;&gt;"",D1537&lt;&gt;""),D1537-대학정보!$C$8,"")</f>
        <v/>
      </c>
    </row>
    <row r="1538" spans="1:17">
      <c r="A1538" s="1" t="str">
        <f t="shared" si="24"/>
        <v>X</v>
      </c>
      <c r="B1538" s="1" t="str">
        <f>IF(INDEX(로우데이터!$A:$A,4*ROW()-7)&lt;&gt;"",INDEX(로우데이터!A:A,4*ROW()-7),"")</f>
        <v/>
      </c>
      <c r="C1538" s="1" t="str">
        <f>IF(B1538&lt;&gt;"",VLOOKUP(CONCATENATE("j",L1538, M1538, N1538),확률표!$B$8:$E$16,IF(P1538=확률표!$C$3,2,IF(P1538=확률표!$C$4, 3,4)),FALSE), "")</f>
        <v/>
      </c>
      <c r="D1538" s="1" t="str">
        <f>IF(B1538&lt;&gt;"",INDEX(로우데이터!$B:$B,4*ROW()-7),"")</f>
        <v/>
      </c>
      <c r="E1538" s="4" t="str">
        <f>IF(B1538&lt;&gt;"",IF(INDEX(로우데이터!$D:$D,4*ROW()-7)&lt;&gt;"",IF(ISNUMBER(FIND("(1)",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8" s="3" t="str">
        <f>IF(B1538&lt;&gt;"",IF(INDEX(로우데이터!$D:$D,4*ROW()-7)&lt;&gt;"",IF(ISNUMBER(FIND("(1)",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8" s="3" t="str">
        <f>IF(B1538&lt;&gt;"",IF(INDEX(로우데이터!$D:$D,4*ROW()-7)&lt;&gt;"",IF(ISNUMBER(FIND("(2)",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8" s="3" t="str">
        <f>IF(B1538&lt;&gt;"",IF(INDEX(로우데이터!$D:$D,4*ROW()-7)&lt;&gt;"",IF(ISNUMBER(FIND("(2)",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8" s="3" t="str">
        <f>IF(B1538&lt;&gt;"",IF(INDEX(로우데이터!$D:$D,4*ROW()-7)&lt;&gt;"",IF(ISNUMBER(FIND("(3)",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8" s="3" t="str">
        <f>IF(B1538&lt;&gt;"",IF(INDEX(로우데이터!$D:$D,4*ROW()-7)&lt;&gt;"",IF(ISNUMBER(FIND("(3)",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8" s="1">
        <v>1</v>
      </c>
      <c r="M1538" s="1">
        <v>1</v>
      </c>
      <c r="N1538" s="1">
        <v>1</v>
      </c>
      <c r="P1538" s="1" t="str">
        <f>IF(B1538&lt;&gt;"",IF(AND(대학정보!$C$4&lt;&gt;"",대학정보!$C$5&lt;&gt;""),IF(AND(ISNUMBER(FIND(대학정보!$C$4,E1538)),ISNUMBER(FIND(대학정보!$C$5,F1538))),확률표!$C$3,IF(AND(ISNUMBER(FIND(대학정보!$C$4,G1538)),ISNUMBER(FIND(대학정보!$C$5,H1538))),확률표!$C$4,IF(AND(ISNUMBER(FIND(대학정보!$C$4,I1538)),ISNUMBER(FIND(대학정보!$C$5,J1538))),확률표!$C$5, ""))), "대학정보"), "")</f>
        <v/>
      </c>
      <c r="Q1538" s="1" t="str">
        <f>IF(AND(대학정보!$C$8&lt;&gt;"",D1538&lt;&gt;""),D1538-대학정보!$C$8,"")</f>
        <v/>
      </c>
    </row>
    <row r="1539" spans="1:17">
      <c r="A1539" s="1" t="str">
        <f t="shared" si="24"/>
        <v>X</v>
      </c>
      <c r="B1539" s="1" t="str">
        <f>IF(INDEX(로우데이터!$A:$A,4*ROW()-7)&lt;&gt;"",INDEX(로우데이터!A:A,4*ROW()-7),"")</f>
        <v/>
      </c>
      <c r="C1539" s="1" t="str">
        <f>IF(B1539&lt;&gt;"",VLOOKUP(CONCATENATE("j",L1539, M1539, N1539),확률표!$B$8:$E$16,IF(P1539=확률표!$C$3,2,IF(P1539=확률표!$C$4, 3,4)),FALSE), "")</f>
        <v/>
      </c>
      <c r="D1539" s="1" t="str">
        <f>IF(B1539&lt;&gt;"",INDEX(로우데이터!$B:$B,4*ROW()-7),"")</f>
        <v/>
      </c>
      <c r="E1539" s="4" t="str">
        <f>IF(B1539&lt;&gt;"",IF(INDEX(로우데이터!$D:$D,4*ROW()-7)&lt;&gt;"",IF(ISNUMBER(FIND("(1)",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39" s="3" t="str">
        <f>IF(B1539&lt;&gt;"",IF(INDEX(로우데이터!$D:$D,4*ROW()-7)&lt;&gt;"",IF(ISNUMBER(FIND("(1)",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39" s="3" t="str">
        <f>IF(B1539&lt;&gt;"",IF(INDEX(로우데이터!$D:$D,4*ROW()-7)&lt;&gt;"",IF(ISNUMBER(FIND("(2)",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39" s="3" t="str">
        <f>IF(B1539&lt;&gt;"",IF(INDEX(로우데이터!$D:$D,4*ROW()-7)&lt;&gt;"",IF(ISNUMBER(FIND("(2)",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39" s="3" t="str">
        <f>IF(B1539&lt;&gt;"",IF(INDEX(로우데이터!$D:$D,4*ROW()-7)&lt;&gt;"",IF(ISNUMBER(FIND("(3)",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39" s="3" t="str">
        <f>IF(B1539&lt;&gt;"",IF(INDEX(로우데이터!$D:$D,4*ROW()-7)&lt;&gt;"",IF(ISNUMBER(FIND("(3)",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39" s="1">
        <v>1</v>
      </c>
      <c r="M1539" s="1">
        <v>1</v>
      </c>
      <c r="N1539" s="1">
        <v>1</v>
      </c>
      <c r="P1539" s="1" t="str">
        <f>IF(B1539&lt;&gt;"",IF(AND(대학정보!$C$4&lt;&gt;"",대학정보!$C$5&lt;&gt;""),IF(AND(ISNUMBER(FIND(대학정보!$C$4,E1539)),ISNUMBER(FIND(대학정보!$C$5,F1539))),확률표!$C$3,IF(AND(ISNUMBER(FIND(대학정보!$C$4,G1539)),ISNUMBER(FIND(대학정보!$C$5,H1539))),확률표!$C$4,IF(AND(ISNUMBER(FIND(대학정보!$C$4,I1539)),ISNUMBER(FIND(대학정보!$C$5,J1539))),확률표!$C$5, ""))), "대학정보"), "")</f>
        <v/>
      </c>
      <c r="Q1539" s="1" t="str">
        <f>IF(AND(대학정보!$C$8&lt;&gt;"",D1539&lt;&gt;""),D1539-대학정보!$C$8,"")</f>
        <v/>
      </c>
    </row>
    <row r="1540" spans="1:17">
      <c r="A1540" s="1" t="str">
        <f t="shared" si="24"/>
        <v>X</v>
      </c>
      <c r="B1540" s="1" t="str">
        <f>IF(INDEX(로우데이터!$A:$A,4*ROW()-7)&lt;&gt;"",INDEX(로우데이터!A:A,4*ROW()-7),"")</f>
        <v/>
      </c>
      <c r="C1540" s="1" t="str">
        <f>IF(B1540&lt;&gt;"",VLOOKUP(CONCATENATE("j",L1540, M1540, N1540),확률표!$B$8:$E$16,IF(P1540=확률표!$C$3,2,IF(P1540=확률표!$C$4, 3,4)),FALSE), "")</f>
        <v/>
      </c>
      <c r="D1540" s="1" t="str">
        <f>IF(B1540&lt;&gt;"",INDEX(로우데이터!$B:$B,4*ROW()-7),"")</f>
        <v/>
      </c>
      <c r="E1540" s="4" t="str">
        <f>IF(B1540&lt;&gt;"",IF(INDEX(로우데이터!$D:$D,4*ROW()-7)&lt;&gt;"",IF(ISNUMBER(FIND("(1)",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0" s="3" t="str">
        <f>IF(B1540&lt;&gt;"",IF(INDEX(로우데이터!$D:$D,4*ROW()-7)&lt;&gt;"",IF(ISNUMBER(FIND("(1)",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0" s="3" t="str">
        <f>IF(B1540&lt;&gt;"",IF(INDEX(로우데이터!$D:$D,4*ROW()-7)&lt;&gt;"",IF(ISNUMBER(FIND("(2)",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0" s="3" t="str">
        <f>IF(B1540&lt;&gt;"",IF(INDEX(로우데이터!$D:$D,4*ROW()-7)&lt;&gt;"",IF(ISNUMBER(FIND("(2)",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0" s="3" t="str">
        <f>IF(B1540&lt;&gt;"",IF(INDEX(로우데이터!$D:$D,4*ROW()-7)&lt;&gt;"",IF(ISNUMBER(FIND("(3)",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0" s="3" t="str">
        <f>IF(B1540&lt;&gt;"",IF(INDEX(로우데이터!$D:$D,4*ROW()-7)&lt;&gt;"",IF(ISNUMBER(FIND("(3)",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0" s="1">
        <v>1</v>
      </c>
      <c r="M1540" s="1">
        <v>1</v>
      </c>
      <c r="N1540" s="1">
        <v>1</v>
      </c>
      <c r="P1540" s="1" t="str">
        <f>IF(B1540&lt;&gt;"",IF(AND(대학정보!$C$4&lt;&gt;"",대학정보!$C$5&lt;&gt;""),IF(AND(ISNUMBER(FIND(대학정보!$C$4,E1540)),ISNUMBER(FIND(대학정보!$C$5,F1540))),확률표!$C$3,IF(AND(ISNUMBER(FIND(대학정보!$C$4,G1540)),ISNUMBER(FIND(대학정보!$C$5,H1540))),확률표!$C$4,IF(AND(ISNUMBER(FIND(대학정보!$C$4,I1540)),ISNUMBER(FIND(대학정보!$C$5,J1540))),확률표!$C$5, ""))), "대학정보"), "")</f>
        <v/>
      </c>
      <c r="Q1540" s="1" t="str">
        <f>IF(AND(대학정보!$C$8&lt;&gt;"",D1540&lt;&gt;""),D1540-대학정보!$C$8,"")</f>
        <v/>
      </c>
    </row>
    <row r="1541" spans="1:17">
      <c r="A1541" s="1" t="str">
        <f t="shared" si="24"/>
        <v>X</v>
      </c>
      <c r="B1541" s="1" t="str">
        <f>IF(INDEX(로우데이터!$A:$A,4*ROW()-7)&lt;&gt;"",INDEX(로우데이터!A:A,4*ROW()-7),"")</f>
        <v/>
      </c>
      <c r="C1541" s="1" t="str">
        <f>IF(B1541&lt;&gt;"",VLOOKUP(CONCATENATE("j",L1541, M1541, N1541),확률표!$B$8:$E$16,IF(P1541=확률표!$C$3,2,IF(P1541=확률표!$C$4, 3,4)),FALSE), "")</f>
        <v/>
      </c>
      <c r="D1541" s="1" t="str">
        <f>IF(B1541&lt;&gt;"",INDEX(로우데이터!$B:$B,4*ROW()-7),"")</f>
        <v/>
      </c>
      <c r="E1541" s="4" t="str">
        <f>IF(B1541&lt;&gt;"",IF(INDEX(로우데이터!$D:$D,4*ROW()-7)&lt;&gt;"",IF(ISNUMBER(FIND("(1)",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1" s="3" t="str">
        <f>IF(B1541&lt;&gt;"",IF(INDEX(로우데이터!$D:$D,4*ROW()-7)&lt;&gt;"",IF(ISNUMBER(FIND("(1)",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1" s="3" t="str">
        <f>IF(B1541&lt;&gt;"",IF(INDEX(로우데이터!$D:$D,4*ROW()-7)&lt;&gt;"",IF(ISNUMBER(FIND("(2)",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1" s="3" t="str">
        <f>IF(B1541&lt;&gt;"",IF(INDEX(로우데이터!$D:$D,4*ROW()-7)&lt;&gt;"",IF(ISNUMBER(FIND("(2)",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1" s="3" t="str">
        <f>IF(B1541&lt;&gt;"",IF(INDEX(로우데이터!$D:$D,4*ROW()-7)&lt;&gt;"",IF(ISNUMBER(FIND("(3)",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1" s="3" t="str">
        <f>IF(B1541&lt;&gt;"",IF(INDEX(로우데이터!$D:$D,4*ROW()-7)&lt;&gt;"",IF(ISNUMBER(FIND("(3)",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1" s="1">
        <v>1</v>
      </c>
      <c r="M1541" s="1">
        <v>1</v>
      </c>
      <c r="N1541" s="1">
        <v>1</v>
      </c>
      <c r="P1541" s="1" t="str">
        <f>IF(B1541&lt;&gt;"",IF(AND(대학정보!$C$4&lt;&gt;"",대학정보!$C$5&lt;&gt;""),IF(AND(ISNUMBER(FIND(대학정보!$C$4,E1541)),ISNUMBER(FIND(대학정보!$C$5,F1541))),확률표!$C$3,IF(AND(ISNUMBER(FIND(대학정보!$C$4,G1541)),ISNUMBER(FIND(대학정보!$C$5,H1541))),확률표!$C$4,IF(AND(ISNUMBER(FIND(대학정보!$C$4,I1541)),ISNUMBER(FIND(대학정보!$C$5,J1541))),확률표!$C$5, ""))), "대학정보"), "")</f>
        <v/>
      </c>
      <c r="Q1541" s="1" t="str">
        <f>IF(AND(대학정보!$C$8&lt;&gt;"",D1541&lt;&gt;""),D1541-대학정보!$C$8,"")</f>
        <v/>
      </c>
    </row>
    <row r="1542" spans="1:17">
      <c r="A1542" s="1" t="str">
        <f t="shared" si="24"/>
        <v>X</v>
      </c>
      <c r="B1542" s="1" t="str">
        <f>IF(INDEX(로우데이터!$A:$A,4*ROW()-7)&lt;&gt;"",INDEX(로우데이터!A:A,4*ROW()-7),"")</f>
        <v/>
      </c>
      <c r="C1542" s="1" t="str">
        <f>IF(B1542&lt;&gt;"",VLOOKUP(CONCATENATE("j",L1542, M1542, N1542),확률표!$B$8:$E$16,IF(P1542=확률표!$C$3,2,IF(P1542=확률표!$C$4, 3,4)),FALSE), "")</f>
        <v/>
      </c>
      <c r="D1542" s="1" t="str">
        <f>IF(B1542&lt;&gt;"",INDEX(로우데이터!$B:$B,4*ROW()-7),"")</f>
        <v/>
      </c>
      <c r="E1542" s="4" t="str">
        <f>IF(B1542&lt;&gt;"",IF(INDEX(로우데이터!$D:$D,4*ROW()-7)&lt;&gt;"",IF(ISNUMBER(FIND("(1)",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2" s="3" t="str">
        <f>IF(B1542&lt;&gt;"",IF(INDEX(로우데이터!$D:$D,4*ROW()-7)&lt;&gt;"",IF(ISNUMBER(FIND("(1)",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2" s="3" t="str">
        <f>IF(B1542&lt;&gt;"",IF(INDEX(로우데이터!$D:$D,4*ROW()-7)&lt;&gt;"",IF(ISNUMBER(FIND("(2)",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2" s="3" t="str">
        <f>IF(B1542&lt;&gt;"",IF(INDEX(로우데이터!$D:$D,4*ROW()-7)&lt;&gt;"",IF(ISNUMBER(FIND("(2)",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2" s="3" t="str">
        <f>IF(B1542&lt;&gt;"",IF(INDEX(로우데이터!$D:$D,4*ROW()-7)&lt;&gt;"",IF(ISNUMBER(FIND("(3)",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2" s="3" t="str">
        <f>IF(B1542&lt;&gt;"",IF(INDEX(로우데이터!$D:$D,4*ROW()-7)&lt;&gt;"",IF(ISNUMBER(FIND("(3)",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2" s="1">
        <v>1</v>
      </c>
      <c r="M1542" s="1">
        <v>1</v>
      </c>
      <c r="N1542" s="1">
        <v>1</v>
      </c>
      <c r="P1542" s="1" t="str">
        <f>IF(B1542&lt;&gt;"",IF(AND(대학정보!$C$4&lt;&gt;"",대학정보!$C$5&lt;&gt;""),IF(AND(ISNUMBER(FIND(대학정보!$C$4,E1542)),ISNUMBER(FIND(대학정보!$C$5,F1542))),확률표!$C$3,IF(AND(ISNUMBER(FIND(대학정보!$C$4,G1542)),ISNUMBER(FIND(대학정보!$C$5,H1542))),확률표!$C$4,IF(AND(ISNUMBER(FIND(대학정보!$C$4,I1542)),ISNUMBER(FIND(대학정보!$C$5,J1542))),확률표!$C$5, ""))), "대학정보"), "")</f>
        <v/>
      </c>
      <c r="Q1542" s="1" t="str">
        <f>IF(AND(대학정보!$C$8&lt;&gt;"",D1542&lt;&gt;""),D1542-대학정보!$C$8,"")</f>
        <v/>
      </c>
    </row>
    <row r="1543" spans="1:17">
      <c r="A1543" s="1" t="str">
        <f t="shared" si="24"/>
        <v>X</v>
      </c>
      <c r="B1543" s="1" t="str">
        <f>IF(INDEX(로우데이터!$A:$A,4*ROW()-7)&lt;&gt;"",INDEX(로우데이터!A:A,4*ROW()-7),"")</f>
        <v/>
      </c>
      <c r="C1543" s="1" t="str">
        <f>IF(B1543&lt;&gt;"",VLOOKUP(CONCATENATE("j",L1543, M1543, N1543),확률표!$B$8:$E$16,IF(P1543=확률표!$C$3,2,IF(P1543=확률표!$C$4, 3,4)),FALSE), "")</f>
        <v/>
      </c>
      <c r="D1543" s="1" t="str">
        <f>IF(B1543&lt;&gt;"",INDEX(로우데이터!$B:$B,4*ROW()-7),"")</f>
        <v/>
      </c>
      <c r="E1543" s="4" t="str">
        <f>IF(B1543&lt;&gt;"",IF(INDEX(로우데이터!$D:$D,4*ROW()-7)&lt;&gt;"",IF(ISNUMBER(FIND("(1)",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3" s="3" t="str">
        <f>IF(B1543&lt;&gt;"",IF(INDEX(로우데이터!$D:$D,4*ROW()-7)&lt;&gt;"",IF(ISNUMBER(FIND("(1)",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3" s="3" t="str">
        <f>IF(B1543&lt;&gt;"",IF(INDEX(로우데이터!$D:$D,4*ROW()-7)&lt;&gt;"",IF(ISNUMBER(FIND("(2)",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3" s="3" t="str">
        <f>IF(B1543&lt;&gt;"",IF(INDEX(로우데이터!$D:$D,4*ROW()-7)&lt;&gt;"",IF(ISNUMBER(FIND("(2)",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3" s="3" t="str">
        <f>IF(B1543&lt;&gt;"",IF(INDEX(로우데이터!$D:$D,4*ROW()-7)&lt;&gt;"",IF(ISNUMBER(FIND("(3)",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3" s="3" t="str">
        <f>IF(B1543&lt;&gt;"",IF(INDEX(로우데이터!$D:$D,4*ROW()-7)&lt;&gt;"",IF(ISNUMBER(FIND("(3)",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3" s="1">
        <v>1</v>
      </c>
      <c r="M1543" s="1">
        <v>1</v>
      </c>
      <c r="N1543" s="1">
        <v>1</v>
      </c>
      <c r="P1543" s="1" t="str">
        <f>IF(B1543&lt;&gt;"",IF(AND(대학정보!$C$4&lt;&gt;"",대학정보!$C$5&lt;&gt;""),IF(AND(ISNUMBER(FIND(대학정보!$C$4,E1543)),ISNUMBER(FIND(대학정보!$C$5,F1543))),확률표!$C$3,IF(AND(ISNUMBER(FIND(대학정보!$C$4,G1543)),ISNUMBER(FIND(대학정보!$C$5,H1543))),확률표!$C$4,IF(AND(ISNUMBER(FIND(대학정보!$C$4,I1543)),ISNUMBER(FIND(대학정보!$C$5,J1543))),확률표!$C$5, ""))), "대학정보"), "")</f>
        <v/>
      </c>
      <c r="Q1543" s="1" t="str">
        <f>IF(AND(대학정보!$C$8&lt;&gt;"",D1543&lt;&gt;""),D1543-대학정보!$C$8,"")</f>
        <v/>
      </c>
    </row>
    <row r="1544" spans="1:17">
      <c r="A1544" s="1" t="str">
        <f t="shared" si="24"/>
        <v>X</v>
      </c>
      <c r="B1544" s="1" t="str">
        <f>IF(INDEX(로우데이터!$A:$A,4*ROW()-7)&lt;&gt;"",INDEX(로우데이터!A:A,4*ROW()-7),"")</f>
        <v/>
      </c>
      <c r="C1544" s="1" t="str">
        <f>IF(B1544&lt;&gt;"",VLOOKUP(CONCATENATE("j",L1544, M1544, N1544),확률표!$B$8:$E$16,IF(P1544=확률표!$C$3,2,IF(P1544=확률표!$C$4, 3,4)),FALSE), "")</f>
        <v/>
      </c>
      <c r="D1544" s="1" t="str">
        <f>IF(B1544&lt;&gt;"",INDEX(로우데이터!$B:$B,4*ROW()-7),"")</f>
        <v/>
      </c>
      <c r="E1544" s="4" t="str">
        <f>IF(B1544&lt;&gt;"",IF(INDEX(로우데이터!$D:$D,4*ROW()-7)&lt;&gt;"",IF(ISNUMBER(FIND("(1)",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4" s="3" t="str">
        <f>IF(B1544&lt;&gt;"",IF(INDEX(로우데이터!$D:$D,4*ROW()-7)&lt;&gt;"",IF(ISNUMBER(FIND("(1)",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4" s="3" t="str">
        <f>IF(B1544&lt;&gt;"",IF(INDEX(로우데이터!$D:$D,4*ROW()-7)&lt;&gt;"",IF(ISNUMBER(FIND("(2)",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4" s="3" t="str">
        <f>IF(B1544&lt;&gt;"",IF(INDEX(로우데이터!$D:$D,4*ROW()-7)&lt;&gt;"",IF(ISNUMBER(FIND("(2)",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4" s="3" t="str">
        <f>IF(B1544&lt;&gt;"",IF(INDEX(로우데이터!$D:$D,4*ROW()-7)&lt;&gt;"",IF(ISNUMBER(FIND("(3)",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4" s="3" t="str">
        <f>IF(B1544&lt;&gt;"",IF(INDEX(로우데이터!$D:$D,4*ROW()-7)&lt;&gt;"",IF(ISNUMBER(FIND("(3)",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4" s="1">
        <v>1</v>
      </c>
      <c r="M1544" s="1">
        <v>1</v>
      </c>
      <c r="N1544" s="1">
        <v>1</v>
      </c>
      <c r="P1544" s="1" t="str">
        <f>IF(B1544&lt;&gt;"",IF(AND(대학정보!$C$4&lt;&gt;"",대학정보!$C$5&lt;&gt;""),IF(AND(ISNUMBER(FIND(대학정보!$C$4,E1544)),ISNUMBER(FIND(대학정보!$C$5,F1544))),확률표!$C$3,IF(AND(ISNUMBER(FIND(대학정보!$C$4,G1544)),ISNUMBER(FIND(대학정보!$C$5,H1544))),확률표!$C$4,IF(AND(ISNUMBER(FIND(대학정보!$C$4,I1544)),ISNUMBER(FIND(대학정보!$C$5,J1544))),확률표!$C$5, ""))), "대학정보"), "")</f>
        <v/>
      </c>
      <c r="Q1544" s="1" t="str">
        <f>IF(AND(대학정보!$C$8&lt;&gt;"",D1544&lt;&gt;""),D1544-대학정보!$C$8,"")</f>
        <v/>
      </c>
    </row>
    <row r="1545" spans="1:17">
      <c r="A1545" s="1" t="str">
        <f t="shared" si="24"/>
        <v>X</v>
      </c>
      <c r="B1545" s="1" t="str">
        <f>IF(INDEX(로우데이터!$A:$A,4*ROW()-7)&lt;&gt;"",INDEX(로우데이터!A:A,4*ROW()-7),"")</f>
        <v/>
      </c>
      <c r="C1545" s="1" t="str">
        <f>IF(B1545&lt;&gt;"",VLOOKUP(CONCATENATE("j",L1545, M1545, N1545),확률표!$B$8:$E$16,IF(P1545=확률표!$C$3,2,IF(P1545=확률표!$C$4, 3,4)),FALSE), "")</f>
        <v/>
      </c>
      <c r="D1545" s="1" t="str">
        <f>IF(B1545&lt;&gt;"",INDEX(로우데이터!$B:$B,4*ROW()-7),"")</f>
        <v/>
      </c>
      <c r="E1545" s="4" t="str">
        <f>IF(B1545&lt;&gt;"",IF(INDEX(로우데이터!$D:$D,4*ROW()-7)&lt;&gt;"",IF(ISNUMBER(FIND("(1)",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5" s="3" t="str">
        <f>IF(B1545&lt;&gt;"",IF(INDEX(로우데이터!$D:$D,4*ROW()-7)&lt;&gt;"",IF(ISNUMBER(FIND("(1)",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5" s="3" t="str">
        <f>IF(B1545&lt;&gt;"",IF(INDEX(로우데이터!$D:$D,4*ROW()-7)&lt;&gt;"",IF(ISNUMBER(FIND("(2)",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5" s="3" t="str">
        <f>IF(B1545&lt;&gt;"",IF(INDEX(로우데이터!$D:$D,4*ROW()-7)&lt;&gt;"",IF(ISNUMBER(FIND("(2)",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5" s="3" t="str">
        <f>IF(B1545&lt;&gt;"",IF(INDEX(로우데이터!$D:$D,4*ROW()-7)&lt;&gt;"",IF(ISNUMBER(FIND("(3)",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5" s="3" t="str">
        <f>IF(B1545&lt;&gt;"",IF(INDEX(로우데이터!$D:$D,4*ROW()-7)&lt;&gt;"",IF(ISNUMBER(FIND("(3)",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5" s="1">
        <v>1</v>
      </c>
      <c r="M1545" s="1">
        <v>1</v>
      </c>
      <c r="N1545" s="1">
        <v>1</v>
      </c>
      <c r="P1545" s="1" t="str">
        <f>IF(B1545&lt;&gt;"",IF(AND(대학정보!$C$4&lt;&gt;"",대학정보!$C$5&lt;&gt;""),IF(AND(ISNUMBER(FIND(대학정보!$C$4,E1545)),ISNUMBER(FIND(대학정보!$C$5,F1545))),확률표!$C$3,IF(AND(ISNUMBER(FIND(대학정보!$C$4,G1545)),ISNUMBER(FIND(대학정보!$C$5,H1545))),확률표!$C$4,IF(AND(ISNUMBER(FIND(대학정보!$C$4,I1545)),ISNUMBER(FIND(대학정보!$C$5,J1545))),확률표!$C$5, ""))), "대학정보"), "")</f>
        <v/>
      </c>
      <c r="Q1545" s="1" t="str">
        <f>IF(AND(대학정보!$C$8&lt;&gt;"",D1545&lt;&gt;""),D1545-대학정보!$C$8,"")</f>
        <v/>
      </c>
    </row>
    <row r="1546" spans="1:17">
      <c r="A1546" s="1" t="str">
        <f t="shared" si="24"/>
        <v>X</v>
      </c>
      <c r="B1546" s="1" t="str">
        <f>IF(INDEX(로우데이터!$A:$A,4*ROW()-7)&lt;&gt;"",INDEX(로우데이터!A:A,4*ROW()-7),"")</f>
        <v/>
      </c>
      <c r="C1546" s="1" t="str">
        <f>IF(B1546&lt;&gt;"",VLOOKUP(CONCATENATE("j",L1546, M1546, N1546),확률표!$B$8:$E$16,IF(P1546=확률표!$C$3,2,IF(P1546=확률표!$C$4, 3,4)),FALSE), "")</f>
        <v/>
      </c>
      <c r="D1546" s="1" t="str">
        <f>IF(B1546&lt;&gt;"",INDEX(로우데이터!$B:$B,4*ROW()-7),"")</f>
        <v/>
      </c>
      <c r="E1546" s="4" t="str">
        <f>IF(B1546&lt;&gt;"",IF(INDEX(로우데이터!$D:$D,4*ROW()-7)&lt;&gt;"",IF(ISNUMBER(FIND("(1)",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6" s="3" t="str">
        <f>IF(B1546&lt;&gt;"",IF(INDEX(로우데이터!$D:$D,4*ROW()-7)&lt;&gt;"",IF(ISNUMBER(FIND("(1)",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6" s="3" t="str">
        <f>IF(B1546&lt;&gt;"",IF(INDEX(로우데이터!$D:$D,4*ROW()-7)&lt;&gt;"",IF(ISNUMBER(FIND("(2)",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6" s="3" t="str">
        <f>IF(B1546&lt;&gt;"",IF(INDEX(로우데이터!$D:$D,4*ROW()-7)&lt;&gt;"",IF(ISNUMBER(FIND("(2)",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6" s="3" t="str">
        <f>IF(B1546&lt;&gt;"",IF(INDEX(로우데이터!$D:$D,4*ROW()-7)&lt;&gt;"",IF(ISNUMBER(FIND("(3)",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6" s="3" t="str">
        <f>IF(B1546&lt;&gt;"",IF(INDEX(로우데이터!$D:$D,4*ROW()-7)&lt;&gt;"",IF(ISNUMBER(FIND("(3)",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6" s="1">
        <v>1</v>
      </c>
      <c r="M1546" s="1">
        <v>1</v>
      </c>
      <c r="N1546" s="1">
        <v>1</v>
      </c>
      <c r="P1546" s="1" t="str">
        <f>IF(B1546&lt;&gt;"",IF(AND(대학정보!$C$4&lt;&gt;"",대학정보!$C$5&lt;&gt;""),IF(AND(ISNUMBER(FIND(대학정보!$C$4,E1546)),ISNUMBER(FIND(대학정보!$C$5,F1546))),확률표!$C$3,IF(AND(ISNUMBER(FIND(대학정보!$C$4,G1546)),ISNUMBER(FIND(대학정보!$C$5,H1546))),확률표!$C$4,IF(AND(ISNUMBER(FIND(대학정보!$C$4,I1546)),ISNUMBER(FIND(대학정보!$C$5,J1546))),확률표!$C$5, ""))), "대학정보"), "")</f>
        <v/>
      </c>
      <c r="Q1546" s="1" t="str">
        <f>IF(AND(대학정보!$C$8&lt;&gt;"",D1546&lt;&gt;""),D1546-대학정보!$C$8,"")</f>
        <v/>
      </c>
    </row>
    <row r="1547" spans="1:17">
      <c r="A1547" s="1" t="str">
        <f t="shared" si="24"/>
        <v>X</v>
      </c>
      <c r="B1547" s="1" t="str">
        <f>IF(INDEX(로우데이터!$A:$A,4*ROW()-7)&lt;&gt;"",INDEX(로우데이터!A:A,4*ROW()-7),"")</f>
        <v/>
      </c>
      <c r="C1547" s="1" t="str">
        <f>IF(B1547&lt;&gt;"",VLOOKUP(CONCATENATE("j",L1547, M1547, N1547),확률표!$B$8:$E$16,IF(P1547=확률표!$C$3,2,IF(P1547=확률표!$C$4, 3,4)),FALSE), "")</f>
        <v/>
      </c>
      <c r="D1547" s="1" t="str">
        <f>IF(B1547&lt;&gt;"",INDEX(로우데이터!$B:$B,4*ROW()-7),"")</f>
        <v/>
      </c>
      <c r="E1547" s="4" t="str">
        <f>IF(B1547&lt;&gt;"",IF(INDEX(로우데이터!$D:$D,4*ROW()-7)&lt;&gt;"",IF(ISNUMBER(FIND("(1)",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7" s="3" t="str">
        <f>IF(B1547&lt;&gt;"",IF(INDEX(로우데이터!$D:$D,4*ROW()-7)&lt;&gt;"",IF(ISNUMBER(FIND("(1)",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7" s="3" t="str">
        <f>IF(B1547&lt;&gt;"",IF(INDEX(로우데이터!$D:$D,4*ROW()-7)&lt;&gt;"",IF(ISNUMBER(FIND("(2)",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7" s="3" t="str">
        <f>IF(B1547&lt;&gt;"",IF(INDEX(로우데이터!$D:$D,4*ROW()-7)&lt;&gt;"",IF(ISNUMBER(FIND("(2)",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7" s="3" t="str">
        <f>IF(B1547&lt;&gt;"",IF(INDEX(로우데이터!$D:$D,4*ROW()-7)&lt;&gt;"",IF(ISNUMBER(FIND("(3)",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7" s="3" t="str">
        <f>IF(B1547&lt;&gt;"",IF(INDEX(로우데이터!$D:$D,4*ROW()-7)&lt;&gt;"",IF(ISNUMBER(FIND("(3)",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7" s="1">
        <v>1</v>
      </c>
      <c r="M1547" s="1">
        <v>1</v>
      </c>
      <c r="N1547" s="1">
        <v>1</v>
      </c>
      <c r="P1547" s="1" t="str">
        <f>IF(B1547&lt;&gt;"",IF(AND(대학정보!$C$4&lt;&gt;"",대학정보!$C$5&lt;&gt;""),IF(AND(ISNUMBER(FIND(대학정보!$C$4,E1547)),ISNUMBER(FIND(대학정보!$C$5,F1547))),확률표!$C$3,IF(AND(ISNUMBER(FIND(대학정보!$C$4,G1547)),ISNUMBER(FIND(대학정보!$C$5,H1547))),확률표!$C$4,IF(AND(ISNUMBER(FIND(대학정보!$C$4,I1547)),ISNUMBER(FIND(대학정보!$C$5,J1547))),확률표!$C$5, ""))), "대학정보"), "")</f>
        <v/>
      </c>
      <c r="Q1547" s="1" t="str">
        <f>IF(AND(대학정보!$C$8&lt;&gt;"",D1547&lt;&gt;""),D1547-대학정보!$C$8,"")</f>
        <v/>
      </c>
    </row>
    <row r="1548" spans="1:17">
      <c r="A1548" s="1" t="str">
        <f t="shared" si="24"/>
        <v>X</v>
      </c>
      <c r="B1548" s="1" t="str">
        <f>IF(INDEX(로우데이터!$A:$A,4*ROW()-7)&lt;&gt;"",INDEX(로우데이터!A:A,4*ROW()-7),"")</f>
        <v/>
      </c>
      <c r="C1548" s="1" t="str">
        <f>IF(B1548&lt;&gt;"",VLOOKUP(CONCATENATE("j",L1548, M1548, N1548),확률표!$B$8:$E$16,IF(P1548=확률표!$C$3,2,IF(P1548=확률표!$C$4, 3,4)),FALSE), "")</f>
        <v/>
      </c>
      <c r="D1548" s="1" t="str">
        <f>IF(B1548&lt;&gt;"",INDEX(로우데이터!$B:$B,4*ROW()-7),"")</f>
        <v/>
      </c>
      <c r="E1548" s="4" t="str">
        <f>IF(B1548&lt;&gt;"",IF(INDEX(로우데이터!$D:$D,4*ROW()-7)&lt;&gt;"",IF(ISNUMBER(FIND("(1)",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8" s="3" t="str">
        <f>IF(B1548&lt;&gt;"",IF(INDEX(로우데이터!$D:$D,4*ROW()-7)&lt;&gt;"",IF(ISNUMBER(FIND("(1)",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8" s="3" t="str">
        <f>IF(B1548&lt;&gt;"",IF(INDEX(로우데이터!$D:$D,4*ROW()-7)&lt;&gt;"",IF(ISNUMBER(FIND("(2)",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8" s="3" t="str">
        <f>IF(B1548&lt;&gt;"",IF(INDEX(로우데이터!$D:$D,4*ROW()-7)&lt;&gt;"",IF(ISNUMBER(FIND("(2)",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8" s="3" t="str">
        <f>IF(B1548&lt;&gt;"",IF(INDEX(로우데이터!$D:$D,4*ROW()-7)&lt;&gt;"",IF(ISNUMBER(FIND("(3)",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8" s="3" t="str">
        <f>IF(B1548&lt;&gt;"",IF(INDEX(로우데이터!$D:$D,4*ROW()-7)&lt;&gt;"",IF(ISNUMBER(FIND("(3)",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8" s="1">
        <v>1</v>
      </c>
      <c r="M1548" s="1">
        <v>1</v>
      </c>
      <c r="N1548" s="1">
        <v>1</v>
      </c>
      <c r="P1548" s="1" t="str">
        <f>IF(B1548&lt;&gt;"",IF(AND(대학정보!$C$4&lt;&gt;"",대학정보!$C$5&lt;&gt;""),IF(AND(ISNUMBER(FIND(대학정보!$C$4,E1548)),ISNUMBER(FIND(대학정보!$C$5,F1548))),확률표!$C$3,IF(AND(ISNUMBER(FIND(대학정보!$C$4,G1548)),ISNUMBER(FIND(대학정보!$C$5,H1548))),확률표!$C$4,IF(AND(ISNUMBER(FIND(대학정보!$C$4,I1548)),ISNUMBER(FIND(대학정보!$C$5,J1548))),확률표!$C$5, ""))), "대학정보"), "")</f>
        <v/>
      </c>
      <c r="Q1548" s="1" t="str">
        <f>IF(AND(대학정보!$C$8&lt;&gt;"",D1548&lt;&gt;""),D1548-대학정보!$C$8,"")</f>
        <v/>
      </c>
    </row>
    <row r="1549" spans="1:17">
      <c r="A1549" s="1" t="str">
        <f t="shared" si="24"/>
        <v>X</v>
      </c>
      <c r="B1549" s="1" t="str">
        <f>IF(INDEX(로우데이터!$A:$A,4*ROW()-7)&lt;&gt;"",INDEX(로우데이터!A:A,4*ROW()-7),"")</f>
        <v/>
      </c>
      <c r="C1549" s="1" t="str">
        <f>IF(B1549&lt;&gt;"",VLOOKUP(CONCATENATE("j",L1549, M1549, N1549),확률표!$B$8:$E$16,IF(P1549=확률표!$C$3,2,IF(P1549=확률표!$C$4, 3,4)),FALSE), "")</f>
        <v/>
      </c>
      <c r="D1549" s="1" t="str">
        <f>IF(B1549&lt;&gt;"",INDEX(로우데이터!$B:$B,4*ROW()-7),"")</f>
        <v/>
      </c>
      <c r="E1549" s="4" t="str">
        <f>IF(B1549&lt;&gt;"",IF(INDEX(로우데이터!$D:$D,4*ROW()-7)&lt;&gt;"",IF(ISNUMBER(FIND("(1)",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49" s="3" t="str">
        <f>IF(B1549&lt;&gt;"",IF(INDEX(로우데이터!$D:$D,4*ROW()-7)&lt;&gt;"",IF(ISNUMBER(FIND("(1)",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49" s="3" t="str">
        <f>IF(B1549&lt;&gt;"",IF(INDEX(로우데이터!$D:$D,4*ROW()-7)&lt;&gt;"",IF(ISNUMBER(FIND("(2)",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49" s="3" t="str">
        <f>IF(B1549&lt;&gt;"",IF(INDEX(로우데이터!$D:$D,4*ROW()-7)&lt;&gt;"",IF(ISNUMBER(FIND("(2)",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49" s="3" t="str">
        <f>IF(B1549&lt;&gt;"",IF(INDEX(로우데이터!$D:$D,4*ROW()-7)&lt;&gt;"",IF(ISNUMBER(FIND("(3)",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49" s="3" t="str">
        <f>IF(B1549&lt;&gt;"",IF(INDEX(로우데이터!$D:$D,4*ROW()-7)&lt;&gt;"",IF(ISNUMBER(FIND("(3)",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49" s="1">
        <v>1</v>
      </c>
      <c r="M1549" s="1">
        <v>1</v>
      </c>
      <c r="N1549" s="1">
        <v>1</v>
      </c>
      <c r="P1549" s="1" t="str">
        <f>IF(B1549&lt;&gt;"",IF(AND(대학정보!$C$4&lt;&gt;"",대학정보!$C$5&lt;&gt;""),IF(AND(ISNUMBER(FIND(대학정보!$C$4,E1549)),ISNUMBER(FIND(대학정보!$C$5,F1549))),확률표!$C$3,IF(AND(ISNUMBER(FIND(대학정보!$C$4,G1549)),ISNUMBER(FIND(대학정보!$C$5,H1549))),확률표!$C$4,IF(AND(ISNUMBER(FIND(대학정보!$C$4,I1549)),ISNUMBER(FIND(대학정보!$C$5,J1549))),확률표!$C$5, ""))), "대학정보"), "")</f>
        <v/>
      </c>
      <c r="Q1549" s="1" t="str">
        <f>IF(AND(대학정보!$C$8&lt;&gt;"",D1549&lt;&gt;""),D1549-대학정보!$C$8,"")</f>
        <v/>
      </c>
    </row>
    <row r="1550" spans="1:17">
      <c r="A1550" s="1" t="str">
        <f t="shared" si="24"/>
        <v>X</v>
      </c>
      <c r="B1550" s="1" t="str">
        <f>IF(INDEX(로우데이터!$A:$A,4*ROW()-7)&lt;&gt;"",INDEX(로우데이터!A:A,4*ROW()-7),"")</f>
        <v/>
      </c>
      <c r="C1550" s="1" t="str">
        <f>IF(B1550&lt;&gt;"",VLOOKUP(CONCATENATE("j",L1550, M1550, N1550),확률표!$B$8:$E$16,IF(P1550=확률표!$C$3,2,IF(P1550=확률표!$C$4, 3,4)),FALSE), "")</f>
        <v/>
      </c>
      <c r="D1550" s="1" t="str">
        <f>IF(B1550&lt;&gt;"",INDEX(로우데이터!$B:$B,4*ROW()-7),"")</f>
        <v/>
      </c>
      <c r="E1550" s="4" t="str">
        <f>IF(B1550&lt;&gt;"",IF(INDEX(로우데이터!$D:$D,4*ROW()-7)&lt;&gt;"",IF(ISNUMBER(FIND("(1)",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0" s="3" t="str">
        <f>IF(B1550&lt;&gt;"",IF(INDEX(로우데이터!$D:$D,4*ROW()-7)&lt;&gt;"",IF(ISNUMBER(FIND("(1)",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0" s="3" t="str">
        <f>IF(B1550&lt;&gt;"",IF(INDEX(로우데이터!$D:$D,4*ROW()-7)&lt;&gt;"",IF(ISNUMBER(FIND("(2)",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0" s="3" t="str">
        <f>IF(B1550&lt;&gt;"",IF(INDEX(로우데이터!$D:$D,4*ROW()-7)&lt;&gt;"",IF(ISNUMBER(FIND("(2)",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0" s="3" t="str">
        <f>IF(B1550&lt;&gt;"",IF(INDEX(로우데이터!$D:$D,4*ROW()-7)&lt;&gt;"",IF(ISNUMBER(FIND("(3)",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0" s="3" t="str">
        <f>IF(B1550&lt;&gt;"",IF(INDEX(로우데이터!$D:$D,4*ROW()-7)&lt;&gt;"",IF(ISNUMBER(FIND("(3)",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0" s="1">
        <v>1</v>
      </c>
      <c r="M1550" s="1">
        <v>1</v>
      </c>
      <c r="N1550" s="1">
        <v>1</v>
      </c>
      <c r="P1550" s="1" t="str">
        <f>IF(B1550&lt;&gt;"",IF(AND(대학정보!$C$4&lt;&gt;"",대학정보!$C$5&lt;&gt;""),IF(AND(ISNUMBER(FIND(대학정보!$C$4,E1550)),ISNUMBER(FIND(대학정보!$C$5,F1550))),확률표!$C$3,IF(AND(ISNUMBER(FIND(대학정보!$C$4,G1550)),ISNUMBER(FIND(대학정보!$C$5,H1550))),확률표!$C$4,IF(AND(ISNUMBER(FIND(대학정보!$C$4,I1550)),ISNUMBER(FIND(대학정보!$C$5,J1550))),확률표!$C$5, ""))), "대학정보"), "")</f>
        <v/>
      </c>
      <c r="Q1550" s="1" t="str">
        <f>IF(AND(대학정보!$C$8&lt;&gt;"",D1550&lt;&gt;""),D1550-대학정보!$C$8,"")</f>
        <v/>
      </c>
    </row>
    <row r="1551" spans="1:17">
      <c r="A1551" s="1" t="str">
        <f t="shared" si="24"/>
        <v>X</v>
      </c>
      <c r="B1551" s="1" t="str">
        <f>IF(INDEX(로우데이터!$A:$A,4*ROW()-7)&lt;&gt;"",INDEX(로우데이터!A:A,4*ROW()-7),"")</f>
        <v/>
      </c>
      <c r="C1551" s="1" t="str">
        <f>IF(B1551&lt;&gt;"",VLOOKUP(CONCATENATE("j",L1551, M1551, N1551),확률표!$B$8:$E$16,IF(P1551=확률표!$C$3,2,IF(P1551=확률표!$C$4, 3,4)),FALSE), "")</f>
        <v/>
      </c>
      <c r="D1551" s="1" t="str">
        <f>IF(B1551&lt;&gt;"",INDEX(로우데이터!$B:$B,4*ROW()-7),"")</f>
        <v/>
      </c>
      <c r="E1551" s="4" t="str">
        <f>IF(B1551&lt;&gt;"",IF(INDEX(로우데이터!$D:$D,4*ROW()-7)&lt;&gt;"",IF(ISNUMBER(FIND("(1)",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1" s="3" t="str">
        <f>IF(B1551&lt;&gt;"",IF(INDEX(로우데이터!$D:$D,4*ROW()-7)&lt;&gt;"",IF(ISNUMBER(FIND("(1)",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1" s="3" t="str">
        <f>IF(B1551&lt;&gt;"",IF(INDEX(로우데이터!$D:$D,4*ROW()-7)&lt;&gt;"",IF(ISNUMBER(FIND("(2)",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1" s="3" t="str">
        <f>IF(B1551&lt;&gt;"",IF(INDEX(로우데이터!$D:$D,4*ROW()-7)&lt;&gt;"",IF(ISNUMBER(FIND("(2)",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1" s="3" t="str">
        <f>IF(B1551&lt;&gt;"",IF(INDEX(로우데이터!$D:$D,4*ROW()-7)&lt;&gt;"",IF(ISNUMBER(FIND("(3)",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1" s="3" t="str">
        <f>IF(B1551&lt;&gt;"",IF(INDEX(로우데이터!$D:$D,4*ROW()-7)&lt;&gt;"",IF(ISNUMBER(FIND("(3)",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1" s="1">
        <v>1</v>
      </c>
      <c r="M1551" s="1">
        <v>1</v>
      </c>
      <c r="N1551" s="1">
        <v>1</v>
      </c>
      <c r="P1551" s="1" t="str">
        <f>IF(B1551&lt;&gt;"",IF(AND(대학정보!$C$4&lt;&gt;"",대학정보!$C$5&lt;&gt;""),IF(AND(ISNUMBER(FIND(대학정보!$C$4,E1551)),ISNUMBER(FIND(대학정보!$C$5,F1551))),확률표!$C$3,IF(AND(ISNUMBER(FIND(대학정보!$C$4,G1551)),ISNUMBER(FIND(대학정보!$C$5,H1551))),확률표!$C$4,IF(AND(ISNUMBER(FIND(대학정보!$C$4,I1551)),ISNUMBER(FIND(대학정보!$C$5,J1551))),확률표!$C$5, ""))), "대학정보"), "")</f>
        <v/>
      </c>
      <c r="Q1551" s="1" t="str">
        <f>IF(AND(대학정보!$C$8&lt;&gt;"",D1551&lt;&gt;""),D1551-대학정보!$C$8,"")</f>
        <v/>
      </c>
    </row>
    <row r="1552" spans="1:17">
      <c r="A1552" s="1" t="str">
        <f t="shared" si="24"/>
        <v>X</v>
      </c>
      <c r="B1552" s="1" t="str">
        <f>IF(INDEX(로우데이터!$A:$A,4*ROW()-7)&lt;&gt;"",INDEX(로우데이터!A:A,4*ROW()-7),"")</f>
        <v/>
      </c>
      <c r="C1552" s="1" t="str">
        <f>IF(B1552&lt;&gt;"",VLOOKUP(CONCATENATE("j",L1552, M1552, N1552),확률표!$B$8:$E$16,IF(P1552=확률표!$C$3,2,IF(P1552=확률표!$C$4, 3,4)),FALSE), "")</f>
        <v/>
      </c>
      <c r="D1552" s="1" t="str">
        <f>IF(B1552&lt;&gt;"",INDEX(로우데이터!$B:$B,4*ROW()-7),"")</f>
        <v/>
      </c>
      <c r="E1552" s="4" t="str">
        <f>IF(B1552&lt;&gt;"",IF(INDEX(로우데이터!$D:$D,4*ROW()-7)&lt;&gt;"",IF(ISNUMBER(FIND("(1)",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2" s="3" t="str">
        <f>IF(B1552&lt;&gt;"",IF(INDEX(로우데이터!$D:$D,4*ROW()-7)&lt;&gt;"",IF(ISNUMBER(FIND("(1)",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2" s="3" t="str">
        <f>IF(B1552&lt;&gt;"",IF(INDEX(로우데이터!$D:$D,4*ROW()-7)&lt;&gt;"",IF(ISNUMBER(FIND("(2)",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2" s="3" t="str">
        <f>IF(B1552&lt;&gt;"",IF(INDEX(로우데이터!$D:$D,4*ROW()-7)&lt;&gt;"",IF(ISNUMBER(FIND("(2)",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2" s="3" t="str">
        <f>IF(B1552&lt;&gt;"",IF(INDEX(로우데이터!$D:$D,4*ROW()-7)&lt;&gt;"",IF(ISNUMBER(FIND("(3)",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2" s="3" t="str">
        <f>IF(B1552&lt;&gt;"",IF(INDEX(로우데이터!$D:$D,4*ROW()-7)&lt;&gt;"",IF(ISNUMBER(FIND("(3)",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2" s="1">
        <v>1</v>
      </c>
      <c r="M1552" s="1">
        <v>1</v>
      </c>
      <c r="N1552" s="1">
        <v>1</v>
      </c>
      <c r="P1552" s="1" t="str">
        <f>IF(B1552&lt;&gt;"",IF(AND(대학정보!$C$4&lt;&gt;"",대학정보!$C$5&lt;&gt;""),IF(AND(ISNUMBER(FIND(대학정보!$C$4,E1552)),ISNUMBER(FIND(대학정보!$C$5,F1552))),확률표!$C$3,IF(AND(ISNUMBER(FIND(대학정보!$C$4,G1552)),ISNUMBER(FIND(대학정보!$C$5,H1552))),확률표!$C$4,IF(AND(ISNUMBER(FIND(대학정보!$C$4,I1552)),ISNUMBER(FIND(대학정보!$C$5,J1552))),확률표!$C$5, ""))), "대학정보"), "")</f>
        <v/>
      </c>
      <c r="Q1552" s="1" t="str">
        <f>IF(AND(대학정보!$C$8&lt;&gt;"",D1552&lt;&gt;""),D1552-대학정보!$C$8,"")</f>
        <v/>
      </c>
    </row>
    <row r="1553" spans="1:17">
      <c r="A1553" s="1" t="str">
        <f t="shared" si="24"/>
        <v>X</v>
      </c>
      <c r="B1553" s="1" t="str">
        <f>IF(INDEX(로우데이터!$A:$A,4*ROW()-7)&lt;&gt;"",INDEX(로우데이터!A:A,4*ROW()-7),"")</f>
        <v/>
      </c>
      <c r="C1553" s="1" t="str">
        <f>IF(B1553&lt;&gt;"",VLOOKUP(CONCATENATE("j",L1553, M1553, N1553),확률표!$B$8:$E$16,IF(P1553=확률표!$C$3,2,IF(P1553=확률표!$C$4, 3,4)),FALSE), "")</f>
        <v/>
      </c>
      <c r="D1553" s="1" t="str">
        <f>IF(B1553&lt;&gt;"",INDEX(로우데이터!$B:$B,4*ROW()-7),"")</f>
        <v/>
      </c>
      <c r="E1553" s="4" t="str">
        <f>IF(B1553&lt;&gt;"",IF(INDEX(로우데이터!$D:$D,4*ROW()-7)&lt;&gt;"",IF(ISNUMBER(FIND("(1)",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3" s="3" t="str">
        <f>IF(B1553&lt;&gt;"",IF(INDEX(로우데이터!$D:$D,4*ROW()-7)&lt;&gt;"",IF(ISNUMBER(FIND("(1)",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3" s="3" t="str">
        <f>IF(B1553&lt;&gt;"",IF(INDEX(로우데이터!$D:$D,4*ROW()-7)&lt;&gt;"",IF(ISNUMBER(FIND("(2)",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3" s="3" t="str">
        <f>IF(B1553&lt;&gt;"",IF(INDEX(로우데이터!$D:$D,4*ROW()-7)&lt;&gt;"",IF(ISNUMBER(FIND("(2)",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3" s="3" t="str">
        <f>IF(B1553&lt;&gt;"",IF(INDEX(로우데이터!$D:$D,4*ROW()-7)&lt;&gt;"",IF(ISNUMBER(FIND("(3)",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3" s="3" t="str">
        <f>IF(B1553&lt;&gt;"",IF(INDEX(로우데이터!$D:$D,4*ROW()-7)&lt;&gt;"",IF(ISNUMBER(FIND("(3)",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3" s="1">
        <v>1</v>
      </c>
      <c r="M1553" s="1">
        <v>1</v>
      </c>
      <c r="N1553" s="1">
        <v>1</v>
      </c>
      <c r="P1553" s="1" t="str">
        <f>IF(B1553&lt;&gt;"",IF(AND(대학정보!$C$4&lt;&gt;"",대학정보!$C$5&lt;&gt;""),IF(AND(ISNUMBER(FIND(대학정보!$C$4,E1553)),ISNUMBER(FIND(대학정보!$C$5,F1553))),확률표!$C$3,IF(AND(ISNUMBER(FIND(대학정보!$C$4,G1553)),ISNUMBER(FIND(대학정보!$C$5,H1553))),확률표!$C$4,IF(AND(ISNUMBER(FIND(대학정보!$C$4,I1553)),ISNUMBER(FIND(대학정보!$C$5,J1553))),확률표!$C$5, ""))), "대학정보"), "")</f>
        <v/>
      </c>
      <c r="Q1553" s="1" t="str">
        <f>IF(AND(대학정보!$C$8&lt;&gt;"",D1553&lt;&gt;""),D1553-대학정보!$C$8,"")</f>
        <v/>
      </c>
    </row>
    <row r="1554" spans="1:17">
      <c r="A1554" s="1" t="str">
        <f t="shared" si="24"/>
        <v>X</v>
      </c>
      <c r="B1554" s="1" t="str">
        <f>IF(INDEX(로우데이터!$A:$A,4*ROW()-7)&lt;&gt;"",INDEX(로우데이터!A:A,4*ROW()-7),"")</f>
        <v/>
      </c>
      <c r="C1554" s="1" t="str">
        <f>IF(B1554&lt;&gt;"",VLOOKUP(CONCATENATE("j",L1554, M1554, N1554),확률표!$B$8:$E$16,IF(P1554=확률표!$C$3,2,IF(P1554=확률표!$C$4, 3,4)),FALSE), "")</f>
        <v/>
      </c>
      <c r="D1554" s="1" t="str">
        <f>IF(B1554&lt;&gt;"",INDEX(로우데이터!$B:$B,4*ROW()-7),"")</f>
        <v/>
      </c>
      <c r="E1554" s="4" t="str">
        <f>IF(B1554&lt;&gt;"",IF(INDEX(로우데이터!$D:$D,4*ROW()-7)&lt;&gt;"",IF(ISNUMBER(FIND("(1)",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4" s="3" t="str">
        <f>IF(B1554&lt;&gt;"",IF(INDEX(로우데이터!$D:$D,4*ROW()-7)&lt;&gt;"",IF(ISNUMBER(FIND("(1)",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4" s="3" t="str">
        <f>IF(B1554&lt;&gt;"",IF(INDEX(로우데이터!$D:$D,4*ROW()-7)&lt;&gt;"",IF(ISNUMBER(FIND("(2)",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4" s="3" t="str">
        <f>IF(B1554&lt;&gt;"",IF(INDEX(로우데이터!$D:$D,4*ROW()-7)&lt;&gt;"",IF(ISNUMBER(FIND("(2)",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4" s="3" t="str">
        <f>IF(B1554&lt;&gt;"",IF(INDEX(로우데이터!$D:$D,4*ROW()-7)&lt;&gt;"",IF(ISNUMBER(FIND("(3)",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4" s="3" t="str">
        <f>IF(B1554&lt;&gt;"",IF(INDEX(로우데이터!$D:$D,4*ROW()-7)&lt;&gt;"",IF(ISNUMBER(FIND("(3)",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4" s="1">
        <v>1</v>
      </c>
      <c r="M1554" s="1">
        <v>1</v>
      </c>
      <c r="N1554" s="1">
        <v>1</v>
      </c>
      <c r="P1554" s="1" t="str">
        <f>IF(B1554&lt;&gt;"",IF(AND(대학정보!$C$4&lt;&gt;"",대학정보!$C$5&lt;&gt;""),IF(AND(ISNUMBER(FIND(대학정보!$C$4,E1554)),ISNUMBER(FIND(대학정보!$C$5,F1554))),확률표!$C$3,IF(AND(ISNUMBER(FIND(대학정보!$C$4,G1554)),ISNUMBER(FIND(대학정보!$C$5,H1554))),확률표!$C$4,IF(AND(ISNUMBER(FIND(대학정보!$C$4,I1554)),ISNUMBER(FIND(대학정보!$C$5,J1554))),확률표!$C$5, ""))), "대학정보"), "")</f>
        <v/>
      </c>
      <c r="Q1554" s="1" t="str">
        <f>IF(AND(대학정보!$C$8&lt;&gt;"",D1554&lt;&gt;""),D1554-대학정보!$C$8,"")</f>
        <v/>
      </c>
    </row>
    <row r="1555" spans="1:17">
      <c r="A1555" s="1" t="str">
        <f t="shared" si="24"/>
        <v>X</v>
      </c>
      <c r="B1555" s="1" t="str">
        <f>IF(INDEX(로우데이터!$A:$A,4*ROW()-7)&lt;&gt;"",INDEX(로우데이터!A:A,4*ROW()-7),"")</f>
        <v/>
      </c>
      <c r="C1555" s="1" t="str">
        <f>IF(B1555&lt;&gt;"",VLOOKUP(CONCATENATE("j",L1555, M1555, N1555),확률표!$B$8:$E$16,IF(P1555=확률표!$C$3,2,IF(P1555=확률표!$C$4, 3,4)),FALSE), "")</f>
        <v/>
      </c>
      <c r="D1555" s="1" t="str">
        <f>IF(B1555&lt;&gt;"",INDEX(로우데이터!$B:$B,4*ROW()-7),"")</f>
        <v/>
      </c>
      <c r="E1555" s="4" t="str">
        <f>IF(B1555&lt;&gt;"",IF(INDEX(로우데이터!$D:$D,4*ROW()-7)&lt;&gt;"",IF(ISNUMBER(FIND("(1)",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5" s="3" t="str">
        <f>IF(B1555&lt;&gt;"",IF(INDEX(로우데이터!$D:$D,4*ROW()-7)&lt;&gt;"",IF(ISNUMBER(FIND("(1)",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5" s="3" t="str">
        <f>IF(B1555&lt;&gt;"",IF(INDEX(로우데이터!$D:$D,4*ROW()-7)&lt;&gt;"",IF(ISNUMBER(FIND("(2)",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5" s="3" t="str">
        <f>IF(B1555&lt;&gt;"",IF(INDEX(로우데이터!$D:$D,4*ROW()-7)&lt;&gt;"",IF(ISNUMBER(FIND("(2)",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5" s="3" t="str">
        <f>IF(B1555&lt;&gt;"",IF(INDEX(로우데이터!$D:$D,4*ROW()-7)&lt;&gt;"",IF(ISNUMBER(FIND("(3)",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5" s="3" t="str">
        <f>IF(B1555&lt;&gt;"",IF(INDEX(로우데이터!$D:$D,4*ROW()-7)&lt;&gt;"",IF(ISNUMBER(FIND("(3)",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5" s="1">
        <v>1</v>
      </c>
      <c r="M1555" s="1">
        <v>1</v>
      </c>
      <c r="N1555" s="1">
        <v>1</v>
      </c>
      <c r="P1555" s="1" t="str">
        <f>IF(B1555&lt;&gt;"",IF(AND(대학정보!$C$4&lt;&gt;"",대학정보!$C$5&lt;&gt;""),IF(AND(ISNUMBER(FIND(대학정보!$C$4,E1555)),ISNUMBER(FIND(대학정보!$C$5,F1555))),확률표!$C$3,IF(AND(ISNUMBER(FIND(대학정보!$C$4,G1555)),ISNUMBER(FIND(대학정보!$C$5,H1555))),확률표!$C$4,IF(AND(ISNUMBER(FIND(대학정보!$C$4,I1555)),ISNUMBER(FIND(대학정보!$C$5,J1555))),확률표!$C$5, ""))), "대학정보"), "")</f>
        <v/>
      </c>
      <c r="Q1555" s="1" t="str">
        <f>IF(AND(대학정보!$C$8&lt;&gt;"",D1555&lt;&gt;""),D1555-대학정보!$C$8,"")</f>
        <v/>
      </c>
    </row>
    <row r="1556" spans="1:17">
      <c r="A1556" s="1" t="str">
        <f t="shared" si="24"/>
        <v>X</v>
      </c>
      <c r="B1556" s="1" t="str">
        <f>IF(INDEX(로우데이터!$A:$A,4*ROW()-7)&lt;&gt;"",INDEX(로우데이터!A:A,4*ROW()-7),"")</f>
        <v/>
      </c>
      <c r="C1556" s="1" t="str">
        <f>IF(B1556&lt;&gt;"",VLOOKUP(CONCATENATE("j",L1556, M1556, N1556),확률표!$B$8:$E$16,IF(P1556=확률표!$C$3,2,IF(P1556=확률표!$C$4, 3,4)),FALSE), "")</f>
        <v/>
      </c>
      <c r="D1556" s="1" t="str">
        <f>IF(B1556&lt;&gt;"",INDEX(로우데이터!$B:$B,4*ROW()-7),"")</f>
        <v/>
      </c>
      <c r="E1556" s="4" t="str">
        <f>IF(B1556&lt;&gt;"",IF(INDEX(로우데이터!$D:$D,4*ROW()-7)&lt;&gt;"",IF(ISNUMBER(FIND("(1)",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6" s="3" t="str">
        <f>IF(B1556&lt;&gt;"",IF(INDEX(로우데이터!$D:$D,4*ROW()-7)&lt;&gt;"",IF(ISNUMBER(FIND("(1)",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6" s="3" t="str">
        <f>IF(B1556&lt;&gt;"",IF(INDEX(로우데이터!$D:$D,4*ROW()-7)&lt;&gt;"",IF(ISNUMBER(FIND("(2)",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6" s="3" t="str">
        <f>IF(B1556&lt;&gt;"",IF(INDEX(로우데이터!$D:$D,4*ROW()-7)&lt;&gt;"",IF(ISNUMBER(FIND("(2)",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6" s="3" t="str">
        <f>IF(B1556&lt;&gt;"",IF(INDEX(로우데이터!$D:$D,4*ROW()-7)&lt;&gt;"",IF(ISNUMBER(FIND("(3)",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6" s="3" t="str">
        <f>IF(B1556&lt;&gt;"",IF(INDEX(로우데이터!$D:$D,4*ROW()-7)&lt;&gt;"",IF(ISNUMBER(FIND("(3)",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6" s="1">
        <v>1</v>
      </c>
      <c r="M1556" s="1">
        <v>1</v>
      </c>
      <c r="N1556" s="1">
        <v>1</v>
      </c>
      <c r="P1556" s="1" t="str">
        <f>IF(B1556&lt;&gt;"",IF(AND(대학정보!$C$4&lt;&gt;"",대학정보!$C$5&lt;&gt;""),IF(AND(ISNUMBER(FIND(대학정보!$C$4,E1556)),ISNUMBER(FIND(대학정보!$C$5,F1556))),확률표!$C$3,IF(AND(ISNUMBER(FIND(대학정보!$C$4,G1556)),ISNUMBER(FIND(대학정보!$C$5,H1556))),확률표!$C$4,IF(AND(ISNUMBER(FIND(대학정보!$C$4,I1556)),ISNUMBER(FIND(대학정보!$C$5,J1556))),확률표!$C$5, ""))), "대학정보"), "")</f>
        <v/>
      </c>
      <c r="Q1556" s="1" t="str">
        <f>IF(AND(대학정보!$C$8&lt;&gt;"",D1556&lt;&gt;""),D1556-대학정보!$C$8,"")</f>
        <v/>
      </c>
    </row>
    <row r="1557" spans="1:17">
      <c r="A1557" s="1" t="str">
        <f t="shared" si="24"/>
        <v>X</v>
      </c>
      <c r="B1557" s="1" t="str">
        <f>IF(INDEX(로우데이터!$A:$A,4*ROW()-7)&lt;&gt;"",INDEX(로우데이터!A:A,4*ROW()-7),"")</f>
        <v/>
      </c>
      <c r="C1557" s="1" t="str">
        <f>IF(B1557&lt;&gt;"",VLOOKUP(CONCATENATE("j",L1557, M1557, N1557),확률표!$B$8:$E$16,IF(P1557=확률표!$C$3,2,IF(P1557=확률표!$C$4, 3,4)),FALSE), "")</f>
        <v/>
      </c>
      <c r="D1557" s="1" t="str">
        <f>IF(B1557&lt;&gt;"",INDEX(로우데이터!$B:$B,4*ROW()-7),"")</f>
        <v/>
      </c>
      <c r="E1557" s="4" t="str">
        <f>IF(B1557&lt;&gt;"",IF(INDEX(로우데이터!$D:$D,4*ROW()-7)&lt;&gt;"",IF(ISNUMBER(FIND("(1)",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7" s="3" t="str">
        <f>IF(B1557&lt;&gt;"",IF(INDEX(로우데이터!$D:$D,4*ROW()-7)&lt;&gt;"",IF(ISNUMBER(FIND("(1)",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7" s="3" t="str">
        <f>IF(B1557&lt;&gt;"",IF(INDEX(로우데이터!$D:$D,4*ROW()-7)&lt;&gt;"",IF(ISNUMBER(FIND("(2)",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7" s="3" t="str">
        <f>IF(B1557&lt;&gt;"",IF(INDEX(로우데이터!$D:$D,4*ROW()-7)&lt;&gt;"",IF(ISNUMBER(FIND("(2)",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7" s="3" t="str">
        <f>IF(B1557&lt;&gt;"",IF(INDEX(로우데이터!$D:$D,4*ROW()-7)&lt;&gt;"",IF(ISNUMBER(FIND("(3)",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7" s="3" t="str">
        <f>IF(B1557&lt;&gt;"",IF(INDEX(로우데이터!$D:$D,4*ROW()-7)&lt;&gt;"",IF(ISNUMBER(FIND("(3)",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7" s="1">
        <v>1</v>
      </c>
      <c r="M1557" s="1">
        <v>1</v>
      </c>
      <c r="N1557" s="1">
        <v>1</v>
      </c>
      <c r="P1557" s="1" t="str">
        <f>IF(B1557&lt;&gt;"",IF(AND(대학정보!$C$4&lt;&gt;"",대학정보!$C$5&lt;&gt;""),IF(AND(ISNUMBER(FIND(대학정보!$C$4,E1557)),ISNUMBER(FIND(대학정보!$C$5,F1557))),확률표!$C$3,IF(AND(ISNUMBER(FIND(대학정보!$C$4,G1557)),ISNUMBER(FIND(대학정보!$C$5,H1557))),확률표!$C$4,IF(AND(ISNUMBER(FIND(대학정보!$C$4,I1557)),ISNUMBER(FIND(대학정보!$C$5,J1557))),확률표!$C$5, ""))), "대학정보"), "")</f>
        <v/>
      </c>
      <c r="Q1557" s="1" t="str">
        <f>IF(AND(대학정보!$C$8&lt;&gt;"",D1557&lt;&gt;""),D1557-대학정보!$C$8,"")</f>
        <v/>
      </c>
    </row>
    <row r="1558" spans="1:17">
      <c r="A1558" s="1" t="str">
        <f t="shared" si="24"/>
        <v>X</v>
      </c>
      <c r="B1558" s="1" t="str">
        <f>IF(INDEX(로우데이터!$A:$A,4*ROW()-7)&lt;&gt;"",INDEX(로우데이터!A:A,4*ROW()-7),"")</f>
        <v/>
      </c>
      <c r="C1558" s="1" t="str">
        <f>IF(B1558&lt;&gt;"",VLOOKUP(CONCATENATE("j",L1558, M1558, N1558),확률표!$B$8:$E$16,IF(P1558=확률표!$C$3,2,IF(P1558=확률표!$C$4, 3,4)),FALSE), "")</f>
        <v/>
      </c>
      <c r="D1558" s="1" t="str">
        <f>IF(B1558&lt;&gt;"",INDEX(로우데이터!$B:$B,4*ROW()-7),"")</f>
        <v/>
      </c>
      <c r="E1558" s="4" t="str">
        <f>IF(B1558&lt;&gt;"",IF(INDEX(로우데이터!$D:$D,4*ROW()-7)&lt;&gt;"",IF(ISNUMBER(FIND("(1)",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8" s="3" t="str">
        <f>IF(B1558&lt;&gt;"",IF(INDEX(로우데이터!$D:$D,4*ROW()-7)&lt;&gt;"",IF(ISNUMBER(FIND("(1)",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8" s="3" t="str">
        <f>IF(B1558&lt;&gt;"",IF(INDEX(로우데이터!$D:$D,4*ROW()-7)&lt;&gt;"",IF(ISNUMBER(FIND("(2)",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8" s="3" t="str">
        <f>IF(B1558&lt;&gt;"",IF(INDEX(로우데이터!$D:$D,4*ROW()-7)&lt;&gt;"",IF(ISNUMBER(FIND("(2)",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8" s="3" t="str">
        <f>IF(B1558&lt;&gt;"",IF(INDEX(로우데이터!$D:$D,4*ROW()-7)&lt;&gt;"",IF(ISNUMBER(FIND("(3)",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8" s="3" t="str">
        <f>IF(B1558&lt;&gt;"",IF(INDEX(로우데이터!$D:$D,4*ROW()-7)&lt;&gt;"",IF(ISNUMBER(FIND("(3)",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8" s="1">
        <v>1</v>
      </c>
      <c r="M1558" s="1">
        <v>1</v>
      </c>
      <c r="N1558" s="1">
        <v>1</v>
      </c>
      <c r="P1558" s="1" t="str">
        <f>IF(B1558&lt;&gt;"",IF(AND(대학정보!$C$4&lt;&gt;"",대학정보!$C$5&lt;&gt;""),IF(AND(ISNUMBER(FIND(대학정보!$C$4,E1558)),ISNUMBER(FIND(대학정보!$C$5,F1558))),확률표!$C$3,IF(AND(ISNUMBER(FIND(대학정보!$C$4,G1558)),ISNUMBER(FIND(대학정보!$C$5,H1558))),확률표!$C$4,IF(AND(ISNUMBER(FIND(대학정보!$C$4,I1558)),ISNUMBER(FIND(대학정보!$C$5,J1558))),확률표!$C$5, ""))), "대학정보"), "")</f>
        <v/>
      </c>
      <c r="Q1558" s="1" t="str">
        <f>IF(AND(대학정보!$C$8&lt;&gt;"",D1558&lt;&gt;""),D1558-대학정보!$C$8,"")</f>
        <v/>
      </c>
    </row>
    <row r="1559" spans="1:17">
      <c r="A1559" s="1" t="str">
        <f t="shared" si="24"/>
        <v>X</v>
      </c>
      <c r="B1559" s="1" t="str">
        <f>IF(INDEX(로우데이터!$A:$A,4*ROW()-7)&lt;&gt;"",INDEX(로우데이터!A:A,4*ROW()-7),"")</f>
        <v/>
      </c>
      <c r="C1559" s="1" t="str">
        <f>IF(B1559&lt;&gt;"",VLOOKUP(CONCATENATE("j",L1559, M1559, N1559),확률표!$B$8:$E$16,IF(P1559=확률표!$C$3,2,IF(P1559=확률표!$C$4, 3,4)),FALSE), "")</f>
        <v/>
      </c>
      <c r="D1559" s="1" t="str">
        <f>IF(B1559&lt;&gt;"",INDEX(로우데이터!$B:$B,4*ROW()-7),"")</f>
        <v/>
      </c>
      <c r="E1559" s="4" t="str">
        <f>IF(B1559&lt;&gt;"",IF(INDEX(로우데이터!$D:$D,4*ROW()-7)&lt;&gt;"",IF(ISNUMBER(FIND("(1)",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59" s="3" t="str">
        <f>IF(B1559&lt;&gt;"",IF(INDEX(로우데이터!$D:$D,4*ROW()-7)&lt;&gt;"",IF(ISNUMBER(FIND("(1)",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59" s="3" t="str">
        <f>IF(B1559&lt;&gt;"",IF(INDEX(로우데이터!$D:$D,4*ROW()-7)&lt;&gt;"",IF(ISNUMBER(FIND("(2)",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59" s="3" t="str">
        <f>IF(B1559&lt;&gt;"",IF(INDEX(로우데이터!$D:$D,4*ROW()-7)&lt;&gt;"",IF(ISNUMBER(FIND("(2)",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59" s="3" t="str">
        <f>IF(B1559&lt;&gt;"",IF(INDEX(로우데이터!$D:$D,4*ROW()-7)&lt;&gt;"",IF(ISNUMBER(FIND("(3)",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59" s="3" t="str">
        <f>IF(B1559&lt;&gt;"",IF(INDEX(로우데이터!$D:$D,4*ROW()-7)&lt;&gt;"",IF(ISNUMBER(FIND("(3)",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59" s="1">
        <v>1</v>
      </c>
      <c r="M1559" s="1">
        <v>1</v>
      </c>
      <c r="N1559" s="1">
        <v>1</v>
      </c>
      <c r="P1559" s="1" t="str">
        <f>IF(B1559&lt;&gt;"",IF(AND(대학정보!$C$4&lt;&gt;"",대학정보!$C$5&lt;&gt;""),IF(AND(ISNUMBER(FIND(대학정보!$C$4,E1559)),ISNUMBER(FIND(대학정보!$C$5,F1559))),확률표!$C$3,IF(AND(ISNUMBER(FIND(대학정보!$C$4,G1559)),ISNUMBER(FIND(대학정보!$C$5,H1559))),확률표!$C$4,IF(AND(ISNUMBER(FIND(대학정보!$C$4,I1559)),ISNUMBER(FIND(대학정보!$C$5,J1559))),확률표!$C$5, ""))), "대학정보"), "")</f>
        <v/>
      </c>
      <c r="Q1559" s="1" t="str">
        <f>IF(AND(대학정보!$C$8&lt;&gt;"",D1559&lt;&gt;""),D1559-대학정보!$C$8,"")</f>
        <v/>
      </c>
    </row>
    <row r="1560" spans="1:17">
      <c r="A1560" s="1" t="str">
        <f t="shared" si="24"/>
        <v>X</v>
      </c>
      <c r="B1560" s="1" t="str">
        <f>IF(INDEX(로우데이터!$A:$A,4*ROW()-7)&lt;&gt;"",INDEX(로우데이터!A:A,4*ROW()-7),"")</f>
        <v/>
      </c>
      <c r="C1560" s="1" t="str">
        <f>IF(B1560&lt;&gt;"",VLOOKUP(CONCATENATE("j",L1560, M1560, N1560),확률표!$B$8:$E$16,IF(P1560=확률표!$C$3,2,IF(P1560=확률표!$C$4, 3,4)),FALSE), "")</f>
        <v/>
      </c>
      <c r="D1560" s="1" t="str">
        <f>IF(B1560&lt;&gt;"",INDEX(로우데이터!$B:$B,4*ROW()-7),"")</f>
        <v/>
      </c>
      <c r="E1560" s="4" t="str">
        <f>IF(B1560&lt;&gt;"",IF(INDEX(로우데이터!$D:$D,4*ROW()-7)&lt;&gt;"",IF(ISNUMBER(FIND("(1)",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0" s="3" t="str">
        <f>IF(B1560&lt;&gt;"",IF(INDEX(로우데이터!$D:$D,4*ROW()-7)&lt;&gt;"",IF(ISNUMBER(FIND("(1)",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0" s="3" t="str">
        <f>IF(B1560&lt;&gt;"",IF(INDEX(로우데이터!$D:$D,4*ROW()-7)&lt;&gt;"",IF(ISNUMBER(FIND("(2)",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0" s="3" t="str">
        <f>IF(B1560&lt;&gt;"",IF(INDEX(로우데이터!$D:$D,4*ROW()-7)&lt;&gt;"",IF(ISNUMBER(FIND("(2)",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0" s="3" t="str">
        <f>IF(B1560&lt;&gt;"",IF(INDEX(로우데이터!$D:$D,4*ROW()-7)&lt;&gt;"",IF(ISNUMBER(FIND("(3)",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0" s="3" t="str">
        <f>IF(B1560&lt;&gt;"",IF(INDEX(로우데이터!$D:$D,4*ROW()-7)&lt;&gt;"",IF(ISNUMBER(FIND("(3)",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0" s="1">
        <v>1</v>
      </c>
      <c r="M1560" s="1">
        <v>1</v>
      </c>
      <c r="N1560" s="1">
        <v>1</v>
      </c>
      <c r="P1560" s="1" t="str">
        <f>IF(B1560&lt;&gt;"",IF(AND(대학정보!$C$4&lt;&gt;"",대학정보!$C$5&lt;&gt;""),IF(AND(ISNUMBER(FIND(대학정보!$C$4,E1560)),ISNUMBER(FIND(대학정보!$C$5,F1560))),확률표!$C$3,IF(AND(ISNUMBER(FIND(대학정보!$C$4,G1560)),ISNUMBER(FIND(대학정보!$C$5,H1560))),확률표!$C$4,IF(AND(ISNUMBER(FIND(대학정보!$C$4,I1560)),ISNUMBER(FIND(대학정보!$C$5,J1560))),확률표!$C$5, ""))), "대학정보"), "")</f>
        <v/>
      </c>
      <c r="Q1560" s="1" t="str">
        <f>IF(AND(대학정보!$C$8&lt;&gt;"",D1560&lt;&gt;""),D1560-대학정보!$C$8,"")</f>
        <v/>
      </c>
    </row>
    <row r="1561" spans="1:17">
      <c r="A1561" s="1" t="str">
        <f t="shared" si="24"/>
        <v>X</v>
      </c>
      <c r="B1561" s="1" t="str">
        <f>IF(INDEX(로우데이터!$A:$A,4*ROW()-7)&lt;&gt;"",INDEX(로우데이터!A:A,4*ROW()-7),"")</f>
        <v/>
      </c>
      <c r="C1561" s="1" t="str">
        <f>IF(B1561&lt;&gt;"",VLOOKUP(CONCATENATE("j",L1561, M1561, N1561),확률표!$B$8:$E$16,IF(P1561=확률표!$C$3,2,IF(P1561=확률표!$C$4, 3,4)),FALSE), "")</f>
        <v/>
      </c>
      <c r="D1561" s="1" t="str">
        <f>IF(B1561&lt;&gt;"",INDEX(로우데이터!$B:$B,4*ROW()-7),"")</f>
        <v/>
      </c>
      <c r="E1561" s="4" t="str">
        <f>IF(B1561&lt;&gt;"",IF(INDEX(로우데이터!$D:$D,4*ROW()-7)&lt;&gt;"",IF(ISNUMBER(FIND("(1)",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1" s="3" t="str">
        <f>IF(B1561&lt;&gt;"",IF(INDEX(로우데이터!$D:$D,4*ROW()-7)&lt;&gt;"",IF(ISNUMBER(FIND("(1)",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1" s="3" t="str">
        <f>IF(B1561&lt;&gt;"",IF(INDEX(로우데이터!$D:$D,4*ROW()-7)&lt;&gt;"",IF(ISNUMBER(FIND("(2)",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1" s="3" t="str">
        <f>IF(B1561&lt;&gt;"",IF(INDEX(로우데이터!$D:$D,4*ROW()-7)&lt;&gt;"",IF(ISNUMBER(FIND("(2)",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1" s="3" t="str">
        <f>IF(B1561&lt;&gt;"",IF(INDEX(로우데이터!$D:$D,4*ROW()-7)&lt;&gt;"",IF(ISNUMBER(FIND("(3)",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1" s="3" t="str">
        <f>IF(B1561&lt;&gt;"",IF(INDEX(로우데이터!$D:$D,4*ROW()-7)&lt;&gt;"",IF(ISNUMBER(FIND("(3)",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1" s="1">
        <v>1</v>
      </c>
      <c r="M1561" s="1">
        <v>1</v>
      </c>
      <c r="N1561" s="1">
        <v>1</v>
      </c>
      <c r="P1561" s="1" t="str">
        <f>IF(B1561&lt;&gt;"",IF(AND(대학정보!$C$4&lt;&gt;"",대학정보!$C$5&lt;&gt;""),IF(AND(ISNUMBER(FIND(대학정보!$C$4,E1561)),ISNUMBER(FIND(대학정보!$C$5,F1561))),확률표!$C$3,IF(AND(ISNUMBER(FIND(대학정보!$C$4,G1561)),ISNUMBER(FIND(대학정보!$C$5,H1561))),확률표!$C$4,IF(AND(ISNUMBER(FIND(대학정보!$C$4,I1561)),ISNUMBER(FIND(대학정보!$C$5,J1561))),확률표!$C$5, ""))), "대학정보"), "")</f>
        <v/>
      </c>
      <c r="Q1561" s="1" t="str">
        <f>IF(AND(대학정보!$C$8&lt;&gt;"",D1561&lt;&gt;""),D1561-대학정보!$C$8,"")</f>
        <v/>
      </c>
    </row>
    <row r="1562" spans="1:17">
      <c r="A1562" s="1" t="str">
        <f t="shared" si="24"/>
        <v>X</v>
      </c>
      <c r="B1562" s="1" t="str">
        <f>IF(INDEX(로우데이터!$A:$A,4*ROW()-7)&lt;&gt;"",INDEX(로우데이터!A:A,4*ROW()-7),"")</f>
        <v/>
      </c>
      <c r="C1562" s="1" t="str">
        <f>IF(B1562&lt;&gt;"",VLOOKUP(CONCATENATE("j",L1562, M1562, N1562),확률표!$B$8:$E$16,IF(P1562=확률표!$C$3,2,IF(P1562=확률표!$C$4, 3,4)),FALSE), "")</f>
        <v/>
      </c>
      <c r="D1562" s="1" t="str">
        <f>IF(B1562&lt;&gt;"",INDEX(로우데이터!$B:$B,4*ROW()-7),"")</f>
        <v/>
      </c>
      <c r="E1562" s="4" t="str">
        <f>IF(B1562&lt;&gt;"",IF(INDEX(로우데이터!$D:$D,4*ROW()-7)&lt;&gt;"",IF(ISNUMBER(FIND("(1)",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2" s="3" t="str">
        <f>IF(B1562&lt;&gt;"",IF(INDEX(로우데이터!$D:$D,4*ROW()-7)&lt;&gt;"",IF(ISNUMBER(FIND("(1)",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2" s="3" t="str">
        <f>IF(B1562&lt;&gt;"",IF(INDEX(로우데이터!$D:$D,4*ROW()-7)&lt;&gt;"",IF(ISNUMBER(FIND("(2)",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2" s="3" t="str">
        <f>IF(B1562&lt;&gt;"",IF(INDEX(로우데이터!$D:$D,4*ROW()-7)&lt;&gt;"",IF(ISNUMBER(FIND("(2)",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2" s="3" t="str">
        <f>IF(B1562&lt;&gt;"",IF(INDEX(로우데이터!$D:$D,4*ROW()-7)&lt;&gt;"",IF(ISNUMBER(FIND("(3)",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2" s="3" t="str">
        <f>IF(B1562&lt;&gt;"",IF(INDEX(로우데이터!$D:$D,4*ROW()-7)&lt;&gt;"",IF(ISNUMBER(FIND("(3)",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2" s="1">
        <v>1</v>
      </c>
      <c r="M1562" s="1">
        <v>1</v>
      </c>
      <c r="N1562" s="1">
        <v>1</v>
      </c>
      <c r="P1562" s="1" t="str">
        <f>IF(B1562&lt;&gt;"",IF(AND(대학정보!$C$4&lt;&gt;"",대학정보!$C$5&lt;&gt;""),IF(AND(ISNUMBER(FIND(대학정보!$C$4,E1562)),ISNUMBER(FIND(대학정보!$C$5,F1562))),확률표!$C$3,IF(AND(ISNUMBER(FIND(대학정보!$C$4,G1562)),ISNUMBER(FIND(대학정보!$C$5,H1562))),확률표!$C$4,IF(AND(ISNUMBER(FIND(대학정보!$C$4,I1562)),ISNUMBER(FIND(대학정보!$C$5,J1562))),확률표!$C$5, ""))), "대학정보"), "")</f>
        <v/>
      </c>
      <c r="Q1562" s="1" t="str">
        <f>IF(AND(대학정보!$C$8&lt;&gt;"",D1562&lt;&gt;""),D1562-대학정보!$C$8,"")</f>
        <v/>
      </c>
    </row>
    <row r="1563" spans="1:17">
      <c r="A1563" s="1" t="str">
        <f t="shared" si="24"/>
        <v>X</v>
      </c>
      <c r="B1563" s="1" t="str">
        <f>IF(INDEX(로우데이터!$A:$A,4*ROW()-7)&lt;&gt;"",INDEX(로우데이터!A:A,4*ROW()-7),"")</f>
        <v/>
      </c>
      <c r="C1563" s="1" t="str">
        <f>IF(B1563&lt;&gt;"",VLOOKUP(CONCATENATE("j",L1563, M1563, N1563),확률표!$B$8:$E$16,IF(P1563=확률표!$C$3,2,IF(P1563=확률표!$C$4, 3,4)),FALSE), "")</f>
        <v/>
      </c>
      <c r="D1563" s="1" t="str">
        <f>IF(B1563&lt;&gt;"",INDEX(로우데이터!$B:$B,4*ROW()-7),"")</f>
        <v/>
      </c>
      <c r="E1563" s="4" t="str">
        <f>IF(B1563&lt;&gt;"",IF(INDEX(로우데이터!$D:$D,4*ROW()-7)&lt;&gt;"",IF(ISNUMBER(FIND("(1)",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3" s="3" t="str">
        <f>IF(B1563&lt;&gt;"",IF(INDEX(로우데이터!$D:$D,4*ROW()-7)&lt;&gt;"",IF(ISNUMBER(FIND("(1)",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3" s="3" t="str">
        <f>IF(B1563&lt;&gt;"",IF(INDEX(로우데이터!$D:$D,4*ROW()-7)&lt;&gt;"",IF(ISNUMBER(FIND("(2)",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3" s="3" t="str">
        <f>IF(B1563&lt;&gt;"",IF(INDEX(로우데이터!$D:$D,4*ROW()-7)&lt;&gt;"",IF(ISNUMBER(FIND("(2)",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3" s="3" t="str">
        <f>IF(B1563&lt;&gt;"",IF(INDEX(로우데이터!$D:$D,4*ROW()-7)&lt;&gt;"",IF(ISNUMBER(FIND("(3)",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3" s="3" t="str">
        <f>IF(B1563&lt;&gt;"",IF(INDEX(로우데이터!$D:$D,4*ROW()-7)&lt;&gt;"",IF(ISNUMBER(FIND("(3)",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3" s="1">
        <v>1</v>
      </c>
      <c r="M1563" s="1">
        <v>1</v>
      </c>
      <c r="N1563" s="1">
        <v>1</v>
      </c>
      <c r="P1563" s="1" t="str">
        <f>IF(B1563&lt;&gt;"",IF(AND(대학정보!$C$4&lt;&gt;"",대학정보!$C$5&lt;&gt;""),IF(AND(ISNUMBER(FIND(대학정보!$C$4,E1563)),ISNUMBER(FIND(대학정보!$C$5,F1563))),확률표!$C$3,IF(AND(ISNUMBER(FIND(대학정보!$C$4,G1563)),ISNUMBER(FIND(대학정보!$C$5,H1563))),확률표!$C$4,IF(AND(ISNUMBER(FIND(대학정보!$C$4,I1563)),ISNUMBER(FIND(대학정보!$C$5,J1563))),확률표!$C$5, ""))), "대학정보"), "")</f>
        <v/>
      </c>
      <c r="Q1563" s="1" t="str">
        <f>IF(AND(대학정보!$C$8&lt;&gt;"",D1563&lt;&gt;""),D1563-대학정보!$C$8,"")</f>
        <v/>
      </c>
    </row>
    <row r="1564" spans="1:17">
      <c r="A1564" s="1" t="str">
        <f t="shared" si="24"/>
        <v>X</v>
      </c>
      <c r="B1564" s="1" t="str">
        <f>IF(INDEX(로우데이터!$A:$A,4*ROW()-7)&lt;&gt;"",INDEX(로우데이터!A:A,4*ROW()-7),"")</f>
        <v/>
      </c>
      <c r="C1564" s="1" t="str">
        <f>IF(B1564&lt;&gt;"",VLOOKUP(CONCATENATE("j",L1564, M1564, N1564),확률표!$B$8:$E$16,IF(P1564=확률표!$C$3,2,IF(P1564=확률표!$C$4, 3,4)),FALSE), "")</f>
        <v/>
      </c>
      <c r="D1564" s="1" t="str">
        <f>IF(B1564&lt;&gt;"",INDEX(로우데이터!$B:$B,4*ROW()-7),"")</f>
        <v/>
      </c>
      <c r="E1564" s="4" t="str">
        <f>IF(B1564&lt;&gt;"",IF(INDEX(로우데이터!$D:$D,4*ROW()-7)&lt;&gt;"",IF(ISNUMBER(FIND("(1)",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4" s="3" t="str">
        <f>IF(B1564&lt;&gt;"",IF(INDEX(로우데이터!$D:$D,4*ROW()-7)&lt;&gt;"",IF(ISNUMBER(FIND("(1)",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4" s="3" t="str">
        <f>IF(B1564&lt;&gt;"",IF(INDEX(로우데이터!$D:$D,4*ROW()-7)&lt;&gt;"",IF(ISNUMBER(FIND("(2)",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4" s="3" t="str">
        <f>IF(B1564&lt;&gt;"",IF(INDEX(로우데이터!$D:$D,4*ROW()-7)&lt;&gt;"",IF(ISNUMBER(FIND("(2)",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4" s="3" t="str">
        <f>IF(B1564&lt;&gt;"",IF(INDEX(로우데이터!$D:$D,4*ROW()-7)&lt;&gt;"",IF(ISNUMBER(FIND("(3)",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4" s="3" t="str">
        <f>IF(B1564&lt;&gt;"",IF(INDEX(로우데이터!$D:$D,4*ROW()-7)&lt;&gt;"",IF(ISNUMBER(FIND("(3)",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4" s="1">
        <v>1</v>
      </c>
      <c r="M1564" s="1">
        <v>1</v>
      </c>
      <c r="N1564" s="1">
        <v>1</v>
      </c>
      <c r="P1564" s="1" t="str">
        <f>IF(B1564&lt;&gt;"",IF(AND(대학정보!$C$4&lt;&gt;"",대학정보!$C$5&lt;&gt;""),IF(AND(ISNUMBER(FIND(대학정보!$C$4,E1564)),ISNUMBER(FIND(대학정보!$C$5,F1564))),확률표!$C$3,IF(AND(ISNUMBER(FIND(대학정보!$C$4,G1564)),ISNUMBER(FIND(대학정보!$C$5,H1564))),확률표!$C$4,IF(AND(ISNUMBER(FIND(대학정보!$C$4,I1564)),ISNUMBER(FIND(대학정보!$C$5,J1564))),확률표!$C$5, ""))), "대학정보"), "")</f>
        <v/>
      </c>
      <c r="Q1564" s="1" t="str">
        <f>IF(AND(대학정보!$C$8&lt;&gt;"",D1564&lt;&gt;""),D1564-대학정보!$C$8,"")</f>
        <v/>
      </c>
    </row>
    <row r="1565" spans="1:17">
      <c r="A1565" s="1" t="str">
        <f t="shared" si="24"/>
        <v>X</v>
      </c>
      <c r="B1565" s="1" t="str">
        <f>IF(INDEX(로우데이터!$A:$A,4*ROW()-7)&lt;&gt;"",INDEX(로우데이터!A:A,4*ROW()-7),"")</f>
        <v/>
      </c>
      <c r="C1565" s="1" t="str">
        <f>IF(B1565&lt;&gt;"",VLOOKUP(CONCATENATE("j",L1565, M1565, N1565),확률표!$B$8:$E$16,IF(P1565=확률표!$C$3,2,IF(P1565=확률표!$C$4, 3,4)),FALSE), "")</f>
        <v/>
      </c>
      <c r="D1565" s="1" t="str">
        <f>IF(B1565&lt;&gt;"",INDEX(로우데이터!$B:$B,4*ROW()-7),"")</f>
        <v/>
      </c>
      <c r="E1565" s="4" t="str">
        <f>IF(B1565&lt;&gt;"",IF(INDEX(로우데이터!$D:$D,4*ROW()-7)&lt;&gt;"",IF(ISNUMBER(FIND("(1)",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5" s="3" t="str">
        <f>IF(B1565&lt;&gt;"",IF(INDEX(로우데이터!$D:$D,4*ROW()-7)&lt;&gt;"",IF(ISNUMBER(FIND("(1)",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5" s="3" t="str">
        <f>IF(B1565&lt;&gt;"",IF(INDEX(로우데이터!$D:$D,4*ROW()-7)&lt;&gt;"",IF(ISNUMBER(FIND("(2)",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5" s="3" t="str">
        <f>IF(B1565&lt;&gt;"",IF(INDEX(로우데이터!$D:$D,4*ROW()-7)&lt;&gt;"",IF(ISNUMBER(FIND("(2)",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5" s="3" t="str">
        <f>IF(B1565&lt;&gt;"",IF(INDEX(로우데이터!$D:$D,4*ROW()-7)&lt;&gt;"",IF(ISNUMBER(FIND("(3)",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5" s="3" t="str">
        <f>IF(B1565&lt;&gt;"",IF(INDEX(로우데이터!$D:$D,4*ROW()-7)&lt;&gt;"",IF(ISNUMBER(FIND("(3)",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5" s="1">
        <v>1</v>
      </c>
      <c r="M1565" s="1">
        <v>1</v>
      </c>
      <c r="N1565" s="1">
        <v>1</v>
      </c>
      <c r="P1565" s="1" t="str">
        <f>IF(B1565&lt;&gt;"",IF(AND(대학정보!$C$4&lt;&gt;"",대학정보!$C$5&lt;&gt;""),IF(AND(ISNUMBER(FIND(대학정보!$C$4,E1565)),ISNUMBER(FIND(대학정보!$C$5,F1565))),확률표!$C$3,IF(AND(ISNUMBER(FIND(대학정보!$C$4,G1565)),ISNUMBER(FIND(대학정보!$C$5,H1565))),확률표!$C$4,IF(AND(ISNUMBER(FIND(대학정보!$C$4,I1565)),ISNUMBER(FIND(대학정보!$C$5,J1565))),확률표!$C$5, ""))), "대학정보"), "")</f>
        <v/>
      </c>
      <c r="Q1565" s="1" t="str">
        <f>IF(AND(대학정보!$C$8&lt;&gt;"",D1565&lt;&gt;""),D1565-대학정보!$C$8,"")</f>
        <v/>
      </c>
    </row>
    <row r="1566" spans="1:17">
      <c r="A1566" s="1" t="str">
        <f t="shared" si="24"/>
        <v>X</v>
      </c>
      <c r="B1566" s="1" t="str">
        <f>IF(INDEX(로우데이터!$A:$A,4*ROW()-7)&lt;&gt;"",INDEX(로우데이터!A:A,4*ROW()-7),"")</f>
        <v/>
      </c>
      <c r="C1566" s="1" t="str">
        <f>IF(B1566&lt;&gt;"",VLOOKUP(CONCATENATE("j",L1566, M1566, N1566),확률표!$B$8:$E$16,IF(P1566=확률표!$C$3,2,IF(P1566=확률표!$C$4, 3,4)),FALSE), "")</f>
        <v/>
      </c>
      <c r="D1566" s="1" t="str">
        <f>IF(B1566&lt;&gt;"",INDEX(로우데이터!$B:$B,4*ROW()-7),"")</f>
        <v/>
      </c>
      <c r="E1566" s="4" t="str">
        <f>IF(B1566&lt;&gt;"",IF(INDEX(로우데이터!$D:$D,4*ROW()-7)&lt;&gt;"",IF(ISNUMBER(FIND("(1)",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6" s="3" t="str">
        <f>IF(B1566&lt;&gt;"",IF(INDEX(로우데이터!$D:$D,4*ROW()-7)&lt;&gt;"",IF(ISNUMBER(FIND("(1)",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6" s="3" t="str">
        <f>IF(B1566&lt;&gt;"",IF(INDEX(로우데이터!$D:$D,4*ROW()-7)&lt;&gt;"",IF(ISNUMBER(FIND("(2)",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6" s="3" t="str">
        <f>IF(B1566&lt;&gt;"",IF(INDEX(로우데이터!$D:$D,4*ROW()-7)&lt;&gt;"",IF(ISNUMBER(FIND("(2)",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6" s="3" t="str">
        <f>IF(B1566&lt;&gt;"",IF(INDEX(로우데이터!$D:$D,4*ROW()-7)&lt;&gt;"",IF(ISNUMBER(FIND("(3)",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6" s="3" t="str">
        <f>IF(B1566&lt;&gt;"",IF(INDEX(로우데이터!$D:$D,4*ROW()-7)&lt;&gt;"",IF(ISNUMBER(FIND("(3)",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6" s="1">
        <v>1</v>
      </c>
      <c r="M1566" s="1">
        <v>1</v>
      </c>
      <c r="N1566" s="1">
        <v>1</v>
      </c>
      <c r="P1566" s="1" t="str">
        <f>IF(B1566&lt;&gt;"",IF(AND(대학정보!$C$4&lt;&gt;"",대학정보!$C$5&lt;&gt;""),IF(AND(ISNUMBER(FIND(대학정보!$C$4,E1566)),ISNUMBER(FIND(대학정보!$C$5,F1566))),확률표!$C$3,IF(AND(ISNUMBER(FIND(대학정보!$C$4,G1566)),ISNUMBER(FIND(대학정보!$C$5,H1566))),확률표!$C$4,IF(AND(ISNUMBER(FIND(대학정보!$C$4,I1566)),ISNUMBER(FIND(대학정보!$C$5,J1566))),확률표!$C$5, ""))), "대학정보"), "")</f>
        <v/>
      </c>
      <c r="Q1566" s="1" t="str">
        <f>IF(AND(대학정보!$C$8&lt;&gt;"",D1566&lt;&gt;""),D1566-대학정보!$C$8,"")</f>
        <v/>
      </c>
    </row>
    <row r="1567" spans="1:17">
      <c r="A1567" s="1" t="str">
        <f t="shared" si="24"/>
        <v>X</v>
      </c>
      <c r="B1567" s="1" t="str">
        <f>IF(INDEX(로우데이터!$A:$A,4*ROW()-7)&lt;&gt;"",INDEX(로우데이터!A:A,4*ROW()-7),"")</f>
        <v/>
      </c>
      <c r="C1567" s="1" t="str">
        <f>IF(B1567&lt;&gt;"",VLOOKUP(CONCATENATE("j",L1567, M1567, N1567),확률표!$B$8:$E$16,IF(P1567=확률표!$C$3,2,IF(P1567=확률표!$C$4, 3,4)),FALSE), "")</f>
        <v/>
      </c>
      <c r="D1567" s="1" t="str">
        <f>IF(B1567&lt;&gt;"",INDEX(로우데이터!$B:$B,4*ROW()-7),"")</f>
        <v/>
      </c>
      <c r="E1567" s="4" t="str">
        <f>IF(B1567&lt;&gt;"",IF(INDEX(로우데이터!$D:$D,4*ROW()-7)&lt;&gt;"",IF(ISNUMBER(FIND("(1)",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7" s="3" t="str">
        <f>IF(B1567&lt;&gt;"",IF(INDEX(로우데이터!$D:$D,4*ROW()-7)&lt;&gt;"",IF(ISNUMBER(FIND("(1)",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7" s="3" t="str">
        <f>IF(B1567&lt;&gt;"",IF(INDEX(로우데이터!$D:$D,4*ROW()-7)&lt;&gt;"",IF(ISNUMBER(FIND("(2)",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7" s="3" t="str">
        <f>IF(B1567&lt;&gt;"",IF(INDEX(로우데이터!$D:$D,4*ROW()-7)&lt;&gt;"",IF(ISNUMBER(FIND("(2)",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7" s="3" t="str">
        <f>IF(B1567&lt;&gt;"",IF(INDEX(로우데이터!$D:$D,4*ROW()-7)&lt;&gt;"",IF(ISNUMBER(FIND("(3)",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7" s="3" t="str">
        <f>IF(B1567&lt;&gt;"",IF(INDEX(로우데이터!$D:$D,4*ROW()-7)&lt;&gt;"",IF(ISNUMBER(FIND("(3)",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7" s="1">
        <v>1</v>
      </c>
      <c r="M1567" s="1">
        <v>1</v>
      </c>
      <c r="N1567" s="1">
        <v>1</v>
      </c>
      <c r="P1567" s="1" t="str">
        <f>IF(B1567&lt;&gt;"",IF(AND(대학정보!$C$4&lt;&gt;"",대학정보!$C$5&lt;&gt;""),IF(AND(ISNUMBER(FIND(대학정보!$C$4,E1567)),ISNUMBER(FIND(대학정보!$C$5,F1567))),확률표!$C$3,IF(AND(ISNUMBER(FIND(대학정보!$C$4,G1567)),ISNUMBER(FIND(대학정보!$C$5,H1567))),확률표!$C$4,IF(AND(ISNUMBER(FIND(대학정보!$C$4,I1567)),ISNUMBER(FIND(대학정보!$C$5,J1567))),확률표!$C$5, ""))), "대학정보"), "")</f>
        <v/>
      </c>
      <c r="Q1567" s="1" t="str">
        <f>IF(AND(대학정보!$C$8&lt;&gt;"",D1567&lt;&gt;""),D1567-대학정보!$C$8,"")</f>
        <v/>
      </c>
    </row>
    <row r="1568" spans="1:17">
      <c r="A1568" s="1" t="str">
        <f t="shared" si="24"/>
        <v>X</v>
      </c>
      <c r="B1568" s="1" t="str">
        <f>IF(INDEX(로우데이터!$A:$A,4*ROW()-7)&lt;&gt;"",INDEX(로우데이터!A:A,4*ROW()-7),"")</f>
        <v/>
      </c>
      <c r="C1568" s="1" t="str">
        <f>IF(B1568&lt;&gt;"",VLOOKUP(CONCATENATE("j",L1568, M1568, N1568),확률표!$B$8:$E$16,IF(P1568=확률표!$C$3,2,IF(P1568=확률표!$C$4, 3,4)),FALSE), "")</f>
        <v/>
      </c>
      <c r="D1568" s="1" t="str">
        <f>IF(B1568&lt;&gt;"",INDEX(로우데이터!$B:$B,4*ROW()-7),"")</f>
        <v/>
      </c>
      <c r="E1568" s="4" t="str">
        <f>IF(B1568&lt;&gt;"",IF(INDEX(로우데이터!$D:$D,4*ROW()-7)&lt;&gt;"",IF(ISNUMBER(FIND("(1)",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8" s="3" t="str">
        <f>IF(B1568&lt;&gt;"",IF(INDEX(로우데이터!$D:$D,4*ROW()-7)&lt;&gt;"",IF(ISNUMBER(FIND("(1)",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8" s="3" t="str">
        <f>IF(B1568&lt;&gt;"",IF(INDEX(로우데이터!$D:$D,4*ROW()-7)&lt;&gt;"",IF(ISNUMBER(FIND("(2)",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8" s="3" t="str">
        <f>IF(B1568&lt;&gt;"",IF(INDEX(로우데이터!$D:$D,4*ROW()-7)&lt;&gt;"",IF(ISNUMBER(FIND("(2)",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8" s="3" t="str">
        <f>IF(B1568&lt;&gt;"",IF(INDEX(로우데이터!$D:$D,4*ROW()-7)&lt;&gt;"",IF(ISNUMBER(FIND("(3)",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8" s="3" t="str">
        <f>IF(B1568&lt;&gt;"",IF(INDEX(로우데이터!$D:$D,4*ROW()-7)&lt;&gt;"",IF(ISNUMBER(FIND("(3)",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8" s="1">
        <v>1</v>
      </c>
      <c r="M1568" s="1">
        <v>1</v>
      </c>
      <c r="N1568" s="1">
        <v>1</v>
      </c>
      <c r="P1568" s="1" t="str">
        <f>IF(B1568&lt;&gt;"",IF(AND(대학정보!$C$4&lt;&gt;"",대학정보!$C$5&lt;&gt;""),IF(AND(ISNUMBER(FIND(대학정보!$C$4,E1568)),ISNUMBER(FIND(대학정보!$C$5,F1568))),확률표!$C$3,IF(AND(ISNUMBER(FIND(대학정보!$C$4,G1568)),ISNUMBER(FIND(대학정보!$C$5,H1568))),확률표!$C$4,IF(AND(ISNUMBER(FIND(대학정보!$C$4,I1568)),ISNUMBER(FIND(대학정보!$C$5,J1568))),확률표!$C$5, ""))), "대학정보"), "")</f>
        <v/>
      </c>
      <c r="Q1568" s="1" t="str">
        <f>IF(AND(대학정보!$C$8&lt;&gt;"",D1568&lt;&gt;""),D1568-대학정보!$C$8,"")</f>
        <v/>
      </c>
    </row>
    <row r="1569" spans="1:17">
      <c r="A1569" s="1" t="str">
        <f t="shared" si="24"/>
        <v>X</v>
      </c>
      <c r="B1569" s="1" t="str">
        <f>IF(INDEX(로우데이터!$A:$A,4*ROW()-7)&lt;&gt;"",INDEX(로우데이터!A:A,4*ROW()-7),"")</f>
        <v/>
      </c>
      <c r="C1569" s="1" t="str">
        <f>IF(B1569&lt;&gt;"",VLOOKUP(CONCATENATE("j",L1569, M1569, N1569),확률표!$B$8:$E$16,IF(P1569=확률표!$C$3,2,IF(P1569=확률표!$C$4, 3,4)),FALSE), "")</f>
        <v/>
      </c>
      <c r="D1569" s="1" t="str">
        <f>IF(B1569&lt;&gt;"",INDEX(로우데이터!$B:$B,4*ROW()-7),"")</f>
        <v/>
      </c>
      <c r="E1569" s="4" t="str">
        <f>IF(B1569&lt;&gt;"",IF(INDEX(로우데이터!$D:$D,4*ROW()-7)&lt;&gt;"",IF(ISNUMBER(FIND("(1)",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69" s="3" t="str">
        <f>IF(B1569&lt;&gt;"",IF(INDEX(로우데이터!$D:$D,4*ROW()-7)&lt;&gt;"",IF(ISNUMBER(FIND("(1)",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69" s="3" t="str">
        <f>IF(B1569&lt;&gt;"",IF(INDEX(로우데이터!$D:$D,4*ROW()-7)&lt;&gt;"",IF(ISNUMBER(FIND("(2)",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69" s="3" t="str">
        <f>IF(B1569&lt;&gt;"",IF(INDEX(로우데이터!$D:$D,4*ROW()-7)&lt;&gt;"",IF(ISNUMBER(FIND("(2)",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69" s="3" t="str">
        <f>IF(B1569&lt;&gt;"",IF(INDEX(로우데이터!$D:$D,4*ROW()-7)&lt;&gt;"",IF(ISNUMBER(FIND("(3)",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69" s="3" t="str">
        <f>IF(B1569&lt;&gt;"",IF(INDEX(로우데이터!$D:$D,4*ROW()-7)&lt;&gt;"",IF(ISNUMBER(FIND("(3)",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69" s="1">
        <v>1</v>
      </c>
      <c r="M1569" s="1">
        <v>1</v>
      </c>
      <c r="N1569" s="1">
        <v>1</v>
      </c>
      <c r="P1569" s="1" t="str">
        <f>IF(B1569&lt;&gt;"",IF(AND(대학정보!$C$4&lt;&gt;"",대학정보!$C$5&lt;&gt;""),IF(AND(ISNUMBER(FIND(대학정보!$C$4,E1569)),ISNUMBER(FIND(대학정보!$C$5,F1569))),확률표!$C$3,IF(AND(ISNUMBER(FIND(대학정보!$C$4,G1569)),ISNUMBER(FIND(대학정보!$C$5,H1569))),확률표!$C$4,IF(AND(ISNUMBER(FIND(대학정보!$C$4,I1569)),ISNUMBER(FIND(대학정보!$C$5,J1569))),확률표!$C$5, ""))), "대학정보"), "")</f>
        <v/>
      </c>
      <c r="Q1569" s="1" t="str">
        <f>IF(AND(대학정보!$C$8&lt;&gt;"",D1569&lt;&gt;""),D1569-대학정보!$C$8,"")</f>
        <v/>
      </c>
    </row>
    <row r="1570" spans="1:17">
      <c r="A1570" s="1" t="str">
        <f t="shared" si="24"/>
        <v>X</v>
      </c>
      <c r="B1570" s="1" t="str">
        <f>IF(INDEX(로우데이터!$A:$A,4*ROW()-7)&lt;&gt;"",INDEX(로우데이터!A:A,4*ROW()-7),"")</f>
        <v/>
      </c>
      <c r="C1570" s="1" t="str">
        <f>IF(B1570&lt;&gt;"",VLOOKUP(CONCATENATE("j",L1570, M1570, N1570),확률표!$B$8:$E$16,IF(P1570=확률표!$C$3,2,IF(P1570=확률표!$C$4, 3,4)),FALSE), "")</f>
        <v/>
      </c>
      <c r="D1570" s="1" t="str">
        <f>IF(B1570&lt;&gt;"",INDEX(로우데이터!$B:$B,4*ROW()-7),"")</f>
        <v/>
      </c>
      <c r="E1570" s="4" t="str">
        <f>IF(B1570&lt;&gt;"",IF(INDEX(로우데이터!$D:$D,4*ROW()-7)&lt;&gt;"",IF(ISNUMBER(FIND("(1)",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0" s="3" t="str">
        <f>IF(B1570&lt;&gt;"",IF(INDEX(로우데이터!$D:$D,4*ROW()-7)&lt;&gt;"",IF(ISNUMBER(FIND("(1)",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0" s="3" t="str">
        <f>IF(B1570&lt;&gt;"",IF(INDEX(로우데이터!$D:$D,4*ROW()-7)&lt;&gt;"",IF(ISNUMBER(FIND("(2)",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0" s="3" t="str">
        <f>IF(B1570&lt;&gt;"",IF(INDEX(로우데이터!$D:$D,4*ROW()-7)&lt;&gt;"",IF(ISNUMBER(FIND("(2)",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0" s="3" t="str">
        <f>IF(B1570&lt;&gt;"",IF(INDEX(로우데이터!$D:$D,4*ROW()-7)&lt;&gt;"",IF(ISNUMBER(FIND("(3)",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0" s="3" t="str">
        <f>IF(B1570&lt;&gt;"",IF(INDEX(로우데이터!$D:$D,4*ROW()-7)&lt;&gt;"",IF(ISNUMBER(FIND("(3)",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0" s="1">
        <v>1</v>
      </c>
      <c r="M1570" s="1">
        <v>1</v>
      </c>
      <c r="N1570" s="1">
        <v>1</v>
      </c>
      <c r="P1570" s="1" t="str">
        <f>IF(B1570&lt;&gt;"",IF(AND(대학정보!$C$4&lt;&gt;"",대학정보!$C$5&lt;&gt;""),IF(AND(ISNUMBER(FIND(대학정보!$C$4,E1570)),ISNUMBER(FIND(대학정보!$C$5,F1570))),확률표!$C$3,IF(AND(ISNUMBER(FIND(대학정보!$C$4,G1570)),ISNUMBER(FIND(대학정보!$C$5,H1570))),확률표!$C$4,IF(AND(ISNUMBER(FIND(대학정보!$C$4,I1570)),ISNUMBER(FIND(대학정보!$C$5,J1570))),확률표!$C$5, ""))), "대학정보"), "")</f>
        <v/>
      </c>
      <c r="Q1570" s="1" t="str">
        <f>IF(AND(대학정보!$C$8&lt;&gt;"",D1570&lt;&gt;""),D1570-대학정보!$C$8,"")</f>
        <v/>
      </c>
    </row>
    <row r="1571" spans="1:17">
      <c r="A1571" s="1" t="str">
        <f t="shared" si="24"/>
        <v>X</v>
      </c>
      <c r="B1571" s="1" t="str">
        <f>IF(INDEX(로우데이터!$A:$A,4*ROW()-7)&lt;&gt;"",INDEX(로우데이터!A:A,4*ROW()-7),"")</f>
        <v/>
      </c>
      <c r="C1571" s="1" t="str">
        <f>IF(B1571&lt;&gt;"",VLOOKUP(CONCATENATE("j",L1571, M1571, N1571),확률표!$B$8:$E$16,IF(P1571=확률표!$C$3,2,IF(P1571=확률표!$C$4, 3,4)),FALSE), "")</f>
        <v/>
      </c>
      <c r="D1571" s="1" t="str">
        <f>IF(B1571&lt;&gt;"",INDEX(로우데이터!$B:$B,4*ROW()-7),"")</f>
        <v/>
      </c>
      <c r="E1571" s="4" t="str">
        <f>IF(B1571&lt;&gt;"",IF(INDEX(로우데이터!$D:$D,4*ROW()-7)&lt;&gt;"",IF(ISNUMBER(FIND("(1)",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1" s="3" t="str">
        <f>IF(B1571&lt;&gt;"",IF(INDEX(로우데이터!$D:$D,4*ROW()-7)&lt;&gt;"",IF(ISNUMBER(FIND("(1)",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1" s="3" t="str">
        <f>IF(B1571&lt;&gt;"",IF(INDEX(로우데이터!$D:$D,4*ROW()-7)&lt;&gt;"",IF(ISNUMBER(FIND("(2)",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1" s="3" t="str">
        <f>IF(B1571&lt;&gt;"",IF(INDEX(로우데이터!$D:$D,4*ROW()-7)&lt;&gt;"",IF(ISNUMBER(FIND("(2)",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1" s="3" t="str">
        <f>IF(B1571&lt;&gt;"",IF(INDEX(로우데이터!$D:$D,4*ROW()-7)&lt;&gt;"",IF(ISNUMBER(FIND("(3)",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1" s="3" t="str">
        <f>IF(B1571&lt;&gt;"",IF(INDEX(로우데이터!$D:$D,4*ROW()-7)&lt;&gt;"",IF(ISNUMBER(FIND("(3)",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1" s="1">
        <v>1</v>
      </c>
      <c r="M1571" s="1">
        <v>1</v>
      </c>
      <c r="N1571" s="1">
        <v>1</v>
      </c>
      <c r="P1571" s="1" t="str">
        <f>IF(B1571&lt;&gt;"",IF(AND(대학정보!$C$4&lt;&gt;"",대학정보!$C$5&lt;&gt;""),IF(AND(ISNUMBER(FIND(대학정보!$C$4,E1571)),ISNUMBER(FIND(대학정보!$C$5,F1571))),확률표!$C$3,IF(AND(ISNUMBER(FIND(대학정보!$C$4,G1571)),ISNUMBER(FIND(대학정보!$C$5,H1571))),확률표!$C$4,IF(AND(ISNUMBER(FIND(대학정보!$C$4,I1571)),ISNUMBER(FIND(대학정보!$C$5,J1571))),확률표!$C$5, ""))), "대학정보"), "")</f>
        <v/>
      </c>
      <c r="Q1571" s="1" t="str">
        <f>IF(AND(대학정보!$C$8&lt;&gt;"",D1571&lt;&gt;""),D1571-대학정보!$C$8,"")</f>
        <v/>
      </c>
    </row>
    <row r="1572" spans="1:17">
      <c r="A1572" s="1" t="str">
        <f t="shared" si="24"/>
        <v>X</v>
      </c>
      <c r="B1572" s="1" t="str">
        <f>IF(INDEX(로우데이터!$A:$A,4*ROW()-7)&lt;&gt;"",INDEX(로우데이터!A:A,4*ROW()-7),"")</f>
        <v/>
      </c>
      <c r="C1572" s="1" t="str">
        <f>IF(B1572&lt;&gt;"",VLOOKUP(CONCATENATE("j",L1572, M1572, N1572),확률표!$B$8:$E$16,IF(P1572=확률표!$C$3,2,IF(P1572=확률표!$C$4, 3,4)),FALSE), "")</f>
        <v/>
      </c>
      <c r="D1572" s="1" t="str">
        <f>IF(B1572&lt;&gt;"",INDEX(로우데이터!$B:$B,4*ROW()-7),"")</f>
        <v/>
      </c>
      <c r="E1572" s="4" t="str">
        <f>IF(B1572&lt;&gt;"",IF(INDEX(로우데이터!$D:$D,4*ROW()-7)&lt;&gt;"",IF(ISNUMBER(FIND("(1)",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2" s="3" t="str">
        <f>IF(B1572&lt;&gt;"",IF(INDEX(로우데이터!$D:$D,4*ROW()-7)&lt;&gt;"",IF(ISNUMBER(FIND("(1)",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2" s="3" t="str">
        <f>IF(B1572&lt;&gt;"",IF(INDEX(로우데이터!$D:$D,4*ROW()-7)&lt;&gt;"",IF(ISNUMBER(FIND("(2)",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2" s="3" t="str">
        <f>IF(B1572&lt;&gt;"",IF(INDEX(로우데이터!$D:$D,4*ROW()-7)&lt;&gt;"",IF(ISNUMBER(FIND("(2)",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2" s="3" t="str">
        <f>IF(B1572&lt;&gt;"",IF(INDEX(로우데이터!$D:$D,4*ROW()-7)&lt;&gt;"",IF(ISNUMBER(FIND("(3)",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2" s="3" t="str">
        <f>IF(B1572&lt;&gt;"",IF(INDEX(로우데이터!$D:$D,4*ROW()-7)&lt;&gt;"",IF(ISNUMBER(FIND("(3)",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2" s="1">
        <v>1</v>
      </c>
      <c r="M1572" s="1">
        <v>1</v>
      </c>
      <c r="N1572" s="1">
        <v>1</v>
      </c>
      <c r="P1572" s="1" t="str">
        <f>IF(B1572&lt;&gt;"",IF(AND(대학정보!$C$4&lt;&gt;"",대학정보!$C$5&lt;&gt;""),IF(AND(ISNUMBER(FIND(대학정보!$C$4,E1572)),ISNUMBER(FIND(대학정보!$C$5,F1572))),확률표!$C$3,IF(AND(ISNUMBER(FIND(대학정보!$C$4,G1572)),ISNUMBER(FIND(대학정보!$C$5,H1572))),확률표!$C$4,IF(AND(ISNUMBER(FIND(대학정보!$C$4,I1572)),ISNUMBER(FIND(대학정보!$C$5,J1572))),확률표!$C$5, ""))), "대학정보"), "")</f>
        <v/>
      </c>
      <c r="Q1572" s="1" t="str">
        <f>IF(AND(대학정보!$C$8&lt;&gt;"",D1572&lt;&gt;""),D1572-대학정보!$C$8,"")</f>
        <v/>
      </c>
    </row>
    <row r="1573" spans="1:17">
      <c r="A1573" s="1" t="str">
        <f t="shared" si="24"/>
        <v>X</v>
      </c>
      <c r="B1573" s="1" t="str">
        <f>IF(INDEX(로우데이터!$A:$A,4*ROW()-7)&lt;&gt;"",INDEX(로우데이터!A:A,4*ROW()-7),"")</f>
        <v/>
      </c>
      <c r="C1573" s="1" t="str">
        <f>IF(B1573&lt;&gt;"",VLOOKUP(CONCATENATE("j",L1573, M1573, N1573),확률표!$B$8:$E$16,IF(P1573=확률표!$C$3,2,IF(P1573=확률표!$C$4, 3,4)),FALSE), "")</f>
        <v/>
      </c>
      <c r="D1573" s="1" t="str">
        <f>IF(B1573&lt;&gt;"",INDEX(로우데이터!$B:$B,4*ROW()-7),"")</f>
        <v/>
      </c>
      <c r="E1573" s="4" t="str">
        <f>IF(B1573&lt;&gt;"",IF(INDEX(로우데이터!$D:$D,4*ROW()-7)&lt;&gt;"",IF(ISNUMBER(FIND("(1)",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3" s="3" t="str">
        <f>IF(B1573&lt;&gt;"",IF(INDEX(로우데이터!$D:$D,4*ROW()-7)&lt;&gt;"",IF(ISNUMBER(FIND("(1)",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3" s="3" t="str">
        <f>IF(B1573&lt;&gt;"",IF(INDEX(로우데이터!$D:$D,4*ROW()-7)&lt;&gt;"",IF(ISNUMBER(FIND("(2)",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3" s="3" t="str">
        <f>IF(B1573&lt;&gt;"",IF(INDEX(로우데이터!$D:$D,4*ROW()-7)&lt;&gt;"",IF(ISNUMBER(FIND("(2)",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3" s="3" t="str">
        <f>IF(B1573&lt;&gt;"",IF(INDEX(로우데이터!$D:$D,4*ROW()-7)&lt;&gt;"",IF(ISNUMBER(FIND("(3)",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3" s="3" t="str">
        <f>IF(B1573&lt;&gt;"",IF(INDEX(로우데이터!$D:$D,4*ROW()-7)&lt;&gt;"",IF(ISNUMBER(FIND("(3)",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3" s="1">
        <v>1</v>
      </c>
      <c r="M1573" s="1">
        <v>1</v>
      </c>
      <c r="N1573" s="1">
        <v>1</v>
      </c>
      <c r="P1573" s="1" t="str">
        <f>IF(B1573&lt;&gt;"",IF(AND(대학정보!$C$4&lt;&gt;"",대학정보!$C$5&lt;&gt;""),IF(AND(ISNUMBER(FIND(대학정보!$C$4,E1573)),ISNUMBER(FIND(대학정보!$C$5,F1573))),확률표!$C$3,IF(AND(ISNUMBER(FIND(대학정보!$C$4,G1573)),ISNUMBER(FIND(대학정보!$C$5,H1573))),확률표!$C$4,IF(AND(ISNUMBER(FIND(대학정보!$C$4,I1573)),ISNUMBER(FIND(대학정보!$C$5,J1573))),확률표!$C$5, ""))), "대학정보"), "")</f>
        <v/>
      </c>
      <c r="Q1573" s="1" t="str">
        <f>IF(AND(대학정보!$C$8&lt;&gt;"",D1573&lt;&gt;""),D1573-대학정보!$C$8,"")</f>
        <v/>
      </c>
    </row>
    <row r="1574" spans="1:17">
      <c r="A1574" s="1" t="str">
        <f t="shared" ref="A1574:A1637" si="25">IF(ISNUMBER(FIND("(나)",B1574)), "나", IF(B1574&lt;&gt;"", "", "X"))</f>
        <v>X</v>
      </c>
      <c r="B1574" s="1" t="str">
        <f>IF(INDEX(로우데이터!$A:$A,4*ROW()-7)&lt;&gt;"",INDEX(로우데이터!A:A,4*ROW()-7),"")</f>
        <v/>
      </c>
      <c r="C1574" s="1" t="str">
        <f>IF(B1574&lt;&gt;"",VLOOKUP(CONCATENATE("j",L1574, M1574, N1574),확률표!$B$8:$E$16,IF(P1574=확률표!$C$3,2,IF(P1574=확률표!$C$4, 3,4)),FALSE), "")</f>
        <v/>
      </c>
      <c r="D1574" s="1" t="str">
        <f>IF(B1574&lt;&gt;"",INDEX(로우데이터!$B:$B,4*ROW()-7),"")</f>
        <v/>
      </c>
      <c r="E1574" s="4" t="str">
        <f>IF(B1574&lt;&gt;"",IF(INDEX(로우데이터!$D:$D,4*ROW()-7)&lt;&gt;"",IF(ISNUMBER(FIND("(1)",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4" s="3" t="str">
        <f>IF(B1574&lt;&gt;"",IF(INDEX(로우데이터!$D:$D,4*ROW()-7)&lt;&gt;"",IF(ISNUMBER(FIND("(1)",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4" s="3" t="str">
        <f>IF(B1574&lt;&gt;"",IF(INDEX(로우데이터!$D:$D,4*ROW()-7)&lt;&gt;"",IF(ISNUMBER(FIND("(2)",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4" s="3" t="str">
        <f>IF(B1574&lt;&gt;"",IF(INDEX(로우데이터!$D:$D,4*ROW()-7)&lt;&gt;"",IF(ISNUMBER(FIND("(2)",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4" s="3" t="str">
        <f>IF(B1574&lt;&gt;"",IF(INDEX(로우데이터!$D:$D,4*ROW()-7)&lt;&gt;"",IF(ISNUMBER(FIND("(3)",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4" s="3" t="str">
        <f>IF(B1574&lt;&gt;"",IF(INDEX(로우데이터!$D:$D,4*ROW()-7)&lt;&gt;"",IF(ISNUMBER(FIND("(3)",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4" s="1">
        <v>1</v>
      </c>
      <c r="M1574" s="1">
        <v>1</v>
      </c>
      <c r="N1574" s="1">
        <v>1</v>
      </c>
      <c r="P1574" s="1" t="str">
        <f>IF(B1574&lt;&gt;"",IF(AND(대학정보!$C$4&lt;&gt;"",대학정보!$C$5&lt;&gt;""),IF(AND(ISNUMBER(FIND(대학정보!$C$4,E1574)),ISNUMBER(FIND(대학정보!$C$5,F1574))),확률표!$C$3,IF(AND(ISNUMBER(FIND(대학정보!$C$4,G1574)),ISNUMBER(FIND(대학정보!$C$5,H1574))),확률표!$C$4,IF(AND(ISNUMBER(FIND(대학정보!$C$4,I1574)),ISNUMBER(FIND(대학정보!$C$5,J1574))),확률표!$C$5, ""))), "대학정보"), "")</f>
        <v/>
      </c>
      <c r="Q1574" s="1" t="str">
        <f>IF(AND(대학정보!$C$8&lt;&gt;"",D1574&lt;&gt;""),D1574-대학정보!$C$8,"")</f>
        <v/>
      </c>
    </row>
    <row r="1575" spans="1:17">
      <c r="A1575" s="1" t="str">
        <f t="shared" si="25"/>
        <v>X</v>
      </c>
      <c r="B1575" s="1" t="str">
        <f>IF(INDEX(로우데이터!$A:$A,4*ROW()-7)&lt;&gt;"",INDEX(로우데이터!A:A,4*ROW()-7),"")</f>
        <v/>
      </c>
      <c r="C1575" s="1" t="str">
        <f>IF(B1575&lt;&gt;"",VLOOKUP(CONCATENATE("j",L1575, M1575, N1575),확률표!$B$8:$E$16,IF(P1575=확률표!$C$3,2,IF(P1575=확률표!$C$4, 3,4)),FALSE), "")</f>
        <v/>
      </c>
      <c r="D1575" s="1" t="str">
        <f>IF(B1575&lt;&gt;"",INDEX(로우데이터!$B:$B,4*ROW()-7),"")</f>
        <v/>
      </c>
      <c r="E1575" s="4" t="str">
        <f>IF(B1575&lt;&gt;"",IF(INDEX(로우데이터!$D:$D,4*ROW()-7)&lt;&gt;"",IF(ISNUMBER(FIND("(1)",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5" s="3" t="str">
        <f>IF(B1575&lt;&gt;"",IF(INDEX(로우데이터!$D:$D,4*ROW()-7)&lt;&gt;"",IF(ISNUMBER(FIND("(1)",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5" s="3" t="str">
        <f>IF(B1575&lt;&gt;"",IF(INDEX(로우데이터!$D:$D,4*ROW()-7)&lt;&gt;"",IF(ISNUMBER(FIND("(2)",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5" s="3" t="str">
        <f>IF(B1575&lt;&gt;"",IF(INDEX(로우데이터!$D:$D,4*ROW()-7)&lt;&gt;"",IF(ISNUMBER(FIND("(2)",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5" s="3" t="str">
        <f>IF(B1575&lt;&gt;"",IF(INDEX(로우데이터!$D:$D,4*ROW()-7)&lt;&gt;"",IF(ISNUMBER(FIND("(3)",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5" s="3" t="str">
        <f>IF(B1575&lt;&gt;"",IF(INDEX(로우데이터!$D:$D,4*ROW()-7)&lt;&gt;"",IF(ISNUMBER(FIND("(3)",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5" s="1">
        <v>1</v>
      </c>
      <c r="M1575" s="1">
        <v>1</v>
      </c>
      <c r="N1575" s="1">
        <v>1</v>
      </c>
      <c r="P1575" s="1" t="str">
        <f>IF(B1575&lt;&gt;"",IF(AND(대학정보!$C$4&lt;&gt;"",대학정보!$C$5&lt;&gt;""),IF(AND(ISNUMBER(FIND(대학정보!$C$4,E1575)),ISNUMBER(FIND(대학정보!$C$5,F1575))),확률표!$C$3,IF(AND(ISNUMBER(FIND(대학정보!$C$4,G1575)),ISNUMBER(FIND(대학정보!$C$5,H1575))),확률표!$C$4,IF(AND(ISNUMBER(FIND(대학정보!$C$4,I1575)),ISNUMBER(FIND(대학정보!$C$5,J1575))),확률표!$C$5, ""))), "대학정보"), "")</f>
        <v/>
      </c>
      <c r="Q1575" s="1" t="str">
        <f>IF(AND(대학정보!$C$8&lt;&gt;"",D1575&lt;&gt;""),D1575-대학정보!$C$8,"")</f>
        <v/>
      </c>
    </row>
    <row r="1576" spans="1:17">
      <c r="A1576" s="1" t="str">
        <f t="shared" si="25"/>
        <v>X</v>
      </c>
      <c r="B1576" s="1" t="str">
        <f>IF(INDEX(로우데이터!$A:$A,4*ROW()-7)&lt;&gt;"",INDEX(로우데이터!A:A,4*ROW()-7),"")</f>
        <v/>
      </c>
      <c r="C1576" s="1" t="str">
        <f>IF(B1576&lt;&gt;"",VLOOKUP(CONCATENATE("j",L1576, M1576, N1576),확률표!$B$8:$E$16,IF(P1576=확률표!$C$3,2,IF(P1576=확률표!$C$4, 3,4)),FALSE), "")</f>
        <v/>
      </c>
      <c r="D1576" s="1" t="str">
        <f>IF(B1576&lt;&gt;"",INDEX(로우데이터!$B:$B,4*ROW()-7),"")</f>
        <v/>
      </c>
      <c r="E1576" s="4" t="str">
        <f>IF(B1576&lt;&gt;"",IF(INDEX(로우데이터!$D:$D,4*ROW()-7)&lt;&gt;"",IF(ISNUMBER(FIND("(1)",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6" s="3" t="str">
        <f>IF(B1576&lt;&gt;"",IF(INDEX(로우데이터!$D:$D,4*ROW()-7)&lt;&gt;"",IF(ISNUMBER(FIND("(1)",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6" s="3" t="str">
        <f>IF(B1576&lt;&gt;"",IF(INDEX(로우데이터!$D:$D,4*ROW()-7)&lt;&gt;"",IF(ISNUMBER(FIND("(2)",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6" s="3" t="str">
        <f>IF(B1576&lt;&gt;"",IF(INDEX(로우데이터!$D:$D,4*ROW()-7)&lt;&gt;"",IF(ISNUMBER(FIND("(2)",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6" s="3" t="str">
        <f>IF(B1576&lt;&gt;"",IF(INDEX(로우데이터!$D:$D,4*ROW()-7)&lt;&gt;"",IF(ISNUMBER(FIND("(3)",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6" s="3" t="str">
        <f>IF(B1576&lt;&gt;"",IF(INDEX(로우데이터!$D:$D,4*ROW()-7)&lt;&gt;"",IF(ISNUMBER(FIND("(3)",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6" s="1">
        <v>1</v>
      </c>
      <c r="M1576" s="1">
        <v>1</v>
      </c>
      <c r="N1576" s="1">
        <v>1</v>
      </c>
      <c r="P1576" s="1" t="str">
        <f>IF(B1576&lt;&gt;"",IF(AND(대학정보!$C$4&lt;&gt;"",대학정보!$C$5&lt;&gt;""),IF(AND(ISNUMBER(FIND(대학정보!$C$4,E1576)),ISNUMBER(FIND(대학정보!$C$5,F1576))),확률표!$C$3,IF(AND(ISNUMBER(FIND(대학정보!$C$4,G1576)),ISNUMBER(FIND(대학정보!$C$5,H1576))),확률표!$C$4,IF(AND(ISNUMBER(FIND(대학정보!$C$4,I1576)),ISNUMBER(FIND(대학정보!$C$5,J1576))),확률표!$C$5, ""))), "대학정보"), "")</f>
        <v/>
      </c>
      <c r="Q1576" s="1" t="str">
        <f>IF(AND(대학정보!$C$8&lt;&gt;"",D1576&lt;&gt;""),D1576-대학정보!$C$8,"")</f>
        <v/>
      </c>
    </row>
    <row r="1577" spans="1:17">
      <c r="A1577" s="1" t="str">
        <f t="shared" si="25"/>
        <v>X</v>
      </c>
      <c r="B1577" s="1" t="str">
        <f>IF(INDEX(로우데이터!$A:$A,4*ROW()-7)&lt;&gt;"",INDEX(로우데이터!A:A,4*ROW()-7),"")</f>
        <v/>
      </c>
      <c r="C1577" s="1" t="str">
        <f>IF(B1577&lt;&gt;"",VLOOKUP(CONCATENATE("j",L1577, M1577, N1577),확률표!$B$8:$E$16,IF(P1577=확률표!$C$3,2,IF(P1577=확률표!$C$4, 3,4)),FALSE), "")</f>
        <v/>
      </c>
      <c r="D1577" s="1" t="str">
        <f>IF(B1577&lt;&gt;"",INDEX(로우데이터!$B:$B,4*ROW()-7),"")</f>
        <v/>
      </c>
      <c r="E1577" s="4" t="str">
        <f>IF(B1577&lt;&gt;"",IF(INDEX(로우데이터!$D:$D,4*ROW()-7)&lt;&gt;"",IF(ISNUMBER(FIND("(1)",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7" s="3" t="str">
        <f>IF(B1577&lt;&gt;"",IF(INDEX(로우데이터!$D:$D,4*ROW()-7)&lt;&gt;"",IF(ISNUMBER(FIND("(1)",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7" s="3" t="str">
        <f>IF(B1577&lt;&gt;"",IF(INDEX(로우데이터!$D:$D,4*ROW()-7)&lt;&gt;"",IF(ISNUMBER(FIND("(2)",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7" s="3" t="str">
        <f>IF(B1577&lt;&gt;"",IF(INDEX(로우데이터!$D:$D,4*ROW()-7)&lt;&gt;"",IF(ISNUMBER(FIND("(2)",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7" s="3" t="str">
        <f>IF(B1577&lt;&gt;"",IF(INDEX(로우데이터!$D:$D,4*ROW()-7)&lt;&gt;"",IF(ISNUMBER(FIND("(3)",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7" s="3" t="str">
        <f>IF(B1577&lt;&gt;"",IF(INDEX(로우데이터!$D:$D,4*ROW()-7)&lt;&gt;"",IF(ISNUMBER(FIND("(3)",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7" s="1">
        <v>1</v>
      </c>
      <c r="M1577" s="1">
        <v>1</v>
      </c>
      <c r="N1577" s="1">
        <v>1</v>
      </c>
      <c r="P1577" s="1" t="str">
        <f>IF(B1577&lt;&gt;"",IF(AND(대학정보!$C$4&lt;&gt;"",대학정보!$C$5&lt;&gt;""),IF(AND(ISNUMBER(FIND(대학정보!$C$4,E1577)),ISNUMBER(FIND(대학정보!$C$5,F1577))),확률표!$C$3,IF(AND(ISNUMBER(FIND(대학정보!$C$4,G1577)),ISNUMBER(FIND(대학정보!$C$5,H1577))),확률표!$C$4,IF(AND(ISNUMBER(FIND(대학정보!$C$4,I1577)),ISNUMBER(FIND(대학정보!$C$5,J1577))),확률표!$C$5, ""))), "대학정보"), "")</f>
        <v/>
      </c>
      <c r="Q1577" s="1" t="str">
        <f>IF(AND(대학정보!$C$8&lt;&gt;"",D1577&lt;&gt;""),D1577-대학정보!$C$8,"")</f>
        <v/>
      </c>
    </row>
    <row r="1578" spans="1:17">
      <c r="A1578" s="1" t="str">
        <f t="shared" si="25"/>
        <v>X</v>
      </c>
      <c r="B1578" s="1" t="str">
        <f>IF(INDEX(로우데이터!$A:$A,4*ROW()-7)&lt;&gt;"",INDEX(로우데이터!A:A,4*ROW()-7),"")</f>
        <v/>
      </c>
      <c r="C1578" s="1" t="str">
        <f>IF(B1578&lt;&gt;"",VLOOKUP(CONCATENATE("j",L1578, M1578, N1578),확률표!$B$8:$E$16,IF(P1578=확률표!$C$3,2,IF(P1578=확률표!$C$4, 3,4)),FALSE), "")</f>
        <v/>
      </c>
      <c r="D1578" s="1" t="str">
        <f>IF(B1578&lt;&gt;"",INDEX(로우데이터!$B:$B,4*ROW()-7),"")</f>
        <v/>
      </c>
      <c r="E1578" s="4" t="str">
        <f>IF(B1578&lt;&gt;"",IF(INDEX(로우데이터!$D:$D,4*ROW()-7)&lt;&gt;"",IF(ISNUMBER(FIND("(1)",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8" s="3" t="str">
        <f>IF(B1578&lt;&gt;"",IF(INDEX(로우데이터!$D:$D,4*ROW()-7)&lt;&gt;"",IF(ISNUMBER(FIND("(1)",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8" s="3" t="str">
        <f>IF(B1578&lt;&gt;"",IF(INDEX(로우데이터!$D:$D,4*ROW()-7)&lt;&gt;"",IF(ISNUMBER(FIND("(2)",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8" s="3" t="str">
        <f>IF(B1578&lt;&gt;"",IF(INDEX(로우데이터!$D:$D,4*ROW()-7)&lt;&gt;"",IF(ISNUMBER(FIND("(2)",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8" s="3" t="str">
        <f>IF(B1578&lt;&gt;"",IF(INDEX(로우데이터!$D:$D,4*ROW()-7)&lt;&gt;"",IF(ISNUMBER(FIND("(3)",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8" s="3" t="str">
        <f>IF(B1578&lt;&gt;"",IF(INDEX(로우데이터!$D:$D,4*ROW()-7)&lt;&gt;"",IF(ISNUMBER(FIND("(3)",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8" s="1">
        <v>1</v>
      </c>
      <c r="M1578" s="1">
        <v>1</v>
      </c>
      <c r="N1578" s="1">
        <v>1</v>
      </c>
      <c r="P1578" s="1" t="str">
        <f>IF(B1578&lt;&gt;"",IF(AND(대학정보!$C$4&lt;&gt;"",대학정보!$C$5&lt;&gt;""),IF(AND(ISNUMBER(FIND(대학정보!$C$4,E1578)),ISNUMBER(FIND(대학정보!$C$5,F1578))),확률표!$C$3,IF(AND(ISNUMBER(FIND(대학정보!$C$4,G1578)),ISNUMBER(FIND(대학정보!$C$5,H1578))),확률표!$C$4,IF(AND(ISNUMBER(FIND(대학정보!$C$4,I1578)),ISNUMBER(FIND(대학정보!$C$5,J1578))),확률표!$C$5, ""))), "대학정보"), "")</f>
        <v/>
      </c>
      <c r="Q1578" s="1" t="str">
        <f>IF(AND(대학정보!$C$8&lt;&gt;"",D1578&lt;&gt;""),D1578-대학정보!$C$8,"")</f>
        <v/>
      </c>
    </row>
    <row r="1579" spans="1:17">
      <c r="A1579" s="1" t="str">
        <f t="shared" si="25"/>
        <v>X</v>
      </c>
      <c r="B1579" s="1" t="str">
        <f>IF(INDEX(로우데이터!$A:$A,4*ROW()-7)&lt;&gt;"",INDEX(로우데이터!A:A,4*ROW()-7),"")</f>
        <v/>
      </c>
      <c r="C1579" s="1" t="str">
        <f>IF(B1579&lt;&gt;"",VLOOKUP(CONCATENATE("j",L1579, M1579, N1579),확률표!$B$8:$E$16,IF(P1579=확률표!$C$3,2,IF(P1579=확률표!$C$4, 3,4)),FALSE), "")</f>
        <v/>
      </c>
      <c r="D1579" s="1" t="str">
        <f>IF(B1579&lt;&gt;"",INDEX(로우데이터!$B:$B,4*ROW()-7),"")</f>
        <v/>
      </c>
      <c r="E1579" s="4" t="str">
        <f>IF(B1579&lt;&gt;"",IF(INDEX(로우데이터!$D:$D,4*ROW()-7)&lt;&gt;"",IF(ISNUMBER(FIND("(1)",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79" s="3" t="str">
        <f>IF(B1579&lt;&gt;"",IF(INDEX(로우데이터!$D:$D,4*ROW()-7)&lt;&gt;"",IF(ISNUMBER(FIND("(1)",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79" s="3" t="str">
        <f>IF(B1579&lt;&gt;"",IF(INDEX(로우데이터!$D:$D,4*ROW()-7)&lt;&gt;"",IF(ISNUMBER(FIND("(2)",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79" s="3" t="str">
        <f>IF(B1579&lt;&gt;"",IF(INDEX(로우데이터!$D:$D,4*ROW()-7)&lt;&gt;"",IF(ISNUMBER(FIND("(2)",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79" s="3" t="str">
        <f>IF(B1579&lt;&gt;"",IF(INDEX(로우데이터!$D:$D,4*ROW()-7)&lt;&gt;"",IF(ISNUMBER(FIND("(3)",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79" s="3" t="str">
        <f>IF(B1579&lt;&gt;"",IF(INDEX(로우데이터!$D:$D,4*ROW()-7)&lt;&gt;"",IF(ISNUMBER(FIND("(3)",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79" s="1">
        <v>1</v>
      </c>
      <c r="M1579" s="1">
        <v>1</v>
      </c>
      <c r="N1579" s="1">
        <v>1</v>
      </c>
      <c r="P1579" s="1" t="str">
        <f>IF(B1579&lt;&gt;"",IF(AND(대학정보!$C$4&lt;&gt;"",대학정보!$C$5&lt;&gt;""),IF(AND(ISNUMBER(FIND(대학정보!$C$4,E1579)),ISNUMBER(FIND(대학정보!$C$5,F1579))),확률표!$C$3,IF(AND(ISNUMBER(FIND(대학정보!$C$4,G1579)),ISNUMBER(FIND(대학정보!$C$5,H1579))),확률표!$C$4,IF(AND(ISNUMBER(FIND(대학정보!$C$4,I1579)),ISNUMBER(FIND(대학정보!$C$5,J1579))),확률표!$C$5, ""))), "대학정보"), "")</f>
        <v/>
      </c>
      <c r="Q1579" s="1" t="str">
        <f>IF(AND(대학정보!$C$8&lt;&gt;"",D1579&lt;&gt;""),D1579-대학정보!$C$8,"")</f>
        <v/>
      </c>
    </row>
    <row r="1580" spans="1:17">
      <c r="A1580" s="1" t="str">
        <f t="shared" si="25"/>
        <v>X</v>
      </c>
      <c r="B1580" s="1" t="str">
        <f>IF(INDEX(로우데이터!$A:$A,4*ROW()-7)&lt;&gt;"",INDEX(로우데이터!A:A,4*ROW()-7),"")</f>
        <v/>
      </c>
      <c r="C1580" s="1" t="str">
        <f>IF(B1580&lt;&gt;"",VLOOKUP(CONCATENATE("j",L1580, M1580, N1580),확률표!$B$8:$E$16,IF(P1580=확률표!$C$3,2,IF(P1580=확률표!$C$4, 3,4)),FALSE), "")</f>
        <v/>
      </c>
      <c r="D1580" s="1" t="str">
        <f>IF(B1580&lt;&gt;"",INDEX(로우데이터!$B:$B,4*ROW()-7),"")</f>
        <v/>
      </c>
      <c r="E1580" s="4" t="str">
        <f>IF(B1580&lt;&gt;"",IF(INDEX(로우데이터!$D:$D,4*ROW()-7)&lt;&gt;"",IF(ISNUMBER(FIND("(1)",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0" s="3" t="str">
        <f>IF(B1580&lt;&gt;"",IF(INDEX(로우데이터!$D:$D,4*ROW()-7)&lt;&gt;"",IF(ISNUMBER(FIND("(1)",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0" s="3" t="str">
        <f>IF(B1580&lt;&gt;"",IF(INDEX(로우데이터!$D:$D,4*ROW()-7)&lt;&gt;"",IF(ISNUMBER(FIND("(2)",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0" s="3" t="str">
        <f>IF(B1580&lt;&gt;"",IF(INDEX(로우데이터!$D:$D,4*ROW()-7)&lt;&gt;"",IF(ISNUMBER(FIND("(2)",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0" s="3" t="str">
        <f>IF(B1580&lt;&gt;"",IF(INDEX(로우데이터!$D:$D,4*ROW()-7)&lt;&gt;"",IF(ISNUMBER(FIND("(3)",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0" s="3" t="str">
        <f>IF(B1580&lt;&gt;"",IF(INDEX(로우데이터!$D:$D,4*ROW()-7)&lt;&gt;"",IF(ISNUMBER(FIND("(3)",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0" s="1">
        <v>1</v>
      </c>
      <c r="M1580" s="1">
        <v>1</v>
      </c>
      <c r="N1580" s="1">
        <v>1</v>
      </c>
      <c r="P1580" s="1" t="str">
        <f>IF(B1580&lt;&gt;"",IF(AND(대학정보!$C$4&lt;&gt;"",대학정보!$C$5&lt;&gt;""),IF(AND(ISNUMBER(FIND(대학정보!$C$4,E1580)),ISNUMBER(FIND(대학정보!$C$5,F1580))),확률표!$C$3,IF(AND(ISNUMBER(FIND(대학정보!$C$4,G1580)),ISNUMBER(FIND(대학정보!$C$5,H1580))),확률표!$C$4,IF(AND(ISNUMBER(FIND(대학정보!$C$4,I1580)),ISNUMBER(FIND(대학정보!$C$5,J1580))),확률표!$C$5, ""))), "대학정보"), "")</f>
        <v/>
      </c>
      <c r="Q1580" s="1" t="str">
        <f>IF(AND(대학정보!$C$8&lt;&gt;"",D1580&lt;&gt;""),D1580-대학정보!$C$8,"")</f>
        <v/>
      </c>
    </row>
    <row r="1581" spans="1:17">
      <c r="A1581" s="1" t="str">
        <f t="shared" si="25"/>
        <v>X</v>
      </c>
      <c r="B1581" s="1" t="str">
        <f>IF(INDEX(로우데이터!$A:$A,4*ROW()-7)&lt;&gt;"",INDEX(로우데이터!A:A,4*ROW()-7),"")</f>
        <v/>
      </c>
      <c r="C1581" s="1" t="str">
        <f>IF(B1581&lt;&gt;"",VLOOKUP(CONCATENATE("j",L1581, M1581, N1581),확률표!$B$8:$E$16,IF(P1581=확률표!$C$3,2,IF(P1581=확률표!$C$4, 3,4)),FALSE), "")</f>
        <v/>
      </c>
      <c r="D1581" s="1" t="str">
        <f>IF(B1581&lt;&gt;"",INDEX(로우데이터!$B:$B,4*ROW()-7),"")</f>
        <v/>
      </c>
      <c r="E1581" s="4" t="str">
        <f>IF(B1581&lt;&gt;"",IF(INDEX(로우데이터!$D:$D,4*ROW()-7)&lt;&gt;"",IF(ISNUMBER(FIND("(1)",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1" s="3" t="str">
        <f>IF(B1581&lt;&gt;"",IF(INDEX(로우데이터!$D:$D,4*ROW()-7)&lt;&gt;"",IF(ISNUMBER(FIND("(1)",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1" s="3" t="str">
        <f>IF(B1581&lt;&gt;"",IF(INDEX(로우데이터!$D:$D,4*ROW()-7)&lt;&gt;"",IF(ISNUMBER(FIND("(2)",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1" s="3" t="str">
        <f>IF(B1581&lt;&gt;"",IF(INDEX(로우데이터!$D:$D,4*ROW()-7)&lt;&gt;"",IF(ISNUMBER(FIND("(2)",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1" s="3" t="str">
        <f>IF(B1581&lt;&gt;"",IF(INDEX(로우데이터!$D:$D,4*ROW()-7)&lt;&gt;"",IF(ISNUMBER(FIND("(3)",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1" s="3" t="str">
        <f>IF(B1581&lt;&gt;"",IF(INDEX(로우데이터!$D:$D,4*ROW()-7)&lt;&gt;"",IF(ISNUMBER(FIND("(3)",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1" s="1">
        <v>1</v>
      </c>
      <c r="M1581" s="1">
        <v>1</v>
      </c>
      <c r="N1581" s="1">
        <v>1</v>
      </c>
      <c r="P1581" s="1" t="str">
        <f>IF(B1581&lt;&gt;"",IF(AND(대학정보!$C$4&lt;&gt;"",대학정보!$C$5&lt;&gt;""),IF(AND(ISNUMBER(FIND(대학정보!$C$4,E1581)),ISNUMBER(FIND(대학정보!$C$5,F1581))),확률표!$C$3,IF(AND(ISNUMBER(FIND(대학정보!$C$4,G1581)),ISNUMBER(FIND(대학정보!$C$5,H1581))),확률표!$C$4,IF(AND(ISNUMBER(FIND(대학정보!$C$4,I1581)),ISNUMBER(FIND(대학정보!$C$5,J1581))),확률표!$C$5, ""))), "대학정보"), "")</f>
        <v/>
      </c>
      <c r="Q1581" s="1" t="str">
        <f>IF(AND(대학정보!$C$8&lt;&gt;"",D1581&lt;&gt;""),D1581-대학정보!$C$8,"")</f>
        <v/>
      </c>
    </row>
    <row r="1582" spans="1:17">
      <c r="A1582" s="1" t="str">
        <f t="shared" si="25"/>
        <v>X</v>
      </c>
      <c r="B1582" s="1" t="str">
        <f>IF(INDEX(로우데이터!$A:$A,4*ROW()-7)&lt;&gt;"",INDEX(로우데이터!A:A,4*ROW()-7),"")</f>
        <v/>
      </c>
      <c r="C1582" s="1" t="str">
        <f>IF(B1582&lt;&gt;"",VLOOKUP(CONCATENATE("j",L1582, M1582, N1582),확률표!$B$8:$E$16,IF(P1582=확률표!$C$3,2,IF(P1582=확률표!$C$4, 3,4)),FALSE), "")</f>
        <v/>
      </c>
      <c r="D1582" s="1" t="str">
        <f>IF(B1582&lt;&gt;"",INDEX(로우데이터!$B:$B,4*ROW()-7),"")</f>
        <v/>
      </c>
      <c r="E1582" s="4" t="str">
        <f>IF(B1582&lt;&gt;"",IF(INDEX(로우데이터!$D:$D,4*ROW()-7)&lt;&gt;"",IF(ISNUMBER(FIND("(1)",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2" s="3" t="str">
        <f>IF(B1582&lt;&gt;"",IF(INDEX(로우데이터!$D:$D,4*ROW()-7)&lt;&gt;"",IF(ISNUMBER(FIND("(1)",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2" s="3" t="str">
        <f>IF(B1582&lt;&gt;"",IF(INDEX(로우데이터!$D:$D,4*ROW()-7)&lt;&gt;"",IF(ISNUMBER(FIND("(2)",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2" s="3" t="str">
        <f>IF(B1582&lt;&gt;"",IF(INDEX(로우데이터!$D:$D,4*ROW()-7)&lt;&gt;"",IF(ISNUMBER(FIND("(2)",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2" s="3" t="str">
        <f>IF(B1582&lt;&gt;"",IF(INDEX(로우데이터!$D:$D,4*ROW()-7)&lt;&gt;"",IF(ISNUMBER(FIND("(3)",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2" s="3" t="str">
        <f>IF(B1582&lt;&gt;"",IF(INDEX(로우데이터!$D:$D,4*ROW()-7)&lt;&gt;"",IF(ISNUMBER(FIND("(3)",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2" s="1">
        <v>1</v>
      </c>
      <c r="M1582" s="1">
        <v>1</v>
      </c>
      <c r="N1582" s="1">
        <v>1</v>
      </c>
      <c r="P1582" s="1" t="str">
        <f>IF(B1582&lt;&gt;"",IF(AND(대학정보!$C$4&lt;&gt;"",대학정보!$C$5&lt;&gt;""),IF(AND(ISNUMBER(FIND(대학정보!$C$4,E1582)),ISNUMBER(FIND(대학정보!$C$5,F1582))),확률표!$C$3,IF(AND(ISNUMBER(FIND(대학정보!$C$4,G1582)),ISNUMBER(FIND(대학정보!$C$5,H1582))),확률표!$C$4,IF(AND(ISNUMBER(FIND(대학정보!$C$4,I1582)),ISNUMBER(FIND(대학정보!$C$5,J1582))),확률표!$C$5, ""))), "대학정보"), "")</f>
        <v/>
      </c>
      <c r="Q1582" s="1" t="str">
        <f>IF(AND(대학정보!$C$8&lt;&gt;"",D1582&lt;&gt;""),D1582-대학정보!$C$8,"")</f>
        <v/>
      </c>
    </row>
    <row r="1583" spans="1:17">
      <c r="A1583" s="1" t="str">
        <f t="shared" si="25"/>
        <v>X</v>
      </c>
      <c r="B1583" s="1" t="str">
        <f>IF(INDEX(로우데이터!$A:$A,4*ROW()-7)&lt;&gt;"",INDEX(로우데이터!A:A,4*ROW()-7),"")</f>
        <v/>
      </c>
      <c r="C1583" s="1" t="str">
        <f>IF(B1583&lt;&gt;"",VLOOKUP(CONCATENATE("j",L1583, M1583, N1583),확률표!$B$8:$E$16,IF(P1583=확률표!$C$3,2,IF(P1583=확률표!$C$4, 3,4)),FALSE), "")</f>
        <v/>
      </c>
      <c r="D1583" s="1" t="str">
        <f>IF(B1583&lt;&gt;"",INDEX(로우데이터!$B:$B,4*ROW()-7),"")</f>
        <v/>
      </c>
      <c r="E1583" s="4" t="str">
        <f>IF(B1583&lt;&gt;"",IF(INDEX(로우데이터!$D:$D,4*ROW()-7)&lt;&gt;"",IF(ISNUMBER(FIND("(1)",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3" s="3" t="str">
        <f>IF(B1583&lt;&gt;"",IF(INDEX(로우데이터!$D:$D,4*ROW()-7)&lt;&gt;"",IF(ISNUMBER(FIND("(1)",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3" s="3" t="str">
        <f>IF(B1583&lt;&gt;"",IF(INDEX(로우데이터!$D:$D,4*ROW()-7)&lt;&gt;"",IF(ISNUMBER(FIND("(2)",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3" s="3" t="str">
        <f>IF(B1583&lt;&gt;"",IF(INDEX(로우데이터!$D:$D,4*ROW()-7)&lt;&gt;"",IF(ISNUMBER(FIND("(2)",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3" s="3" t="str">
        <f>IF(B1583&lt;&gt;"",IF(INDEX(로우데이터!$D:$D,4*ROW()-7)&lt;&gt;"",IF(ISNUMBER(FIND("(3)",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3" s="3" t="str">
        <f>IF(B1583&lt;&gt;"",IF(INDEX(로우데이터!$D:$D,4*ROW()-7)&lt;&gt;"",IF(ISNUMBER(FIND("(3)",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3" s="1">
        <v>1</v>
      </c>
      <c r="M1583" s="1">
        <v>1</v>
      </c>
      <c r="N1583" s="1">
        <v>1</v>
      </c>
      <c r="P1583" s="1" t="str">
        <f>IF(B1583&lt;&gt;"",IF(AND(대학정보!$C$4&lt;&gt;"",대학정보!$C$5&lt;&gt;""),IF(AND(ISNUMBER(FIND(대학정보!$C$4,E1583)),ISNUMBER(FIND(대학정보!$C$5,F1583))),확률표!$C$3,IF(AND(ISNUMBER(FIND(대학정보!$C$4,G1583)),ISNUMBER(FIND(대학정보!$C$5,H1583))),확률표!$C$4,IF(AND(ISNUMBER(FIND(대학정보!$C$4,I1583)),ISNUMBER(FIND(대학정보!$C$5,J1583))),확률표!$C$5, ""))), "대학정보"), "")</f>
        <v/>
      </c>
      <c r="Q1583" s="1" t="str">
        <f>IF(AND(대학정보!$C$8&lt;&gt;"",D1583&lt;&gt;""),D1583-대학정보!$C$8,"")</f>
        <v/>
      </c>
    </row>
    <row r="1584" spans="1:17">
      <c r="A1584" s="1" t="str">
        <f t="shared" si="25"/>
        <v>X</v>
      </c>
      <c r="B1584" s="1" t="str">
        <f>IF(INDEX(로우데이터!$A:$A,4*ROW()-7)&lt;&gt;"",INDEX(로우데이터!A:A,4*ROW()-7),"")</f>
        <v/>
      </c>
      <c r="C1584" s="1" t="str">
        <f>IF(B1584&lt;&gt;"",VLOOKUP(CONCATENATE("j",L1584, M1584, N1584),확률표!$B$8:$E$16,IF(P1584=확률표!$C$3,2,IF(P1584=확률표!$C$4, 3,4)),FALSE), "")</f>
        <v/>
      </c>
      <c r="D1584" s="1" t="str">
        <f>IF(B1584&lt;&gt;"",INDEX(로우데이터!$B:$B,4*ROW()-7),"")</f>
        <v/>
      </c>
      <c r="E1584" s="4" t="str">
        <f>IF(B1584&lt;&gt;"",IF(INDEX(로우데이터!$D:$D,4*ROW()-7)&lt;&gt;"",IF(ISNUMBER(FIND("(1)",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4" s="3" t="str">
        <f>IF(B1584&lt;&gt;"",IF(INDEX(로우데이터!$D:$D,4*ROW()-7)&lt;&gt;"",IF(ISNUMBER(FIND("(1)",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4" s="3" t="str">
        <f>IF(B1584&lt;&gt;"",IF(INDEX(로우데이터!$D:$D,4*ROW()-7)&lt;&gt;"",IF(ISNUMBER(FIND("(2)",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4" s="3" t="str">
        <f>IF(B1584&lt;&gt;"",IF(INDEX(로우데이터!$D:$D,4*ROW()-7)&lt;&gt;"",IF(ISNUMBER(FIND("(2)",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4" s="3" t="str">
        <f>IF(B1584&lt;&gt;"",IF(INDEX(로우데이터!$D:$D,4*ROW()-7)&lt;&gt;"",IF(ISNUMBER(FIND("(3)",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4" s="3" t="str">
        <f>IF(B1584&lt;&gt;"",IF(INDEX(로우데이터!$D:$D,4*ROW()-7)&lt;&gt;"",IF(ISNUMBER(FIND("(3)",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4" s="1">
        <v>1</v>
      </c>
      <c r="M1584" s="1">
        <v>1</v>
      </c>
      <c r="N1584" s="1">
        <v>1</v>
      </c>
      <c r="P1584" s="1" t="str">
        <f>IF(B1584&lt;&gt;"",IF(AND(대학정보!$C$4&lt;&gt;"",대학정보!$C$5&lt;&gt;""),IF(AND(ISNUMBER(FIND(대학정보!$C$4,E1584)),ISNUMBER(FIND(대학정보!$C$5,F1584))),확률표!$C$3,IF(AND(ISNUMBER(FIND(대학정보!$C$4,G1584)),ISNUMBER(FIND(대학정보!$C$5,H1584))),확률표!$C$4,IF(AND(ISNUMBER(FIND(대학정보!$C$4,I1584)),ISNUMBER(FIND(대학정보!$C$5,J1584))),확률표!$C$5, ""))), "대학정보"), "")</f>
        <v/>
      </c>
      <c r="Q1584" s="1" t="str">
        <f>IF(AND(대학정보!$C$8&lt;&gt;"",D1584&lt;&gt;""),D1584-대학정보!$C$8,"")</f>
        <v/>
      </c>
    </row>
    <row r="1585" spans="1:17">
      <c r="A1585" s="1" t="str">
        <f t="shared" si="25"/>
        <v>X</v>
      </c>
      <c r="B1585" s="1" t="str">
        <f>IF(INDEX(로우데이터!$A:$A,4*ROW()-7)&lt;&gt;"",INDEX(로우데이터!A:A,4*ROW()-7),"")</f>
        <v/>
      </c>
      <c r="C1585" s="1" t="str">
        <f>IF(B1585&lt;&gt;"",VLOOKUP(CONCATENATE("j",L1585, M1585, N1585),확률표!$B$8:$E$16,IF(P1585=확률표!$C$3,2,IF(P1585=확률표!$C$4, 3,4)),FALSE), "")</f>
        <v/>
      </c>
      <c r="D1585" s="1" t="str">
        <f>IF(B1585&lt;&gt;"",INDEX(로우데이터!$B:$B,4*ROW()-7),"")</f>
        <v/>
      </c>
      <c r="E1585" s="4" t="str">
        <f>IF(B1585&lt;&gt;"",IF(INDEX(로우데이터!$D:$D,4*ROW()-7)&lt;&gt;"",IF(ISNUMBER(FIND("(1)",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5" s="3" t="str">
        <f>IF(B1585&lt;&gt;"",IF(INDEX(로우데이터!$D:$D,4*ROW()-7)&lt;&gt;"",IF(ISNUMBER(FIND("(1)",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5" s="3" t="str">
        <f>IF(B1585&lt;&gt;"",IF(INDEX(로우데이터!$D:$D,4*ROW()-7)&lt;&gt;"",IF(ISNUMBER(FIND("(2)",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5" s="3" t="str">
        <f>IF(B1585&lt;&gt;"",IF(INDEX(로우데이터!$D:$D,4*ROW()-7)&lt;&gt;"",IF(ISNUMBER(FIND("(2)",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5" s="3" t="str">
        <f>IF(B1585&lt;&gt;"",IF(INDEX(로우데이터!$D:$D,4*ROW()-7)&lt;&gt;"",IF(ISNUMBER(FIND("(3)",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5" s="3" t="str">
        <f>IF(B1585&lt;&gt;"",IF(INDEX(로우데이터!$D:$D,4*ROW()-7)&lt;&gt;"",IF(ISNUMBER(FIND("(3)",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5" s="1">
        <v>1</v>
      </c>
      <c r="M1585" s="1">
        <v>1</v>
      </c>
      <c r="N1585" s="1">
        <v>1</v>
      </c>
      <c r="P1585" s="1" t="str">
        <f>IF(B1585&lt;&gt;"",IF(AND(대학정보!$C$4&lt;&gt;"",대학정보!$C$5&lt;&gt;""),IF(AND(ISNUMBER(FIND(대학정보!$C$4,E1585)),ISNUMBER(FIND(대학정보!$C$5,F1585))),확률표!$C$3,IF(AND(ISNUMBER(FIND(대학정보!$C$4,G1585)),ISNUMBER(FIND(대학정보!$C$5,H1585))),확률표!$C$4,IF(AND(ISNUMBER(FIND(대학정보!$C$4,I1585)),ISNUMBER(FIND(대학정보!$C$5,J1585))),확률표!$C$5, ""))), "대학정보"), "")</f>
        <v/>
      </c>
      <c r="Q1585" s="1" t="str">
        <f>IF(AND(대학정보!$C$8&lt;&gt;"",D1585&lt;&gt;""),D1585-대학정보!$C$8,"")</f>
        <v/>
      </c>
    </row>
    <row r="1586" spans="1:17">
      <c r="A1586" s="1" t="str">
        <f t="shared" si="25"/>
        <v>X</v>
      </c>
      <c r="B1586" s="1" t="str">
        <f>IF(INDEX(로우데이터!$A:$A,4*ROW()-7)&lt;&gt;"",INDEX(로우데이터!A:A,4*ROW()-7),"")</f>
        <v/>
      </c>
      <c r="C1586" s="1" t="str">
        <f>IF(B1586&lt;&gt;"",VLOOKUP(CONCATENATE("j",L1586, M1586, N1586),확률표!$B$8:$E$16,IF(P1586=확률표!$C$3,2,IF(P1586=확률표!$C$4, 3,4)),FALSE), "")</f>
        <v/>
      </c>
      <c r="D1586" s="1" t="str">
        <f>IF(B1586&lt;&gt;"",INDEX(로우데이터!$B:$B,4*ROW()-7),"")</f>
        <v/>
      </c>
      <c r="E1586" s="4" t="str">
        <f>IF(B1586&lt;&gt;"",IF(INDEX(로우데이터!$D:$D,4*ROW()-7)&lt;&gt;"",IF(ISNUMBER(FIND("(1)",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6" s="3" t="str">
        <f>IF(B1586&lt;&gt;"",IF(INDEX(로우데이터!$D:$D,4*ROW()-7)&lt;&gt;"",IF(ISNUMBER(FIND("(1)",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6" s="3" t="str">
        <f>IF(B1586&lt;&gt;"",IF(INDEX(로우데이터!$D:$D,4*ROW()-7)&lt;&gt;"",IF(ISNUMBER(FIND("(2)",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6" s="3" t="str">
        <f>IF(B1586&lt;&gt;"",IF(INDEX(로우데이터!$D:$D,4*ROW()-7)&lt;&gt;"",IF(ISNUMBER(FIND("(2)",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6" s="3" t="str">
        <f>IF(B1586&lt;&gt;"",IF(INDEX(로우데이터!$D:$D,4*ROW()-7)&lt;&gt;"",IF(ISNUMBER(FIND("(3)",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6" s="3" t="str">
        <f>IF(B1586&lt;&gt;"",IF(INDEX(로우데이터!$D:$D,4*ROW()-7)&lt;&gt;"",IF(ISNUMBER(FIND("(3)",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6" s="1">
        <v>1</v>
      </c>
      <c r="M1586" s="1">
        <v>1</v>
      </c>
      <c r="N1586" s="1">
        <v>1</v>
      </c>
      <c r="P1586" s="1" t="str">
        <f>IF(B1586&lt;&gt;"",IF(AND(대학정보!$C$4&lt;&gt;"",대학정보!$C$5&lt;&gt;""),IF(AND(ISNUMBER(FIND(대학정보!$C$4,E1586)),ISNUMBER(FIND(대학정보!$C$5,F1586))),확률표!$C$3,IF(AND(ISNUMBER(FIND(대학정보!$C$4,G1586)),ISNUMBER(FIND(대학정보!$C$5,H1586))),확률표!$C$4,IF(AND(ISNUMBER(FIND(대학정보!$C$4,I1586)),ISNUMBER(FIND(대학정보!$C$5,J1586))),확률표!$C$5, ""))), "대학정보"), "")</f>
        <v/>
      </c>
      <c r="Q1586" s="1" t="str">
        <f>IF(AND(대학정보!$C$8&lt;&gt;"",D1586&lt;&gt;""),D1586-대학정보!$C$8,"")</f>
        <v/>
      </c>
    </row>
    <row r="1587" spans="1:17">
      <c r="A1587" s="1" t="str">
        <f t="shared" si="25"/>
        <v>X</v>
      </c>
      <c r="B1587" s="1" t="str">
        <f>IF(INDEX(로우데이터!$A:$A,4*ROW()-7)&lt;&gt;"",INDEX(로우데이터!A:A,4*ROW()-7),"")</f>
        <v/>
      </c>
      <c r="C1587" s="1" t="str">
        <f>IF(B1587&lt;&gt;"",VLOOKUP(CONCATENATE("j",L1587, M1587, N1587),확률표!$B$8:$E$16,IF(P1587=확률표!$C$3,2,IF(P1587=확률표!$C$4, 3,4)),FALSE), "")</f>
        <v/>
      </c>
      <c r="D1587" s="1" t="str">
        <f>IF(B1587&lt;&gt;"",INDEX(로우데이터!$B:$B,4*ROW()-7),"")</f>
        <v/>
      </c>
      <c r="E1587" s="4" t="str">
        <f>IF(B1587&lt;&gt;"",IF(INDEX(로우데이터!$D:$D,4*ROW()-7)&lt;&gt;"",IF(ISNUMBER(FIND("(1)",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7" s="3" t="str">
        <f>IF(B1587&lt;&gt;"",IF(INDEX(로우데이터!$D:$D,4*ROW()-7)&lt;&gt;"",IF(ISNUMBER(FIND("(1)",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7" s="3" t="str">
        <f>IF(B1587&lt;&gt;"",IF(INDEX(로우데이터!$D:$D,4*ROW()-7)&lt;&gt;"",IF(ISNUMBER(FIND("(2)",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7" s="3" t="str">
        <f>IF(B1587&lt;&gt;"",IF(INDEX(로우데이터!$D:$D,4*ROW()-7)&lt;&gt;"",IF(ISNUMBER(FIND("(2)",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7" s="3" t="str">
        <f>IF(B1587&lt;&gt;"",IF(INDEX(로우데이터!$D:$D,4*ROW()-7)&lt;&gt;"",IF(ISNUMBER(FIND("(3)",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7" s="3" t="str">
        <f>IF(B1587&lt;&gt;"",IF(INDEX(로우데이터!$D:$D,4*ROW()-7)&lt;&gt;"",IF(ISNUMBER(FIND("(3)",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7" s="1">
        <v>1</v>
      </c>
      <c r="M1587" s="1">
        <v>1</v>
      </c>
      <c r="N1587" s="1">
        <v>1</v>
      </c>
      <c r="P1587" s="1" t="str">
        <f>IF(B1587&lt;&gt;"",IF(AND(대학정보!$C$4&lt;&gt;"",대학정보!$C$5&lt;&gt;""),IF(AND(ISNUMBER(FIND(대학정보!$C$4,E1587)),ISNUMBER(FIND(대학정보!$C$5,F1587))),확률표!$C$3,IF(AND(ISNUMBER(FIND(대학정보!$C$4,G1587)),ISNUMBER(FIND(대학정보!$C$5,H1587))),확률표!$C$4,IF(AND(ISNUMBER(FIND(대학정보!$C$4,I1587)),ISNUMBER(FIND(대학정보!$C$5,J1587))),확률표!$C$5, ""))), "대학정보"), "")</f>
        <v/>
      </c>
      <c r="Q1587" s="1" t="str">
        <f>IF(AND(대학정보!$C$8&lt;&gt;"",D1587&lt;&gt;""),D1587-대학정보!$C$8,"")</f>
        <v/>
      </c>
    </row>
    <row r="1588" spans="1:17">
      <c r="A1588" s="1" t="str">
        <f t="shared" si="25"/>
        <v>X</v>
      </c>
      <c r="B1588" s="1" t="str">
        <f>IF(INDEX(로우데이터!$A:$A,4*ROW()-7)&lt;&gt;"",INDEX(로우데이터!A:A,4*ROW()-7),"")</f>
        <v/>
      </c>
      <c r="C1588" s="1" t="str">
        <f>IF(B1588&lt;&gt;"",VLOOKUP(CONCATENATE("j",L1588, M1588, N1588),확률표!$B$8:$E$16,IF(P1588=확률표!$C$3,2,IF(P1588=확률표!$C$4, 3,4)),FALSE), "")</f>
        <v/>
      </c>
      <c r="D1588" s="1" t="str">
        <f>IF(B1588&lt;&gt;"",INDEX(로우데이터!$B:$B,4*ROW()-7),"")</f>
        <v/>
      </c>
      <c r="E1588" s="4" t="str">
        <f>IF(B1588&lt;&gt;"",IF(INDEX(로우데이터!$D:$D,4*ROW()-7)&lt;&gt;"",IF(ISNUMBER(FIND("(1)",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8" s="3" t="str">
        <f>IF(B1588&lt;&gt;"",IF(INDEX(로우데이터!$D:$D,4*ROW()-7)&lt;&gt;"",IF(ISNUMBER(FIND("(1)",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8" s="3" t="str">
        <f>IF(B1588&lt;&gt;"",IF(INDEX(로우데이터!$D:$D,4*ROW()-7)&lt;&gt;"",IF(ISNUMBER(FIND("(2)",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8" s="3" t="str">
        <f>IF(B1588&lt;&gt;"",IF(INDEX(로우데이터!$D:$D,4*ROW()-7)&lt;&gt;"",IF(ISNUMBER(FIND("(2)",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8" s="3" t="str">
        <f>IF(B1588&lt;&gt;"",IF(INDEX(로우데이터!$D:$D,4*ROW()-7)&lt;&gt;"",IF(ISNUMBER(FIND("(3)",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8" s="3" t="str">
        <f>IF(B1588&lt;&gt;"",IF(INDEX(로우데이터!$D:$D,4*ROW()-7)&lt;&gt;"",IF(ISNUMBER(FIND("(3)",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8" s="1">
        <v>1</v>
      </c>
      <c r="M1588" s="1">
        <v>1</v>
      </c>
      <c r="N1588" s="1">
        <v>1</v>
      </c>
      <c r="P1588" s="1" t="str">
        <f>IF(B1588&lt;&gt;"",IF(AND(대학정보!$C$4&lt;&gt;"",대학정보!$C$5&lt;&gt;""),IF(AND(ISNUMBER(FIND(대학정보!$C$4,E1588)),ISNUMBER(FIND(대학정보!$C$5,F1588))),확률표!$C$3,IF(AND(ISNUMBER(FIND(대학정보!$C$4,G1588)),ISNUMBER(FIND(대학정보!$C$5,H1588))),확률표!$C$4,IF(AND(ISNUMBER(FIND(대학정보!$C$4,I1588)),ISNUMBER(FIND(대학정보!$C$5,J1588))),확률표!$C$5, ""))), "대학정보"), "")</f>
        <v/>
      </c>
      <c r="Q1588" s="1" t="str">
        <f>IF(AND(대학정보!$C$8&lt;&gt;"",D1588&lt;&gt;""),D1588-대학정보!$C$8,"")</f>
        <v/>
      </c>
    </row>
    <row r="1589" spans="1:17">
      <c r="A1589" s="1" t="str">
        <f t="shared" si="25"/>
        <v>X</v>
      </c>
      <c r="B1589" s="1" t="str">
        <f>IF(INDEX(로우데이터!$A:$A,4*ROW()-7)&lt;&gt;"",INDEX(로우데이터!A:A,4*ROW()-7),"")</f>
        <v/>
      </c>
      <c r="C1589" s="1" t="str">
        <f>IF(B1589&lt;&gt;"",VLOOKUP(CONCATENATE("j",L1589, M1589, N1589),확률표!$B$8:$E$16,IF(P1589=확률표!$C$3,2,IF(P1589=확률표!$C$4, 3,4)),FALSE), "")</f>
        <v/>
      </c>
      <c r="D1589" s="1" t="str">
        <f>IF(B1589&lt;&gt;"",INDEX(로우데이터!$B:$B,4*ROW()-7),"")</f>
        <v/>
      </c>
      <c r="E1589" s="4" t="str">
        <f>IF(B1589&lt;&gt;"",IF(INDEX(로우데이터!$D:$D,4*ROW()-7)&lt;&gt;"",IF(ISNUMBER(FIND("(1)",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89" s="3" t="str">
        <f>IF(B1589&lt;&gt;"",IF(INDEX(로우데이터!$D:$D,4*ROW()-7)&lt;&gt;"",IF(ISNUMBER(FIND("(1)",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89" s="3" t="str">
        <f>IF(B1589&lt;&gt;"",IF(INDEX(로우데이터!$D:$D,4*ROW()-7)&lt;&gt;"",IF(ISNUMBER(FIND("(2)",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89" s="3" t="str">
        <f>IF(B1589&lt;&gt;"",IF(INDEX(로우데이터!$D:$D,4*ROW()-7)&lt;&gt;"",IF(ISNUMBER(FIND("(2)",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89" s="3" t="str">
        <f>IF(B1589&lt;&gt;"",IF(INDEX(로우데이터!$D:$D,4*ROW()-7)&lt;&gt;"",IF(ISNUMBER(FIND("(3)",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89" s="3" t="str">
        <f>IF(B1589&lt;&gt;"",IF(INDEX(로우데이터!$D:$D,4*ROW()-7)&lt;&gt;"",IF(ISNUMBER(FIND("(3)",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89" s="1">
        <v>1</v>
      </c>
      <c r="M1589" s="1">
        <v>1</v>
      </c>
      <c r="N1589" s="1">
        <v>1</v>
      </c>
      <c r="P1589" s="1" t="str">
        <f>IF(B1589&lt;&gt;"",IF(AND(대학정보!$C$4&lt;&gt;"",대학정보!$C$5&lt;&gt;""),IF(AND(ISNUMBER(FIND(대학정보!$C$4,E1589)),ISNUMBER(FIND(대학정보!$C$5,F1589))),확률표!$C$3,IF(AND(ISNUMBER(FIND(대학정보!$C$4,G1589)),ISNUMBER(FIND(대학정보!$C$5,H1589))),확률표!$C$4,IF(AND(ISNUMBER(FIND(대학정보!$C$4,I1589)),ISNUMBER(FIND(대학정보!$C$5,J1589))),확률표!$C$5, ""))), "대학정보"), "")</f>
        <v/>
      </c>
      <c r="Q1589" s="1" t="str">
        <f>IF(AND(대학정보!$C$8&lt;&gt;"",D1589&lt;&gt;""),D1589-대학정보!$C$8,"")</f>
        <v/>
      </c>
    </row>
    <row r="1590" spans="1:17">
      <c r="A1590" s="1" t="str">
        <f t="shared" si="25"/>
        <v>X</v>
      </c>
      <c r="B1590" s="1" t="str">
        <f>IF(INDEX(로우데이터!$A:$A,4*ROW()-7)&lt;&gt;"",INDEX(로우데이터!A:A,4*ROW()-7),"")</f>
        <v/>
      </c>
      <c r="C1590" s="1" t="str">
        <f>IF(B1590&lt;&gt;"",VLOOKUP(CONCATENATE("j",L1590, M1590, N1590),확률표!$B$8:$E$16,IF(P1590=확률표!$C$3,2,IF(P1590=확률표!$C$4, 3,4)),FALSE), "")</f>
        <v/>
      </c>
      <c r="D1590" s="1" t="str">
        <f>IF(B1590&lt;&gt;"",INDEX(로우데이터!$B:$B,4*ROW()-7),"")</f>
        <v/>
      </c>
      <c r="E1590" s="4" t="str">
        <f>IF(B1590&lt;&gt;"",IF(INDEX(로우데이터!$D:$D,4*ROW()-7)&lt;&gt;"",IF(ISNUMBER(FIND("(1)",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0" s="3" t="str">
        <f>IF(B1590&lt;&gt;"",IF(INDEX(로우데이터!$D:$D,4*ROW()-7)&lt;&gt;"",IF(ISNUMBER(FIND("(1)",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0" s="3" t="str">
        <f>IF(B1590&lt;&gt;"",IF(INDEX(로우데이터!$D:$D,4*ROW()-7)&lt;&gt;"",IF(ISNUMBER(FIND("(2)",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0" s="3" t="str">
        <f>IF(B1590&lt;&gt;"",IF(INDEX(로우데이터!$D:$D,4*ROW()-7)&lt;&gt;"",IF(ISNUMBER(FIND("(2)",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0" s="3" t="str">
        <f>IF(B1590&lt;&gt;"",IF(INDEX(로우데이터!$D:$D,4*ROW()-7)&lt;&gt;"",IF(ISNUMBER(FIND("(3)",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0" s="3" t="str">
        <f>IF(B1590&lt;&gt;"",IF(INDEX(로우데이터!$D:$D,4*ROW()-7)&lt;&gt;"",IF(ISNUMBER(FIND("(3)",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0" s="1">
        <v>1</v>
      </c>
      <c r="M1590" s="1">
        <v>1</v>
      </c>
      <c r="N1590" s="1">
        <v>1</v>
      </c>
      <c r="P1590" s="1" t="str">
        <f>IF(B1590&lt;&gt;"",IF(AND(대학정보!$C$4&lt;&gt;"",대학정보!$C$5&lt;&gt;""),IF(AND(ISNUMBER(FIND(대학정보!$C$4,E1590)),ISNUMBER(FIND(대학정보!$C$5,F1590))),확률표!$C$3,IF(AND(ISNUMBER(FIND(대학정보!$C$4,G1590)),ISNUMBER(FIND(대학정보!$C$5,H1590))),확률표!$C$4,IF(AND(ISNUMBER(FIND(대학정보!$C$4,I1590)),ISNUMBER(FIND(대학정보!$C$5,J1590))),확률표!$C$5, ""))), "대학정보"), "")</f>
        <v/>
      </c>
      <c r="Q1590" s="1" t="str">
        <f>IF(AND(대학정보!$C$8&lt;&gt;"",D1590&lt;&gt;""),D1590-대학정보!$C$8,"")</f>
        <v/>
      </c>
    </row>
    <row r="1591" spans="1:17">
      <c r="A1591" s="1" t="str">
        <f t="shared" si="25"/>
        <v>X</v>
      </c>
      <c r="B1591" s="1" t="str">
        <f>IF(INDEX(로우데이터!$A:$A,4*ROW()-7)&lt;&gt;"",INDEX(로우데이터!A:A,4*ROW()-7),"")</f>
        <v/>
      </c>
      <c r="C1591" s="1" t="str">
        <f>IF(B1591&lt;&gt;"",VLOOKUP(CONCATENATE("j",L1591, M1591, N1591),확률표!$B$8:$E$16,IF(P1591=확률표!$C$3,2,IF(P1591=확률표!$C$4, 3,4)),FALSE), "")</f>
        <v/>
      </c>
      <c r="D1591" s="1" t="str">
        <f>IF(B1591&lt;&gt;"",INDEX(로우데이터!$B:$B,4*ROW()-7),"")</f>
        <v/>
      </c>
      <c r="E1591" s="4" t="str">
        <f>IF(B1591&lt;&gt;"",IF(INDEX(로우데이터!$D:$D,4*ROW()-7)&lt;&gt;"",IF(ISNUMBER(FIND("(1)",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1" s="3" t="str">
        <f>IF(B1591&lt;&gt;"",IF(INDEX(로우데이터!$D:$D,4*ROW()-7)&lt;&gt;"",IF(ISNUMBER(FIND("(1)",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1" s="3" t="str">
        <f>IF(B1591&lt;&gt;"",IF(INDEX(로우데이터!$D:$D,4*ROW()-7)&lt;&gt;"",IF(ISNUMBER(FIND("(2)",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1" s="3" t="str">
        <f>IF(B1591&lt;&gt;"",IF(INDEX(로우데이터!$D:$D,4*ROW()-7)&lt;&gt;"",IF(ISNUMBER(FIND("(2)",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1" s="3" t="str">
        <f>IF(B1591&lt;&gt;"",IF(INDEX(로우데이터!$D:$D,4*ROW()-7)&lt;&gt;"",IF(ISNUMBER(FIND("(3)",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1" s="3" t="str">
        <f>IF(B1591&lt;&gt;"",IF(INDEX(로우데이터!$D:$D,4*ROW()-7)&lt;&gt;"",IF(ISNUMBER(FIND("(3)",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1" s="1">
        <v>1</v>
      </c>
      <c r="M1591" s="1">
        <v>1</v>
      </c>
      <c r="N1591" s="1">
        <v>1</v>
      </c>
      <c r="P1591" s="1" t="str">
        <f>IF(B1591&lt;&gt;"",IF(AND(대학정보!$C$4&lt;&gt;"",대학정보!$C$5&lt;&gt;""),IF(AND(ISNUMBER(FIND(대학정보!$C$4,E1591)),ISNUMBER(FIND(대학정보!$C$5,F1591))),확률표!$C$3,IF(AND(ISNUMBER(FIND(대학정보!$C$4,G1591)),ISNUMBER(FIND(대학정보!$C$5,H1591))),확률표!$C$4,IF(AND(ISNUMBER(FIND(대학정보!$C$4,I1591)),ISNUMBER(FIND(대학정보!$C$5,J1591))),확률표!$C$5, ""))), "대학정보"), "")</f>
        <v/>
      </c>
      <c r="Q1591" s="1" t="str">
        <f>IF(AND(대학정보!$C$8&lt;&gt;"",D1591&lt;&gt;""),D1591-대학정보!$C$8,"")</f>
        <v/>
      </c>
    </row>
    <row r="1592" spans="1:17">
      <c r="A1592" s="1" t="str">
        <f t="shared" si="25"/>
        <v>X</v>
      </c>
      <c r="B1592" s="1" t="str">
        <f>IF(INDEX(로우데이터!$A:$A,4*ROW()-7)&lt;&gt;"",INDEX(로우데이터!A:A,4*ROW()-7),"")</f>
        <v/>
      </c>
      <c r="C1592" s="1" t="str">
        <f>IF(B1592&lt;&gt;"",VLOOKUP(CONCATENATE("j",L1592, M1592, N1592),확률표!$B$8:$E$16,IF(P1592=확률표!$C$3,2,IF(P1592=확률표!$C$4, 3,4)),FALSE), "")</f>
        <v/>
      </c>
      <c r="D1592" s="1" t="str">
        <f>IF(B1592&lt;&gt;"",INDEX(로우데이터!$B:$B,4*ROW()-7),"")</f>
        <v/>
      </c>
      <c r="E1592" s="4" t="str">
        <f>IF(B1592&lt;&gt;"",IF(INDEX(로우데이터!$D:$D,4*ROW()-7)&lt;&gt;"",IF(ISNUMBER(FIND("(1)",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2" s="3" t="str">
        <f>IF(B1592&lt;&gt;"",IF(INDEX(로우데이터!$D:$D,4*ROW()-7)&lt;&gt;"",IF(ISNUMBER(FIND("(1)",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2" s="3" t="str">
        <f>IF(B1592&lt;&gt;"",IF(INDEX(로우데이터!$D:$D,4*ROW()-7)&lt;&gt;"",IF(ISNUMBER(FIND("(2)",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2" s="3" t="str">
        <f>IF(B1592&lt;&gt;"",IF(INDEX(로우데이터!$D:$D,4*ROW()-7)&lt;&gt;"",IF(ISNUMBER(FIND("(2)",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2" s="3" t="str">
        <f>IF(B1592&lt;&gt;"",IF(INDEX(로우데이터!$D:$D,4*ROW()-7)&lt;&gt;"",IF(ISNUMBER(FIND("(3)",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2" s="3" t="str">
        <f>IF(B1592&lt;&gt;"",IF(INDEX(로우데이터!$D:$D,4*ROW()-7)&lt;&gt;"",IF(ISNUMBER(FIND("(3)",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2" s="1">
        <v>1</v>
      </c>
      <c r="M1592" s="1">
        <v>1</v>
      </c>
      <c r="N1592" s="1">
        <v>1</v>
      </c>
      <c r="P1592" s="1" t="str">
        <f>IF(B1592&lt;&gt;"",IF(AND(대학정보!$C$4&lt;&gt;"",대학정보!$C$5&lt;&gt;""),IF(AND(ISNUMBER(FIND(대학정보!$C$4,E1592)),ISNUMBER(FIND(대학정보!$C$5,F1592))),확률표!$C$3,IF(AND(ISNUMBER(FIND(대학정보!$C$4,G1592)),ISNUMBER(FIND(대학정보!$C$5,H1592))),확률표!$C$4,IF(AND(ISNUMBER(FIND(대학정보!$C$4,I1592)),ISNUMBER(FIND(대학정보!$C$5,J1592))),확률표!$C$5, ""))), "대학정보"), "")</f>
        <v/>
      </c>
      <c r="Q1592" s="1" t="str">
        <f>IF(AND(대학정보!$C$8&lt;&gt;"",D1592&lt;&gt;""),D1592-대학정보!$C$8,"")</f>
        <v/>
      </c>
    </row>
    <row r="1593" spans="1:17">
      <c r="A1593" s="1" t="str">
        <f t="shared" si="25"/>
        <v>X</v>
      </c>
      <c r="B1593" s="1" t="str">
        <f>IF(INDEX(로우데이터!$A:$A,4*ROW()-7)&lt;&gt;"",INDEX(로우데이터!A:A,4*ROW()-7),"")</f>
        <v/>
      </c>
      <c r="C1593" s="1" t="str">
        <f>IF(B1593&lt;&gt;"",VLOOKUP(CONCATENATE("j",L1593, M1593, N1593),확률표!$B$8:$E$16,IF(P1593=확률표!$C$3,2,IF(P1593=확률표!$C$4, 3,4)),FALSE), "")</f>
        <v/>
      </c>
      <c r="D1593" s="1" t="str">
        <f>IF(B1593&lt;&gt;"",INDEX(로우데이터!$B:$B,4*ROW()-7),"")</f>
        <v/>
      </c>
      <c r="E1593" s="4" t="str">
        <f>IF(B1593&lt;&gt;"",IF(INDEX(로우데이터!$D:$D,4*ROW()-7)&lt;&gt;"",IF(ISNUMBER(FIND("(1)",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3" s="3" t="str">
        <f>IF(B1593&lt;&gt;"",IF(INDEX(로우데이터!$D:$D,4*ROW()-7)&lt;&gt;"",IF(ISNUMBER(FIND("(1)",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3" s="3" t="str">
        <f>IF(B1593&lt;&gt;"",IF(INDEX(로우데이터!$D:$D,4*ROW()-7)&lt;&gt;"",IF(ISNUMBER(FIND("(2)",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3" s="3" t="str">
        <f>IF(B1593&lt;&gt;"",IF(INDEX(로우데이터!$D:$D,4*ROW()-7)&lt;&gt;"",IF(ISNUMBER(FIND("(2)",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3" s="3" t="str">
        <f>IF(B1593&lt;&gt;"",IF(INDEX(로우데이터!$D:$D,4*ROW()-7)&lt;&gt;"",IF(ISNUMBER(FIND("(3)",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3" s="3" t="str">
        <f>IF(B1593&lt;&gt;"",IF(INDEX(로우데이터!$D:$D,4*ROW()-7)&lt;&gt;"",IF(ISNUMBER(FIND("(3)",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3" s="1">
        <v>1</v>
      </c>
      <c r="M1593" s="1">
        <v>1</v>
      </c>
      <c r="N1593" s="1">
        <v>1</v>
      </c>
      <c r="P1593" s="1" t="str">
        <f>IF(B1593&lt;&gt;"",IF(AND(대학정보!$C$4&lt;&gt;"",대학정보!$C$5&lt;&gt;""),IF(AND(ISNUMBER(FIND(대학정보!$C$4,E1593)),ISNUMBER(FIND(대학정보!$C$5,F1593))),확률표!$C$3,IF(AND(ISNUMBER(FIND(대학정보!$C$4,G1593)),ISNUMBER(FIND(대학정보!$C$5,H1593))),확률표!$C$4,IF(AND(ISNUMBER(FIND(대학정보!$C$4,I1593)),ISNUMBER(FIND(대학정보!$C$5,J1593))),확률표!$C$5, ""))), "대학정보"), "")</f>
        <v/>
      </c>
      <c r="Q1593" s="1" t="str">
        <f>IF(AND(대학정보!$C$8&lt;&gt;"",D1593&lt;&gt;""),D1593-대학정보!$C$8,"")</f>
        <v/>
      </c>
    </row>
    <row r="1594" spans="1:17">
      <c r="A1594" s="1" t="str">
        <f t="shared" si="25"/>
        <v>X</v>
      </c>
      <c r="B1594" s="1" t="str">
        <f>IF(INDEX(로우데이터!$A:$A,4*ROW()-7)&lt;&gt;"",INDEX(로우데이터!A:A,4*ROW()-7),"")</f>
        <v/>
      </c>
      <c r="C1594" s="1" t="str">
        <f>IF(B1594&lt;&gt;"",VLOOKUP(CONCATENATE("j",L1594, M1594, N1594),확률표!$B$8:$E$16,IF(P1594=확률표!$C$3,2,IF(P1594=확률표!$C$4, 3,4)),FALSE), "")</f>
        <v/>
      </c>
      <c r="D1594" s="1" t="str">
        <f>IF(B1594&lt;&gt;"",INDEX(로우데이터!$B:$B,4*ROW()-7),"")</f>
        <v/>
      </c>
      <c r="E1594" s="4" t="str">
        <f>IF(B1594&lt;&gt;"",IF(INDEX(로우데이터!$D:$D,4*ROW()-7)&lt;&gt;"",IF(ISNUMBER(FIND("(1)",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4" s="3" t="str">
        <f>IF(B1594&lt;&gt;"",IF(INDEX(로우데이터!$D:$D,4*ROW()-7)&lt;&gt;"",IF(ISNUMBER(FIND("(1)",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4" s="3" t="str">
        <f>IF(B1594&lt;&gt;"",IF(INDEX(로우데이터!$D:$D,4*ROW()-7)&lt;&gt;"",IF(ISNUMBER(FIND("(2)",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4" s="3" t="str">
        <f>IF(B1594&lt;&gt;"",IF(INDEX(로우데이터!$D:$D,4*ROW()-7)&lt;&gt;"",IF(ISNUMBER(FIND("(2)",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4" s="3" t="str">
        <f>IF(B1594&lt;&gt;"",IF(INDEX(로우데이터!$D:$D,4*ROW()-7)&lt;&gt;"",IF(ISNUMBER(FIND("(3)",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4" s="3" t="str">
        <f>IF(B1594&lt;&gt;"",IF(INDEX(로우데이터!$D:$D,4*ROW()-7)&lt;&gt;"",IF(ISNUMBER(FIND("(3)",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4" s="1">
        <v>1</v>
      </c>
      <c r="M1594" s="1">
        <v>1</v>
      </c>
      <c r="N1594" s="1">
        <v>1</v>
      </c>
      <c r="P1594" s="1" t="str">
        <f>IF(B1594&lt;&gt;"",IF(AND(대학정보!$C$4&lt;&gt;"",대학정보!$C$5&lt;&gt;""),IF(AND(ISNUMBER(FIND(대학정보!$C$4,E1594)),ISNUMBER(FIND(대학정보!$C$5,F1594))),확률표!$C$3,IF(AND(ISNUMBER(FIND(대학정보!$C$4,G1594)),ISNUMBER(FIND(대학정보!$C$5,H1594))),확률표!$C$4,IF(AND(ISNUMBER(FIND(대학정보!$C$4,I1594)),ISNUMBER(FIND(대학정보!$C$5,J1594))),확률표!$C$5, ""))), "대학정보"), "")</f>
        <v/>
      </c>
      <c r="Q1594" s="1" t="str">
        <f>IF(AND(대학정보!$C$8&lt;&gt;"",D1594&lt;&gt;""),D1594-대학정보!$C$8,"")</f>
        <v/>
      </c>
    </row>
    <row r="1595" spans="1:17">
      <c r="A1595" s="1" t="str">
        <f t="shared" si="25"/>
        <v>X</v>
      </c>
      <c r="B1595" s="1" t="str">
        <f>IF(INDEX(로우데이터!$A:$A,4*ROW()-7)&lt;&gt;"",INDEX(로우데이터!A:A,4*ROW()-7),"")</f>
        <v/>
      </c>
      <c r="C1595" s="1" t="str">
        <f>IF(B1595&lt;&gt;"",VLOOKUP(CONCATENATE("j",L1595, M1595, N1595),확률표!$B$8:$E$16,IF(P1595=확률표!$C$3,2,IF(P1595=확률표!$C$4, 3,4)),FALSE), "")</f>
        <v/>
      </c>
      <c r="D1595" s="1" t="str">
        <f>IF(B1595&lt;&gt;"",INDEX(로우데이터!$B:$B,4*ROW()-7),"")</f>
        <v/>
      </c>
      <c r="E1595" s="4" t="str">
        <f>IF(B1595&lt;&gt;"",IF(INDEX(로우데이터!$D:$D,4*ROW()-7)&lt;&gt;"",IF(ISNUMBER(FIND("(1)",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5" s="3" t="str">
        <f>IF(B1595&lt;&gt;"",IF(INDEX(로우데이터!$D:$D,4*ROW()-7)&lt;&gt;"",IF(ISNUMBER(FIND("(1)",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5" s="3" t="str">
        <f>IF(B1595&lt;&gt;"",IF(INDEX(로우데이터!$D:$D,4*ROW()-7)&lt;&gt;"",IF(ISNUMBER(FIND("(2)",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5" s="3" t="str">
        <f>IF(B1595&lt;&gt;"",IF(INDEX(로우데이터!$D:$D,4*ROW()-7)&lt;&gt;"",IF(ISNUMBER(FIND("(2)",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5" s="3" t="str">
        <f>IF(B1595&lt;&gt;"",IF(INDEX(로우데이터!$D:$D,4*ROW()-7)&lt;&gt;"",IF(ISNUMBER(FIND("(3)",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5" s="3" t="str">
        <f>IF(B1595&lt;&gt;"",IF(INDEX(로우데이터!$D:$D,4*ROW()-7)&lt;&gt;"",IF(ISNUMBER(FIND("(3)",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5" s="1">
        <v>1</v>
      </c>
      <c r="M1595" s="1">
        <v>1</v>
      </c>
      <c r="N1595" s="1">
        <v>1</v>
      </c>
      <c r="P1595" s="1" t="str">
        <f>IF(B1595&lt;&gt;"",IF(AND(대학정보!$C$4&lt;&gt;"",대학정보!$C$5&lt;&gt;""),IF(AND(ISNUMBER(FIND(대학정보!$C$4,E1595)),ISNUMBER(FIND(대학정보!$C$5,F1595))),확률표!$C$3,IF(AND(ISNUMBER(FIND(대학정보!$C$4,G1595)),ISNUMBER(FIND(대학정보!$C$5,H1595))),확률표!$C$4,IF(AND(ISNUMBER(FIND(대학정보!$C$4,I1595)),ISNUMBER(FIND(대학정보!$C$5,J1595))),확률표!$C$5, ""))), "대학정보"), "")</f>
        <v/>
      </c>
      <c r="Q1595" s="1" t="str">
        <f>IF(AND(대학정보!$C$8&lt;&gt;"",D1595&lt;&gt;""),D1595-대학정보!$C$8,"")</f>
        <v/>
      </c>
    </row>
    <row r="1596" spans="1:17">
      <c r="A1596" s="1" t="str">
        <f t="shared" si="25"/>
        <v>X</v>
      </c>
      <c r="B1596" s="1" t="str">
        <f>IF(INDEX(로우데이터!$A:$A,4*ROW()-7)&lt;&gt;"",INDEX(로우데이터!A:A,4*ROW()-7),"")</f>
        <v/>
      </c>
      <c r="C1596" s="1" t="str">
        <f>IF(B1596&lt;&gt;"",VLOOKUP(CONCATENATE("j",L1596, M1596, N1596),확률표!$B$8:$E$16,IF(P1596=확률표!$C$3,2,IF(P1596=확률표!$C$4, 3,4)),FALSE), "")</f>
        <v/>
      </c>
      <c r="D1596" s="1" t="str">
        <f>IF(B1596&lt;&gt;"",INDEX(로우데이터!$B:$B,4*ROW()-7),"")</f>
        <v/>
      </c>
      <c r="E1596" s="4" t="str">
        <f>IF(B1596&lt;&gt;"",IF(INDEX(로우데이터!$D:$D,4*ROW()-7)&lt;&gt;"",IF(ISNUMBER(FIND("(1)",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6" s="3" t="str">
        <f>IF(B1596&lt;&gt;"",IF(INDEX(로우데이터!$D:$D,4*ROW()-7)&lt;&gt;"",IF(ISNUMBER(FIND("(1)",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6" s="3" t="str">
        <f>IF(B1596&lt;&gt;"",IF(INDEX(로우데이터!$D:$D,4*ROW()-7)&lt;&gt;"",IF(ISNUMBER(FIND("(2)",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6" s="3" t="str">
        <f>IF(B1596&lt;&gt;"",IF(INDEX(로우데이터!$D:$D,4*ROW()-7)&lt;&gt;"",IF(ISNUMBER(FIND("(2)",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6" s="3" t="str">
        <f>IF(B1596&lt;&gt;"",IF(INDEX(로우데이터!$D:$D,4*ROW()-7)&lt;&gt;"",IF(ISNUMBER(FIND("(3)",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6" s="3" t="str">
        <f>IF(B1596&lt;&gt;"",IF(INDEX(로우데이터!$D:$D,4*ROW()-7)&lt;&gt;"",IF(ISNUMBER(FIND("(3)",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6" s="1">
        <v>1</v>
      </c>
      <c r="M1596" s="1">
        <v>1</v>
      </c>
      <c r="N1596" s="1">
        <v>1</v>
      </c>
      <c r="P1596" s="1" t="str">
        <f>IF(B1596&lt;&gt;"",IF(AND(대학정보!$C$4&lt;&gt;"",대학정보!$C$5&lt;&gt;""),IF(AND(ISNUMBER(FIND(대학정보!$C$4,E1596)),ISNUMBER(FIND(대학정보!$C$5,F1596))),확률표!$C$3,IF(AND(ISNUMBER(FIND(대학정보!$C$4,G1596)),ISNUMBER(FIND(대학정보!$C$5,H1596))),확률표!$C$4,IF(AND(ISNUMBER(FIND(대학정보!$C$4,I1596)),ISNUMBER(FIND(대학정보!$C$5,J1596))),확률표!$C$5, ""))), "대학정보"), "")</f>
        <v/>
      </c>
      <c r="Q1596" s="1" t="str">
        <f>IF(AND(대학정보!$C$8&lt;&gt;"",D1596&lt;&gt;""),D1596-대학정보!$C$8,"")</f>
        <v/>
      </c>
    </row>
    <row r="1597" spans="1:17">
      <c r="A1597" s="1" t="str">
        <f t="shared" si="25"/>
        <v>X</v>
      </c>
      <c r="B1597" s="1" t="str">
        <f>IF(INDEX(로우데이터!$A:$A,4*ROW()-7)&lt;&gt;"",INDEX(로우데이터!A:A,4*ROW()-7),"")</f>
        <v/>
      </c>
      <c r="C1597" s="1" t="str">
        <f>IF(B1597&lt;&gt;"",VLOOKUP(CONCATENATE("j",L1597, M1597, N1597),확률표!$B$8:$E$16,IF(P1597=확률표!$C$3,2,IF(P1597=확률표!$C$4, 3,4)),FALSE), "")</f>
        <v/>
      </c>
      <c r="D1597" s="1" t="str">
        <f>IF(B1597&lt;&gt;"",INDEX(로우데이터!$B:$B,4*ROW()-7),"")</f>
        <v/>
      </c>
      <c r="E1597" s="4" t="str">
        <f>IF(B1597&lt;&gt;"",IF(INDEX(로우데이터!$D:$D,4*ROW()-7)&lt;&gt;"",IF(ISNUMBER(FIND("(1)",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7" s="3" t="str">
        <f>IF(B1597&lt;&gt;"",IF(INDEX(로우데이터!$D:$D,4*ROW()-7)&lt;&gt;"",IF(ISNUMBER(FIND("(1)",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7" s="3" t="str">
        <f>IF(B1597&lt;&gt;"",IF(INDEX(로우데이터!$D:$D,4*ROW()-7)&lt;&gt;"",IF(ISNUMBER(FIND("(2)",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7" s="3" t="str">
        <f>IF(B1597&lt;&gt;"",IF(INDEX(로우데이터!$D:$D,4*ROW()-7)&lt;&gt;"",IF(ISNUMBER(FIND("(2)",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7" s="3" t="str">
        <f>IF(B1597&lt;&gt;"",IF(INDEX(로우데이터!$D:$D,4*ROW()-7)&lt;&gt;"",IF(ISNUMBER(FIND("(3)",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7" s="3" t="str">
        <f>IF(B1597&lt;&gt;"",IF(INDEX(로우데이터!$D:$D,4*ROW()-7)&lt;&gt;"",IF(ISNUMBER(FIND("(3)",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7" s="1">
        <v>1</v>
      </c>
      <c r="M1597" s="1">
        <v>1</v>
      </c>
      <c r="N1597" s="1">
        <v>1</v>
      </c>
      <c r="P1597" s="1" t="str">
        <f>IF(B1597&lt;&gt;"",IF(AND(대학정보!$C$4&lt;&gt;"",대학정보!$C$5&lt;&gt;""),IF(AND(ISNUMBER(FIND(대학정보!$C$4,E1597)),ISNUMBER(FIND(대학정보!$C$5,F1597))),확률표!$C$3,IF(AND(ISNUMBER(FIND(대학정보!$C$4,G1597)),ISNUMBER(FIND(대학정보!$C$5,H1597))),확률표!$C$4,IF(AND(ISNUMBER(FIND(대학정보!$C$4,I1597)),ISNUMBER(FIND(대학정보!$C$5,J1597))),확률표!$C$5, ""))), "대학정보"), "")</f>
        <v/>
      </c>
      <c r="Q1597" s="1" t="str">
        <f>IF(AND(대학정보!$C$8&lt;&gt;"",D1597&lt;&gt;""),D1597-대학정보!$C$8,"")</f>
        <v/>
      </c>
    </row>
    <row r="1598" spans="1:17">
      <c r="A1598" s="1" t="str">
        <f t="shared" si="25"/>
        <v>X</v>
      </c>
      <c r="B1598" s="1" t="str">
        <f>IF(INDEX(로우데이터!$A:$A,4*ROW()-7)&lt;&gt;"",INDEX(로우데이터!A:A,4*ROW()-7),"")</f>
        <v/>
      </c>
      <c r="C1598" s="1" t="str">
        <f>IF(B1598&lt;&gt;"",VLOOKUP(CONCATENATE("j",L1598, M1598, N1598),확률표!$B$8:$E$16,IF(P1598=확률표!$C$3,2,IF(P1598=확률표!$C$4, 3,4)),FALSE), "")</f>
        <v/>
      </c>
      <c r="D1598" s="1" t="str">
        <f>IF(B1598&lt;&gt;"",INDEX(로우데이터!$B:$B,4*ROW()-7),"")</f>
        <v/>
      </c>
      <c r="E1598" s="4" t="str">
        <f>IF(B1598&lt;&gt;"",IF(INDEX(로우데이터!$D:$D,4*ROW()-7)&lt;&gt;"",IF(ISNUMBER(FIND("(1)",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8" s="3" t="str">
        <f>IF(B1598&lt;&gt;"",IF(INDEX(로우데이터!$D:$D,4*ROW()-7)&lt;&gt;"",IF(ISNUMBER(FIND("(1)",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8" s="3" t="str">
        <f>IF(B1598&lt;&gt;"",IF(INDEX(로우데이터!$D:$D,4*ROW()-7)&lt;&gt;"",IF(ISNUMBER(FIND("(2)",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8" s="3" t="str">
        <f>IF(B1598&lt;&gt;"",IF(INDEX(로우데이터!$D:$D,4*ROW()-7)&lt;&gt;"",IF(ISNUMBER(FIND("(2)",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8" s="3" t="str">
        <f>IF(B1598&lt;&gt;"",IF(INDEX(로우데이터!$D:$D,4*ROW()-7)&lt;&gt;"",IF(ISNUMBER(FIND("(3)",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8" s="3" t="str">
        <f>IF(B1598&lt;&gt;"",IF(INDEX(로우데이터!$D:$D,4*ROW()-7)&lt;&gt;"",IF(ISNUMBER(FIND("(3)",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8" s="1">
        <v>1</v>
      </c>
      <c r="M1598" s="1">
        <v>1</v>
      </c>
      <c r="N1598" s="1">
        <v>1</v>
      </c>
      <c r="P1598" s="1" t="str">
        <f>IF(B1598&lt;&gt;"",IF(AND(대학정보!$C$4&lt;&gt;"",대학정보!$C$5&lt;&gt;""),IF(AND(ISNUMBER(FIND(대학정보!$C$4,E1598)),ISNUMBER(FIND(대학정보!$C$5,F1598))),확률표!$C$3,IF(AND(ISNUMBER(FIND(대학정보!$C$4,G1598)),ISNUMBER(FIND(대학정보!$C$5,H1598))),확률표!$C$4,IF(AND(ISNUMBER(FIND(대학정보!$C$4,I1598)),ISNUMBER(FIND(대학정보!$C$5,J1598))),확률표!$C$5, ""))), "대학정보"), "")</f>
        <v/>
      </c>
      <c r="Q1598" s="1" t="str">
        <f>IF(AND(대학정보!$C$8&lt;&gt;"",D1598&lt;&gt;""),D1598-대학정보!$C$8,"")</f>
        <v/>
      </c>
    </row>
    <row r="1599" spans="1:17">
      <c r="A1599" s="1" t="str">
        <f t="shared" si="25"/>
        <v>X</v>
      </c>
      <c r="B1599" s="1" t="str">
        <f>IF(INDEX(로우데이터!$A:$A,4*ROW()-7)&lt;&gt;"",INDEX(로우데이터!A:A,4*ROW()-7),"")</f>
        <v/>
      </c>
      <c r="C1599" s="1" t="str">
        <f>IF(B1599&lt;&gt;"",VLOOKUP(CONCATENATE("j",L1599, M1599, N1599),확률표!$B$8:$E$16,IF(P1599=확률표!$C$3,2,IF(P1599=확률표!$C$4, 3,4)),FALSE), "")</f>
        <v/>
      </c>
      <c r="D1599" s="1" t="str">
        <f>IF(B1599&lt;&gt;"",INDEX(로우데이터!$B:$B,4*ROW()-7),"")</f>
        <v/>
      </c>
      <c r="E1599" s="4" t="str">
        <f>IF(B1599&lt;&gt;"",IF(INDEX(로우데이터!$D:$D,4*ROW()-7)&lt;&gt;"",IF(ISNUMBER(FIND("(1)",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599" s="3" t="str">
        <f>IF(B1599&lt;&gt;"",IF(INDEX(로우데이터!$D:$D,4*ROW()-7)&lt;&gt;"",IF(ISNUMBER(FIND("(1)",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599" s="3" t="str">
        <f>IF(B1599&lt;&gt;"",IF(INDEX(로우데이터!$D:$D,4*ROW()-7)&lt;&gt;"",IF(ISNUMBER(FIND("(2)",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599" s="3" t="str">
        <f>IF(B1599&lt;&gt;"",IF(INDEX(로우데이터!$D:$D,4*ROW()-7)&lt;&gt;"",IF(ISNUMBER(FIND("(2)",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599" s="3" t="str">
        <f>IF(B1599&lt;&gt;"",IF(INDEX(로우데이터!$D:$D,4*ROW()-7)&lt;&gt;"",IF(ISNUMBER(FIND("(3)",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599" s="3" t="str">
        <f>IF(B1599&lt;&gt;"",IF(INDEX(로우데이터!$D:$D,4*ROW()-7)&lt;&gt;"",IF(ISNUMBER(FIND("(3)",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599" s="1">
        <v>1</v>
      </c>
      <c r="M1599" s="1">
        <v>1</v>
      </c>
      <c r="N1599" s="1">
        <v>1</v>
      </c>
      <c r="P1599" s="1" t="str">
        <f>IF(B1599&lt;&gt;"",IF(AND(대학정보!$C$4&lt;&gt;"",대학정보!$C$5&lt;&gt;""),IF(AND(ISNUMBER(FIND(대학정보!$C$4,E1599)),ISNUMBER(FIND(대학정보!$C$5,F1599))),확률표!$C$3,IF(AND(ISNUMBER(FIND(대학정보!$C$4,G1599)),ISNUMBER(FIND(대학정보!$C$5,H1599))),확률표!$C$4,IF(AND(ISNUMBER(FIND(대학정보!$C$4,I1599)),ISNUMBER(FIND(대학정보!$C$5,J1599))),확률표!$C$5, ""))), "대학정보"), "")</f>
        <v/>
      </c>
      <c r="Q1599" s="1" t="str">
        <f>IF(AND(대학정보!$C$8&lt;&gt;"",D1599&lt;&gt;""),D1599-대학정보!$C$8,"")</f>
        <v/>
      </c>
    </row>
    <row r="1600" spans="1:17">
      <c r="A1600" s="1" t="str">
        <f t="shared" si="25"/>
        <v>X</v>
      </c>
      <c r="B1600" s="1" t="str">
        <f>IF(INDEX(로우데이터!$A:$A,4*ROW()-7)&lt;&gt;"",INDEX(로우데이터!A:A,4*ROW()-7),"")</f>
        <v/>
      </c>
      <c r="C1600" s="1" t="str">
        <f>IF(B1600&lt;&gt;"",VLOOKUP(CONCATENATE("j",L1600, M1600, N1600),확률표!$B$8:$E$16,IF(P1600=확률표!$C$3,2,IF(P1600=확률표!$C$4, 3,4)),FALSE), "")</f>
        <v/>
      </c>
      <c r="D1600" s="1" t="str">
        <f>IF(B1600&lt;&gt;"",INDEX(로우데이터!$B:$B,4*ROW()-7),"")</f>
        <v/>
      </c>
      <c r="E1600" s="4" t="str">
        <f>IF(B1600&lt;&gt;"",IF(INDEX(로우데이터!$D:$D,4*ROW()-7)&lt;&gt;"",IF(ISNUMBER(FIND("(1)",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0" s="3" t="str">
        <f>IF(B1600&lt;&gt;"",IF(INDEX(로우데이터!$D:$D,4*ROW()-7)&lt;&gt;"",IF(ISNUMBER(FIND("(1)",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0" s="3" t="str">
        <f>IF(B1600&lt;&gt;"",IF(INDEX(로우데이터!$D:$D,4*ROW()-7)&lt;&gt;"",IF(ISNUMBER(FIND("(2)",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0" s="3" t="str">
        <f>IF(B1600&lt;&gt;"",IF(INDEX(로우데이터!$D:$D,4*ROW()-7)&lt;&gt;"",IF(ISNUMBER(FIND("(2)",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0" s="3" t="str">
        <f>IF(B1600&lt;&gt;"",IF(INDEX(로우데이터!$D:$D,4*ROW()-7)&lt;&gt;"",IF(ISNUMBER(FIND("(3)",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0" s="3" t="str">
        <f>IF(B1600&lt;&gt;"",IF(INDEX(로우데이터!$D:$D,4*ROW()-7)&lt;&gt;"",IF(ISNUMBER(FIND("(3)",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0" s="1">
        <v>1</v>
      </c>
      <c r="M1600" s="1">
        <v>1</v>
      </c>
      <c r="N1600" s="1">
        <v>1</v>
      </c>
      <c r="P1600" s="1" t="str">
        <f>IF(B1600&lt;&gt;"",IF(AND(대학정보!$C$4&lt;&gt;"",대학정보!$C$5&lt;&gt;""),IF(AND(ISNUMBER(FIND(대학정보!$C$4,E1600)),ISNUMBER(FIND(대학정보!$C$5,F1600))),확률표!$C$3,IF(AND(ISNUMBER(FIND(대학정보!$C$4,G1600)),ISNUMBER(FIND(대학정보!$C$5,H1600))),확률표!$C$4,IF(AND(ISNUMBER(FIND(대학정보!$C$4,I1600)),ISNUMBER(FIND(대학정보!$C$5,J1600))),확률표!$C$5, ""))), "대학정보"), "")</f>
        <v/>
      </c>
      <c r="Q1600" s="1" t="str">
        <f>IF(AND(대학정보!$C$8&lt;&gt;"",D1600&lt;&gt;""),D1600-대학정보!$C$8,"")</f>
        <v/>
      </c>
    </row>
    <row r="1601" spans="1:17">
      <c r="A1601" s="1" t="str">
        <f t="shared" si="25"/>
        <v>X</v>
      </c>
      <c r="B1601" s="1" t="str">
        <f>IF(INDEX(로우데이터!$A:$A,4*ROW()-7)&lt;&gt;"",INDEX(로우데이터!A:A,4*ROW()-7),"")</f>
        <v/>
      </c>
      <c r="C1601" s="1" t="str">
        <f>IF(B1601&lt;&gt;"",VLOOKUP(CONCATENATE("j",L1601, M1601, N1601),확률표!$B$8:$E$16,IF(P1601=확률표!$C$3,2,IF(P1601=확률표!$C$4, 3,4)),FALSE), "")</f>
        <v/>
      </c>
      <c r="D1601" s="1" t="str">
        <f>IF(B1601&lt;&gt;"",INDEX(로우데이터!$B:$B,4*ROW()-7),"")</f>
        <v/>
      </c>
      <c r="E1601" s="4" t="str">
        <f>IF(B1601&lt;&gt;"",IF(INDEX(로우데이터!$D:$D,4*ROW()-7)&lt;&gt;"",IF(ISNUMBER(FIND("(1)",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1" s="3" t="str">
        <f>IF(B1601&lt;&gt;"",IF(INDEX(로우데이터!$D:$D,4*ROW()-7)&lt;&gt;"",IF(ISNUMBER(FIND("(1)",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1" s="3" t="str">
        <f>IF(B1601&lt;&gt;"",IF(INDEX(로우데이터!$D:$D,4*ROW()-7)&lt;&gt;"",IF(ISNUMBER(FIND("(2)",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1" s="3" t="str">
        <f>IF(B1601&lt;&gt;"",IF(INDEX(로우데이터!$D:$D,4*ROW()-7)&lt;&gt;"",IF(ISNUMBER(FIND("(2)",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1" s="3" t="str">
        <f>IF(B1601&lt;&gt;"",IF(INDEX(로우데이터!$D:$D,4*ROW()-7)&lt;&gt;"",IF(ISNUMBER(FIND("(3)",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1" s="3" t="str">
        <f>IF(B1601&lt;&gt;"",IF(INDEX(로우데이터!$D:$D,4*ROW()-7)&lt;&gt;"",IF(ISNUMBER(FIND("(3)",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1" s="1">
        <v>1</v>
      </c>
      <c r="M1601" s="1">
        <v>1</v>
      </c>
      <c r="N1601" s="1">
        <v>1</v>
      </c>
      <c r="P1601" s="1" t="str">
        <f>IF(B1601&lt;&gt;"",IF(AND(대학정보!$C$4&lt;&gt;"",대학정보!$C$5&lt;&gt;""),IF(AND(ISNUMBER(FIND(대학정보!$C$4,E1601)),ISNUMBER(FIND(대학정보!$C$5,F1601))),확률표!$C$3,IF(AND(ISNUMBER(FIND(대학정보!$C$4,G1601)),ISNUMBER(FIND(대학정보!$C$5,H1601))),확률표!$C$4,IF(AND(ISNUMBER(FIND(대학정보!$C$4,I1601)),ISNUMBER(FIND(대학정보!$C$5,J1601))),확률표!$C$5, ""))), "대학정보"), "")</f>
        <v/>
      </c>
      <c r="Q1601" s="1" t="str">
        <f>IF(AND(대학정보!$C$8&lt;&gt;"",D1601&lt;&gt;""),D1601-대학정보!$C$8,"")</f>
        <v/>
      </c>
    </row>
    <row r="1602" spans="1:17">
      <c r="A1602" s="1" t="str">
        <f t="shared" si="25"/>
        <v>X</v>
      </c>
      <c r="B1602" s="1" t="str">
        <f>IF(INDEX(로우데이터!$A:$A,4*ROW()-7)&lt;&gt;"",INDEX(로우데이터!A:A,4*ROW()-7),"")</f>
        <v/>
      </c>
      <c r="C1602" s="1" t="str">
        <f>IF(B1602&lt;&gt;"",VLOOKUP(CONCATENATE("j",L1602, M1602, N1602),확률표!$B$8:$E$16,IF(P1602=확률표!$C$3,2,IF(P1602=확률표!$C$4, 3,4)),FALSE), "")</f>
        <v/>
      </c>
      <c r="D1602" s="1" t="str">
        <f>IF(B1602&lt;&gt;"",INDEX(로우데이터!$B:$B,4*ROW()-7),"")</f>
        <v/>
      </c>
      <c r="E1602" s="4" t="str">
        <f>IF(B1602&lt;&gt;"",IF(INDEX(로우데이터!$D:$D,4*ROW()-7)&lt;&gt;"",IF(ISNUMBER(FIND("(1)",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2" s="3" t="str">
        <f>IF(B1602&lt;&gt;"",IF(INDEX(로우데이터!$D:$D,4*ROW()-7)&lt;&gt;"",IF(ISNUMBER(FIND("(1)",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2" s="3" t="str">
        <f>IF(B1602&lt;&gt;"",IF(INDEX(로우데이터!$D:$D,4*ROW()-7)&lt;&gt;"",IF(ISNUMBER(FIND("(2)",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2" s="3" t="str">
        <f>IF(B1602&lt;&gt;"",IF(INDEX(로우데이터!$D:$D,4*ROW()-7)&lt;&gt;"",IF(ISNUMBER(FIND("(2)",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2" s="3" t="str">
        <f>IF(B1602&lt;&gt;"",IF(INDEX(로우데이터!$D:$D,4*ROW()-7)&lt;&gt;"",IF(ISNUMBER(FIND("(3)",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2" s="3" t="str">
        <f>IF(B1602&lt;&gt;"",IF(INDEX(로우데이터!$D:$D,4*ROW()-7)&lt;&gt;"",IF(ISNUMBER(FIND("(3)",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2" s="1">
        <v>1</v>
      </c>
      <c r="M1602" s="1">
        <v>1</v>
      </c>
      <c r="N1602" s="1">
        <v>1</v>
      </c>
      <c r="P1602" s="1" t="str">
        <f>IF(B1602&lt;&gt;"",IF(AND(대학정보!$C$4&lt;&gt;"",대학정보!$C$5&lt;&gt;""),IF(AND(ISNUMBER(FIND(대학정보!$C$4,E1602)),ISNUMBER(FIND(대학정보!$C$5,F1602))),확률표!$C$3,IF(AND(ISNUMBER(FIND(대학정보!$C$4,G1602)),ISNUMBER(FIND(대학정보!$C$5,H1602))),확률표!$C$4,IF(AND(ISNUMBER(FIND(대학정보!$C$4,I1602)),ISNUMBER(FIND(대학정보!$C$5,J1602))),확률표!$C$5, ""))), "대학정보"), "")</f>
        <v/>
      </c>
      <c r="Q1602" s="1" t="str">
        <f>IF(AND(대학정보!$C$8&lt;&gt;"",D1602&lt;&gt;""),D1602-대학정보!$C$8,"")</f>
        <v/>
      </c>
    </row>
    <row r="1603" spans="1:17">
      <c r="A1603" s="1" t="str">
        <f t="shared" si="25"/>
        <v>X</v>
      </c>
      <c r="B1603" s="1" t="str">
        <f>IF(INDEX(로우데이터!$A:$A,4*ROW()-7)&lt;&gt;"",INDEX(로우데이터!A:A,4*ROW()-7),"")</f>
        <v/>
      </c>
      <c r="C1603" s="1" t="str">
        <f>IF(B1603&lt;&gt;"",VLOOKUP(CONCATENATE("j",L1603, M1603, N1603),확률표!$B$8:$E$16,IF(P1603=확률표!$C$3,2,IF(P1603=확률표!$C$4, 3,4)),FALSE), "")</f>
        <v/>
      </c>
      <c r="D1603" s="1" t="str">
        <f>IF(B1603&lt;&gt;"",INDEX(로우데이터!$B:$B,4*ROW()-7),"")</f>
        <v/>
      </c>
      <c r="E1603" s="4" t="str">
        <f>IF(B1603&lt;&gt;"",IF(INDEX(로우데이터!$D:$D,4*ROW()-7)&lt;&gt;"",IF(ISNUMBER(FIND("(1)",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3" s="3" t="str">
        <f>IF(B1603&lt;&gt;"",IF(INDEX(로우데이터!$D:$D,4*ROW()-7)&lt;&gt;"",IF(ISNUMBER(FIND("(1)",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3" s="3" t="str">
        <f>IF(B1603&lt;&gt;"",IF(INDEX(로우데이터!$D:$D,4*ROW()-7)&lt;&gt;"",IF(ISNUMBER(FIND("(2)",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3" s="3" t="str">
        <f>IF(B1603&lt;&gt;"",IF(INDEX(로우데이터!$D:$D,4*ROW()-7)&lt;&gt;"",IF(ISNUMBER(FIND("(2)",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3" s="3" t="str">
        <f>IF(B1603&lt;&gt;"",IF(INDEX(로우데이터!$D:$D,4*ROW()-7)&lt;&gt;"",IF(ISNUMBER(FIND("(3)",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3" s="3" t="str">
        <f>IF(B1603&lt;&gt;"",IF(INDEX(로우데이터!$D:$D,4*ROW()-7)&lt;&gt;"",IF(ISNUMBER(FIND("(3)",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3" s="1">
        <v>1</v>
      </c>
      <c r="M1603" s="1">
        <v>1</v>
      </c>
      <c r="N1603" s="1">
        <v>1</v>
      </c>
      <c r="P1603" s="1" t="str">
        <f>IF(B1603&lt;&gt;"",IF(AND(대학정보!$C$4&lt;&gt;"",대학정보!$C$5&lt;&gt;""),IF(AND(ISNUMBER(FIND(대학정보!$C$4,E1603)),ISNUMBER(FIND(대학정보!$C$5,F1603))),확률표!$C$3,IF(AND(ISNUMBER(FIND(대학정보!$C$4,G1603)),ISNUMBER(FIND(대학정보!$C$5,H1603))),확률표!$C$4,IF(AND(ISNUMBER(FIND(대학정보!$C$4,I1603)),ISNUMBER(FIND(대학정보!$C$5,J1603))),확률표!$C$5, ""))), "대학정보"), "")</f>
        <v/>
      </c>
      <c r="Q1603" s="1" t="str">
        <f>IF(AND(대학정보!$C$8&lt;&gt;"",D1603&lt;&gt;""),D1603-대학정보!$C$8,"")</f>
        <v/>
      </c>
    </row>
    <row r="1604" spans="1:17">
      <c r="A1604" s="1" t="str">
        <f t="shared" si="25"/>
        <v>X</v>
      </c>
      <c r="B1604" s="1" t="str">
        <f>IF(INDEX(로우데이터!$A:$A,4*ROW()-7)&lt;&gt;"",INDEX(로우데이터!A:A,4*ROW()-7),"")</f>
        <v/>
      </c>
      <c r="C1604" s="1" t="str">
        <f>IF(B1604&lt;&gt;"",VLOOKUP(CONCATENATE("j",L1604, M1604, N1604),확률표!$B$8:$E$16,IF(P1604=확률표!$C$3,2,IF(P1604=확률표!$C$4, 3,4)),FALSE), "")</f>
        <v/>
      </c>
      <c r="D1604" s="1" t="str">
        <f>IF(B1604&lt;&gt;"",INDEX(로우데이터!$B:$B,4*ROW()-7),"")</f>
        <v/>
      </c>
      <c r="E1604" s="4" t="str">
        <f>IF(B1604&lt;&gt;"",IF(INDEX(로우데이터!$D:$D,4*ROW()-7)&lt;&gt;"",IF(ISNUMBER(FIND("(1)",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4" s="3" t="str">
        <f>IF(B1604&lt;&gt;"",IF(INDEX(로우데이터!$D:$D,4*ROW()-7)&lt;&gt;"",IF(ISNUMBER(FIND("(1)",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4" s="3" t="str">
        <f>IF(B1604&lt;&gt;"",IF(INDEX(로우데이터!$D:$D,4*ROW()-7)&lt;&gt;"",IF(ISNUMBER(FIND("(2)",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4" s="3" t="str">
        <f>IF(B1604&lt;&gt;"",IF(INDEX(로우데이터!$D:$D,4*ROW()-7)&lt;&gt;"",IF(ISNUMBER(FIND("(2)",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4" s="3" t="str">
        <f>IF(B1604&lt;&gt;"",IF(INDEX(로우데이터!$D:$D,4*ROW()-7)&lt;&gt;"",IF(ISNUMBER(FIND("(3)",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4" s="3" t="str">
        <f>IF(B1604&lt;&gt;"",IF(INDEX(로우데이터!$D:$D,4*ROW()-7)&lt;&gt;"",IF(ISNUMBER(FIND("(3)",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4" s="1">
        <v>1</v>
      </c>
      <c r="M1604" s="1">
        <v>1</v>
      </c>
      <c r="N1604" s="1">
        <v>1</v>
      </c>
      <c r="P1604" s="1" t="str">
        <f>IF(B1604&lt;&gt;"",IF(AND(대학정보!$C$4&lt;&gt;"",대학정보!$C$5&lt;&gt;""),IF(AND(ISNUMBER(FIND(대학정보!$C$4,E1604)),ISNUMBER(FIND(대학정보!$C$5,F1604))),확률표!$C$3,IF(AND(ISNUMBER(FIND(대학정보!$C$4,G1604)),ISNUMBER(FIND(대학정보!$C$5,H1604))),확률표!$C$4,IF(AND(ISNUMBER(FIND(대학정보!$C$4,I1604)),ISNUMBER(FIND(대학정보!$C$5,J1604))),확률표!$C$5, ""))), "대학정보"), "")</f>
        <v/>
      </c>
      <c r="Q1604" s="1" t="str">
        <f>IF(AND(대학정보!$C$8&lt;&gt;"",D1604&lt;&gt;""),D1604-대학정보!$C$8,"")</f>
        <v/>
      </c>
    </row>
    <row r="1605" spans="1:17">
      <c r="A1605" s="1" t="str">
        <f t="shared" si="25"/>
        <v>X</v>
      </c>
      <c r="B1605" s="1" t="str">
        <f>IF(INDEX(로우데이터!$A:$A,4*ROW()-7)&lt;&gt;"",INDEX(로우데이터!A:A,4*ROW()-7),"")</f>
        <v/>
      </c>
      <c r="C1605" s="1" t="str">
        <f>IF(B1605&lt;&gt;"",VLOOKUP(CONCATENATE("j",L1605, M1605, N1605),확률표!$B$8:$E$16,IF(P1605=확률표!$C$3,2,IF(P1605=확률표!$C$4, 3,4)),FALSE), "")</f>
        <v/>
      </c>
      <c r="D1605" s="1" t="str">
        <f>IF(B1605&lt;&gt;"",INDEX(로우데이터!$B:$B,4*ROW()-7),"")</f>
        <v/>
      </c>
      <c r="E1605" s="4" t="str">
        <f>IF(B1605&lt;&gt;"",IF(INDEX(로우데이터!$D:$D,4*ROW()-7)&lt;&gt;"",IF(ISNUMBER(FIND("(1)",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5" s="3" t="str">
        <f>IF(B1605&lt;&gt;"",IF(INDEX(로우데이터!$D:$D,4*ROW()-7)&lt;&gt;"",IF(ISNUMBER(FIND("(1)",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5" s="3" t="str">
        <f>IF(B1605&lt;&gt;"",IF(INDEX(로우데이터!$D:$D,4*ROW()-7)&lt;&gt;"",IF(ISNUMBER(FIND("(2)",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5" s="3" t="str">
        <f>IF(B1605&lt;&gt;"",IF(INDEX(로우데이터!$D:$D,4*ROW()-7)&lt;&gt;"",IF(ISNUMBER(FIND("(2)",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5" s="3" t="str">
        <f>IF(B1605&lt;&gt;"",IF(INDEX(로우데이터!$D:$D,4*ROW()-7)&lt;&gt;"",IF(ISNUMBER(FIND("(3)",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5" s="3" t="str">
        <f>IF(B1605&lt;&gt;"",IF(INDEX(로우데이터!$D:$D,4*ROW()-7)&lt;&gt;"",IF(ISNUMBER(FIND("(3)",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5" s="1">
        <v>1</v>
      </c>
      <c r="M1605" s="1">
        <v>1</v>
      </c>
      <c r="N1605" s="1">
        <v>1</v>
      </c>
      <c r="P1605" s="1" t="str">
        <f>IF(B1605&lt;&gt;"",IF(AND(대학정보!$C$4&lt;&gt;"",대학정보!$C$5&lt;&gt;""),IF(AND(ISNUMBER(FIND(대학정보!$C$4,E1605)),ISNUMBER(FIND(대학정보!$C$5,F1605))),확률표!$C$3,IF(AND(ISNUMBER(FIND(대학정보!$C$4,G1605)),ISNUMBER(FIND(대학정보!$C$5,H1605))),확률표!$C$4,IF(AND(ISNUMBER(FIND(대학정보!$C$4,I1605)),ISNUMBER(FIND(대학정보!$C$5,J1605))),확률표!$C$5, ""))), "대학정보"), "")</f>
        <v/>
      </c>
      <c r="Q1605" s="1" t="str">
        <f>IF(AND(대학정보!$C$8&lt;&gt;"",D1605&lt;&gt;""),D1605-대학정보!$C$8,"")</f>
        <v/>
      </c>
    </row>
    <row r="1606" spans="1:17">
      <c r="A1606" s="1" t="str">
        <f t="shared" si="25"/>
        <v>X</v>
      </c>
      <c r="B1606" s="1" t="str">
        <f>IF(INDEX(로우데이터!$A:$A,4*ROW()-7)&lt;&gt;"",INDEX(로우데이터!A:A,4*ROW()-7),"")</f>
        <v/>
      </c>
      <c r="C1606" s="1" t="str">
        <f>IF(B1606&lt;&gt;"",VLOOKUP(CONCATENATE("j",L1606, M1606, N1606),확률표!$B$8:$E$16,IF(P1606=확률표!$C$3,2,IF(P1606=확률표!$C$4, 3,4)),FALSE), "")</f>
        <v/>
      </c>
      <c r="D1606" s="1" t="str">
        <f>IF(B1606&lt;&gt;"",INDEX(로우데이터!$B:$B,4*ROW()-7),"")</f>
        <v/>
      </c>
      <c r="E1606" s="4" t="str">
        <f>IF(B1606&lt;&gt;"",IF(INDEX(로우데이터!$D:$D,4*ROW()-7)&lt;&gt;"",IF(ISNUMBER(FIND("(1)",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6" s="3" t="str">
        <f>IF(B1606&lt;&gt;"",IF(INDEX(로우데이터!$D:$D,4*ROW()-7)&lt;&gt;"",IF(ISNUMBER(FIND("(1)",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6" s="3" t="str">
        <f>IF(B1606&lt;&gt;"",IF(INDEX(로우데이터!$D:$D,4*ROW()-7)&lt;&gt;"",IF(ISNUMBER(FIND("(2)",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6" s="3" t="str">
        <f>IF(B1606&lt;&gt;"",IF(INDEX(로우데이터!$D:$D,4*ROW()-7)&lt;&gt;"",IF(ISNUMBER(FIND("(2)",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6" s="3" t="str">
        <f>IF(B1606&lt;&gt;"",IF(INDEX(로우데이터!$D:$D,4*ROW()-7)&lt;&gt;"",IF(ISNUMBER(FIND("(3)",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6" s="3" t="str">
        <f>IF(B1606&lt;&gt;"",IF(INDEX(로우데이터!$D:$D,4*ROW()-7)&lt;&gt;"",IF(ISNUMBER(FIND("(3)",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6" s="1">
        <v>1</v>
      </c>
      <c r="M1606" s="1">
        <v>1</v>
      </c>
      <c r="N1606" s="1">
        <v>1</v>
      </c>
      <c r="P1606" s="1" t="str">
        <f>IF(B1606&lt;&gt;"",IF(AND(대학정보!$C$4&lt;&gt;"",대학정보!$C$5&lt;&gt;""),IF(AND(ISNUMBER(FIND(대학정보!$C$4,E1606)),ISNUMBER(FIND(대학정보!$C$5,F1606))),확률표!$C$3,IF(AND(ISNUMBER(FIND(대학정보!$C$4,G1606)),ISNUMBER(FIND(대학정보!$C$5,H1606))),확률표!$C$4,IF(AND(ISNUMBER(FIND(대학정보!$C$4,I1606)),ISNUMBER(FIND(대학정보!$C$5,J1606))),확률표!$C$5, ""))), "대학정보"), "")</f>
        <v/>
      </c>
      <c r="Q1606" s="1" t="str">
        <f>IF(AND(대학정보!$C$8&lt;&gt;"",D1606&lt;&gt;""),D1606-대학정보!$C$8,"")</f>
        <v/>
      </c>
    </row>
    <row r="1607" spans="1:17">
      <c r="A1607" s="1" t="str">
        <f t="shared" si="25"/>
        <v>X</v>
      </c>
      <c r="B1607" s="1" t="str">
        <f>IF(INDEX(로우데이터!$A:$A,4*ROW()-7)&lt;&gt;"",INDEX(로우데이터!A:A,4*ROW()-7),"")</f>
        <v/>
      </c>
      <c r="C1607" s="1" t="str">
        <f>IF(B1607&lt;&gt;"",VLOOKUP(CONCATENATE("j",L1607, M1607, N1607),확률표!$B$8:$E$16,IF(P1607=확률표!$C$3,2,IF(P1607=확률표!$C$4, 3,4)),FALSE), "")</f>
        <v/>
      </c>
      <c r="D1607" s="1" t="str">
        <f>IF(B1607&lt;&gt;"",INDEX(로우데이터!$B:$B,4*ROW()-7),"")</f>
        <v/>
      </c>
      <c r="E1607" s="4" t="str">
        <f>IF(B1607&lt;&gt;"",IF(INDEX(로우데이터!$D:$D,4*ROW()-7)&lt;&gt;"",IF(ISNUMBER(FIND("(1)",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7" s="3" t="str">
        <f>IF(B1607&lt;&gt;"",IF(INDEX(로우데이터!$D:$D,4*ROW()-7)&lt;&gt;"",IF(ISNUMBER(FIND("(1)",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7" s="3" t="str">
        <f>IF(B1607&lt;&gt;"",IF(INDEX(로우데이터!$D:$D,4*ROW()-7)&lt;&gt;"",IF(ISNUMBER(FIND("(2)",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7" s="3" t="str">
        <f>IF(B1607&lt;&gt;"",IF(INDEX(로우데이터!$D:$D,4*ROW()-7)&lt;&gt;"",IF(ISNUMBER(FIND("(2)",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7" s="3" t="str">
        <f>IF(B1607&lt;&gt;"",IF(INDEX(로우데이터!$D:$D,4*ROW()-7)&lt;&gt;"",IF(ISNUMBER(FIND("(3)",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7" s="3" t="str">
        <f>IF(B1607&lt;&gt;"",IF(INDEX(로우데이터!$D:$D,4*ROW()-7)&lt;&gt;"",IF(ISNUMBER(FIND("(3)",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7" s="1">
        <v>1</v>
      </c>
      <c r="M1607" s="1">
        <v>1</v>
      </c>
      <c r="N1607" s="1">
        <v>1</v>
      </c>
      <c r="P1607" s="1" t="str">
        <f>IF(B1607&lt;&gt;"",IF(AND(대학정보!$C$4&lt;&gt;"",대학정보!$C$5&lt;&gt;""),IF(AND(ISNUMBER(FIND(대학정보!$C$4,E1607)),ISNUMBER(FIND(대학정보!$C$5,F1607))),확률표!$C$3,IF(AND(ISNUMBER(FIND(대학정보!$C$4,G1607)),ISNUMBER(FIND(대학정보!$C$5,H1607))),확률표!$C$4,IF(AND(ISNUMBER(FIND(대학정보!$C$4,I1607)),ISNUMBER(FIND(대학정보!$C$5,J1607))),확률표!$C$5, ""))), "대학정보"), "")</f>
        <v/>
      </c>
      <c r="Q1607" s="1" t="str">
        <f>IF(AND(대학정보!$C$8&lt;&gt;"",D1607&lt;&gt;""),D1607-대학정보!$C$8,"")</f>
        <v/>
      </c>
    </row>
    <row r="1608" spans="1:17">
      <c r="A1608" s="1" t="str">
        <f t="shared" si="25"/>
        <v>X</v>
      </c>
      <c r="B1608" s="1" t="str">
        <f>IF(INDEX(로우데이터!$A:$A,4*ROW()-7)&lt;&gt;"",INDEX(로우데이터!A:A,4*ROW()-7),"")</f>
        <v/>
      </c>
      <c r="C1608" s="1" t="str">
        <f>IF(B1608&lt;&gt;"",VLOOKUP(CONCATENATE("j",L1608, M1608, N1608),확률표!$B$8:$E$16,IF(P1608=확률표!$C$3,2,IF(P1608=확률표!$C$4, 3,4)),FALSE), "")</f>
        <v/>
      </c>
      <c r="D1608" s="1" t="str">
        <f>IF(B1608&lt;&gt;"",INDEX(로우데이터!$B:$B,4*ROW()-7),"")</f>
        <v/>
      </c>
      <c r="E1608" s="4" t="str">
        <f>IF(B1608&lt;&gt;"",IF(INDEX(로우데이터!$D:$D,4*ROW()-7)&lt;&gt;"",IF(ISNUMBER(FIND("(1)",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8" s="3" t="str">
        <f>IF(B1608&lt;&gt;"",IF(INDEX(로우데이터!$D:$D,4*ROW()-7)&lt;&gt;"",IF(ISNUMBER(FIND("(1)",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8" s="3" t="str">
        <f>IF(B1608&lt;&gt;"",IF(INDEX(로우데이터!$D:$D,4*ROW()-7)&lt;&gt;"",IF(ISNUMBER(FIND("(2)",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8" s="3" t="str">
        <f>IF(B1608&lt;&gt;"",IF(INDEX(로우데이터!$D:$D,4*ROW()-7)&lt;&gt;"",IF(ISNUMBER(FIND("(2)",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8" s="3" t="str">
        <f>IF(B1608&lt;&gt;"",IF(INDEX(로우데이터!$D:$D,4*ROW()-7)&lt;&gt;"",IF(ISNUMBER(FIND("(3)",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8" s="3" t="str">
        <f>IF(B1608&lt;&gt;"",IF(INDEX(로우데이터!$D:$D,4*ROW()-7)&lt;&gt;"",IF(ISNUMBER(FIND("(3)",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8" s="1">
        <v>1</v>
      </c>
      <c r="M1608" s="1">
        <v>1</v>
      </c>
      <c r="N1608" s="1">
        <v>1</v>
      </c>
      <c r="P1608" s="1" t="str">
        <f>IF(B1608&lt;&gt;"",IF(AND(대학정보!$C$4&lt;&gt;"",대학정보!$C$5&lt;&gt;""),IF(AND(ISNUMBER(FIND(대학정보!$C$4,E1608)),ISNUMBER(FIND(대학정보!$C$5,F1608))),확률표!$C$3,IF(AND(ISNUMBER(FIND(대학정보!$C$4,G1608)),ISNUMBER(FIND(대학정보!$C$5,H1608))),확률표!$C$4,IF(AND(ISNUMBER(FIND(대학정보!$C$4,I1608)),ISNUMBER(FIND(대학정보!$C$5,J1608))),확률표!$C$5, ""))), "대학정보"), "")</f>
        <v/>
      </c>
      <c r="Q1608" s="1" t="str">
        <f>IF(AND(대학정보!$C$8&lt;&gt;"",D1608&lt;&gt;""),D1608-대학정보!$C$8,"")</f>
        <v/>
      </c>
    </row>
    <row r="1609" spans="1:17">
      <c r="A1609" s="1" t="str">
        <f t="shared" si="25"/>
        <v>X</v>
      </c>
      <c r="B1609" s="1" t="str">
        <f>IF(INDEX(로우데이터!$A:$A,4*ROW()-7)&lt;&gt;"",INDEX(로우데이터!A:A,4*ROW()-7),"")</f>
        <v/>
      </c>
      <c r="C1609" s="1" t="str">
        <f>IF(B1609&lt;&gt;"",VLOOKUP(CONCATENATE("j",L1609, M1609, N1609),확률표!$B$8:$E$16,IF(P1609=확률표!$C$3,2,IF(P1609=확률표!$C$4, 3,4)),FALSE), "")</f>
        <v/>
      </c>
      <c r="D1609" s="1" t="str">
        <f>IF(B1609&lt;&gt;"",INDEX(로우데이터!$B:$B,4*ROW()-7),"")</f>
        <v/>
      </c>
      <c r="E1609" s="4" t="str">
        <f>IF(B1609&lt;&gt;"",IF(INDEX(로우데이터!$D:$D,4*ROW()-7)&lt;&gt;"",IF(ISNUMBER(FIND("(1)",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09" s="3" t="str">
        <f>IF(B1609&lt;&gt;"",IF(INDEX(로우데이터!$D:$D,4*ROW()-7)&lt;&gt;"",IF(ISNUMBER(FIND("(1)",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09" s="3" t="str">
        <f>IF(B1609&lt;&gt;"",IF(INDEX(로우데이터!$D:$D,4*ROW()-7)&lt;&gt;"",IF(ISNUMBER(FIND("(2)",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09" s="3" t="str">
        <f>IF(B1609&lt;&gt;"",IF(INDEX(로우데이터!$D:$D,4*ROW()-7)&lt;&gt;"",IF(ISNUMBER(FIND("(2)",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09" s="3" t="str">
        <f>IF(B1609&lt;&gt;"",IF(INDEX(로우데이터!$D:$D,4*ROW()-7)&lt;&gt;"",IF(ISNUMBER(FIND("(3)",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09" s="3" t="str">
        <f>IF(B1609&lt;&gt;"",IF(INDEX(로우데이터!$D:$D,4*ROW()-7)&lt;&gt;"",IF(ISNUMBER(FIND("(3)",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09" s="1">
        <v>1</v>
      </c>
      <c r="M1609" s="1">
        <v>1</v>
      </c>
      <c r="N1609" s="1">
        <v>1</v>
      </c>
      <c r="P1609" s="1" t="str">
        <f>IF(B1609&lt;&gt;"",IF(AND(대학정보!$C$4&lt;&gt;"",대학정보!$C$5&lt;&gt;""),IF(AND(ISNUMBER(FIND(대학정보!$C$4,E1609)),ISNUMBER(FIND(대학정보!$C$5,F1609))),확률표!$C$3,IF(AND(ISNUMBER(FIND(대학정보!$C$4,G1609)),ISNUMBER(FIND(대학정보!$C$5,H1609))),확률표!$C$4,IF(AND(ISNUMBER(FIND(대학정보!$C$4,I1609)),ISNUMBER(FIND(대학정보!$C$5,J1609))),확률표!$C$5, ""))), "대학정보"), "")</f>
        <v/>
      </c>
      <c r="Q1609" s="1" t="str">
        <f>IF(AND(대학정보!$C$8&lt;&gt;"",D1609&lt;&gt;""),D1609-대학정보!$C$8,"")</f>
        <v/>
      </c>
    </row>
    <row r="1610" spans="1:17">
      <c r="A1610" s="1" t="str">
        <f t="shared" si="25"/>
        <v>X</v>
      </c>
      <c r="B1610" s="1" t="str">
        <f>IF(INDEX(로우데이터!$A:$A,4*ROW()-7)&lt;&gt;"",INDEX(로우데이터!A:A,4*ROW()-7),"")</f>
        <v/>
      </c>
      <c r="C1610" s="1" t="str">
        <f>IF(B1610&lt;&gt;"",VLOOKUP(CONCATENATE("j",L1610, M1610, N1610),확률표!$B$8:$E$16,IF(P1610=확률표!$C$3,2,IF(P1610=확률표!$C$4, 3,4)),FALSE), "")</f>
        <v/>
      </c>
      <c r="D1610" s="1" t="str">
        <f>IF(B1610&lt;&gt;"",INDEX(로우데이터!$B:$B,4*ROW()-7),"")</f>
        <v/>
      </c>
      <c r="E1610" s="4" t="str">
        <f>IF(B1610&lt;&gt;"",IF(INDEX(로우데이터!$D:$D,4*ROW()-7)&lt;&gt;"",IF(ISNUMBER(FIND("(1)",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0" s="3" t="str">
        <f>IF(B1610&lt;&gt;"",IF(INDEX(로우데이터!$D:$D,4*ROW()-7)&lt;&gt;"",IF(ISNUMBER(FIND("(1)",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0" s="3" t="str">
        <f>IF(B1610&lt;&gt;"",IF(INDEX(로우데이터!$D:$D,4*ROW()-7)&lt;&gt;"",IF(ISNUMBER(FIND("(2)",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0" s="3" t="str">
        <f>IF(B1610&lt;&gt;"",IF(INDEX(로우데이터!$D:$D,4*ROW()-7)&lt;&gt;"",IF(ISNUMBER(FIND("(2)",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0" s="3" t="str">
        <f>IF(B1610&lt;&gt;"",IF(INDEX(로우데이터!$D:$D,4*ROW()-7)&lt;&gt;"",IF(ISNUMBER(FIND("(3)",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0" s="3" t="str">
        <f>IF(B1610&lt;&gt;"",IF(INDEX(로우데이터!$D:$D,4*ROW()-7)&lt;&gt;"",IF(ISNUMBER(FIND("(3)",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0" s="1">
        <v>1</v>
      </c>
      <c r="M1610" s="1">
        <v>1</v>
      </c>
      <c r="N1610" s="1">
        <v>1</v>
      </c>
      <c r="P1610" s="1" t="str">
        <f>IF(B1610&lt;&gt;"",IF(AND(대학정보!$C$4&lt;&gt;"",대학정보!$C$5&lt;&gt;""),IF(AND(ISNUMBER(FIND(대학정보!$C$4,E1610)),ISNUMBER(FIND(대학정보!$C$5,F1610))),확률표!$C$3,IF(AND(ISNUMBER(FIND(대학정보!$C$4,G1610)),ISNUMBER(FIND(대학정보!$C$5,H1610))),확률표!$C$4,IF(AND(ISNUMBER(FIND(대학정보!$C$4,I1610)),ISNUMBER(FIND(대학정보!$C$5,J1610))),확률표!$C$5, ""))), "대학정보"), "")</f>
        <v/>
      </c>
      <c r="Q1610" s="1" t="str">
        <f>IF(AND(대학정보!$C$8&lt;&gt;"",D1610&lt;&gt;""),D1610-대학정보!$C$8,"")</f>
        <v/>
      </c>
    </row>
    <row r="1611" spans="1:17">
      <c r="A1611" s="1" t="str">
        <f t="shared" si="25"/>
        <v>X</v>
      </c>
      <c r="B1611" s="1" t="str">
        <f>IF(INDEX(로우데이터!$A:$A,4*ROW()-7)&lt;&gt;"",INDEX(로우데이터!A:A,4*ROW()-7),"")</f>
        <v/>
      </c>
      <c r="C1611" s="1" t="str">
        <f>IF(B1611&lt;&gt;"",VLOOKUP(CONCATENATE("j",L1611, M1611, N1611),확률표!$B$8:$E$16,IF(P1611=확률표!$C$3,2,IF(P1611=확률표!$C$4, 3,4)),FALSE), "")</f>
        <v/>
      </c>
      <c r="D1611" s="1" t="str">
        <f>IF(B1611&lt;&gt;"",INDEX(로우데이터!$B:$B,4*ROW()-7),"")</f>
        <v/>
      </c>
      <c r="E1611" s="4" t="str">
        <f>IF(B1611&lt;&gt;"",IF(INDEX(로우데이터!$D:$D,4*ROW()-7)&lt;&gt;"",IF(ISNUMBER(FIND("(1)",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1" s="3" t="str">
        <f>IF(B1611&lt;&gt;"",IF(INDEX(로우데이터!$D:$D,4*ROW()-7)&lt;&gt;"",IF(ISNUMBER(FIND("(1)",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1" s="3" t="str">
        <f>IF(B1611&lt;&gt;"",IF(INDEX(로우데이터!$D:$D,4*ROW()-7)&lt;&gt;"",IF(ISNUMBER(FIND("(2)",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1" s="3" t="str">
        <f>IF(B1611&lt;&gt;"",IF(INDEX(로우데이터!$D:$D,4*ROW()-7)&lt;&gt;"",IF(ISNUMBER(FIND("(2)",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1" s="3" t="str">
        <f>IF(B1611&lt;&gt;"",IF(INDEX(로우데이터!$D:$D,4*ROW()-7)&lt;&gt;"",IF(ISNUMBER(FIND("(3)",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1" s="3" t="str">
        <f>IF(B1611&lt;&gt;"",IF(INDEX(로우데이터!$D:$D,4*ROW()-7)&lt;&gt;"",IF(ISNUMBER(FIND("(3)",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1" s="1">
        <v>1</v>
      </c>
      <c r="M1611" s="1">
        <v>1</v>
      </c>
      <c r="N1611" s="1">
        <v>1</v>
      </c>
      <c r="P1611" s="1" t="str">
        <f>IF(B1611&lt;&gt;"",IF(AND(대학정보!$C$4&lt;&gt;"",대학정보!$C$5&lt;&gt;""),IF(AND(ISNUMBER(FIND(대학정보!$C$4,E1611)),ISNUMBER(FIND(대학정보!$C$5,F1611))),확률표!$C$3,IF(AND(ISNUMBER(FIND(대학정보!$C$4,G1611)),ISNUMBER(FIND(대학정보!$C$5,H1611))),확률표!$C$4,IF(AND(ISNUMBER(FIND(대학정보!$C$4,I1611)),ISNUMBER(FIND(대학정보!$C$5,J1611))),확률표!$C$5, ""))), "대학정보"), "")</f>
        <v/>
      </c>
      <c r="Q1611" s="1" t="str">
        <f>IF(AND(대학정보!$C$8&lt;&gt;"",D1611&lt;&gt;""),D1611-대학정보!$C$8,"")</f>
        <v/>
      </c>
    </row>
    <row r="1612" spans="1:17">
      <c r="A1612" s="1" t="str">
        <f t="shared" si="25"/>
        <v>X</v>
      </c>
      <c r="B1612" s="1" t="str">
        <f>IF(INDEX(로우데이터!$A:$A,4*ROW()-7)&lt;&gt;"",INDEX(로우데이터!A:A,4*ROW()-7),"")</f>
        <v/>
      </c>
      <c r="C1612" s="1" t="str">
        <f>IF(B1612&lt;&gt;"",VLOOKUP(CONCATENATE("j",L1612, M1612, N1612),확률표!$B$8:$E$16,IF(P1612=확률표!$C$3,2,IF(P1612=확률표!$C$4, 3,4)),FALSE), "")</f>
        <v/>
      </c>
      <c r="D1612" s="1" t="str">
        <f>IF(B1612&lt;&gt;"",INDEX(로우데이터!$B:$B,4*ROW()-7),"")</f>
        <v/>
      </c>
      <c r="E1612" s="4" t="str">
        <f>IF(B1612&lt;&gt;"",IF(INDEX(로우데이터!$D:$D,4*ROW()-7)&lt;&gt;"",IF(ISNUMBER(FIND("(1)",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2" s="3" t="str">
        <f>IF(B1612&lt;&gt;"",IF(INDEX(로우데이터!$D:$D,4*ROW()-7)&lt;&gt;"",IF(ISNUMBER(FIND("(1)",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2" s="3" t="str">
        <f>IF(B1612&lt;&gt;"",IF(INDEX(로우데이터!$D:$D,4*ROW()-7)&lt;&gt;"",IF(ISNUMBER(FIND("(2)",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2" s="3" t="str">
        <f>IF(B1612&lt;&gt;"",IF(INDEX(로우데이터!$D:$D,4*ROW()-7)&lt;&gt;"",IF(ISNUMBER(FIND("(2)",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2" s="3" t="str">
        <f>IF(B1612&lt;&gt;"",IF(INDEX(로우데이터!$D:$D,4*ROW()-7)&lt;&gt;"",IF(ISNUMBER(FIND("(3)",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2" s="3" t="str">
        <f>IF(B1612&lt;&gt;"",IF(INDEX(로우데이터!$D:$D,4*ROW()-7)&lt;&gt;"",IF(ISNUMBER(FIND("(3)",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2" s="1">
        <v>1</v>
      </c>
      <c r="M1612" s="1">
        <v>1</v>
      </c>
      <c r="N1612" s="1">
        <v>1</v>
      </c>
      <c r="P1612" s="1" t="str">
        <f>IF(B1612&lt;&gt;"",IF(AND(대학정보!$C$4&lt;&gt;"",대학정보!$C$5&lt;&gt;""),IF(AND(ISNUMBER(FIND(대학정보!$C$4,E1612)),ISNUMBER(FIND(대학정보!$C$5,F1612))),확률표!$C$3,IF(AND(ISNUMBER(FIND(대학정보!$C$4,G1612)),ISNUMBER(FIND(대학정보!$C$5,H1612))),확률표!$C$4,IF(AND(ISNUMBER(FIND(대학정보!$C$4,I1612)),ISNUMBER(FIND(대학정보!$C$5,J1612))),확률표!$C$5, ""))), "대학정보"), "")</f>
        <v/>
      </c>
      <c r="Q1612" s="1" t="str">
        <f>IF(AND(대학정보!$C$8&lt;&gt;"",D1612&lt;&gt;""),D1612-대학정보!$C$8,"")</f>
        <v/>
      </c>
    </row>
    <row r="1613" spans="1:17">
      <c r="A1613" s="1" t="str">
        <f t="shared" si="25"/>
        <v>X</v>
      </c>
      <c r="B1613" s="1" t="str">
        <f>IF(INDEX(로우데이터!$A:$A,4*ROW()-7)&lt;&gt;"",INDEX(로우데이터!A:A,4*ROW()-7),"")</f>
        <v/>
      </c>
      <c r="C1613" s="1" t="str">
        <f>IF(B1613&lt;&gt;"",VLOOKUP(CONCATENATE("j",L1613, M1613, N1613),확률표!$B$8:$E$16,IF(P1613=확률표!$C$3,2,IF(P1613=확률표!$C$4, 3,4)),FALSE), "")</f>
        <v/>
      </c>
      <c r="D1613" s="1" t="str">
        <f>IF(B1613&lt;&gt;"",INDEX(로우데이터!$B:$B,4*ROW()-7),"")</f>
        <v/>
      </c>
      <c r="E1613" s="4" t="str">
        <f>IF(B1613&lt;&gt;"",IF(INDEX(로우데이터!$D:$D,4*ROW()-7)&lt;&gt;"",IF(ISNUMBER(FIND("(1)",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3" s="3" t="str">
        <f>IF(B1613&lt;&gt;"",IF(INDEX(로우데이터!$D:$D,4*ROW()-7)&lt;&gt;"",IF(ISNUMBER(FIND("(1)",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3" s="3" t="str">
        <f>IF(B1613&lt;&gt;"",IF(INDEX(로우데이터!$D:$D,4*ROW()-7)&lt;&gt;"",IF(ISNUMBER(FIND("(2)",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3" s="3" t="str">
        <f>IF(B1613&lt;&gt;"",IF(INDEX(로우데이터!$D:$D,4*ROW()-7)&lt;&gt;"",IF(ISNUMBER(FIND("(2)",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3" s="3" t="str">
        <f>IF(B1613&lt;&gt;"",IF(INDEX(로우데이터!$D:$D,4*ROW()-7)&lt;&gt;"",IF(ISNUMBER(FIND("(3)",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3" s="3" t="str">
        <f>IF(B1613&lt;&gt;"",IF(INDEX(로우데이터!$D:$D,4*ROW()-7)&lt;&gt;"",IF(ISNUMBER(FIND("(3)",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3" s="1">
        <v>1</v>
      </c>
      <c r="M1613" s="1">
        <v>1</v>
      </c>
      <c r="N1613" s="1">
        <v>1</v>
      </c>
      <c r="P1613" s="1" t="str">
        <f>IF(B1613&lt;&gt;"",IF(AND(대학정보!$C$4&lt;&gt;"",대학정보!$C$5&lt;&gt;""),IF(AND(ISNUMBER(FIND(대학정보!$C$4,E1613)),ISNUMBER(FIND(대학정보!$C$5,F1613))),확률표!$C$3,IF(AND(ISNUMBER(FIND(대학정보!$C$4,G1613)),ISNUMBER(FIND(대학정보!$C$5,H1613))),확률표!$C$4,IF(AND(ISNUMBER(FIND(대학정보!$C$4,I1613)),ISNUMBER(FIND(대학정보!$C$5,J1613))),확률표!$C$5, ""))), "대학정보"), "")</f>
        <v/>
      </c>
      <c r="Q1613" s="1" t="str">
        <f>IF(AND(대학정보!$C$8&lt;&gt;"",D1613&lt;&gt;""),D1613-대학정보!$C$8,"")</f>
        <v/>
      </c>
    </row>
    <row r="1614" spans="1:17">
      <c r="A1614" s="1" t="str">
        <f t="shared" si="25"/>
        <v>X</v>
      </c>
      <c r="B1614" s="1" t="str">
        <f>IF(INDEX(로우데이터!$A:$A,4*ROW()-7)&lt;&gt;"",INDEX(로우데이터!A:A,4*ROW()-7),"")</f>
        <v/>
      </c>
      <c r="C1614" s="1" t="str">
        <f>IF(B1614&lt;&gt;"",VLOOKUP(CONCATENATE("j",L1614, M1614, N1614),확률표!$B$8:$E$16,IF(P1614=확률표!$C$3,2,IF(P1614=확률표!$C$4, 3,4)),FALSE), "")</f>
        <v/>
      </c>
      <c r="D1614" s="1" t="str">
        <f>IF(B1614&lt;&gt;"",INDEX(로우데이터!$B:$B,4*ROW()-7),"")</f>
        <v/>
      </c>
      <c r="E1614" s="4" t="str">
        <f>IF(B1614&lt;&gt;"",IF(INDEX(로우데이터!$D:$D,4*ROW()-7)&lt;&gt;"",IF(ISNUMBER(FIND("(1)",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4" s="3" t="str">
        <f>IF(B1614&lt;&gt;"",IF(INDEX(로우데이터!$D:$D,4*ROW()-7)&lt;&gt;"",IF(ISNUMBER(FIND("(1)",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4" s="3" t="str">
        <f>IF(B1614&lt;&gt;"",IF(INDEX(로우데이터!$D:$D,4*ROW()-7)&lt;&gt;"",IF(ISNUMBER(FIND("(2)",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4" s="3" t="str">
        <f>IF(B1614&lt;&gt;"",IF(INDEX(로우데이터!$D:$D,4*ROW()-7)&lt;&gt;"",IF(ISNUMBER(FIND("(2)",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4" s="3" t="str">
        <f>IF(B1614&lt;&gt;"",IF(INDEX(로우데이터!$D:$D,4*ROW()-7)&lt;&gt;"",IF(ISNUMBER(FIND("(3)",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4" s="3" t="str">
        <f>IF(B1614&lt;&gt;"",IF(INDEX(로우데이터!$D:$D,4*ROW()-7)&lt;&gt;"",IF(ISNUMBER(FIND("(3)",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4" s="1">
        <v>1</v>
      </c>
      <c r="M1614" s="1">
        <v>1</v>
      </c>
      <c r="N1614" s="1">
        <v>1</v>
      </c>
      <c r="P1614" s="1" t="str">
        <f>IF(B1614&lt;&gt;"",IF(AND(대학정보!$C$4&lt;&gt;"",대학정보!$C$5&lt;&gt;""),IF(AND(ISNUMBER(FIND(대학정보!$C$4,E1614)),ISNUMBER(FIND(대학정보!$C$5,F1614))),확률표!$C$3,IF(AND(ISNUMBER(FIND(대학정보!$C$4,G1614)),ISNUMBER(FIND(대학정보!$C$5,H1614))),확률표!$C$4,IF(AND(ISNUMBER(FIND(대학정보!$C$4,I1614)),ISNUMBER(FIND(대학정보!$C$5,J1614))),확률표!$C$5, ""))), "대학정보"), "")</f>
        <v/>
      </c>
      <c r="Q1614" s="1" t="str">
        <f>IF(AND(대학정보!$C$8&lt;&gt;"",D1614&lt;&gt;""),D1614-대학정보!$C$8,"")</f>
        <v/>
      </c>
    </row>
    <row r="1615" spans="1:17">
      <c r="A1615" s="1" t="str">
        <f t="shared" si="25"/>
        <v>X</v>
      </c>
      <c r="B1615" s="1" t="str">
        <f>IF(INDEX(로우데이터!$A:$A,4*ROW()-7)&lt;&gt;"",INDEX(로우데이터!A:A,4*ROW()-7),"")</f>
        <v/>
      </c>
      <c r="C1615" s="1" t="str">
        <f>IF(B1615&lt;&gt;"",VLOOKUP(CONCATENATE("j",L1615, M1615, N1615),확률표!$B$8:$E$16,IF(P1615=확률표!$C$3,2,IF(P1615=확률표!$C$4, 3,4)),FALSE), "")</f>
        <v/>
      </c>
      <c r="D1615" s="1" t="str">
        <f>IF(B1615&lt;&gt;"",INDEX(로우데이터!$B:$B,4*ROW()-7),"")</f>
        <v/>
      </c>
      <c r="E1615" s="4" t="str">
        <f>IF(B1615&lt;&gt;"",IF(INDEX(로우데이터!$D:$D,4*ROW()-7)&lt;&gt;"",IF(ISNUMBER(FIND("(1)",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5" s="3" t="str">
        <f>IF(B1615&lt;&gt;"",IF(INDEX(로우데이터!$D:$D,4*ROW()-7)&lt;&gt;"",IF(ISNUMBER(FIND("(1)",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5" s="3" t="str">
        <f>IF(B1615&lt;&gt;"",IF(INDEX(로우데이터!$D:$D,4*ROW()-7)&lt;&gt;"",IF(ISNUMBER(FIND("(2)",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5" s="3" t="str">
        <f>IF(B1615&lt;&gt;"",IF(INDEX(로우데이터!$D:$D,4*ROW()-7)&lt;&gt;"",IF(ISNUMBER(FIND("(2)",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5" s="3" t="str">
        <f>IF(B1615&lt;&gt;"",IF(INDEX(로우데이터!$D:$D,4*ROW()-7)&lt;&gt;"",IF(ISNUMBER(FIND("(3)",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5" s="3" t="str">
        <f>IF(B1615&lt;&gt;"",IF(INDEX(로우데이터!$D:$D,4*ROW()-7)&lt;&gt;"",IF(ISNUMBER(FIND("(3)",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5" s="1">
        <v>1</v>
      </c>
      <c r="M1615" s="1">
        <v>1</v>
      </c>
      <c r="N1615" s="1">
        <v>1</v>
      </c>
      <c r="P1615" s="1" t="str">
        <f>IF(B1615&lt;&gt;"",IF(AND(대학정보!$C$4&lt;&gt;"",대학정보!$C$5&lt;&gt;""),IF(AND(ISNUMBER(FIND(대학정보!$C$4,E1615)),ISNUMBER(FIND(대학정보!$C$5,F1615))),확률표!$C$3,IF(AND(ISNUMBER(FIND(대학정보!$C$4,G1615)),ISNUMBER(FIND(대학정보!$C$5,H1615))),확률표!$C$4,IF(AND(ISNUMBER(FIND(대학정보!$C$4,I1615)),ISNUMBER(FIND(대학정보!$C$5,J1615))),확률표!$C$5, ""))), "대학정보"), "")</f>
        <v/>
      </c>
      <c r="Q1615" s="1" t="str">
        <f>IF(AND(대학정보!$C$8&lt;&gt;"",D1615&lt;&gt;""),D1615-대학정보!$C$8,"")</f>
        <v/>
      </c>
    </row>
    <row r="1616" spans="1:17">
      <c r="A1616" s="1" t="str">
        <f t="shared" si="25"/>
        <v>X</v>
      </c>
      <c r="B1616" s="1" t="str">
        <f>IF(INDEX(로우데이터!$A:$A,4*ROW()-7)&lt;&gt;"",INDEX(로우데이터!A:A,4*ROW()-7),"")</f>
        <v/>
      </c>
      <c r="C1616" s="1" t="str">
        <f>IF(B1616&lt;&gt;"",VLOOKUP(CONCATENATE("j",L1616, M1616, N1616),확률표!$B$8:$E$16,IF(P1616=확률표!$C$3,2,IF(P1616=확률표!$C$4, 3,4)),FALSE), "")</f>
        <v/>
      </c>
      <c r="D1616" s="1" t="str">
        <f>IF(B1616&lt;&gt;"",INDEX(로우데이터!$B:$B,4*ROW()-7),"")</f>
        <v/>
      </c>
      <c r="E1616" s="4" t="str">
        <f>IF(B1616&lt;&gt;"",IF(INDEX(로우데이터!$D:$D,4*ROW()-7)&lt;&gt;"",IF(ISNUMBER(FIND("(1)",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6" s="3" t="str">
        <f>IF(B1616&lt;&gt;"",IF(INDEX(로우데이터!$D:$D,4*ROW()-7)&lt;&gt;"",IF(ISNUMBER(FIND("(1)",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6" s="3" t="str">
        <f>IF(B1616&lt;&gt;"",IF(INDEX(로우데이터!$D:$D,4*ROW()-7)&lt;&gt;"",IF(ISNUMBER(FIND("(2)",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6" s="3" t="str">
        <f>IF(B1616&lt;&gt;"",IF(INDEX(로우데이터!$D:$D,4*ROW()-7)&lt;&gt;"",IF(ISNUMBER(FIND("(2)",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6" s="3" t="str">
        <f>IF(B1616&lt;&gt;"",IF(INDEX(로우데이터!$D:$D,4*ROW()-7)&lt;&gt;"",IF(ISNUMBER(FIND("(3)",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6" s="3" t="str">
        <f>IF(B1616&lt;&gt;"",IF(INDEX(로우데이터!$D:$D,4*ROW()-7)&lt;&gt;"",IF(ISNUMBER(FIND("(3)",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6" s="1">
        <v>1</v>
      </c>
      <c r="M1616" s="1">
        <v>1</v>
      </c>
      <c r="N1616" s="1">
        <v>1</v>
      </c>
      <c r="P1616" s="1" t="str">
        <f>IF(B1616&lt;&gt;"",IF(AND(대학정보!$C$4&lt;&gt;"",대학정보!$C$5&lt;&gt;""),IF(AND(ISNUMBER(FIND(대학정보!$C$4,E1616)),ISNUMBER(FIND(대학정보!$C$5,F1616))),확률표!$C$3,IF(AND(ISNUMBER(FIND(대학정보!$C$4,G1616)),ISNUMBER(FIND(대학정보!$C$5,H1616))),확률표!$C$4,IF(AND(ISNUMBER(FIND(대학정보!$C$4,I1616)),ISNUMBER(FIND(대학정보!$C$5,J1616))),확률표!$C$5, ""))), "대학정보"), "")</f>
        <v/>
      </c>
      <c r="Q1616" s="1" t="str">
        <f>IF(AND(대학정보!$C$8&lt;&gt;"",D1616&lt;&gt;""),D1616-대학정보!$C$8,"")</f>
        <v/>
      </c>
    </row>
    <row r="1617" spans="1:17">
      <c r="A1617" s="1" t="str">
        <f t="shared" si="25"/>
        <v>X</v>
      </c>
      <c r="B1617" s="1" t="str">
        <f>IF(INDEX(로우데이터!$A:$A,4*ROW()-7)&lt;&gt;"",INDEX(로우데이터!A:A,4*ROW()-7),"")</f>
        <v/>
      </c>
      <c r="C1617" s="1" t="str">
        <f>IF(B1617&lt;&gt;"",VLOOKUP(CONCATENATE("j",L1617, M1617, N1617),확률표!$B$8:$E$16,IF(P1617=확률표!$C$3,2,IF(P1617=확률표!$C$4, 3,4)),FALSE), "")</f>
        <v/>
      </c>
      <c r="D1617" s="1" t="str">
        <f>IF(B1617&lt;&gt;"",INDEX(로우데이터!$B:$B,4*ROW()-7),"")</f>
        <v/>
      </c>
      <c r="E1617" s="4" t="str">
        <f>IF(B1617&lt;&gt;"",IF(INDEX(로우데이터!$D:$D,4*ROW()-7)&lt;&gt;"",IF(ISNUMBER(FIND("(1)",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7" s="3" t="str">
        <f>IF(B1617&lt;&gt;"",IF(INDEX(로우데이터!$D:$D,4*ROW()-7)&lt;&gt;"",IF(ISNUMBER(FIND("(1)",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7" s="3" t="str">
        <f>IF(B1617&lt;&gt;"",IF(INDEX(로우데이터!$D:$D,4*ROW()-7)&lt;&gt;"",IF(ISNUMBER(FIND("(2)",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7" s="3" t="str">
        <f>IF(B1617&lt;&gt;"",IF(INDEX(로우데이터!$D:$D,4*ROW()-7)&lt;&gt;"",IF(ISNUMBER(FIND("(2)",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7" s="3" t="str">
        <f>IF(B1617&lt;&gt;"",IF(INDEX(로우데이터!$D:$D,4*ROW()-7)&lt;&gt;"",IF(ISNUMBER(FIND("(3)",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7" s="3" t="str">
        <f>IF(B1617&lt;&gt;"",IF(INDEX(로우데이터!$D:$D,4*ROW()-7)&lt;&gt;"",IF(ISNUMBER(FIND("(3)",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7" s="1">
        <v>1</v>
      </c>
      <c r="M1617" s="1">
        <v>1</v>
      </c>
      <c r="N1617" s="1">
        <v>1</v>
      </c>
      <c r="P1617" s="1" t="str">
        <f>IF(B1617&lt;&gt;"",IF(AND(대학정보!$C$4&lt;&gt;"",대학정보!$C$5&lt;&gt;""),IF(AND(ISNUMBER(FIND(대학정보!$C$4,E1617)),ISNUMBER(FIND(대학정보!$C$5,F1617))),확률표!$C$3,IF(AND(ISNUMBER(FIND(대학정보!$C$4,G1617)),ISNUMBER(FIND(대학정보!$C$5,H1617))),확률표!$C$4,IF(AND(ISNUMBER(FIND(대학정보!$C$4,I1617)),ISNUMBER(FIND(대학정보!$C$5,J1617))),확률표!$C$5, ""))), "대학정보"), "")</f>
        <v/>
      </c>
      <c r="Q1617" s="1" t="str">
        <f>IF(AND(대학정보!$C$8&lt;&gt;"",D1617&lt;&gt;""),D1617-대학정보!$C$8,"")</f>
        <v/>
      </c>
    </row>
    <row r="1618" spans="1:17">
      <c r="A1618" s="1" t="str">
        <f t="shared" si="25"/>
        <v>X</v>
      </c>
      <c r="B1618" s="1" t="str">
        <f>IF(INDEX(로우데이터!$A:$A,4*ROW()-7)&lt;&gt;"",INDEX(로우데이터!A:A,4*ROW()-7),"")</f>
        <v/>
      </c>
      <c r="C1618" s="1" t="str">
        <f>IF(B1618&lt;&gt;"",VLOOKUP(CONCATENATE("j",L1618, M1618, N1618),확률표!$B$8:$E$16,IF(P1618=확률표!$C$3,2,IF(P1618=확률표!$C$4, 3,4)),FALSE), "")</f>
        <v/>
      </c>
      <c r="D1618" s="1" t="str">
        <f>IF(B1618&lt;&gt;"",INDEX(로우데이터!$B:$B,4*ROW()-7),"")</f>
        <v/>
      </c>
      <c r="E1618" s="4" t="str">
        <f>IF(B1618&lt;&gt;"",IF(INDEX(로우데이터!$D:$D,4*ROW()-7)&lt;&gt;"",IF(ISNUMBER(FIND("(1)",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8" s="3" t="str">
        <f>IF(B1618&lt;&gt;"",IF(INDEX(로우데이터!$D:$D,4*ROW()-7)&lt;&gt;"",IF(ISNUMBER(FIND("(1)",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8" s="3" t="str">
        <f>IF(B1618&lt;&gt;"",IF(INDEX(로우데이터!$D:$D,4*ROW()-7)&lt;&gt;"",IF(ISNUMBER(FIND("(2)",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8" s="3" t="str">
        <f>IF(B1618&lt;&gt;"",IF(INDEX(로우데이터!$D:$D,4*ROW()-7)&lt;&gt;"",IF(ISNUMBER(FIND("(2)",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8" s="3" t="str">
        <f>IF(B1618&lt;&gt;"",IF(INDEX(로우데이터!$D:$D,4*ROW()-7)&lt;&gt;"",IF(ISNUMBER(FIND("(3)",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8" s="3" t="str">
        <f>IF(B1618&lt;&gt;"",IF(INDEX(로우데이터!$D:$D,4*ROW()-7)&lt;&gt;"",IF(ISNUMBER(FIND("(3)",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8" s="1">
        <v>1</v>
      </c>
      <c r="M1618" s="1">
        <v>1</v>
      </c>
      <c r="N1618" s="1">
        <v>1</v>
      </c>
      <c r="P1618" s="1" t="str">
        <f>IF(B1618&lt;&gt;"",IF(AND(대학정보!$C$4&lt;&gt;"",대학정보!$C$5&lt;&gt;""),IF(AND(ISNUMBER(FIND(대학정보!$C$4,E1618)),ISNUMBER(FIND(대학정보!$C$5,F1618))),확률표!$C$3,IF(AND(ISNUMBER(FIND(대학정보!$C$4,G1618)),ISNUMBER(FIND(대학정보!$C$5,H1618))),확률표!$C$4,IF(AND(ISNUMBER(FIND(대학정보!$C$4,I1618)),ISNUMBER(FIND(대학정보!$C$5,J1618))),확률표!$C$5, ""))), "대학정보"), "")</f>
        <v/>
      </c>
      <c r="Q1618" s="1" t="str">
        <f>IF(AND(대학정보!$C$8&lt;&gt;"",D1618&lt;&gt;""),D1618-대학정보!$C$8,"")</f>
        <v/>
      </c>
    </row>
    <row r="1619" spans="1:17">
      <c r="A1619" s="1" t="str">
        <f t="shared" si="25"/>
        <v>X</v>
      </c>
      <c r="B1619" s="1" t="str">
        <f>IF(INDEX(로우데이터!$A:$A,4*ROW()-7)&lt;&gt;"",INDEX(로우데이터!A:A,4*ROW()-7),"")</f>
        <v/>
      </c>
      <c r="C1619" s="1" t="str">
        <f>IF(B1619&lt;&gt;"",VLOOKUP(CONCATENATE("j",L1619, M1619, N1619),확률표!$B$8:$E$16,IF(P1619=확률표!$C$3,2,IF(P1619=확률표!$C$4, 3,4)),FALSE), "")</f>
        <v/>
      </c>
      <c r="D1619" s="1" t="str">
        <f>IF(B1619&lt;&gt;"",INDEX(로우데이터!$B:$B,4*ROW()-7),"")</f>
        <v/>
      </c>
      <c r="E1619" s="4" t="str">
        <f>IF(B1619&lt;&gt;"",IF(INDEX(로우데이터!$D:$D,4*ROW()-7)&lt;&gt;"",IF(ISNUMBER(FIND("(1)",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19" s="3" t="str">
        <f>IF(B1619&lt;&gt;"",IF(INDEX(로우데이터!$D:$D,4*ROW()-7)&lt;&gt;"",IF(ISNUMBER(FIND("(1)",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19" s="3" t="str">
        <f>IF(B1619&lt;&gt;"",IF(INDEX(로우데이터!$D:$D,4*ROW()-7)&lt;&gt;"",IF(ISNUMBER(FIND("(2)",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19" s="3" t="str">
        <f>IF(B1619&lt;&gt;"",IF(INDEX(로우데이터!$D:$D,4*ROW()-7)&lt;&gt;"",IF(ISNUMBER(FIND("(2)",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19" s="3" t="str">
        <f>IF(B1619&lt;&gt;"",IF(INDEX(로우데이터!$D:$D,4*ROW()-7)&lt;&gt;"",IF(ISNUMBER(FIND("(3)",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19" s="3" t="str">
        <f>IF(B1619&lt;&gt;"",IF(INDEX(로우데이터!$D:$D,4*ROW()-7)&lt;&gt;"",IF(ISNUMBER(FIND("(3)",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19" s="1">
        <v>1</v>
      </c>
      <c r="M1619" s="1">
        <v>1</v>
      </c>
      <c r="N1619" s="1">
        <v>1</v>
      </c>
      <c r="P1619" s="1" t="str">
        <f>IF(B1619&lt;&gt;"",IF(AND(대학정보!$C$4&lt;&gt;"",대학정보!$C$5&lt;&gt;""),IF(AND(ISNUMBER(FIND(대학정보!$C$4,E1619)),ISNUMBER(FIND(대학정보!$C$5,F1619))),확률표!$C$3,IF(AND(ISNUMBER(FIND(대학정보!$C$4,G1619)),ISNUMBER(FIND(대학정보!$C$5,H1619))),확률표!$C$4,IF(AND(ISNUMBER(FIND(대학정보!$C$4,I1619)),ISNUMBER(FIND(대학정보!$C$5,J1619))),확률표!$C$5, ""))), "대학정보"), "")</f>
        <v/>
      </c>
      <c r="Q1619" s="1" t="str">
        <f>IF(AND(대학정보!$C$8&lt;&gt;"",D1619&lt;&gt;""),D1619-대학정보!$C$8,"")</f>
        <v/>
      </c>
    </row>
    <row r="1620" spans="1:17">
      <c r="A1620" s="1" t="str">
        <f t="shared" si="25"/>
        <v>X</v>
      </c>
      <c r="B1620" s="1" t="str">
        <f>IF(INDEX(로우데이터!$A:$A,4*ROW()-7)&lt;&gt;"",INDEX(로우데이터!A:A,4*ROW()-7),"")</f>
        <v/>
      </c>
      <c r="C1620" s="1" t="str">
        <f>IF(B1620&lt;&gt;"",VLOOKUP(CONCATENATE("j",L1620, M1620, N1620),확률표!$B$8:$E$16,IF(P1620=확률표!$C$3,2,IF(P1620=확률표!$C$4, 3,4)),FALSE), "")</f>
        <v/>
      </c>
      <c r="D1620" s="1" t="str">
        <f>IF(B1620&lt;&gt;"",INDEX(로우데이터!$B:$B,4*ROW()-7),"")</f>
        <v/>
      </c>
      <c r="E1620" s="4" t="str">
        <f>IF(B1620&lt;&gt;"",IF(INDEX(로우데이터!$D:$D,4*ROW()-7)&lt;&gt;"",IF(ISNUMBER(FIND("(1)",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0" s="3" t="str">
        <f>IF(B1620&lt;&gt;"",IF(INDEX(로우데이터!$D:$D,4*ROW()-7)&lt;&gt;"",IF(ISNUMBER(FIND("(1)",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0" s="3" t="str">
        <f>IF(B1620&lt;&gt;"",IF(INDEX(로우데이터!$D:$D,4*ROW()-7)&lt;&gt;"",IF(ISNUMBER(FIND("(2)",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0" s="3" t="str">
        <f>IF(B1620&lt;&gt;"",IF(INDEX(로우데이터!$D:$D,4*ROW()-7)&lt;&gt;"",IF(ISNUMBER(FIND("(2)",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0" s="3" t="str">
        <f>IF(B1620&lt;&gt;"",IF(INDEX(로우데이터!$D:$D,4*ROW()-7)&lt;&gt;"",IF(ISNUMBER(FIND("(3)",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0" s="3" t="str">
        <f>IF(B1620&lt;&gt;"",IF(INDEX(로우데이터!$D:$D,4*ROW()-7)&lt;&gt;"",IF(ISNUMBER(FIND("(3)",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0" s="1">
        <v>1</v>
      </c>
      <c r="M1620" s="1">
        <v>1</v>
      </c>
      <c r="N1620" s="1">
        <v>1</v>
      </c>
      <c r="P1620" s="1" t="str">
        <f>IF(B1620&lt;&gt;"",IF(AND(대학정보!$C$4&lt;&gt;"",대학정보!$C$5&lt;&gt;""),IF(AND(ISNUMBER(FIND(대학정보!$C$4,E1620)),ISNUMBER(FIND(대학정보!$C$5,F1620))),확률표!$C$3,IF(AND(ISNUMBER(FIND(대학정보!$C$4,G1620)),ISNUMBER(FIND(대학정보!$C$5,H1620))),확률표!$C$4,IF(AND(ISNUMBER(FIND(대학정보!$C$4,I1620)),ISNUMBER(FIND(대학정보!$C$5,J1620))),확률표!$C$5, ""))), "대학정보"), "")</f>
        <v/>
      </c>
      <c r="Q1620" s="1" t="str">
        <f>IF(AND(대학정보!$C$8&lt;&gt;"",D1620&lt;&gt;""),D1620-대학정보!$C$8,"")</f>
        <v/>
      </c>
    </row>
    <row r="1621" spans="1:17">
      <c r="A1621" s="1" t="str">
        <f t="shared" si="25"/>
        <v>X</v>
      </c>
      <c r="B1621" s="1" t="str">
        <f>IF(INDEX(로우데이터!$A:$A,4*ROW()-7)&lt;&gt;"",INDEX(로우데이터!A:A,4*ROW()-7),"")</f>
        <v/>
      </c>
      <c r="C1621" s="1" t="str">
        <f>IF(B1621&lt;&gt;"",VLOOKUP(CONCATENATE("j",L1621, M1621, N1621),확률표!$B$8:$E$16,IF(P1621=확률표!$C$3,2,IF(P1621=확률표!$C$4, 3,4)),FALSE), "")</f>
        <v/>
      </c>
      <c r="D1621" s="1" t="str">
        <f>IF(B1621&lt;&gt;"",INDEX(로우데이터!$B:$B,4*ROW()-7),"")</f>
        <v/>
      </c>
      <c r="E1621" s="4" t="str">
        <f>IF(B1621&lt;&gt;"",IF(INDEX(로우데이터!$D:$D,4*ROW()-7)&lt;&gt;"",IF(ISNUMBER(FIND("(1)",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1" s="3" t="str">
        <f>IF(B1621&lt;&gt;"",IF(INDEX(로우데이터!$D:$D,4*ROW()-7)&lt;&gt;"",IF(ISNUMBER(FIND("(1)",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1" s="3" t="str">
        <f>IF(B1621&lt;&gt;"",IF(INDEX(로우데이터!$D:$D,4*ROW()-7)&lt;&gt;"",IF(ISNUMBER(FIND("(2)",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1" s="3" t="str">
        <f>IF(B1621&lt;&gt;"",IF(INDEX(로우데이터!$D:$D,4*ROW()-7)&lt;&gt;"",IF(ISNUMBER(FIND("(2)",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1" s="3" t="str">
        <f>IF(B1621&lt;&gt;"",IF(INDEX(로우데이터!$D:$D,4*ROW()-7)&lt;&gt;"",IF(ISNUMBER(FIND("(3)",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1" s="3" t="str">
        <f>IF(B1621&lt;&gt;"",IF(INDEX(로우데이터!$D:$D,4*ROW()-7)&lt;&gt;"",IF(ISNUMBER(FIND("(3)",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1" s="1">
        <v>1</v>
      </c>
      <c r="M1621" s="1">
        <v>1</v>
      </c>
      <c r="N1621" s="1">
        <v>1</v>
      </c>
      <c r="P1621" s="1" t="str">
        <f>IF(B1621&lt;&gt;"",IF(AND(대학정보!$C$4&lt;&gt;"",대학정보!$C$5&lt;&gt;""),IF(AND(ISNUMBER(FIND(대학정보!$C$4,E1621)),ISNUMBER(FIND(대학정보!$C$5,F1621))),확률표!$C$3,IF(AND(ISNUMBER(FIND(대학정보!$C$4,G1621)),ISNUMBER(FIND(대학정보!$C$5,H1621))),확률표!$C$4,IF(AND(ISNUMBER(FIND(대학정보!$C$4,I1621)),ISNUMBER(FIND(대학정보!$C$5,J1621))),확률표!$C$5, ""))), "대학정보"), "")</f>
        <v/>
      </c>
      <c r="Q1621" s="1" t="str">
        <f>IF(AND(대학정보!$C$8&lt;&gt;"",D1621&lt;&gt;""),D1621-대학정보!$C$8,"")</f>
        <v/>
      </c>
    </row>
    <row r="1622" spans="1:17">
      <c r="A1622" s="1" t="str">
        <f t="shared" si="25"/>
        <v>X</v>
      </c>
      <c r="B1622" s="1" t="str">
        <f>IF(INDEX(로우데이터!$A:$A,4*ROW()-7)&lt;&gt;"",INDEX(로우데이터!A:A,4*ROW()-7),"")</f>
        <v/>
      </c>
      <c r="C1622" s="1" t="str">
        <f>IF(B1622&lt;&gt;"",VLOOKUP(CONCATENATE("j",L1622, M1622, N1622),확률표!$B$8:$E$16,IF(P1622=확률표!$C$3,2,IF(P1622=확률표!$C$4, 3,4)),FALSE), "")</f>
        <v/>
      </c>
      <c r="D1622" s="1" t="str">
        <f>IF(B1622&lt;&gt;"",INDEX(로우데이터!$B:$B,4*ROW()-7),"")</f>
        <v/>
      </c>
      <c r="E1622" s="4" t="str">
        <f>IF(B1622&lt;&gt;"",IF(INDEX(로우데이터!$D:$D,4*ROW()-7)&lt;&gt;"",IF(ISNUMBER(FIND("(1)",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2" s="3" t="str">
        <f>IF(B1622&lt;&gt;"",IF(INDEX(로우데이터!$D:$D,4*ROW()-7)&lt;&gt;"",IF(ISNUMBER(FIND("(1)",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2" s="3" t="str">
        <f>IF(B1622&lt;&gt;"",IF(INDEX(로우데이터!$D:$D,4*ROW()-7)&lt;&gt;"",IF(ISNUMBER(FIND("(2)",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2" s="3" t="str">
        <f>IF(B1622&lt;&gt;"",IF(INDEX(로우데이터!$D:$D,4*ROW()-7)&lt;&gt;"",IF(ISNUMBER(FIND("(2)",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2" s="3" t="str">
        <f>IF(B1622&lt;&gt;"",IF(INDEX(로우데이터!$D:$D,4*ROW()-7)&lt;&gt;"",IF(ISNUMBER(FIND("(3)",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2" s="3" t="str">
        <f>IF(B1622&lt;&gt;"",IF(INDEX(로우데이터!$D:$D,4*ROW()-7)&lt;&gt;"",IF(ISNUMBER(FIND("(3)",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2" s="1">
        <v>1</v>
      </c>
      <c r="M1622" s="1">
        <v>1</v>
      </c>
      <c r="N1622" s="1">
        <v>1</v>
      </c>
      <c r="P1622" s="1" t="str">
        <f>IF(B1622&lt;&gt;"",IF(AND(대학정보!$C$4&lt;&gt;"",대학정보!$C$5&lt;&gt;""),IF(AND(ISNUMBER(FIND(대학정보!$C$4,E1622)),ISNUMBER(FIND(대학정보!$C$5,F1622))),확률표!$C$3,IF(AND(ISNUMBER(FIND(대학정보!$C$4,G1622)),ISNUMBER(FIND(대학정보!$C$5,H1622))),확률표!$C$4,IF(AND(ISNUMBER(FIND(대학정보!$C$4,I1622)),ISNUMBER(FIND(대학정보!$C$5,J1622))),확률표!$C$5, ""))), "대학정보"), "")</f>
        <v/>
      </c>
      <c r="Q1622" s="1" t="str">
        <f>IF(AND(대학정보!$C$8&lt;&gt;"",D1622&lt;&gt;""),D1622-대학정보!$C$8,"")</f>
        <v/>
      </c>
    </row>
    <row r="1623" spans="1:17">
      <c r="A1623" s="1" t="str">
        <f t="shared" si="25"/>
        <v>X</v>
      </c>
      <c r="B1623" s="1" t="str">
        <f>IF(INDEX(로우데이터!$A:$A,4*ROW()-7)&lt;&gt;"",INDEX(로우데이터!A:A,4*ROW()-7),"")</f>
        <v/>
      </c>
      <c r="C1623" s="1" t="str">
        <f>IF(B1623&lt;&gt;"",VLOOKUP(CONCATENATE("j",L1623, M1623, N1623),확률표!$B$8:$E$16,IF(P1623=확률표!$C$3,2,IF(P1623=확률표!$C$4, 3,4)),FALSE), "")</f>
        <v/>
      </c>
      <c r="D1623" s="1" t="str">
        <f>IF(B1623&lt;&gt;"",INDEX(로우데이터!$B:$B,4*ROW()-7),"")</f>
        <v/>
      </c>
      <c r="E1623" s="4" t="str">
        <f>IF(B1623&lt;&gt;"",IF(INDEX(로우데이터!$D:$D,4*ROW()-7)&lt;&gt;"",IF(ISNUMBER(FIND("(1)",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3" s="3" t="str">
        <f>IF(B1623&lt;&gt;"",IF(INDEX(로우데이터!$D:$D,4*ROW()-7)&lt;&gt;"",IF(ISNUMBER(FIND("(1)",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3" s="3" t="str">
        <f>IF(B1623&lt;&gt;"",IF(INDEX(로우데이터!$D:$D,4*ROW()-7)&lt;&gt;"",IF(ISNUMBER(FIND("(2)",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3" s="3" t="str">
        <f>IF(B1623&lt;&gt;"",IF(INDEX(로우데이터!$D:$D,4*ROW()-7)&lt;&gt;"",IF(ISNUMBER(FIND("(2)",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3" s="3" t="str">
        <f>IF(B1623&lt;&gt;"",IF(INDEX(로우데이터!$D:$D,4*ROW()-7)&lt;&gt;"",IF(ISNUMBER(FIND("(3)",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3" s="3" t="str">
        <f>IF(B1623&lt;&gt;"",IF(INDEX(로우데이터!$D:$D,4*ROW()-7)&lt;&gt;"",IF(ISNUMBER(FIND("(3)",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3" s="1">
        <v>1</v>
      </c>
      <c r="M1623" s="1">
        <v>1</v>
      </c>
      <c r="N1623" s="1">
        <v>1</v>
      </c>
      <c r="P1623" s="1" t="str">
        <f>IF(B1623&lt;&gt;"",IF(AND(대학정보!$C$4&lt;&gt;"",대학정보!$C$5&lt;&gt;""),IF(AND(ISNUMBER(FIND(대학정보!$C$4,E1623)),ISNUMBER(FIND(대학정보!$C$5,F1623))),확률표!$C$3,IF(AND(ISNUMBER(FIND(대학정보!$C$4,G1623)),ISNUMBER(FIND(대학정보!$C$5,H1623))),확률표!$C$4,IF(AND(ISNUMBER(FIND(대학정보!$C$4,I1623)),ISNUMBER(FIND(대학정보!$C$5,J1623))),확률표!$C$5, ""))), "대학정보"), "")</f>
        <v/>
      </c>
      <c r="Q1623" s="1" t="str">
        <f>IF(AND(대학정보!$C$8&lt;&gt;"",D1623&lt;&gt;""),D1623-대학정보!$C$8,"")</f>
        <v/>
      </c>
    </row>
    <row r="1624" spans="1:17">
      <c r="A1624" s="1" t="str">
        <f t="shared" si="25"/>
        <v>X</v>
      </c>
      <c r="B1624" s="1" t="str">
        <f>IF(INDEX(로우데이터!$A:$A,4*ROW()-7)&lt;&gt;"",INDEX(로우데이터!A:A,4*ROW()-7),"")</f>
        <v/>
      </c>
      <c r="C1624" s="1" t="str">
        <f>IF(B1624&lt;&gt;"",VLOOKUP(CONCATENATE("j",L1624, M1624, N1624),확률표!$B$8:$E$16,IF(P1624=확률표!$C$3,2,IF(P1624=확률표!$C$4, 3,4)),FALSE), "")</f>
        <v/>
      </c>
      <c r="D1624" s="1" t="str">
        <f>IF(B1624&lt;&gt;"",INDEX(로우데이터!$B:$B,4*ROW()-7),"")</f>
        <v/>
      </c>
      <c r="E1624" s="4" t="str">
        <f>IF(B1624&lt;&gt;"",IF(INDEX(로우데이터!$D:$D,4*ROW()-7)&lt;&gt;"",IF(ISNUMBER(FIND("(1)",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4" s="3" t="str">
        <f>IF(B1624&lt;&gt;"",IF(INDEX(로우데이터!$D:$D,4*ROW()-7)&lt;&gt;"",IF(ISNUMBER(FIND("(1)",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4" s="3" t="str">
        <f>IF(B1624&lt;&gt;"",IF(INDEX(로우데이터!$D:$D,4*ROW()-7)&lt;&gt;"",IF(ISNUMBER(FIND("(2)",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4" s="3" t="str">
        <f>IF(B1624&lt;&gt;"",IF(INDEX(로우데이터!$D:$D,4*ROW()-7)&lt;&gt;"",IF(ISNUMBER(FIND("(2)",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4" s="3" t="str">
        <f>IF(B1624&lt;&gt;"",IF(INDEX(로우데이터!$D:$D,4*ROW()-7)&lt;&gt;"",IF(ISNUMBER(FIND("(3)",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4" s="3" t="str">
        <f>IF(B1624&lt;&gt;"",IF(INDEX(로우데이터!$D:$D,4*ROW()-7)&lt;&gt;"",IF(ISNUMBER(FIND("(3)",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4" s="1">
        <v>1</v>
      </c>
      <c r="M1624" s="1">
        <v>1</v>
      </c>
      <c r="N1624" s="1">
        <v>1</v>
      </c>
      <c r="P1624" s="1" t="str">
        <f>IF(B1624&lt;&gt;"",IF(AND(대학정보!$C$4&lt;&gt;"",대학정보!$C$5&lt;&gt;""),IF(AND(ISNUMBER(FIND(대학정보!$C$4,E1624)),ISNUMBER(FIND(대학정보!$C$5,F1624))),확률표!$C$3,IF(AND(ISNUMBER(FIND(대학정보!$C$4,G1624)),ISNUMBER(FIND(대학정보!$C$5,H1624))),확률표!$C$4,IF(AND(ISNUMBER(FIND(대학정보!$C$4,I1624)),ISNUMBER(FIND(대학정보!$C$5,J1624))),확률표!$C$5, ""))), "대학정보"), "")</f>
        <v/>
      </c>
      <c r="Q1624" s="1" t="str">
        <f>IF(AND(대학정보!$C$8&lt;&gt;"",D1624&lt;&gt;""),D1624-대학정보!$C$8,"")</f>
        <v/>
      </c>
    </row>
    <row r="1625" spans="1:17">
      <c r="A1625" s="1" t="str">
        <f t="shared" si="25"/>
        <v>X</v>
      </c>
      <c r="B1625" s="1" t="str">
        <f>IF(INDEX(로우데이터!$A:$A,4*ROW()-7)&lt;&gt;"",INDEX(로우데이터!A:A,4*ROW()-7),"")</f>
        <v/>
      </c>
      <c r="C1625" s="1" t="str">
        <f>IF(B1625&lt;&gt;"",VLOOKUP(CONCATENATE("j",L1625, M1625, N1625),확률표!$B$8:$E$16,IF(P1625=확률표!$C$3,2,IF(P1625=확률표!$C$4, 3,4)),FALSE), "")</f>
        <v/>
      </c>
      <c r="D1625" s="1" t="str">
        <f>IF(B1625&lt;&gt;"",INDEX(로우데이터!$B:$B,4*ROW()-7),"")</f>
        <v/>
      </c>
      <c r="E1625" s="4" t="str">
        <f>IF(B1625&lt;&gt;"",IF(INDEX(로우데이터!$D:$D,4*ROW()-7)&lt;&gt;"",IF(ISNUMBER(FIND("(1)",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5" s="3" t="str">
        <f>IF(B1625&lt;&gt;"",IF(INDEX(로우데이터!$D:$D,4*ROW()-7)&lt;&gt;"",IF(ISNUMBER(FIND("(1)",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5" s="3" t="str">
        <f>IF(B1625&lt;&gt;"",IF(INDEX(로우데이터!$D:$D,4*ROW()-7)&lt;&gt;"",IF(ISNUMBER(FIND("(2)",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5" s="3" t="str">
        <f>IF(B1625&lt;&gt;"",IF(INDEX(로우데이터!$D:$D,4*ROW()-7)&lt;&gt;"",IF(ISNUMBER(FIND("(2)",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5" s="3" t="str">
        <f>IF(B1625&lt;&gt;"",IF(INDEX(로우데이터!$D:$D,4*ROW()-7)&lt;&gt;"",IF(ISNUMBER(FIND("(3)",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5" s="3" t="str">
        <f>IF(B1625&lt;&gt;"",IF(INDEX(로우데이터!$D:$D,4*ROW()-7)&lt;&gt;"",IF(ISNUMBER(FIND("(3)",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5" s="1">
        <v>1</v>
      </c>
      <c r="M1625" s="1">
        <v>1</v>
      </c>
      <c r="N1625" s="1">
        <v>1</v>
      </c>
      <c r="P1625" s="1" t="str">
        <f>IF(B1625&lt;&gt;"",IF(AND(대학정보!$C$4&lt;&gt;"",대학정보!$C$5&lt;&gt;""),IF(AND(ISNUMBER(FIND(대학정보!$C$4,E1625)),ISNUMBER(FIND(대학정보!$C$5,F1625))),확률표!$C$3,IF(AND(ISNUMBER(FIND(대학정보!$C$4,G1625)),ISNUMBER(FIND(대학정보!$C$5,H1625))),확률표!$C$4,IF(AND(ISNUMBER(FIND(대학정보!$C$4,I1625)),ISNUMBER(FIND(대학정보!$C$5,J1625))),확률표!$C$5, ""))), "대학정보"), "")</f>
        <v/>
      </c>
      <c r="Q1625" s="1" t="str">
        <f>IF(AND(대학정보!$C$8&lt;&gt;"",D1625&lt;&gt;""),D1625-대학정보!$C$8,"")</f>
        <v/>
      </c>
    </row>
    <row r="1626" spans="1:17">
      <c r="A1626" s="1" t="str">
        <f t="shared" si="25"/>
        <v>X</v>
      </c>
      <c r="B1626" s="1" t="str">
        <f>IF(INDEX(로우데이터!$A:$A,4*ROW()-7)&lt;&gt;"",INDEX(로우데이터!A:A,4*ROW()-7),"")</f>
        <v/>
      </c>
      <c r="C1626" s="1" t="str">
        <f>IF(B1626&lt;&gt;"",VLOOKUP(CONCATENATE("j",L1626, M1626, N1626),확률표!$B$8:$E$16,IF(P1626=확률표!$C$3,2,IF(P1626=확률표!$C$4, 3,4)),FALSE), "")</f>
        <v/>
      </c>
      <c r="D1626" s="1" t="str">
        <f>IF(B1626&lt;&gt;"",INDEX(로우데이터!$B:$B,4*ROW()-7),"")</f>
        <v/>
      </c>
      <c r="E1626" s="4" t="str">
        <f>IF(B1626&lt;&gt;"",IF(INDEX(로우데이터!$D:$D,4*ROW()-7)&lt;&gt;"",IF(ISNUMBER(FIND("(1)",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6" s="3" t="str">
        <f>IF(B1626&lt;&gt;"",IF(INDEX(로우데이터!$D:$D,4*ROW()-7)&lt;&gt;"",IF(ISNUMBER(FIND("(1)",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6" s="3" t="str">
        <f>IF(B1626&lt;&gt;"",IF(INDEX(로우데이터!$D:$D,4*ROW()-7)&lt;&gt;"",IF(ISNUMBER(FIND("(2)",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6" s="3" t="str">
        <f>IF(B1626&lt;&gt;"",IF(INDEX(로우데이터!$D:$D,4*ROW()-7)&lt;&gt;"",IF(ISNUMBER(FIND("(2)",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6" s="3" t="str">
        <f>IF(B1626&lt;&gt;"",IF(INDEX(로우데이터!$D:$D,4*ROW()-7)&lt;&gt;"",IF(ISNUMBER(FIND("(3)",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6" s="3" t="str">
        <f>IF(B1626&lt;&gt;"",IF(INDEX(로우데이터!$D:$D,4*ROW()-7)&lt;&gt;"",IF(ISNUMBER(FIND("(3)",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6" s="1">
        <v>1</v>
      </c>
      <c r="M1626" s="1">
        <v>1</v>
      </c>
      <c r="N1626" s="1">
        <v>1</v>
      </c>
      <c r="P1626" s="1" t="str">
        <f>IF(B1626&lt;&gt;"",IF(AND(대학정보!$C$4&lt;&gt;"",대학정보!$C$5&lt;&gt;""),IF(AND(ISNUMBER(FIND(대학정보!$C$4,E1626)),ISNUMBER(FIND(대학정보!$C$5,F1626))),확률표!$C$3,IF(AND(ISNUMBER(FIND(대학정보!$C$4,G1626)),ISNUMBER(FIND(대학정보!$C$5,H1626))),확률표!$C$4,IF(AND(ISNUMBER(FIND(대학정보!$C$4,I1626)),ISNUMBER(FIND(대학정보!$C$5,J1626))),확률표!$C$5, ""))), "대학정보"), "")</f>
        <v/>
      </c>
      <c r="Q1626" s="1" t="str">
        <f>IF(AND(대학정보!$C$8&lt;&gt;"",D1626&lt;&gt;""),D1626-대학정보!$C$8,"")</f>
        <v/>
      </c>
    </row>
    <row r="1627" spans="1:17">
      <c r="A1627" s="1" t="str">
        <f t="shared" si="25"/>
        <v>X</v>
      </c>
      <c r="B1627" s="1" t="str">
        <f>IF(INDEX(로우데이터!$A:$A,4*ROW()-7)&lt;&gt;"",INDEX(로우데이터!A:A,4*ROW()-7),"")</f>
        <v/>
      </c>
      <c r="C1627" s="1" t="str">
        <f>IF(B1627&lt;&gt;"",VLOOKUP(CONCATENATE("j",L1627, M1627, N1627),확률표!$B$8:$E$16,IF(P1627=확률표!$C$3,2,IF(P1627=확률표!$C$4, 3,4)),FALSE), "")</f>
        <v/>
      </c>
      <c r="D1627" s="1" t="str">
        <f>IF(B1627&lt;&gt;"",INDEX(로우데이터!$B:$B,4*ROW()-7),"")</f>
        <v/>
      </c>
      <c r="E1627" s="4" t="str">
        <f>IF(B1627&lt;&gt;"",IF(INDEX(로우데이터!$D:$D,4*ROW()-7)&lt;&gt;"",IF(ISNUMBER(FIND("(1)",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7" s="3" t="str">
        <f>IF(B1627&lt;&gt;"",IF(INDEX(로우데이터!$D:$D,4*ROW()-7)&lt;&gt;"",IF(ISNUMBER(FIND("(1)",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7" s="3" t="str">
        <f>IF(B1627&lt;&gt;"",IF(INDEX(로우데이터!$D:$D,4*ROW()-7)&lt;&gt;"",IF(ISNUMBER(FIND("(2)",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7" s="3" t="str">
        <f>IF(B1627&lt;&gt;"",IF(INDEX(로우데이터!$D:$D,4*ROW()-7)&lt;&gt;"",IF(ISNUMBER(FIND("(2)",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7" s="3" t="str">
        <f>IF(B1627&lt;&gt;"",IF(INDEX(로우데이터!$D:$D,4*ROW()-7)&lt;&gt;"",IF(ISNUMBER(FIND("(3)",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7" s="3" t="str">
        <f>IF(B1627&lt;&gt;"",IF(INDEX(로우데이터!$D:$D,4*ROW()-7)&lt;&gt;"",IF(ISNUMBER(FIND("(3)",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7" s="1">
        <v>1</v>
      </c>
      <c r="M1627" s="1">
        <v>1</v>
      </c>
      <c r="N1627" s="1">
        <v>1</v>
      </c>
      <c r="P1627" s="1" t="str">
        <f>IF(B1627&lt;&gt;"",IF(AND(대학정보!$C$4&lt;&gt;"",대학정보!$C$5&lt;&gt;""),IF(AND(ISNUMBER(FIND(대학정보!$C$4,E1627)),ISNUMBER(FIND(대학정보!$C$5,F1627))),확률표!$C$3,IF(AND(ISNUMBER(FIND(대학정보!$C$4,G1627)),ISNUMBER(FIND(대학정보!$C$5,H1627))),확률표!$C$4,IF(AND(ISNUMBER(FIND(대학정보!$C$4,I1627)),ISNUMBER(FIND(대학정보!$C$5,J1627))),확률표!$C$5, ""))), "대학정보"), "")</f>
        <v/>
      </c>
      <c r="Q1627" s="1" t="str">
        <f>IF(AND(대학정보!$C$8&lt;&gt;"",D1627&lt;&gt;""),D1627-대학정보!$C$8,"")</f>
        <v/>
      </c>
    </row>
    <row r="1628" spans="1:17">
      <c r="A1628" s="1" t="str">
        <f t="shared" si="25"/>
        <v>X</v>
      </c>
      <c r="B1628" s="1" t="str">
        <f>IF(INDEX(로우데이터!$A:$A,4*ROW()-7)&lt;&gt;"",INDEX(로우데이터!A:A,4*ROW()-7),"")</f>
        <v/>
      </c>
      <c r="C1628" s="1" t="str">
        <f>IF(B1628&lt;&gt;"",VLOOKUP(CONCATENATE("j",L1628, M1628, N1628),확률표!$B$8:$E$16,IF(P1628=확률표!$C$3,2,IF(P1628=확률표!$C$4, 3,4)),FALSE), "")</f>
        <v/>
      </c>
      <c r="D1628" s="1" t="str">
        <f>IF(B1628&lt;&gt;"",INDEX(로우데이터!$B:$B,4*ROW()-7),"")</f>
        <v/>
      </c>
      <c r="E1628" s="4" t="str">
        <f>IF(B1628&lt;&gt;"",IF(INDEX(로우데이터!$D:$D,4*ROW()-7)&lt;&gt;"",IF(ISNUMBER(FIND("(1)",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8" s="3" t="str">
        <f>IF(B1628&lt;&gt;"",IF(INDEX(로우데이터!$D:$D,4*ROW()-7)&lt;&gt;"",IF(ISNUMBER(FIND("(1)",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8" s="3" t="str">
        <f>IF(B1628&lt;&gt;"",IF(INDEX(로우데이터!$D:$D,4*ROW()-7)&lt;&gt;"",IF(ISNUMBER(FIND("(2)",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8" s="3" t="str">
        <f>IF(B1628&lt;&gt;"",IF(INDEX(로우데이터!$D:$D,4*ROW()-7)&lt;&gt;"",IF(ISNUMBER(FIND("(2)",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8" s="3" t="str">
        <f>IF(B1628&lt;&gt;"",IF(INDEX(로우데이터!$D:$D,4*ROW()-7)&lt;&gt;"",IF(ISNUMBER(FIND("(3)",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8" s="3" t="str">
        <f>IF(B1628&lt;&gt;"",IF(INDEX(로우데이터!$D:$D,4*ROW()-7)&lt;&gt;"",IF(ISNUMBER(FIND("(3)",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8" s="1">
        <v>1</v>
      </c>
      <c r="M1628" s="1">
        <v>1</v>
      </c>
      <c r="N1628" s="1">
        <v>1</v>
      </c>
      <c r="P1628" s="1" t="str">
        <f>IF(B1628&lt;&gt;"",IF(AND(대학정보!$C$4&lt;&gt;"",대학정보!$C$5&lt;&gt;""),IF(AND(ISNUMBER(FIND(대학정보!$C$4,E1628)),ISNUMBER(FIND(대학정보!$C$5,F1628))),확률표!$C$3,IF(AND(ISNUMBER(FIND(대학정보!$C$4,G1628)),ISNUMBER(FIND(대학정보!$C$5,H1628))),확률표!$C$4,IF(AND(ISNUMBER(FIND(대학정보!$C$4,I1628)),ISNUMBER(FIND(대학정보!$C$5,J1628))),확률표!$C$5, ""))), "대학정보"), "")</f>
        <v/>
      </c>
      <c r="Q1628" s="1" t="str">
        <f>IF(AND(대학정보!$C$8&lt;&gt;"",D1628&lt;&gt;""),D1628-대학정보!$C$8,"")</f>
        <v/>
      </c>
    </row>
    <row r="1629" spans="1:17">
      <c r="A1629" s="1" t="str">
        <f t="shared" si="25"/>
        <v>X</v>
      </c>
      <c r="B1629" s="1" t="str">
        <f>IF(INDEX(로우데이터!$A:$A,4*ROW()-7)&lt;&gt;"",INDEX(로우데이터!A:A,4*ROW()-7),"")</f>
        <v/>
      </c>
      <c r="C1629" s="1" t="str">
        <f>IF(B1629&lt;&gt;"",VLOOKUP(CONCATENATE("j",L1629, M1629, N1629),확률표!$B$8:$E$16,IF(P1629=확률표!$C$3,2,IF(P1629=확률표!$C$4, 3,4)),FALSE), "")</f>
        <v/>
      </c>
      <c r="D1629" s="1" t="str">
        <f>IF(B1629&lt;&gt;"",INDEX(로우데이터!$B:$B,4*ROW()-7),"")</f>
        <v/>
      </c>
      <c r="E1629" s="4" t="str">
        <f>IF(B1629&lt;&gt;"",IF(INDEX(로우데이터!$D:$D,4*ROW()-7)&lt;&gt;"",IF(ISNUMBER(FIND("(1)",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29" s="3" t="str">
        <f>IF(B1629&lt;&gt;"",IF(INDEX(로우데이터!$D:$D,4*ROW()-7)&lt;&gt;"",IF(ISNUMBER(FIND("(1)",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29" s="3" t="str">
        <f>IF(B1629&lt;&gt;"",IF(INDEX(로우데이터!$D:$D,4*ROW()-7)&lt;&gt;"",IF(ISNUMBER(FIND("(2)",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29" s="3" t="str">
        <f>IF(B1629&lt;&gt;"",IF(INDEX(로우데이터!$D:$D,4*ROW()-7)&lt;&gt;"",IF(ISNUMBER(FIND("(2)",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29" s="3" t="str">
        <f>IF(B1629&lt;&gt;"",IF(INDEX(로우데이터!$D:$D,4*ROW()-7)&lt;&gt;"",IF(ISNUMBER(FIND("(3)",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29" s="3" t="str">
        <f>IF(B1629&lt;&gt;"",IF(INDEX(로우데이터!$D:$D,4*ROW()-7)&lt;&gt;"",IF(ISNUMBER(FIND("(3)",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29" s="1">
        <v>1</v>
      </c>
      <c r="M1629" s="1">
        <v>1</v>
      </c>
      <c r="N1629" s="1">
        <v>1</v>
      </c>
      <c r="P1629" s="1" t="str">
        <f>IF(B1629&lt;&gt;"",IF(AND(대학정보!$C$4&lt;&gt;"",대학정보!$C$5&lt;&gt;""),IF(AND(ISNUMBER(FIND(대학정보!$C$4,E1629)),ISNUMBER(FIND(대학정보!$C$5,F1629))),확률표!$C$3,IF(AND(ISNUMBER(FIND(대학정보!$C$4,G1629)),ISNUMBER(FIND(대학정보!$C$5,H1629))),확률표!$C$4,IF(AND(ISNUMBER(FIND(대학정보!$C$4,I1629)),ISNUMBER(FIND(대학정보!$C$5,J1629))),확률표!$C$5, ""))), "대학정보"), "")</f>
        <v/>
      </c>
      <c r="Q1629" s="1" t="str">
        <f>IF(AND(대학정보!$C$8&lt;&gt;"",D1629&lt;&gt;""),D1629-대학정보!$C$8,"")</f>
        <v/>
      </c>
    </row>
    <row r="1630" spans="1:17">
      <c r="A1630" s="1" t="str">
        <f t="shared" si="25"/>
        <v>X</v>
      </c>
      <c r="B1630" s="1" t="str">
        <f>IF(INDEX(로우데이터!$A:$A,4*ROW()-7)&lt;&gt;"",INDEX(로우데이터!A:A,4*ROW()-7),"")</f>
        <v/>
      </c>
      <c r="C1630" s="1" t="str">
        <f>IF(B1630&lt;&gt;"",VLOOKUP(CONCATENATE("j",L1630, M1630, N1630),확률표!$B$8:$E$16,IF(P1630=확률표!$C$3,2,IF(P1630=확률표!$C$4, 3,4)),FALSE), "")</f>
        <v/>
      </c>
      <c r="D1630" s="1" t="str">
        <f>IF(B1630&lt;&gt;"",INDEX(로우데이터!$B:$B,4*ROW()-7),"")</f>
        <v/>
      </c>
      <c r="E1630" s="4" t="str">
        <f>IF(B1630&lt;&gt;"",IF(INDEX(로우데이터!$D:$D,4*ROW()-7)&lt;&gt;"",IF(ISNUMBER(FIND("(1)",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0" s="3" t="str">
        <f>IF(B1630&lt;&gt;"",IF(INDEX(로우데이터!$D:$D,4*ROW()-7)&lt;&gt;"",IF(ISNUMBER(FIND("(1)",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0" s="3" t="str">
        <f>IF(B1630&lt;&gt;"",IF(INDEX(로우데이터!$D:$D,4*ROW()-7)&lt;&gt;"",IF(ISNUMBER(FIND("(2)",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0" s="3" t="str">
        <f>IF(B1630&lt;&gt;"",IF(INDEX(로우데이터!$D:$D,4*ROW()-7)&lt;&gt;"",IF(ISNUMBER(FIND("(2)",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0" s="3" t="str">
        <f>IF(B1630&lt;&gt;"",IF(INDEX(로우데이터!$D:$D,4*ROW()-7)&lt;&gt;"",IF(ISNUMBER(FIND("(3)",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0" s="3" t="str">
        <f>IF(B1630&lt;&gt;"",IF(INDEX(로우데이터!$D:$D,4*ROW()-7)&lt;&gt;"",IF(ISNUMBER(FIND("(3)",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0" s="1">
        <v>1</v>
      </c>
      <c r="M1630" s="1">
        <v>1</v>
      </c>
      <c r="N1630" s="1">
        <v>1</v>
      </c>
      <c r="P1630" s="1" t="str">
        <f>IF(B1630&lt;&gt;"",IF(AND(대학정보!$C$4&lt;&gt;"",대학정보!$C$5&lt;&gt;""),IF(AND(ISNUMBER(FIND(대학정보!$C$4,E1630)),ISNUMBER(FIND(대학정보!$C$5,F1630))),확률표!$C$3,IF(AND(ISNUMBER(FIND(대학정보!$C$4,G1630)),ISNUMBER(FIND(대학정보!$C$5,H1630))),확률표!$C$4,IF(AND(ISNUMBER(FIND(대학정보!$C$4,I1630)),ISNUMBER(FIND(대학정보!$C$5,J1630))),확률표!$C$5, ""))), "대학정보"), "")</f>
        <v/>
      </c>
      <c r="Q1630" s="1" t="str">
        <f>IF(AND(대학정보!$C$8&lt;&gt;"",D1630&lt;&gt;""),D1630-대학정보!$C$8,"")</f>
        <v/>
      </c>
    </row>
    <row r="1631" spans="1:17">
      <c r="A1631" s="1" t="str">
        <f t="shared" si="25"/>
        <v>X</v>
      </c>
      <c r="B1631" s="1" t="str">
        <f>IF(INDEX(로우데이터!$A:$A,4*ROW()-7)&lt;&gt;"",INDEX(로우데이터!A:A,4*ROW()-7),"")</f>
        <v/>
      </c>
      <c r="C1631" s="1" t="str">
        <f>IF(B1631&lt;&gt;"",VLOOKUP(CONCATENATE("j",L1631, M1631, N1631),확률표!$B$8:$E$16,IF(P1631=확률표!$C$3,2,IF(P1631=확률표!$C$4, 3,4)),FALSE), "")</f>
        <v/>
      </c>
      <c r="D1631" s="1" t="str">
        <f>IF(B1631&lt;&gt;"",INDEX(로우데이터!$B:$B,4*ROW()-7),"")</f>
        <v/>
      </c>
      <c r="E1631" s="4" t="str">
        <f>IF(B1631&lt;&gt;"",IF(INDEX(로우데이터!$D:$D,4*ROW()-7)&lt;&gt;"",IF(ISNUMBER(FIND("(1)",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1" s="3" t="str">
        <f>IF(B1631&lt;&gt;"",IF(INDEX(로우데이터!$D:$D,4*ROW()-7)&lt;&gt;"",IF(ISNUMBER(FIND("(1)",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1" s="3" t="str">
        <f>IF(B1631&lt;&gt;"",IF(INDEX(로우데이터!$D:$D,4*ROW()-7)&lt;&gt;"",IF(ISNUMBER(FIND("(2)",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1" s="3" t="str">
        <f>IF(B1631&lt;&gt;"",IF(INDEX(로우데이터!$D:$D,4*ROW()-7)&lt;&gt;"",IF(ISNUMBER(FIND("(2)",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1" s="3" t="str">
        <f>IF(B1631&lt;&gt;"",IF(INDEX(로우데이터!$D:$D,4*ROW()-7)&lt;&gt;"",IF(ISNUMBER(FIND("(3)",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1" s="3" t="str">
        <f>IF(B1631&lt;&gt;"",IF(INDEX(로우데이터!$D:$D,4*ROW()-7)&lt;&gt;"",IF(ISNUMBER(FIND("(3)",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1" s="1">
        <v>1</v>
      </c>
      <c r="M1631" s="1">
        <v>1</v>
      </c>
      <c r="N1631" s="1">
        <v>1</v>
      </c>
      <c r="P1631" s="1" t="str">
        <f>IF(B1631&lt;&gt;"",IF(AND(대학정보!$C$4&lt;&gt;"",대학정보!$C$5&lt;&gt;""),IF(AND(ISNUMBER(FIND(대학정보!$C$4,E1631)),ISNUMBER(FIND(대학정보!$C$5,F1631))),확률표!$C$3,IF(AND(ISNUMBER(FIND(대학정보!$C$4,G1631)),ISNUMBER(FIND(대학정보!$C$5,H1631))),확률표!$C$4,IF(AND(ISNUMBER(FIND(대학정보!$C$4,I1631)),ISNUMBER(FIND(대학정보!$C$5,J1631))),확률표!$C$5, ""))), "대학정보"), "")</f>
        <v/>
      </c>
      <c r="Q1631" s="1" t="str">
        <f>IF(AND(대학정보!$C$8&lt;&gt;"",D1631&lt;&gt;""),D1631-대학정보!$C$8,"")</f>
        <v/>
      </c>
    </row>
    <row r="1632" spans="1:17">
      <c r="A1632" s="1" t="str">
        <f t="shared" si="25"/>
        <v>X</v>
      </c>
      <c r="B1632" s="1" t="str">
        <f>IF(INDEX(로우데이터!$A:$A,4*ROW()-7)&lt;&gt;"",INDEX(로우데이터!A:A,4*ROW()-7),"")</f>
        <v/>
      </c>
      <c r="C1632" s="1" t="str">
        <f>IF(B1632&lt;&gt;"",VLOOKUP(CONCATENATE("j",L1632, M1632, N1632),확률표!$B$8:$E$16,IF(P1632=확률표!$C$3,2,IF(P1632=확률표!$C$4, 3,4)),FALSE), "")</f>
        <v/>
      </c>
      <c r="D1632" s="1" t="str">
        <f>IF(B1632&lt;&gt;"",INDEX(로우데이터!$B:$B,4*ROW()-7),"")</f>
        <v/>
      </c>
      <c r="E1632" s="4" t="str">
        <f>IF(B1632&lt;&gt;"",IF(INDEX(로우데이터!$D:$D,4*ROW()-7)&lt;&gt;"",IF(ISNUMBER(FIND("(1)",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2" s="3" t="str">
        <f>IF(B1632&lt;&gt;"",IF(INDEX(로우데이터!$D:$D,4*ROW()-7)&lt;&gt;"",IF(ISNUMBER(FIND("(1)",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2" s="3" t="str">
        <f>IF(B1632&lt;&gt;"",IF(INDEX(로우데이터!$D:$D,4*ROW()-7)&lt;&gt;"",IF(ISNUMBER(FIND("(2)",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2" s="3" t="str">
        <f>IF(B1632&lt;&gt;"",IF(INDEX(로우데이터!$D:$D,4*ROW()-7)&lt;&gt;"",IF(ISNUMBER(FIND("(2)",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2" s="3" t="str">
        <f>IF(B1632&lt;&gt;"",IF(INDEX(로우데이터!$D:$D,4*ROW()-7)&lt;&gt;"",IF(ISNUMBER(FIND("(3)",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2" s="3" t="str">
        <f>IF(B1632&lt;&gt;"",IF(INDEX(로우데이터!$D:$D,4*ROW()-7)&lt;&gt;"",IF(ISNUMBER(FIND("(3)",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2" s="1">
        <v>1</v>
      </c>
      <c r="M1632" s="1">
        <v>1</v>
      </c>
      <c r="N1632" s="1">
        <v>1</v>
      </c>
      <c r="P1632" s="1" t="str">
        <f>IF(B1632&lt;&gt;"",IF(AND(대학정보!$C$4&lt;&gt;"",대학정보!$C$5&lt;&gt;""),IF(AND(ISNUMBER(FIND(대학정보!$C$4,E1632)),ISNUMBER(FIND(대학정보!$C$5,F1632))),확률표!$C$3,IF(AND(ISNUMBER(FIND(대학정보!$C$4,G1632)),ISNUMBER(FIND(대학정보!$C$5,H1632))),확률표!$C$4,IF(AND(ISNUMBER(FIND(대학정보!$C$4,I1632)),ISNUMBER(FIND(대학정보!$C$5,J1632))),확률표!$C$5, ""))), "대학정보"), "")</f>
        <v/>
      </c>
      <c r="Q1632" s="1" t="str">
        <f>IF(AND(대학정보!$C$8&lt;&gt;"",D1632&lt;&gt;""),D1632-대학정보!$C$8,"")</f>
        <v/>
      </c>
    </row>
    <row r="1633" spans="1:17">
      <c r="A1633" s="1" t="str">
        <f t="shared" si="25"/>
        <v>X</v>
      </c>
      <c r="B1633" s="1" t="str">
        <f>IF(INDEX(로우데이터!$A:$A,4*ROW()-7)&lt;&gt;"",INDEX(로우데이터!A:A,4*ROW()-7),"")</f>
        <v/>
      </c>
      <c r="C1633" s="1" t="str">
        <f>IF(B1633&lt;&gt;"",VLOOKUP(CONCATENATE("j",L1633, M1633, N1633),확률표!$B$8:$E$16,IF(P1633=확률표!$C$3,2,IF(P1633=확률표!$C$4, 3,4)),FALSE), "")</f>
        <v/>
      </c>
      <c r="D1633" s="1" t="str">
        <f>IF(B1633&lt;&gt;"",INDEX(로우데이터!$B:$B,4*ROW()-7),"")</f>
        <v/>
      </c>
      <c r="E1633" s="4" t="str">
        <f>IF(B1633&lt;&gt;"",IF(INDEX(로우데이터!$D:$D,4*ROW()-7)&lt;&gt;"",IF(ISNUMBER(FIND("(1)",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3" s="3" t="str">
        <f>IF(B1633&lt;&gt;"",IF(INDEX(로우데이터!$D:$D,4*ROW()-7)&lt;&gt;"",IF(ISNUMBER(FIND("(1)",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3" s="3" t="str">
        <f>IF(B1633&lt;&gt;"",IF(INDEX(로우데이터!$D:$D,4*ROW()-7)&lt;&gt;"",IF(ISNUMBER(FIND("(2)",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3" s="3" t="str">
        <f>IF(B1633&lt;&gt;"",IF(INDEX(로우데이터!$D:$D,4*ROW()-7)&lt;&gt;"",IF(ISNUMBER(FIND("(2)",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3" s="3" t="str">
        <f>IF(B1633&lt;&gt;"",IF(INDEX(로우데이터!$D:$D,4*ROW()-7)&lt;&gt;"",IF(ISNUMBER(FIND("(3)",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3" s="3" t="str">
        <f>IF(B1633&lt;&gt;"",IF(INDEX(로우데이터!$D:$D,4*ROW()-7)&lt;&gt;"",IF(ISNUMBER(FIND("(3)",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3" s="1">
        <v>1</v>
      </c>
      <c r="M1633" s="1">
        <v>1</v>
      </c>
      <c r="N1633" s="1">
        <v>1</v>
      </c>
      <c r="P1633" s="1" t="str">
        <f>IF(B1633&lt;&gt;"",IF(AND(대학정보!$C$4&lt;&gt;"",대학정보!$C$5&lt;&gt;""),IF(AND(ISNUMBER(FIND(대학정보!$C$4,E1633)),ISNUMBER(FIND(대학정보!$C$5,F1633))),확률표!$C$3,IF(AND(ISNUMBER(FIND(대학정보!$C$4,G1633)),ISNUMBER(FIND(대학정보!$C$5,H1633))),확률표!$C$4,IF(AND(ISNUMBER(FIND(대학정보!$C$4,I1633)),ISNUMBER(FIND(대학정보!$C$5,J1633))),확률표!$C$5, ""))), "대학정보"), "")</f>
        <v/>
      </c>
      <c r="Q1633" s="1" t="str">
        <f>IF(AND(대학정보!$C$8&lt;&gt;"",D1633&lt;&gt;""),D1633-대학정보!$C$8,"")</f>
        <v/>
      </c>
    </row>
    <row r="1634" spans="1:17">
      <c r="A1634" s="1" t="str">
        <f t="shared" si="25"/>
        <v>X</v>
      </c>
      <c r="B1634" s="1" t="str">
        <f>IF(INDEX(로우데이터!$A:$A,4*ROW()-7)&lt;&gt;"",INDEX(로우데이터!A:A,4*ROW()-7),"")</f>
        <v/>
      </c>
      <c r="C1634" s="1" t="str">
        <f>IF(B1634&lt;&gt;"",VLOOKUP(CONCATENATE("j",L1634, M1634, N1634),확률표!$B$8:$E$16,IF(P1634=확률표!$C$3,2,IF(P1634=확률표!$C$4, 3,4)),FALSE), "")</f>
        <v/>
      </c>
      <c r="D1634" s="1" t="str">
        <f>IF(B1634&lt;&gt;"",INDEX(로우데이터!$B:$B,4*ROW()-7),"")</f>
        <v/>
      </c>
      <c r="E1634" s="4" t="str">
        <f>IF(B1634&lt;&gt;"",IF(INDEX(로우데이터!$D:$D,4*ROW()-7)&lt;&gt;"",IF(ISNUMBER(FIND("(1)",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4" s="3" t="str">
        <f>IF(B1634&lt;&gt;"",IF(INDEX(로우데이터!$D:$D,4*ROW()-7)&lt;&gt;"",IF(ISNUMBER(FIND("(1)",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4" s="3" t="str">
        <f>IF(B1634&lt;&gt;"",IF(INDEX(로우데이터!$D:$D,4*ROW()-7)&lt;&gt;"",IF(ISNUMBER(FIND("(2)",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4" s="3" t="str">
        <f>IF(B1634&lt;&gt;"",IF(INDEX(로우데이터!$D:$D,4*ROW()-7)&lt;&gt;"",IF(ISNUMBER(FIND("(2)",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4" s="3" t="str">
        <f>IF(B1634&lt;&gt;"",IF(INDEX(로우데이터!$D:$D,4*ROW()-7)&lt;&gt;"",IF(ISNUMBER(FIND("(3)",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4" s="3" t="str">
        <f>IF(B1634&lt;&gt;"",IF(INDEX(로우데이터!$D:$D,4*ROW()-7)&lt;&gt;"",IF(ISNUMBER(FIND("(3)",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4" s="1">
        <v>1</v>
      </c>
      <c r="M1634" s="1">
        <v>1</v>
      </c>
      <c r="N1634" s="1">
        <v>1</v>
      </c>
      <c r="P1634" s="1" t="str">
        <f>IF(B1634&lt;&gt;"",IF(AND(대학정보!$C$4&lt;&gt;"",대학정보!$C$5&lt;&gt;""),IF(AND(ISNUMBER(FIND(대학정보!$C$4,E1634)),ISNUMBER(FIND(대학정보!$C$5,F1634))),확률표!$C$3,IF(AND(ISNUMBER(FIND(대학정보!$C$4,G1634)),ISNUMBER(FIND(대학정보!$C$5,H1634))),확률표!$C$4,IF(AND(ISNUMBER(FIND(대학정보!$C$4,I1634)),ISNUMBER(FIND(대학정보!$C$5,J1634))),확률표!$C$5, ""))), "대학정보"), "")</f>
        <v/>
      </c>
      <c r="Q1634" s="1" t="str">
        <f>IF(AND(대학정보!$C$8&lt;&gt;"",D1634&lt;&gt;""),D1634-대학정보!$C$8,"")</f>
        <v/>
      </c>
    </row>
    <row r="1635" spans="1:17">
      <c r="A1635" s="1" t="str">
        <f t="shared" si="25"/>
        <v>X</v>
      </c>
      <c r="B1635" s="1" t="str">
        <f>IF(INDEX(로우데이터!$A:$A,4*ROW()-7)&lt;&gt;"",INDEX(로우데이터!A:A,4*ROW()-7),"")</f>
        <v/>
      </c>
      <c r="C1635" s="1" t="str">
        <f>IF(B1635&lt;&gt;"",VLOOKUP(CONCATENATE("j",L1635, M1635, N1635),확률표!$B$8:$E$16,IF(P1635=확률표!$C$3,2,IF(P1635=확률표!$C$4, 3,4)),FALSE), "")</f>
        <v/>
      </c>
      <c r="D1635" s="1" t="str">
        <f>IF(B1635&lt;&gt;"",INDEX(로우데이터!$B:$B,4*ROW()-7),"")</f>
        <v/>
      </c>
      <c r="E1635" s="4" t="str">
        <f>IF(B1635&lt;&gt;"",IF(INDEX(로우데이터!$D:$D,4*ROW()-7)&lt;&gt;"",IF(ISNUMBER(FIND("(1)",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5" s="3" t="str">
        <f>IF(B1635&lt;&gt;"",IF(INDEX(로우데이터!$D:$D,4*ROW()-7)&lt;&gt;"",IF(ISNUMBER(FIND("(1)",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5" s="3" t="str">
        <f>IF(B1635&lt;&gt;"",IF(INDEX(로우데이터!$D:$D,4*ROW()-7)&lt;&gt;"",IF(ISNUMBER(FIND("(2)",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5" s="3" t="str">
        <f>IF(B1635&lt;&gt;"",IF(INDEX(로우데이터!$D:$D,4*ROW()-7)&lt;&gt;"",IF(ISNUMBER(FIND("(2)",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5" s="3" t="str">
        <f>IF(B1635&lt;&gt;"",IF(INDEX(로우데이터!$D:$D,4*ROW()-7)&lt;&gt;"",IF(ISNUMBER(FIND("(3)",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5" s="3" t="str">
        <f>IF(B1635&lt;&gt;"",IF(INDEX(로우데이터!$D:$D,4*ROW()-7)&lt;&gt;"",IF(ISNUMBER(FIND("(3)",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5" s="1">
        <v>1</v>
      </c>
      <c r="M1635" s="1">
        <v>1</v>
      </c>
      <c r="N1635" s="1">
        <v>1</v>
      </c>
      <c r="P1635" s="1" t="str">
        <f>IF(B1635&lt;&gt;"",IF(AND(대학정보!$C$4&lt;&gt;"",대학정보!$C$5&lt;&gt;""),IF(AND(ISNUMBER(FIND(대학정보!$C$4,E1635)),ISNUMBER(FIND(대학정보!$C$5,F1635))),확률표!$C$3,IF(AND(ISNUMBER(FIND(대학정보!$C$4,G1635)),ISNUMBER(FIND(대학정보!$C$5,H1635))),확률표!$C$4,IF(AND(ISNUMBER(FIND(대학정보!$C$4,I1635)),ISNUMBER(FIND(대학정보!$C$5,J1635))),확률표!$C$5, ""))), "대학정보"), "")</f>
        <v/>
      </c>
      <c r="Q1635" s="1" t="str">
        <f>IF(AND(대학정보!$C$8&lt;&gt;"",D1635&lt;&gt;""),D1635-대학정보!$C$8,"")</f>
        <v/>
      </c>
    </row>
    <row r="1636" spans="1:17">
      <c r="A1636" s="1" t="str">
        <f t="shared" si="25"/>
        <v>X</v>
      </c>
      <c r="B1636" s="1" t="str">
        <f>IF(INDEX(로우데이터!$A:$A,4*ROW()-7)&lt;&gt;"",INDEX(로우데이터!A:A,4*ROW()-7),"")</f>
        <v/>
      </c>
      <c r="C1636" s="1" t="str">
        <f>IF(B1636&lt;&gt;"",VLOOKUP(CONCATENATE("j",L1636, M1636, N1636),확률표!$B$8:$E$16,IF(P1636=확률표!$C$3,2,IF(P1636=확률표!$C$4, 3,4)),FALSE), "")</f>
        <v/>
      </c>
      <c r="D1636" s="1" t="str">
        <f>IF(B1636&lt;&gt;"",INDEX(로우데이터!$B:$B,4*ROW()-7),"")</f>
        <v/>
      </c>
      <c r="E1636" s="4" t="str">
        <f>IF(B1636&lt;&gt;"",IF(INDEX(로우데이터!$D:$D,4*ROW()-7)&lt;&gt;"",IF(ISNUMBER(FIND("(1)",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6" s="3" t="str">
        <f>IF(B1636&lt;&gt;"",IF(INDEX(로우데이터!$D:$D,4*ROW()-7)&lt;&gt;"",IF(ISNUMBER(FIND("(1)",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6" s="3" t="str">
        <f>IF(B1636&lt;&gt;"",IF(INDEX(로우데이터!$D:$D,4*ROW()-7)&lt;&gt;"",IF(ISNUMBER(FIND("(2)",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6" s="3" t="str">
        <f>IF(B1636&lt;&gt;"",IF(INDEX(로우데이터!$D:$D,4*ROW()-7)&lt;&gt;"",IF(ISNUMBER(FIND("(2)",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6" s="3" t="str">
        <f>IF(B1636&lt;&gt;"",IF(INDEX(로우데이터!$D:$D,4*ROW()-7)&lt;&gt;"",IF(ISNUMBER(FIND("(3)",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6" s="3" t="str">
        <f>IF(B1636&lt;&gt;"",IF(INDEX(로우데이터!$D:$D,4*ROW()-7)&lt;&gt;"",IF(ISNUMBER(FIND("(3)",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6" s="1">
        <v>1</v>
      </c>
      <c r="M1636" s="1">
        <v>1</v>
      </c>
      <c r="N1636" s="1">
        <v>1</v>
      </c>
      <c r="P1636" s="1" t="str">
        <f>IF(B1636&lt;&gt;"",IF(AND(대학정보!$C$4&lt;&gt;"",대학정보!$C$5&lt;&gt;""),IF(AND(ISNUMBER(FIND(대학정보!$C$4,E1636)),ISNUMBER(FIND(대학정보!$C$5,F1636))),확률표!$C$3,IF(AND(ISNUMBER(FIND(대학정보!$C$4,G1636)),ISNUMBER(FIND(대학정보!$C$5,H1636))),확률표!$C$4,IF(AND(ISNUMBER(FIND(대학정보!$C$4,I1636)),ISNUMBER(FIND(대학정보!$C$5,J1636))),확률표!$C$5, ""))), "대학정보"), "")</f>
        <v/>
      </c>
      <c r="Q1636" s="1" t="str">
        <f>IF(AND(대학정보!$C$8&lt;&gt;"",D1636&lt;&gt;""),D1636-대학정보!$C$8,"")</f>
        <v/>
      </c>
    </row>
    <row r="1637" spans="1:17">
      <c r="A1637" s="1" t="str">
        <f t="shared" si="25"/>
        <v>X</v>
      </c>
      <c r="B1637" s="1" t="str">
        <f>IF(INDEX(로우데이터!$A:$A,4*ROW()-7)&lt;&gt;"",INDEX(로우데이터!A:A,4*ROW()-7),"")</f>
        <v/>
      </c>
      <c r="C1637" s="1" t="str">
        <f>IF(B1637&lt;&gt;"",VLOOKUP(CONCATENATE("j",L1637, M1637, N1637),확률표!$B$8:$E$16,IF(P1637=확률표!$C$3,2,IF(P1637=확률표!$C$4, 3,4)),FALSE), "")</f>
        <v/>
      </c>
      <c r="D1637" s="1" t="str">
        <f>IF(B1637&lt;&gt;"",INDEX(로우데이터!$B:$B,4*ROW()-7),"")</f>
        <v/>
      </c>
      <c r="E1637" s="4" t="str">
        <f>IF(B1637&lt;&gt;"",IF(INDEX(로우데이터!$D:$D,4*ROW()-7)&lt;&gt;"",IF(ISNUMBER(FIND("(1)",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7" s="3" t="str">
        <f>IF(B1637&lt;&gt;"",IF(INDEX(로우데이터!$D:$D,4*ROW()-7)&lt;&gt;"",IF(ISNUMBER(FIND("(1)",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7" s="3" t="str">
        <f>IF(B1637&lt;&gt;"",IF(INDEX(로우데이터!$D:$D,4*ROW()-7)&lt;&gt;"",IF(ISNUMBER(FIND("(2)",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7" s="3" t="str">
        <f>IF(B1637&lt;&gt;"",IF(INDEX(로우데이터!$D:$D,4*ROW()-7)&lt;&gt;"",IF(ISNUMBER(FIND("(2)",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7" s="3" t="str">
        <f>IF(B1637&lt;&gt;"",IF(INDEX(로우데이터!$D:$D,4*ROW()-7)&lt;&gt;"",IF(ISNUMBER(FIND("(3)",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7" s="3" t="str">
        <f>IF(B1637&lt;&gt;"",IF(INDEX(로우데이터!$D:$D,4*ROW()-7)&lt;&gt;"",IF(ISNUMBER(FIND("(3)",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7" s="1">
        <v>1</v>
      </c>
      <c r="M1637" s="1">
        <v>1</v>
      </c>
      <c r="N1637" s="1">
        <v>1</v>
      </c>
      <c r="P1637" s="1" t="str">
        <f>IF(B1637&lt;&gt;"",IF(AND(대학정보!$C$4&lt;&gt;"",대학정보!$C$5&lt;&gt;""),IF(AND(ISNUMBER(FIND(대학정보!$C$4,E1637)),ISNUMBER(FIND(대학정보!$C$5,F1637))),확률표!$C$3,IF(AND(ISNUMBER(FIND(대학정보!$C$4,G1637)),ISNUMBER(FIND(대학정보!$C$5,H1637))),확률표!$C$4,IF(AND(ISNUMBER(FIND(대학정보!$C$4,I1637)),ISNUMBER(FIND(대학정보!$C$5,J1637))),확률표!$C$5, ""))), "대학정보"), "")</f>
        <v/>
      </c>
      <c r="Q1637" s="1" t="str">
        <f>IF(AND(대학정보!$C$8&lt;&gt;"",D1637&lt;&gt;""),D1637-대학정보!$C$8,"")</f>
        <v/>
      </c>
    </row>
    <row r="1638" spans="1:17">
      <c r="A1638" s="1" t="str">
        <f t="shared" ref="A1638:A1701" si="26">IF(ISNUMBER(FIND("(나)",B1638)), "나", IF(B1638&lt;&gt;"", "", "X"))</f>
        <v>X</v>
      </c>
      <c r="B1638" s="1" t="str">
        <f>IF(INDEX(로우데이터!$A:$A,4*ROW()-7)&lt;&gt;"",INDEX(로우데이터!A:A,4*ROW()-7),"")</f>
        <v/>
      </c>
      <c r="C1638" s="1" t="str">
        <f>IF(B1638&lt;&gt;"",VLOOKUP(CONCATENATE("j",L1638, M1638, N1638),확률표!$B$8:$E$16,IF(P1638=확률표!$C$3,2,IF(P1638=확률표!$C$4, 3,4)),FALSE), "")</f>
        <v/>
      </c>
      <c r="D1638" s="1" t="str">
        <f>IF(B1638&lt;&gt;"",INDEX(로우데이터!$B:$B,4*ROW()-7),"")</f>
        <v/>
      </c>
      <c r="E1638" s="4" t="str">
        <f>IF(B1638&lt;&gt;"",IF(INDEX(로우데이터!$D:$D,4*ROW()-7)&lt;&gt;"",IF(ISNUMBER(FIND("(1)",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8" s="3" t="str">
        <f>IF(B1638&lt;&gt;"",IF(INDEX(로우데이터!$D:$D,4*ROW()-7)&lt;&gt;"",IF(ISNUMBER(FIND("(1)",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8" s="3" t="str">
        <f>IF(B1638&lt;&gt;"",IF(INDEX(로우데이터!$D:$D,4*ROW()-7)&lt;&gt;"",IF(ISNUMBER(FIND("(2)",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8" s="3" t="str">
        <f>IF(B1638&lt;&gt;"",IF(INDEX(로우데이터!$D:$D,4*ROW()-7)&lt;&gt;"",IF(ISNUMBER(FIND("(2)",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8" s="3" t="str">
        <f>IF(B1638&lt;&gt;"",IF(INDEX(로우데이터!$D:$D,4*ROW()-7)&lt;&gt;"",IF(ISNUMBER(FIND("(3)",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8" s="3" t="str">
        <f>IF(B1638&lt;&gt;"",IF(INDEX(로우데이터!$D:$D,4*ROW()-7)&lt;&gt;"",IF(ISNUMBER(FIND("(3)",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8" s="1">
        <v>1</v>
      </c>
      <c r="M1638" s="1">
        <v>1</v>
      </c>
      <c r="N1638" s="1">
        <v>1</v>
      </c>
      <c r="P1638" s="1" t="str">
        <f>IF(B1638&lt;&gt;"",IF(AND(대학정보!$C$4&lt;&gt;"",대학정보!$C$5&lt;&gt;""),IF(AND(ISNUMBER(FIND(대학정보!$C$4,E1638)),ISNUMBER(FIND(대학정보!$C$5,F1638))),확률표!$C$3,IF(AND(ISNUMBER(FIND(대학정보!$C$4,G1638)),ISNUMBER(FIND(대학정보!$C$5,H1638))),확률표!$C$4,IF(AND(ISNUMBER(FIND(대학정보!$C$4,I1638)),ISNUMBER(FIND(대학정보!$C$5,J1638))),확률표!$C$5, ""))), "대학정보"), "")</f>
        <v/>
      </c>
      <c r="Q1638" s="1" t="str">
        <f>IF(AND(대학정보!$C$8&lt;&gt;"",D1638&lt;&gt;""),D1638-대학정보!$C$8,"")</f>
        <v/>
      </c>
    </row>
    <row r="1639" spans="1:17">
      <c r="A1639" s="1" t="str">
        <f t="shared" si="26"/>
        <v>X</v>
      </c>
      <c r="B1639" s="1" t="str">
        <f>IF(INDEX(로우데이터!$A:$A,4*ROW()-7)&lt;&gt;"",INDEX(로우데이터!A:A,4*ROW()-7),"")</f>
        <v/>
      </c>
      <c r="C1639" s="1" t="str">
        <f>IF(B1639&lt;&gt;"",VLOOKUP(CONCATENATE("j",L1639, M1639, N1639),확률표!$B$8:$E$16,IF(P1639=확률표!$C$3,2,IF(P1639=확률표!$C$4, 3,4)),FALSE), "")</f>
        <v/>
      </c>
      <c r="D1639" s="1" t="str">
        <f>IF(B1639&lt;&gt;"",INDEX(로우데이터!$B:$B,4*ROW()-7),"")</f>
        <v/>
      </c>
      <c r="E1639" s="4" t="str">
        <f>IF(B1639&lt;&gt;"",IF(INDEX(로우데이터!$D:$D,4*ROW()-7)&lt;&gt;"",IF(ISNUMBER(FIND("(1)",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39" s="3" t="str">
        <f>IF(B1639&lt;&gt;"",IF(INDEX(로우데이터!$D:$D,4*ROW()-7)&lt;&gt;"",IF(ISNUMBER(FIND("(1)",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39" s="3" t="str">
        <f>IF(B1639&lt;&gt;"",IF(INDEX(로우데이터!$D:$D,4*ROW()-7)&lt;&gt;"",IF(ISNUMBER(FIND("(2)",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39" s="3" t="str">
        <f>IF(B1639&lt;&gt;"",IF(INDEX(로우데이터!$D:$D,4*ROW()-7)&lt;&gt;"",IF(ISNUMBER(FIND("(2)",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39" s="3" t="str">
        <f>IF(B1639&lt;&gt;"",IF(INDEX(로우데이터!$D:$D,4*ROW()-7)&lt;&gt;"",IF(ISNUMBER(FIND("(3)",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39" s="3" t="str">
        <f>IF(B1639&lt;&gt;"",IF(INDEX(로우데이터!$D:$D,4*ROW()-7)&lt;&gt;"",IF(ISNUMBER(FIND("(3)",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39" s="1">
        <v>1</v>
      </c>
      <c r="M1639" s="1">
        <v>1</v>
      </c>
      <c r="N1639" s="1">
        <v>1</v>
      </c>
      <c r="P1639" s="1" t="str">
        <f>IF(B1639&lt;&gt;"",IF(AND(대학정보!$C$4&lt;&gt;"",대학정보!$C$5&lt;&gt;""),IF(AND(ISNUMBER(FIND(대학정보!$C$4,E1639)),ISNUMBER(FIND(대학정보!$C$5,F1639))),확률표!$C$3,IF(AND(ISNUMBER(FIND(대학정보!$C$4,G1639)),ISNUMBER(FIND(대학정보!$C$5,H1639))),확률표!$C$4,IF(AND(ISNUMBER(FIND(대학정보!$C$4,I1639)),ISNUMBER(FIND(대학정보!$C$5,J1639))),확률표!$C$5, ""))), "대학정보"), "")</f>
        <v/>
      </c>
      <c r="Q1639" s="1" t="str">
        <f>IF(AND(대학정보!$C$8&lt;&gt;"",D1639&lt;&gt;""),D1639-대학정보!$C$8,"")</f>
        <v/>
      </c>
    </row>
    <row r="1640" spans="1:17">
      <c r="A1640" s="1" t="str">
        <f t="shared" si="26"/>
        <v>X</v>
      </c>
      <c r="B1640" s="1" t="str">
        <f>IF(INDEX(로우데이터!$A:$A,4*ROW()-7)&lt;&gt;"",INDEX(로우데이터!A:A,4*ROW()-7),"")</f>
        <v/>
      </c>
      <c r="C1640" s="1" t="str">
        <f>IF(B1640&lt;&gt;"",VLOOKUP(CONCATENATE("j",L1640, M1640, N1640),확률표!$B$8:$E$16,IF(P1640=확률표!$C$3,2,IF(P1640=확률표!$C$4, 3,4)),FALSE), "")</f>
        <v/>
      </c>
      <c r="D1640" s="1" t="str">
        <f>IF(B1640&lt;&gt;"",INDEX(로우데이터!$B:$B,4*ROW()-7),"")</f>
        <v/>
      </c>
      <c r="E1640" s="4" t="str">
        <f>IF(B1640&lt;&gt;"",IF(INDEX(로우데이터!$D:$D,4*ROW()-7)&lt;&gt;"",IF(ISNUMBER(FIND("(1)",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0" s="3" t="str">
        <f>IF(B1640&lt;&gt;"",IF(INDEX(로우데이터!$D:$D,4*ROW()-7)&lt;&gt;"",IF(ISNUMBER(FIND("(1)",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0" s="3" t="str">
        <f>IF(B1640&lt;&gt;"",IF(INDEX(로우데이터!$D:$D,4*ROW()-7)&lt;&gt;"",IF(ISNUMBER(FIND("(2)",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0" s="3" t="str">
        <f>IF(B1640&lt;&gt;"",IF(INDEX(로우데이터!$D:$D,4*ROW()-7)&lt;&gt;"",IF(ISNUMBER(FIND("(2)",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0" s="3" t="str">
        <f>IF(B1640&lt;&gt;"",IF(INDEX(로우데이터!$D:$D,4*ROW()-7)&lt;&gt;"",IF(ISNUMBER(FIND("(3)",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0" s="3" t="str">
        <f>IF(B1640&lt;&gt;"",IF(INDEX(로우데이터!$D:$D,4*ROW()-7)&lt;&gt;"",IF(ISNUMBER(FIND("(3)",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0" s="1">
        <v>1</v>
      </c>
      <c r="M1640" s="1">
        <v>1</v>
      </c>
      <c r="N1640" s="1">
        <v>1</v>
      </c>
      <c r="P1640" s="1" t="str">
        <f>IF(B1640&lt;&gt;"",IF(AND(대학정보!$C$4&lt;&gt;"",대학정보!$C$5&lt;&gt;""),IF(AND(ISNUMBER(FIND(대학정보!$C$4,E1640)),ISNUMBER(FIND(대학정보!$C$5,F1640))),확률표!$C$3,IF(AND(ISNUMBER(FIND(대학정보!$C$4,G1640)),ISNUMBER(FIND(대학정보!$C$5,H1640))),확률표!$C$4,IF(AND(ISNUMBER(FIND(대학정보!$C$4,I1640)),ISNUMBER(FIND(대학정보!$C$5,J1640))),확률표!$C$5, ""))), "대학정보"), "")</f>
        <v/>
      </c>
      <c r="Q1640" s="1" t="str">
        <f>IF(AND(대학정보!$C$8&lt;&gt;"",D1640&lt;&gt;""),D1640-대학정보!$C$8,"")</f>
        <v/>
      </c>
    </row>
    <row r="1641" spans="1:17">
      <c r="A1641" s="1" t="str">
        <f t="shared" si="26"/>
        <v>X</v>
      </c>
      <c r="B1641" s="1" t="str">
        <f>IF(INDEX(로우데이터!$A:$A,4*ROW()-7)&lt;&gt;"",INDEX(로우데이터!A:A,4*ROW()-7),"")</f>
        <v/>
      </c>
      <c r="C1641" s="1" t="str">
        <f>IF(B1641&lt;&gt;"",VLOOKUP(CONCATENATE("j",L1641, M1641, N1641),확률표!$B$8:$E$16,IF(P1641=확률표!$C$3,2,IF(P1641=확률표!$C$4, 3,4)),FALSE), "")</f>
        <v/>
      </c>
      <c r="D1641" s="1" t="str">
        <f>IF(B1641&lt;&gt;"",INDEX(로우데이터!$B:$B,4*ROW()-7),"")</f>
        <v/>
      </c>
      <c r="E1641" s="4" t="str">
        <f>IF(B1641&lt;&gt;"",IF(INDEX(로우데이터!$D:$D,4*ROW()-7)&lt;&gt;"",IF(ISNUMBER(FIND("(1)",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1" s="3" t="str">
        <f>IF(B1641&lt;&gt;"",IF(INDEX(로우데이터!$D:$D,4*ROW()-7)&lt;&gt;"",IF(ISNUMBER(FIND("(1)",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1" s="3" t="str">
        <f>IF(B1641&lt;&gt;"",IF(INDEX(로우데이터!$D:$D,4*ROW()-7)&lt;&gt;"",IF(ISNUMBER(FIND("(2)",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1" s="3" t="str">
        <f>IF(B1641&lt;&gt;"",IF(INDEX(로우데이터!$D:$D,4*ROW()-7)&lt;&gt;"",IF(ISNUMBER(FIND("(2)",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1" s="3" t="str">
        <f>IF(B1641&lt;&gt;"",IF(INDEX(로우데이터!$D:$D,4*ROW()-7)&lt;&gt;"",IF(ISNUMBER(FIND("(3)",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1" s="3" t="str">
        <f>IF(B1641&lt;&gt;"",IF(INDEX(로우데이터!$D:$D,4*ROW()-7)&lt;&gt;"",IF(ISNUMBER(FIND("(3)",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1" s="1">
        <v>1</v>
      </c>
      <c r="M1641" s="1">
        <v>1</v>
      </c>
      <c r="N1641" s="1">
        <v>1</v>
      </c>
      <c r="P1641" s="1" t="str">
        <f>IF(B1641&lt;&gt;"",IF(AND(대학정보!$C$4&lt;&gt;"",대학정보!$C$5&lt;&gt;""),IF(AND(ISNUMBER(FIND(대학정보!$C$4,E1641)),ISNUMBER(FIND(대학정보!$C$5,F1641))),확률표!$C$3,IF(AND(ISNUMBER(FIND(대학정보!$C$4,G1641)),ISNUMBER(FIND(대학정보!$C$5,H1641))),확률표!$C$4,IF(AND(ISNUMBER(FIND(대학정보!$C$4,I1641)),ISNUMBER(FIND(대학정보!$C$5,J1641))),확률표!$C$5, ""))), "대학정보"), "")</f>
        <v/>
      </c>
      <c r="Q1641" s="1" t="str">
        <f>IF(AND(대학정보!$C$8&lt;&gt;"",D1641&lt;&gt;""),D1641-대학정보!$C$8,"")</f>
        <v/>
      </c>
    </row>
    <row r="1642" spans="1:17">
      <c r="A1642" s="1" t="str">
        <f t="shared" si="26"/>
        <v>X</v>
      </c>
      <c r="B1642" s="1" t="str">
        <f>IF(INDEX(로우데이터!$A:$A,4*ROW()-7)&lt;&gt;"",INDEX(로우데이터!A:A,4*ROW()-7),"")</f>
        <v/>
      </c>
      <c r="C1642" s="1" t="str">
        <f>IF(B1642&lt;&gt;"",VLOOKUP(CONCATENATE("j",L1642, M1642, N1642),확률표!$B$8:$E$16,IF(P1642=확률표!$C$3,2,IF(P1642=확률표!$C$4, 3,4)),FALSE), "")</f>
        <v/>
      </c>
      <c r="D1642" s="1" t="str">
        <f>IF(B1642&lt;&gt;"",INDEX(로우데이터!$B:$B,4*ROW()-7),"")</f>
        <v/>
      </c>
      <c r="E1642" s="4" t="str">
        <f>IF(B1642&lt;&gt;"",IF(INDEX(로우데이터!$D:$D,4*ROW()-7)&lt;&gt;"",IF(ISNUMBER(FIND("(1)",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2" s="3" t="str">
        <f>IF(B1642&lt;&gt;"",IF(INDEX(로우데이터!$D:$D,4*ROW()-7)&lt;&gt;"",IF(ISNUMBER(FIND("(1)",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2" s="3" t="str">
        <f>IF(B1642&lt;&gt;"",IF(INDEX(로우데이터!$D:$D,4*ROW()-7)&lt;&gt;"",IF(ISNUMBER(FIND("(2)",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2" s="3" t="str">
        <f>IF(B1642&lt;&gt;"",IF(INDEX(로우데이터!$D:$D,4*ROW()-7)&lt;&gt;"",IF(ISNUMBER(FIND("(2)",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2" s="3" t="str">
        <f>IF(B1642&lt;&gt;"",IF(INDEX(로우데이터!$D:$D,4*ROW()-7)&lt;&gt;"",IF(ISNUMBER(FIND("(3)",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2" s="3" t="str">
        <f>IF(B1642&lt;&gt;"",IF(INDEX(로우데이터!$D:$D,4*ROW()-7)&lt;&gt;"",IF(ISNUMBER(FIND("(3)",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2" s="1">
        <v>1</v>
      </c>
      <c r="M1642" s="1">
        <v>1</v>
      </c>
      <c r="N1642" s="1">
        <v>1</v>
      </c>
      <c r="P1642" s="1" t="str">
        <f>IF(B1642&lt;&gt;"",IF(AND(대학정보!$C$4&lt;&gt;"",대학정보!$C$5&lt;&gt;""),IF(AND(ISNUMBER(FIND(대학정보!$C$4,E1642)),ISNUMBER(FIND(대학정보!$C$5,F1642))),확률표!$C$3,IF(AND(ISNUMBER(FIND(대학정보!$C$4,G1642)),ISNUMBER(FIND(대학정보!$C$5,H1642))),확률표!$C$4,IF(AND(ISNUMBER(FIND(대학정보!$C$4,I1642)),ISNUMBER(FIND(대학정보!$C$5,J1642))),확률표!$C$5, ""))), "대학정보"), "")</f>
        <v/>
      </c>
      <c r="Q1642" s="1" t="str">
        <f>IF(AND(대학정보!$C$8&lt;&gt;"",D1642&lt;&gt;""),D1642-대학정보!$C$8,"")</f>
        <v/>
      </c>
    </row>
    <row r="1643" spans="1:17">
      <c r="A1643" s="1" t="str">
        <f t="shared" si="26"/>
        <v>X</v>
      </c>
      <c r="B1643" s="1" t="str">
        <f>IF(INDEX(로우데이터!$A:$A,4*ROW()-7)&lt;&gt;"",INDEX(로우데이터!A:A,4*ROW()-7),"")</f>
        <v/>
      </c>
      <c r="C1643" s="1" t="str">
        <f>IF(B1643&lt;&gt;"",VLOOKUP(CONCATENATE("j",L1643, M1643, N1643),확률표!$B$8:$E$16,IF(P1643=확률표!$C$3,2,IF(P1643=확률표!$C$4, 3,4)),FALSE), "")</f>
        <v/>
      </c>
      <c r="D1643" s="1" t="str">
        <f>IF(B1643&lt;&gt;"",INDEX(로우데이터!$B:$B,4*ROW()-7),"")</f>
        <v/>
      </c>
      <c r="E1643" s="4" t="str">
        <f>IF(B1643&lt;&gt;"",IF(INDEX(로우데이터!$D:$D,4*ROW()-7)&lt;&gt;"",IF(ISNUMBER(FIND("(1)",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3" s="3" t="str">
        <f>IF(B1643&lt;&gt;"",IF(INDEX(로우데이터!$D:$D,4*ROW()-7)&lt;&gt;"",IF(ISNUMBER(FIND("(1)",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3" s="3" t="str">
        <f>IF(B1643&lt;&gt;"",IF(INDEX(로우데이터!$D:$D,4*ROW()-7)&lt;&gt;"",IF(ISNUMBER(FIND("(2)",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3" s="3" t="str">
        <f>IF(B1643&lt;&gt;"",IF(INDEX(로우데이터!$D:$D,4*ROW()-7)&lt;&gt;"",IF(ISNUMBER(FIND("(2)",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3" s="3" t="str">
        <f>IF(B1643&lt;&gt;"",IF(INDEX(로우데이터!$D:$D,4*ROW()-7)&lt;&gt;"",IF(ISNUMBER(FIND("(3)",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3" s="3" t="str">
        <f>IF(B1643&lt;&gt;"",IF(INDEX(로우데이터!$D:$D,4*ROW()-7)&lt;&gt;"",IF(ISNUMBER(FIND("(3)",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3" s="1">
        <v>1</v>
      </c>
      <c r="M1643" s="1">
        <v>1</v>
      </c>
      <c r="N1643" s="1">
        <v>1</v>
      </c>
      <c r="P1643" s="1" t="str">
        <f>IF(B1643&lt;&gt;"",IF(AND(대학정보!$C$4&lt;&gt;"",대학정보!$C$5&lt;&gt;""),IF(AND(ISNUMBER(FIND(대학정보!$C$4,E1643)),ISNUMBER(FIND(대학정보!$C$5,F1643))),확률표!$C$3,IF(AND(ISNUMBER(FIND(대학정보!$C$4,G1643)),ISNUMBER(FIND(대학정보!$C$5,H1643))),확률표!$C$4,IF(AND(ISNUMBER(FIND(대학정보!$C$4,I1643)),ISNUMBER(FIND(대학정보!$C$5,J1643))),확률표!$C$5, ""))), "대학정보"), "")</f>
        <v/>
      </c>
      <c r="Q1643" s="1" t="str">
        <f>IF(AND(대학정보!$C$8&lt;&gt;"",D1643&lt;&gt;""),D1643-대학정보!$C$8,"")</f>
        <v/>
      </c>
    </row>
    <row r="1644" spans="1:17">
      <c r="A1644" s="1" t="str">
        <f t="shared" si="26"/>
        <v>X</v>
      </c>
      <c r="B1644" s="1" t="str">
        <f>IF(INDEX(로우데이터!$A:$A,4*ROW()-7)&lt;&gt;"",INDEX(로우데이터!A:A,4*ROW()-7),"")</f>
        <v/>
      </c>
      <c r="C1644" s="1" t="str">
        <f>IF(B1644&lt;&gt;"",VLOOKUP(CONCATENATE("j",L1644, M1644, N1644),확률표!$B$8:$E$16,IF(P1644=확률표!$C$3,2,IF(P1644=확률표!$C$4, 3,4)),FALSE), "")</f>
        <v/>
      </c>
      <c r="D1644" s="1" t="str">
        <f>IF(B1644&lt;&gt;"",INDEX(로우데이터!$B:$B,4*ROW()-7),"")</f>
        <v/>
      </c>
      <c r="E1644" s="4" t="str">
        <f>IF(B1644&lt;&gt;"",IF(INDEX(로우데이터!$D:$D,4*ROW()-7)&lt;&gt;"",IF(ISNUMBER(FIND("(1)",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4" s="3" t="str">
        <f>IF(B1644&lt;&gt;"",IF(INDEX(로우데이터!$D:$D,4*ROW()-7)&lt;&gt;"",IF(ISNUMBER(FIND("(1)",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4" s="3" t="str">
        <f>IF(B1644&lt;&gt;"",IF(INDEX(로우데이터!$D:$D,4*ROW()-7)&lt;&gt;"",IF(ISNUMBER(FIND("(2)",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4" s="3" t="str">
        <f>IF(B1644&lt;&gt;"",IF(INDEX(로우데이터!$D:$D,4*ROW()-7)&lt;&gt;"",IF(ISNUMBER(FIND("(2)",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4" s="3" t="str">
        <f>IF(B1644&lt;&gt;"",IF(INDEX(로우데이터!$D:$D,4*ROW()-7)&lt;&gt;"",IF(ISNUMBER(FIND("(3)",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4" s="3" t="str">
        <f>IF(B1644&lt;&gt;"",IF(INDEX(로우데이터!$D:$D,4*ROW()-7)&lt;&gt;"",IF(ISNUMBER(FIND("(3)",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4" s="1">
        <v>1</v>
      </c>
      <c r="M1644" s="1">
        <v>1</v>
      </c>
      <c r="N1644" s="1">
        <v>1</v>
      </c>
      <c r="P1644" s="1" t="str">
        <f>IF(B1644&lt;&gt;"",IF(AND(대학정보!$C$4&lt;&gt;"",대학정보!$C$5&lt;&gt;""),IF(AND(ISNUMBER(FIND(대학정보!$C$4,E1644)),ISNUMBER(FIND(대학정보!$C$5,F1644))),확률표!$C$3,IF(AND(ISNUMBER(FIND(대학정보!$C$4,G1644)),ISNUMBER(FIND(대학정보!$C$5,H1644))),확률표!$C$4,IF(AND(ISNUMBER(FIND(대학정보!$C$4,I1644)),ISNUMBER(FIND(대학정보!$C$5,J1644))),확률표!$C$5, ""))), "대학정보"), "")</f>
        <v/>
      </c>
      <c r="Q1644" s="1" t="str">
        <f>IF(AND(대학정보!$C$8&lt;&gt;"",D1644&lt;&gt;""),D1644-대학정보!$C$8,"")</f>
        <v/>
      </c>
    </row>
    <row r="1645" spans="1:17">
      <c r="A1645" s="1" t="str">
        <f t="shared" si="26"/>
        <v>X</v>
      </c>
      <c r="B1645" s="1" t="str">
        <f>IF(INDEX(로우데이터!$A:$A,4*ROW()-7)&lt;&gt;"",INDEX(로우데이터!A:A,4*ROW()-7),"")</f>
        <v/>
      </c>
      <c r="C1645" s="1" t="str">
        <f>IF(B1645&lt;&gt;"",VLOOKUP(CONCATENATE("j",L1645, M1645, N1645),확률표!$B$8:$E$16,IF(P1645=확률표!$C$3,2,IF(P1645=확률표!$C$4, 3,4)),FALSE), "")</f>
        <v/>
      </c>
      <c r="D1645" s="1" t="str">
        <f>IF(B1645&lt;&gt;"",INDEX(로우데이터!$B:$B,4*ROW()-7),"")</f>
        <v/>
      </c>
      <c r="E1645" s="4" t="str">
        <f>IF(B1645&lt;&gt;"",IF(INDEX(로우데이터!$D:$D,4*ROW()-7)&lt;&gt;"",IF(ISNUMBER(FIND("(1)",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5" s="3" t="str">
        <f>IF(B1645&lt;&gt;"",IF(INDEX(로우데이터!$D:$D,4*ROW()-7)&lt;&gt;"",IF(ISNUMBER(FIND("(1)",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5" s="3" t="str">
        <f>IF(B1645&lt;&gt;"",IF(INDEX(로우데이터!$D:$D,4*ROW()-7)&lt;&gt;"",IF(ISNUMBER(FIND("(2)",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5" s="3" t="str">
        <f>IF(B1645&lt;&gt;"",IF(INDEX(로우데이터!$D:$D,4*ROW()-7)&lt;&gt;"",IF(ISNUMBER(FIND("(2)",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5" s="3" t="str">
        <f>IF(B1645&lt;&gt;"",IF(INDEX(로우데이터!$D:$D,4*ROW()-7)&lt;&gt;"",IF(ISNUMBER(FIND("(3)",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5" s="3" t="str">
        <f>IF(B1645&lt;&gt;"",IF(INDEX(로우데이터!$D:$D,4*ROW()-7)&lt;&gt;"",IF(ISNUMBER(FIND("(3)",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5" s="1">
        <v>1</v>
      </c>
      <c r="M1645" s="1">
        <v>1</v>
      </c>
      <c r="N1645" s="1">
        <v>1</v>
      </c>
      <c r="P1645" s="1" t="str">
        <f>IF(B1645&lt;&gt;"",IF(AND(대학정보!$C$4&lt;&gt;"",대학정보!$C$5&lt;&gt;""),IF(AND(ISNUMBER(FIND(대학정보!$C$4,E1645)),ISNUMBER(FIND(대학정보!$C$5,F1645))),확률표!$C$3,IF(AND(ISNUMBER(FIND(대학정보!$C$4,G1645)),ISNUMBER(FIND(대학정보!$C$5,H1645))),확률표!$C$4,IF(AND(ISNUMBER(FIND(대학정보!$C$4,I1645)),ISNUMBER(FIND(대학정보!$C$5,J1645))),확률표!$C$5, ""))), "대학정보"), "")</f>
        <v/>
      </c>
      <c r="Q1645" s="1" t="str">
        <f>IF(AND(대학정보!$C$8&lt;&gt;"",D1645&lt;&gt;""),D1645-대학정보!$C$8,"")</f>
        <v/>
      </c>
    </row>
    <row r="1646" spans="1:17">
      <c r="A1646" s="1" t="str">
        <f t="shared" si="26"/>
        <v>X</v>
      </c>
      <c r="B1646" s="1" t="str">
        <f>IF(INDEX(로우데이터!$A:$A,4*ROW()-7)&lt;&gt;"",INDEX(로우데이터!A:A,4*ROW()-7),"")</f>
        <v/>
      </c>
      <c r="C1646" s="1" t="str">
        <f>IF(B1646&lt;&gt;"",VLOOKUP(CONCATENATE("j",L1646, M1646, N1646),확률표!$B$8:$E$16,IF(P1646=확률표!$C$3,2,IF(P1646=확률표!$C$4, 3,4)),FALSE), "")</f>
        <v/>
      </c>
      <c r="D1646" s="1" t="str">
        <f>IF(B1646&lt;&gt;"",INDEX(로우데이터!$B:$B,4*ROW()-7),"")</f>
        <v/>
      </c>
      <c r="E1646" s="4" t="str">
        <f>IF(B1646&lt;&gt;"",IF(INDEX(로우데이터!$D:$D,4*ROW()-7)&lt;&gt;"",IF(ISNUMBER(FIND("(1)",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6" s="3" t="str">
        <f>IF(B1646&lt;&gt;"",IF(INDEX(로우데이터!$D:$D,4*ROW()-7)&lt;&gt;"",IF(ISNUMBER(FIND("(1)",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6" s="3" t="str">
        <f>IF(B1646&lt;&gt;"",IF(INDEX(로우데이터!$D:$D,4*ROW()-7)&lt;&gt;"",IF(ISNUMBER(FIND("(2)",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6" s="3" t="str">
        <f>IF(B1646&lt;&gt;"",IF(INDEX(로우데이터!$D:$D,4*ROW()-7)&lt;&gt;"",IF(ISNUMBER(FIND("(2)",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6" s="3" t="str">
        <f>IF(B1646&lt;&gt;"",IF(INDEX(로우데이터!$D:$D,4*ROW()-7)&lt;&gt;"",IF(ISNUMBER(FIND("(3)",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6" s="3" t="str">
        <f>IF(B1646&lt;&gt;"",IF(INDEX(로우데이터!$D:$D,4*ROW()-7)&lt;&gt;"",IF(ISNUMBER(FIND("(3)",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6" s="1">
        <v>1</v>
      </c>
      <c r="M1646" s="1">
        <v>1</v>
      </c>
      <c r="N1646" s="1">
        <v>1</v>
      </c>
      <c r="P1646" s="1" t="str">
        <f>IF(B1646&lt;&gt;"",IF(AND(대학정보!$C$4&lt;&gt;"",대학정보!$C$5&lt;&gt;""),IF(AND(ISNUMBER(FIND(대학정보!$C$4,E1646)),ISNUMBER(FIND(대학정보!$C$5,F1646))),확률표!$C$3,IF(AND(ISNUMBER(FIND(대학정보!$C$4,G1646)),ISNUMBER(FIND(대학정보!$C$5,H1646))),확률표!$C$4,IF(AND(ISNUMBER(FIND(대학정보!$C$4,I1646)),ISNUMBER(FIND(대학정보!$C$5,J1646))),확률표!$C$5, ""))), "대학정보"), "")</f>
        <v/>
      </c>
      <c r="Q1646" s="1" t="str">
        <f>IF(AND(대학정보!$C$8&lt;&gt;"",D1646&lt;&gt;""),D1646-대학정보!$C$8,"")</f>
        <v/>
      </c>
    </row>
    <row r="1647" spans="1:17">
      <c r="A1647" s="1" t="str">
        <f t="shared" si="26"/>
        <v>X</v>
      </c>
      <c r="B1647" s="1" t="str">
        <f>IF(INDEX(로우데이터!$A:$A,4*ROW()-7)&lt;&gt;"",INDEX(로우데이터!A:A,4*ROW()-7),"")</f>
        <v/>
      </c>
      <c r="C1647" s="1" t="str">
        <f>IF(B1647&lt;&gt;"",VLOOKUP(CONCATENATE("j",L1647, M1647, N1647),확률표!$B$8:$E$16,IF(P1647=확률표!$C$3,2,IF(P1647=확률표!$C$4, 3,4)),FALSE), "")</f>
        <v/>
      </c>
      <c r="D1647" s="1" t="str">
        <f>IF(B1647&lt;&gt;"",INDEX(로우데이터!$B:$B,4*ROW()-7),"")</f>
        <v/>
      </c>
      <c r="E1647" s="4" t="str">
        <f>IF(B1647&lt;&gt;"",IF(INDEX(로우데이터!$D:$D,4*ROW()-7)&lt;&gt;"",IF(ISNUMBER(FIND("(1)",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7" s="3" t="str">
        <f>IF(B1647&lt;&gt;"",IF(INDEX(로우데이터!$D:$D,4*ROW()-7)&lt;&gt;"",IF(ISNUMBER(FIND("(1)",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7" s="3" t="str">
        <f>IF(B1647&lt;&gt;"",IF(INDEX(로우데이터!$D:$D,4*ROW()-7)&lt;&gt;"",IF(ISNUMBER(FIND("(2)",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7" s="3" t="str">
        <f>IF(B1647&lt;&gt;"",IF(INDEX(로우데이터!$D:$D,4*ROW()-7)&lt;&gt;"",IF(ISNUMBER(FIND("(2)",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7" s="3" t="str">
        <f>IF(B1647&lt;&gt;"",IF(INDEX(로우데이터!$D:$D,4*ROW()-7)&lt;&gt;"",IF(ISNUMBER(FIND("(3)",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7" s="3" t="str">
        <f>IF(B1647&lt;&gt;"",IF(INDEX(로우데이터!$D:$D,4*ROW()-7)&lt;&gt;"",IF(ISNUMBER(FIND("(3)",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7" s="1">
        <v>1</v>
      </c>
      <c r="M1647" s="1">
        <v>1</v>
      </c>
      <c r="N1647" s="1">
        <v>1</v>
      </c>
      <c r="P1647" s="1" t="str">
        <f>IF(B1647&lt;&gt;"",IF(AND(대학정보!$C$4&lt;&gt;"",대학정보!$C$5&lt;&gt;""),IF(AND(ISNUMBER(FIND(대학정보!$C$4,E1647)),ISNUMBER(FIND(대학정보!$C$5,F1647))),확률표!$C$3,IF(AND(ISNUMBER(FIND(대학정보!$C$4,G1647)),ISNUMBER(FIND(대학정보!$C$5,H1647))),확률표!$C$4,IF(AND(ISNUMBER(FIND(대학정보!$C$4,I1647)),ISNUMBER(FIND(대학정보!$C$5,J1647))),확률표!$C$5, ""))), "대학정보"), "")</f>
        <v/>
      </c>
      <c r="Q1647" s="1" t="str">
        <f>IF(AND(대학정보!$C$8&lt;&gt;"",D1647&lt;&gt;""),D1647-대학정보!$C$8,"")</f>
        <v/>
      </c>
    </row>
    <row r="1648" spans="1:17">
      <c r="A1648" s="1" t="str">
        <f t="shared" si="26"/>
        <v>X</v>
      </c>
      <c r="B1648" s="1" t="str">
        <f>IF(INDEX(로우데이터!$A:$A,4*ROW()-7)&lt;&gt;"",INDEX(로우데이터!A:A,4*ROW()-7),"")</f>
        <v/>
      </c>
      <c r="C1648" s="1" t="str">
        <f>IF(B1648&lt;&gt;"",VLOOKUP(CONCATENATE("j",L1648, M1648, N1648),확률표!$B$8:$E$16,IF(P1648=확률표!$C$3,2,IF(P1648=확률표!$C$4, 3,4)),FALSE), "")</f>
        <v/>
      </c>
      <c r="D1648" s="1" t="str">
        <f>IF(B1648&lt;&gt;"",INDEX(로우데이터!$B:$B,4*ROW()-7),"")</f>
        <v/>
      </c>
      <c r="E1648" s="4" t="str">
        <f>IF(B1648&lt;&gt;"",IF(INDEX(로우데이터!$D:$D,4*ROW()-7)&lt;&gt;"",IF(ISNUMBER(FIND("(1)",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8" s="3" t="str">
        <f>IF(B1648&lt;&gt;"",IF(INDEX(로우데이터!$D:$D,4*ROW()-7)&lt;&gt;"",IF(ISNUMBER(FIND("(1)",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8" s="3" t="str">
        <f>IF(B1648&lt;&gt;"",IF(INDEX(로우데이터!$D:$D,4*ROW()-7)&lt;&gt;"",IF(ISNUMBER(FIND("(2)",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8" s="3" t="str">
        <f>IF(B1648&lt;&gt;"",IF(INDEX(로우데이터!$D:$D,4*ROW()-7)&lt;&gt;"",IF(ISNUMBER(FIND("(2)",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8" s="3" t="str">
        <f>IF(B1648&lt;&gt;"",IF(INDEX(로우데이터!$D:$D,4*ROW()-7)&lt;&gt;"",IF(ISNUMBER(FIND("(3)",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8" s="3" t="str">
        <f>IF(B1648&lt;&gt;"",IF(INDEX(로우데이터!$D:$D,4*ROW()-7)&lt;&gt;"",IF(ISNUMBER(FIND("(3)",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8" s="1">
        <v>1</v>
      </c>
      <c r="M1648" s="1">
        <v>1</v>
      </c>
      <c r="N1648" s="1">
        <v>1</v>
      </c>
      <c r="P1648" s="1" t="str">
        <f>IF(B1648&lt;&gt;"",IF(AND(대학정보!$C$4&lt;&gt;"",대학정보!$C$5&lt;&gt;""),IF(AND(ISNUMBER(FIND(대학정보!$C$4,E1648)),ISNUMBER(FIND(대학정보!$C$5,F1648))),확률표!$C$3,IF(AND(ISNUMBER(FIND(대학정보!$C$4,G1648)),ISNUMBER(FIND(대학정보!$C$5,H1648))),확률표!$C$4,IF(AND(ISNUMBER(FIND(대학정보!$C$4,I1648)),ISNUMBER(FIND(대학정보!$C$5,J1648))),확률표!$C$5, ""))), "대학정보"), "")</f>
        <v/>
      </c>
      <c r="Q1648" s="1" t="str">
        <f>IF(AND(대학정보!$C$8&lt;&gt;"",D1648&lt;&gt;""),D1648-대학정보!$C$8,"")</f>
        <v/>
      </c>
    </row>
    <row r="1649" spans="1:17">
      <c r="A1649" s="1" t="str">
        <f t="shared" si="26"/>
        <v>X</v>
      </c>
      <c r="B1649" s="1" t="str">
        <f>IF(INDEX(로우데이터!$A:$A,4*ROW()-7)&lt;&gt;"",INDEX(로우데이터!A:A,4*ROW()-7),"")</f>
        <v/>
      </c>
      <c r="C1649" s="1" t="str">
        <f>IF(B1649&lt;&gt;"",VLOOKUP(CONCATENATE("j",L1649, M1649, N1649),확률표!$B$8:$E$16,IF(P1649=확률표!$C$3,2,IF(P1649=확률표!$C$4, 3,4)),FALSE), "")</f>
        <v/>
      </c>
      <c r="D1649" s="1" t="str">
        <f>IF(B1649&lt;&gt;"",INDEX(로우데이터!$B:$B,4*ROW()-7),"")</f>
        <v/>
      </c>
      <c r="E1649" s="4" t="str">
        <f>IF(B1649&lt;&gt;"",IF(INDEX(로우데이터!$D:$D,4*ROW()-7)&lt;&gt;"",IF(ISNUMBER(FIND("(1)",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49" s="3" t="str">
        <f>IF(B1649&lt;&gt;"",IF(INDEX(로우데이터!$D:$D,4*ROW()-7)&lt;&gt;"",IF(ISNUMBER(FIND("(1)",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49" s="3" t="str">
        <f>IF(B1649&lt;&gt;"",IF(INDEX(로우데이터!$D:$D,4*ROW()-7)&lt;&gt;"",IF(ISNUMBER(FIND("(2)",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49" s="3" t="str">
        <f>IF(B1649&lt;&gt;"",IF(INDEX(로우데이터!$D:$D,4*ROW()-7)&lt;&gt;"",IF(ISNUMBER(FIND("(2)",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49" s="3" t="str">
        <f>IF(B1649&lt;&gt;"",IF(INDEX(로우데이터!$D:$D,4*ROW()-7)&lt;&gt;"",IF(ISNUMBER(FIND("(3)",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49" s="3" t="str">
        <f>IF(B1649&lt;&gt;"",IF(INDEX(로우데이터!$D:$D,4*ROW()-7)&lt;&gt;"",IF(ISNUMBER(FIND("(3)",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49" s="1">
        <v>1</v>
      </c>
      <c r="M1649" s="1">
        <v>1</v>
      </c>
      <c r="N1649" s="1">
        <v>1</v>
      </c>
      <c r="P1649" s="1" t="str">
        <f>IF(B1649&lt;&gt;"",IF(AND(대학정보!$C$4&lt;&gt;"",대학정보!$C$5&lt;&gt;""),IF(AND(ISNUMBER(FIND(대학정보!$C$4,E1649)),ISNUMBER(FIND(대학정보!$C$5,F1649))),확률표!$C$3,IF(AND(ISNUMBER(FIND(대학정보!$C$4,G1649)),ISNUMBER(FIND(대학정보!$C$5,H1649))),확률표!$C$4,IF(AND(ISNUMBER(FIND(대학정보!$C$4,I1649)),ISNUMBER(FIND(대학정보!$C$5,J1649))),확률표!$C$5, ""))), "대학정보"), "")</f>
        <v/>
      </c>
      <c r="Q1649" s="1" t="str">
        <f>IF(AND(대학정보!$C$8&lt;&gt;"",D1649&lt;&gt;""),D1649-대학정보!$C$8,"")</f>
        <v/>
      </c>
    </row>
    <row r="1650" spans="1:17">
      <c r="A1650" s="1" t="str">
        <f t="shared" si="26"/>
        <v>X</v>
      </c>
      <c r="B1650" s="1" t="str">
        <f>IF(INDEX(로우데이터!$A:$A,4*ROW()-7)&lt;&gt;"",INDEX(로우데이터!A:A,4*ROW()-7),"")</f>
        <v/>
      </c>
      <c r="C1650" s="1" t="str">
        <f>IF(B1650&lt;&gt;"",VLOOKUP(CONCATENATE("j",L1650, M1650, N1650),확률표!$B$8:$E$16,IF(P1650=확률표!$C$3,2,IF(P1650=확률표!$C$4, 3,4)),FALSE), "")</f>
        <v/>
      </c>
      <c r="D1650" s="1" t="str">
        <f>IF(B1650&lt;&gt;"",INDEX(로우데이터!$B:$B,4*ROW()-7),"")</f>
        <v/>
      </c>
      <c r="E1650" s="4" t="str">
        <f>IF(B1650&lt;&gt;"",IF(INDEX(로우데이터!$D:$D,4*ROW()-7)&lt;&gt;"",IF(ISNUMBER(FIND("(1)",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0" s="3" t="str">
        <f>IF(B1650&lt;&gt;"",IF(INDEX(로우데이터!$D:$D,4*ROW()-7)&lt;&gt;"",IF(ISNUMBER(FIND("(1)",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0" s="3" t="str">
        <f>IF(B1650&lt;&gt;"",IF(INDEX(로우데이터!$D:$D,4*ROW()-7)&lt;&gt;"",IF(ISNUMBER(FIND("(2)",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0" s="3" t="str">
        <f>IF(B1650&lt;&gt;"",IF(INDEX(로우데이터!$D:$D,4*ROW()-7)&lt;&gt;"",IF(ISNUMBER(FIND("(2)",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0" s="3" t="str">
        <f>IF(B1650&lt;&gt;"",IF(INDEX(로우데이터!$D:$D,4*ROW()-7)&lt;&gt;"",IF(ISNUMBER(FIND("(3)",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0" s="3" t="str">
        <f>IF(B1650&lt;&gt;"",IF(INDEX(로우데이터!$D:$D,4*ROW()-7)&lt;&gt;"",IF(ISNUMBER(FIND("(3)",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0" s="1">
        <v>1</v>
      </c>
      <c r="M1650" s="1">
        <v>1</v>
      </c>
      <c r="N1650" s="1">
        <v>1</v>
      </c>
      <c r="P1650" s="1" t="str">
        <f>IF(B1650&lt;&gt;"",IF(AND(대학정보!$C$4&lt;&gt;"",대학정보!$C$5&lt;&gt;""),IF(AND(ISNUMBER(FIND(대학정보!$C$4,E1650)),ISNUMBER(FIND(대학정보!$C$5,F1650))),확률표!$C$3,IF(AND(ISNUMBER(FIND(대학정보!$C$4,G1650)),ISNUMBER(FIND(대학정보!$C$5,H1650))),확률표!$C$4,IF(AND(ISNUMBER(FIND(대학정보!$C$4,I1650)),ISNUMBER(FIND(대학정보!$C$5,J1650))),확률표!$C$5, ""))), "대학정보"), "")</f>
        <v/>
      </c>
      <c r="Q1650" s="1" t="str">
        <f>IF(AND(대학정보!$C$8&lt;&gt;"",D1650&lt;&gt;""),D1650-대학정보!$C$8,"")</f>
        <v/>
      </c>
    </row>
    <row r="1651" spans="1:17">
      <c r="A1651" s="1" t="str">
        <f t="shared" si="26"/>
        <v>X</v>
      </c>
      <c r="B1651" s="1" t="str">
        <f>IF(INDEX(로우데이터!$A:$A,4*ROW()-7)&lt;&gt;"",INDEX(로우데이터!A:A,4*ROW()-7),"")</f>
        <v/>
      </c>
      <c r="C1651" s="1" t="str">
        <f>IF(B1651&lt;&gt;"",VLOOKUP(CONCATENATE("j",L1651, M1651, N1651),확률표!$B$8:$E$16,IF(P1651=확률표!$C$3,2,IF(P1651=확률표!$C$4, 3,4)),FALSE), "")</f>
        <v/>
      </c>
      <c r="D1651" s="1" t="str">
        <f>IF(B1651&lt;&gt;"",INDEX(로우데이터!$B:$B,4*ROW()-7),"")</f>
        <v/>
      </c>
      <c r="E1651" s="4" t="str">
        <f>IF(B1651&lt;&gt;"",IF(INDEX(로우데이터!$D:$D,4*ROW()-7)&lt;&gt;"",IF(ISNUMBER(FIND("(1)",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1" s="3" t="str">
        <f>IF(B1651&lt;&gt;"",IF(INDEX(로우데이터!$D:$D,4*ROW()-7)&lt;&gt;"",IF(ISNUMBER(FIND("(1)",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1" s="3" t="str">
        <f>IF(B1651&lt;&gt;"",IF(INDEX(로우데이터!$D:$D,4*ROW()-7)&lt;&gt;"",IF(ISNUMBER(FIND("(2)",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1" s="3" t="str">
        <f>IF(B1651&lt;&gt;"",IF(INDEX(로우데이터!$D:$D,4*ROW()-7)&lt;&gt;"",IF(ISNUMBER(FIND("(2)",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1" s="3" t="str">
        <f>IF(B1651&lt;&gt;"",IF(INDEX(로우데이터!$D:$D,4*ROW()-7)&lt;&gt;"",IF(ISNUMBER(FIND("(3)",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1" s="3" t="str">
        <f>IF(B1651&lt;&gt;"",IF(INDEX(로우데이터!$D:$D,4*ROW()-7)&lt;&gt;"",IF(ISNUMBER(FIND("(3)",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1" s="1">
        <v>1</v>
      </c>
      <c r="M1651" s="1">
        <v>1</v>
      </c>
      <c r="N1651" s="1">
        <v>1</v>
      </c>
      <c r="P1651" s="1" t="str">
        <f>IF(B1651&lt;&gt;"",IF(AND(대학정보!$C$4&lt;&gt;"",대학정보!$C$5&lt;&gt;""),IF(AND(ISNUMBER(FIND(대학정보!$C$4,E1651)),ISNUMBER(FIND(대학정보!$C$5,F1651))),확률표!$C$3,IF(AND(ISNUMBER(FIND(대학정보!$C$4,G1651)),ISNUMBER(FIND(대학정보!$C$5,H1651))),확률표!$C$4,IF(AND(ISNUMBER(FIND(대학정보!$C$4,I1651)),ISNUMBER(FIND(대학정보!$C$5,J1651))),확률표!$C$5, ""))), "대학정보"), "")</f>
        <v/>
      </c>
      <c r="Q1651" s="1" t="str">
        <f>IF(AND(대학정보!$C$8&lt;&gt;"",D1651&lt;&gt;""),D1651-대학정보!$C$8,"")</f>
        <v/>
      </c>
    </row>
    <row r="1652" spans="1:17">
      <c r="A1652" s="1" t="str">
        <f t="shared" si="26"/>
        <v>X</v>
      </c>
      <c r="B1652" s="1" t="str">
        <f>IF(INDEX(로우데이터!$A:$A,4*ROW()-7)&lt;&gt;"",INDEX(로우데이터!A:A,4*ROW()-7),"")</f>
        <v/>
      </c>
      <c r="C1652" s="1" t="str">
        <f>IF(B1652&lt;&gt;"",VLOOKUP(CONCATENATE("j",L1652, M1652, N1652),확률표!$B$8:$E$16,IF(P1652=확률표!$C$3,2,IF(P1652=확률표!$C$4, 3,4)),FALSE), "")</f>
        <v/>
      </c>
      <c r="D1652" s="1" t="str">
        <f>IF(B1652&lt;&gt;"",INDEX(로우데이터!$B:$B,4*ROW()-7),"")</f>
        <v/>
      </c>
      <c r="E1652" s="4" t="str">
        <f>IF(B1652&lt;&gt;"",IF(INDEX(로우데이터!$D:$D,4*ROW()-7)&lt;&gt;"",IF(ISNUMBER(FIND("(1)",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2" s="3" t="str">
        <f>IF(B1652&lt;&gt;"",IF(INDEX(로우데이터!$D:$D,4*ROW()-7)&lt;&gt;"",IF(ISNUMBER(FIND("(1)",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2" s="3" t="str">
        <f>IF(B1652&lt;&gt;"",IF(INDEX(로우데이터!$D:$D,4*ROW()-7)&lt;&gt;"",IF(ISNUMBER(FIND("(2)",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2" s="3" t="str">
        <f>IF(B1652&lt;&gt;"",IF(INDEX(로우데이터!$D:$D,4*ROW()-7)&lt;&gt;"",IF(ISNUMBER(FIND("(2)",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2" s="3" t="str">
        <f>IF(B1652&lt;&gt;"",IF(INDEX(로우데이터!$D:$D,4*ROW()-7)&lt;&gt;"",IF(ISNUMBER(FIND("(3)",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2" s="3" t="str">
        <f>IF(B1652&lt;&gt;"",IF(INDEX(로우데이터!$D:$D,4*ROW()-7)&lt;&gt;"",IF(ISNUMBER(FIND("(3)",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2" s="1">
        <v>1</v>
      </c>
      <c r="M1652" s="1">
        <v>1</v>
      </c>
      <c r="N1652" s="1">
        <v>1</v>
      </c>
      <c r="P1652" s="1" t="str">
        <f>IF(B1652&lt;&gt;"",IF(AND(대학정보!$C$4&lt;&gt;"",대학정보!$C$5&lt;&gt;""),IF(AND(ISNUMBER(FIND(대학정보!$C$4,E1652)),ISNUMBER(FIND(대학정보!$C$5,F1652))),확률표!$C$3,IF(AND(ISNUMBER(FIND(대학정보!$C$4,G1652)),ISNUMBER(FIND(대학정보!$C$5,H1652))),확률표!$C$4,IF(AND(ISNUMBER(FIND(대학정보!$C$4,I1652)),ISNUMBER(FIND(대학정보!$C$5,J1652))),확률표!$C$5, ""))), "대학정보"), "")</f>
        <v/>
      </c>
      <c r="Q1652" s="1" t="str">
        <f>IF(AND(대학정보!$C$8&lt;&gt;"",D1652&lt;&gt;""),D1652-대학정보!$C$8,"")</f>
        <v/>
      </c>
    </row>
    <row r="1653" spans="1:17">
      <c r="A1653" s="1" t="str">
        <f t="shared" si="26"/>
        <v>X</v>
      </c>
      <c r="B1653" s="1" t="str">
        <f>IF(INDEX(로우데이터!$A:$A,4*ROW()-7)&lt;&gt;"",INDEX(로우데이터!A:A,4*ROW()-7),"")</f>
        <v/>
      </c>
      <c r="C1653" s="1" t="str">
        <f>IF(B1653&lt;&gt;"",VLOOKUP(CONCATENATE("j",L1653, M1653, N1653),확률표!$B$8:$E$16,IF(P1653=확률표!$C$3,2,IF(P1653=확률표!$C$4, 3,4)),FALSE), "")</f>
        <v/>
      </c>
      <c r="D1653" s="1" t="str">
        <f>IF(B1653&lt;&gt;"",INDEX(로우데이터!$B:$B,4*ROW()-7),"")</f>
        <v/>
      </c>
      <c r="E1653" s="4" t="str">
        <f>IF(B1653&lt;&gt;"",IF(INDEX(로우데이터!$D:$D,4*ROW()-7)&lt;&gt;"",IF(ISNUMBER(FIND("(1)",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3" s="3" t="str">
        <f>IF(B1653&lt;&gt;"",IF(INDEX(로우데이터!$D:$D,4*ROW()-7)&lt;&gt;"",IF(ISNUMBER(FIND("(1)",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3" s="3" t="str">
        <f>IF(B1653&lt;&gt;"",IF(INDEX(로우데이터!$D:$D,4*ROW()-7)&lt;&gt;"",IF(ISNUMBER(FIND("(2)",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3" s="3" t="str">
        <f>IF(B1653&lt;&gt;"",IF(INDEX(로우데이터!$D:$D,4*ROW()-7)&lt;&gt;"",IF(ISNUMBER(FIND("(2)",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3" s="3" t="str">
        <f>IF(B1653&lt;&gt;"",IF(INDEX(로우데이터!$D:$D,4*ROW()-7)&lt;&gt;"",IF(ISNUMBER(FIND("(3)",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3" s="3" t="str">
        <f>IF(B1653&lt;&gt;"",IF(INDEX(로우데이터!$D:$D,4*ROW()-7)&lt;&gt;"",IF(ISNUMBER(FIND("(3)",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3" s="1">
        <v>1</v>
      </c>
      <c r="M1653" s="1">
        <v>1</v>
      </c>
      <c r="N1653" s="1">
        <v>1</v>
      </c>
      <c r="P1653" s="1" t="str">
        <f>IF(B1653&lt;&gt;"",IF(AND(대학정보!$C$4&lt;&gt;"",대학정보!$C$5&lt;&gt;""),IF(AND(ISNUMBER(FIND(대학정보!$C$4,E1653)),ISNUMBER(FIND(대학정보!$C$5,F1653))),확률표!$C$3,IF(AND(ISNUMBER(FIND(대학정보!$C$4,G1653)),ISNUMBER(FIND(대학정보!$C$5,H1653))),확률표!$C$4,IF(AND(ISNUMBER(FIND(대학정보!$C$4,I1653)),ISNUMBER(FIND(대학정보!$C$5,J1653))),확률표!$C$5, ""))), "대학정보"), "")</f>
        <v/>
      </c>
      <c r="Q1653" s="1" t="str">
        <f>IF(AND(대학정보!$C$8&lt;&gt;"",D1653&lt;&gt;""),D1653-대학정보!$C$8,"")</f>
        <v/>
      </c>
    </row>
    <row r="1654" spans="1:17">
      <c r="A1654" s="1" t="str">
        <f t="shared" si="26"/>
        <v>X</v>
      </c>
      <c r="B1654" s="1" t="str">
        <f>IF(INDEX(로우데이터!$A:$A,4*ROW()-7)&lt;&gt;"",INDEX(로우데이터!A:A,4*ROW()-7),"")</f>
        <v/>
      </c>
      <c r="C1654" s="1" t="str">
        <f>IF(B1654&lt;&gt;"",VLOOKUP(CONCATENATE("j",L1654, M1654, N1654),확률표!$B$8:$E$16,IF(P1654=확률표!$C$3,2,IF(P1654=확률표!$C$4, 3,4)),FALSE), "")</f>
        <v/>
      </c>
      <c r="D1654" s="1" t="str">
        <f>IF(B1654&lt;&gt;"",INDEX(로우데이터!$B:$B,4*ROW()-7),"")</f>
        <v/>
      </c>
      <c r="E1654" s="4" t="str">
        <f>IF(B1654&lt;&gt;"",IF(INDEX(로우데이터!$D:$D,4*ROW()-7)&lt;&gt;"",IF(ISNUMBER(FIND("(1)",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4" s="3" t="str">
        <f>IF(B1654&lt;&gt;"",IF(INDEX(로우데이터!$D:$D,4*ROW()-7)&lt;&gt;"",IF(ISNUMBER(FIND("(1)",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4" s="3" t="str">
        <f>IF(B1654&lt;&gt;"",IF(INDEX(로우데이터!$D:$D,4*ROW()-7)&lt;&gt;"",IF(ISNUMBER(FIND("(2)",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4" s="3" t="str">
        <f>IF(B1654&lt;&gt;"",IF(INDEX(로우데이터!$D:$D,4*ROW()-7)&lt;&gt;"",IF(ISNUMBER(FIND("(2)",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4" s="3" t="str">
        <f>IF(B1654&lt;&gt;"",IF(INDEX(로우데이터!$D:$D,4*ROW()-7)&lt;&gt;"",IF(ISNUMBER(FIND("(3)",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4" s="3" t="str">
        <f>IF(B1654&lt;&gt;"",IF(INDEX(로우데이터!$D:$D,4*ROW()-7)&lt;&gt;"",IF(ISNUMBER(FIND("(3)",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4" s="1">
        <v>1</v>
      </c>
      <c r="M1654" s="1">
        <v>1</v>
      </c>
      <c r="N1654" s="1">
        <v>1</v>
      </c>
      <c r="P1654" s="1" t="str">
        <f>IF(B1654&lt;&gt;"",IF(AND(대학정보!$C$4&lt;&gt;"",대학정보!$C$5&lt;&gt;""),IF(AND(ISNUMBER(FIND(대학정보!$C$4,E1654)),ISNUMBER(FIND(대학정보!$C$5,F1654))),확률표!$C$3,IF(AND(ISNUMBER(FIND(대학정보!$C$4,G1654)),ISNUMBER(FIND(대학정보!$C$5,H1654))),확률표!$C$4,IF(AND(ISNUMBER(FIND(대학정보!$C$4,I1654)),ISNUMBER(FIND(대학정보!$C$5,J1654))),확률표!$C$5, ""))), "대학정보"), "")</f>
        <v/>
      </c>
      <c r="Q1654" s="1" t="str">
        <f>IF(AND(대학정보!$C$8&lt;&gt;"",D1654&lt;&gt;""),D1654-대학정보!$C$8,"")</f>
        <v/>
      </c>
    </row>
    <row r="1655" spans="1:17">
      <c r="A1655" s="1" t="str">
        <f t="shared" si="26"/>
        <v>X</v>
      </c>
      <c r="B1655" s="1" t="str">
        <f>IF(INDEX(로우데이터!$A:$A,4*ROW()-7)&lt;&gt;"",INDEX(로우데이터!A:A,4*ROW()-7),"")</f>
        <v/>
      </c>
      <c r="C1655" s="1" t="str">
        <f>IF(B1655&lt;&gt;"",VLOOKUP(CONCATENATE("j",L1655, M1655, N1655),확률표!$B$8:$E$16,IF(P1655=확률표!$C$3,2,IF(P1655=확률표!$C$4, 3,4)),FALSE), "")</f>
        <v/>
      </c>
      <c r="D1655" s="1" t="str">
        <f>IF(B1655&lt;&gt;"",INDEX(로우데이터!$B:$B,4*ROW()-7),"")</f>
        <v/>
      </c>
      <c r="E1655" s="4" t="str">
        <f>IF(B1655&lt;&gt;"",IF(INDEX(로우데이터!$D:$D,4*ROW()-7)&lt;&gt;"",IF(ISNUMBER(FIND("(1)",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5" s="3" t="str">
        <f>IF(B1655&lt;&gt;"",IF(INDEX(로우데이터!$D:$D,4*ROW()-7)&lt;&gt;"",IF(ISNUMBER(FIND("(1)",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5" s="3" t="str">
        <f>IF(B1655&lt;&gt;"",IF(INDEX(로우데이터!$D:$D,4*ROW()-7)&lt;&gt;"",IF(ISNUMBER(FIND("(2)",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5" s="3" t="str">
        <f>IF(B1655&lt;&gt;"",IF(INDEX(로우데이터!$D:$D,4*ROW()-7)&lt;&gt;"",IF(ISNUMBER(FIND("(2)",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5" s="3" t="str">
        <f>IF(B1655&lt;&gt;"",IF(INDEX(로우데이터!$D:$D,4*ROW()-7)&lt;&gt;"",IF(ISNUMBER(FIND("(3)",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5" s="3" t="str">
        <f>IF(B1655&lt;&gt;"",IF(INDEX(로우데이터!$D:$D,4*ROW()-7)&lt;&gt;"",IF(ISNUMBER(FIND("(3)",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5" s="1">
        <v>1</v>
      </c>
      <c r="M1655" s="1">
        <v>1</v>
      </c>
      <c r="N1655" s="1">
        <v>1</v>
      </c>
      <c r="P1655" s="1" t="str">
        <f>IF(B1655&lt;&gt;"",IF(AND(대학정보!$C$4&lt;&gt;"",대학정보!$C$5&lt;&gt;""),IF(AND(ISNUMBER(FIND(대학정보!$C$4,E1655)),ISNUMBER(FIND(대학정보!$C$5,F1655))),확률표!$C$3,IF(AND(ISNUMBER(FIND(대학정보!$C$4,G1655)),ISNUMBER(FIND(대학정보!$C$5,H1655))),확률표!$C$4,IF(AND(ISNUMBER(FIND(대학정보!$C$4,I1655)),ISNUMBER(FIND(대학정보!$C$5,J1655))),확률표!$C$5, ""))), "대학정보"), "")</f>
        <v/>
      </c>
      <c r="Q1655" s="1" t="str">
        <f>IF(AND(대학정보!$C$8&lt;&gt;"",D1655&lt;&gt;""),D1655-대학정보!$C$8,"")</f>
        <v/>
      </c>
    </row>
    <row r="1656" spans="1:17">
      <c r="A1656" s="1" t="str">
        <f t="shared" si="26"/>
        <v>X</v>
      </c>
      <c r="B1656" s="1" t="str">
        <f>IF(INDEX(로우데이터!$A:$A,4*ROW()-7)&lt;&gt;"",INDEX(로우데이터!A:A,4*ROW()-7),"")</f>
        <v/>
      </c>
      <c r="C1656" s="1" t="str">
        <f>IF(B1656&lt;&gt;"",VLOOKUP(CONCATENATE("j",L1656, M1656, N1656),확률표!$B$8:$E$16,IF(P1656=확률표!$C$3,2,IF(P1656=확률표!$C$4, 3,4)),FALSE), "")</f>
        <v/>
      </c>
      <c r="D1656" s="1" t="str">
        <f>IF(B1656&lt;&gt;"",INDEX(로우데이터!$B:$B,4*ROW()-7),"")</f>
        <v/>
      </c>
      <c r="E1656" s="4" t="str">
        <f>IF(B1656&lt;&gt;"",IF(INDEX(로우데이터!$D:$D,4*ROW()-7)&lt;&gt;"",IF(ISNUMBER(FIND("(1)",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6" s="3" t="str">
        <f>IF(B1656&lt;&gt;"",IF(INDEX(로우데이터!$D:$D,4*ROW()-7)&lt;&gt;"",IF(ISNUMBER(FIND("(1)",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6" s="3" t="str">
        <f>IF(B1656&lt;&gt;"",IF(INDEX(로우데이터!$D:$D,4*ROW()-7)&lt;&gt;"",IF(ISNUMBER(FIND("(2)",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6" s="3" t="str">
        <f>IF(B1656&lt;&gt;"",IF(INDEX(로우데이터!$D:$D,4*ROW()-7)&lt;&gt;"",IF(ISNUMBER(FIND("(2)",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6" s="3" t="str">
        <f>IF(B1656&lt;&gt;"",IF(INDEX(로우데이터!$D:$D,4*ROW()-7)&lt;&gt;"",IF(ISNUMBER(FIND("(3)",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6" s="3" t="str">
        <f>IF(B1656&lt;&gt;"",IF(INDEX(로우데이터!$D:$D,4*ROW()-7)&lt;&gt;"",IF(ISNUMBER(FIND("(3)",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6" s="1">
        <v>1</v>
      </c>
      <c r="M1656" s="1">
        <v>1</v>
      </c>
      <c r="N1656" s="1">
        <v>1</v>
      </c>
      <c r="P1656" s="1" t="str">
        <f>IF(B1656&lt;&gt;"",IF(AND(대학정보!$C$4&lt;&gt;"",대학정보!$C$5&lt;&gt;""),IF(AND(ISNUMBER(FIND(대학정보!$C$4,E1656)),ISNUMBER(FIND(대학정보!$C$5,F1656))),확률표!$C$3,IF(AND(ISNUMBER(FIND(대학정보!$C$4,G1656)),ISNUMBER(FIND(대학정보!$C$5,H1656))),확률표!$C$4,IF(AND(ISNUMBER(FIND(대학정보!$C$4,I1656)),ISNUMBER(FIND(대학정보!$C$5,J1656))),확률표!$C$5, ""))), "대학정보"), "")</f>
        <v/>
      </c>
      <c r="Q1656" s="1" t="str">
        <f>IF(AND(대학정보!$C$8&lt;&gt;"",D1656&lt;&gt;""),D1656-대학정보!$C$8,"")</f>
        <v/>
      </c>
    </row>
    <row r="1657" spans="1:17">
      <c r="A1657" s="1" t="str">
        <f t="shared" si="26"/>
        <v>X</v>
      </c>
      <c r="B1657" s="1" t="str">
        <f>IF(INDEX(로우데이터!$A:$A,4*ROW()-7)&lt;&gt;"",INDEX(로우데이터!A:A,4*ROW()-7),"")</f>
        <v/>
      </c>
      <c r="C1657" s="1" t="str">
        <f>IF(B1657&lt;&gt;"",VLOOKUP(CONCATENATE("j",L1657, M1657, N1657),확률표!$B$8:$E$16,IF(P1657=확률표!$C$3,2,IF(P1657=확률표!$C$4, 3,4)),FALSE), "")</f>
        <v/>
      </c>
      <c r="D1657" s="1" t="str">
        <f>IF(B1657&lt;&gt;"",INDEX(로우데이터!$B:$B,4*ROW()-7),"")</f>
        <v/>
      </c>
      <c r="E1657" s="4" t="str">
        <f>IF(B1657&lt;&gt;"",IF(INDEX(로우데이터!$D:$D,4*ROW()-7)&lt;&gt;"",IF(ISNUMBER(FIND("(1)",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7" s="3" t="str">
        <f>IF(B1657&lt;&gt;"",IF(INDEX(로우데이터!$D:$D,4*ROW()-7)&lt;&gt;"",IF(ISNUMBER(FIND("(1)",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7" s="3" t="str">
        <f>IF(B1657&lt;&gt;"",IF(INDEX(로우데이터!$D:$D,4*ROW()-7)&lt;&gt;"",IF(ISNUMBER(FIND("(2)",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7" s="3" t="str">
        <f>IF(B1657&lt;&gt;"",IF(INDEX(로우데이터!$D:$D,4*ROW()-7)&lt;&gt;"",IF(ISNUMBER(FIND("(2)",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7" s="3" t="str">
        <f>IF(B1657&lt;&gt;"",IF(INDEX(로우데이터!$D:$D,4*ROW()-7)&lt;&gt;"",IF(ISNUMBER(FIND("(3)",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7" s="3" t="str">
        <f>IF(B1657&lt;&gt;"",IF(INDEX(로우데이터!$D:$D,4*ROW()-7)&lt;&gt;"",IF(ISNUMBER(FIND("(3)",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7" s="1">
        <v>1</v>
      </c>
      <c r="M1657" s="1">
        <v>1</v>
      </c>
      <c r="N1657" s="1">
        <v>1</v>
      </c>
      <c r="P1657" s="1" t="str">
        <f>IF(B1657&lt;&gt;"",IF(AND(대학정보!$C$4&lt;&gt;"",대학정보!$C$5&lt;&gt;""),IF(AND(ISNUMBER(FIND(대학정보!$C$4,E1657)),ISNUMBER(FIND(대학정보!$C$5,F1657))),확률표!$C$3,IF(AND(ISNUMBER(FIND(대학정보!$C$4,G1657)),ISNUMBER(FIND(대학정보!$C$5,H1657))),확률표!$C$4,IF(AND(ISNUMBER(FIND(대학정보!$C$4,I1657)),ISNUMBER(FIND(대학정보!$C$5,J1657))),확률표!$C$5, ""))), "대학정보"), "")</f>
        <v/>
      </c>
      <c r="Q1657" s="1" t="str">
        <f>IF(AND(대학정보!$C$8&lt;&gt;"",D1657&lt;&gt;""),D1657-대학정보!$C$8,"")</f>
        <v/>
      </c>
    </row>
    <row r="1658" spans="1:17">
      <c r="A1658" s="1" t="str">
        <f t="shared" si="26"/>
        <v>X</v>
      </c>
      <c r="B1658" s="1" t="str">
        <f>IF(INDEX(로우데이터!$A:$A,4*ROW()-7)&lt;&gt;"",INDEX(로우데이터!A:A,4*ROW()-7),"")</f>
        <v/>
      </c>
      <c r="C1658" s="1" t="str">
        <f>IF(B1658&lt;&gt;"",VLOOKUP(CONCATENATE("j",L1658, M1658, N1658),확률표!$B$8:$E$16,IF(P1658=확률표!$C$3,2,IF(P1658=확률표!$C$4, 3,4)),FALSE), "")</f>
        <v/>
      </c>
      <c r="D1658" s="1" t="str">
        <f>IF(B1658&lt;&gt;"",INDEX(로우데이터!$B:$B,4*ROW()-7),"")</f>
        <v/>
      </c>
      <c r="E1658" s="4" t="str">
        <f>IF(B1658&lt;&gt;"",IF(INDEX(로우데이터!$D:$D,4*ROW()-7)&lt;&gt;"",IF(ISNUMBER(FIND("(1)",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8" s="3" t="str">
        <f>IF(B1658&lt;&gt;"",IF(INDEX(로우데이터!$D:$D,4*ROW()-7)&lt;&gt;"",IF(ISNUMBER(FIND("(1)",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8" s="3" t="str">
        <f>IF(B1658&lt;&gt;"",IF(INDEX(로우데이터!$D:$D,4*ROW()-7)&lt;&gt;"",IF(ISNUMBER(FIND("(2)",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8" s="3" t="str">
        <f>IF(B1658&lt;&gt;"",IF(INDEX(로우데이터!$D:$D,4*ROW()-7)&lt;&gt;"",IF(ISNUMBER(FIND("(2)",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8" s="3" t="str">
        <f>IF(B1658&lt;&gt;"",IF(INDEX(로우데이터!$D:$D,4*ROW()-7)&lt;&gt;"",IF(ISNUMBER(FIND("(3)",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8" s="3" t="str">
        <f>IF(B1658&lt;&gt;"",IF(INDEX(로우데이터!$D:$D,4*ROW()-7)&lt;&gt;"",IF(ISNUMBER(FIND("(3)",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8" s="1">
        <v>1</v>
      </c>
      <c r="M1658" s="1">
        <v>1</v>
      </c>
      <c r="N1658" s="1">
        <v>1</v>
      </c>
      <c r="P1658" s="1" t="str">
        <f>IF(B1658&lt;&gt;"",IF(AND(대학정보!$C$4&lt;&gt;"",대학정보!$C$5&lt;&gt;""),IF(AND(ISNUMBER(FIND(대학정보!$C$4,E1658)),ISNUMBER(FIND(대학정보!$C$5,F1658))),확률표!$C$3,IF(AND(ISNUMBER(FIND(대학정보!$C$4,G1658)),ISNUMBER(FIND(대학정보!$C$5,H1658))),확률표!$C$4,IF(AND(ISNUMBER(FIND(대학정보!$C$4,I1658)),ISNUMBER(FIND(대학정보!$C$5,J1658))),확률표!$C$5, ""))), "대학정보"), "")</f>
        <v/>
      </c>
      <c r="Q1658" s="1" t="str">
        <f>IF(AND(대학정보!$C$8&lt;&gt;"",D1658&lt;&gt;""),D1658-대학정보!$C$8,"")</f>
        <v/>
      </c>
    </row>
    <row r="1659" spans="1:17">
      <c r="A1659" s="1" t="str">
        <f t="shared" si="26"/>
        <v>X</v>
      </c>
      <c r="B1659" s="1" t="str">
        <f>IF(INDEX(로우데이터!$A:$A,4*ROW()-7)&lt;&gt;"",INDEX(로우데이터!A:A,4*ROW()-7),"")</f>
        <v/>
      </c>
      <c r="C1659" s="1" t="str">
        <f>IF(B1659&lt;&gt;"",VLOOKUP(CONCATENATE("j",L1659, M1659, N1659),확률표!$B$8:$E$16,IF(P1659=확률표!$C$3,2,IF(P1659=확률표!$C$4, 3,4)),FALSE), "")</f>
        <v/>
      </c>
      <c r="D1659" s="1" t="str">
        <f>IF(B1659&lt;&gt;"",INDEX(로우데이터!$B:$B,4*ROW()-7),"")</f>
        <v/>
      </c>
      <c r="E1659" s="4" t="str">
        <f>IF(B1659&lt;&gt;"",IF(INDEX(로우데이터!$D:$D,4*ROW()-7)&lt;&gt;"",IF(ISNUMBER(FIND("(1)",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59" s="3" t="str">
        <f>IF(B1659&lt;&gt;"",IF(INDEX(로우데이터!$D:$D,4*ROW()-7)&lt;&gt;"",IF(ISNUMBER(FIND("(1)",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59" s="3" t="str">
        <f>IF(B1659&lt;&gt;"",IF(INDEX(로우데이터!$D:$D,4*ROW()-7)&lt;&gt;"",IF(ISNUMBER(FIND("(2)",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59" s="3" t="str">
        <f>IF(B1659&lt;&gt;"",IF(INDEX(로우데이터!$D:$D,4*ROW()-7)&lt;&gt;"",IF(ISNUMBER(FIND("(2)",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59" s="3" t="str">
        <f>IF(B1659&lt;&gt;"",IF(INDEX(로우데이터!$D:$D,4*ROW()-7)&lt;&gt;"",IF(ISNUMBER(FIND("(3)",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59" s="3" t="str">
        <f>IF(B1659&lt;&gt;"",IF(INDEX(로우데이터!$D:$D,4*ROW()-7)&lt;&gt;"",IF(ISNUMBER(FIND("(3)",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59" s="1">
        <v>1</v>
      </c>
      <c r="M1659" s="1">
        <v>1</v>
      </c>
      <c r="N1659" s="1">
        <v>1</v>
      </c>
      <c r="P1659" s="1" t="str">
        <f>IF(B1659&lt;&gt;"",IF(AND(대학정보!$C$4&lt;&gt;"",대학정보!$C$5&lt;&gt;""),IF(AND(ISNUMBER(FIND(대학정보!$C$4,E1659)),ISNUMBER(FIND(대학정보!$C$5,F1659))),확률표!$C$3,IF(AND(ISNUMBER(FIND(대학정보!$C$4,G1659)),ISNUMBER(FIND(대학정보!$C$5,H1659))),확률표!$C$4,IF(AND(ISNUMBER(FIND(대학정보!$C$4,I1659)),ISNUMBER(FIND(대학정보!$C$5,J1659))),확률표!$C$5, ""))), "대학정보"), "")</f>
        <v/>
      </c>
      <c r="Q1659" s="1" t="str">
        <f>IF(AND(대학정보!$C$8&lt;&gt;"",D1659&lt;&gt;""),D1659-대학정보!$C$8,"")</f>
        <v/>
      </c>
    </row>
    <row r="1660" spans="1:17">
      <c r="A1660" s="1" t="str">
        <f t="shared" si="26"/>
        <v>X</v>
      </c>
      <c r="B1660" s="1" t="str">
        <f>IF(INDEX(로우데이터!$A:$A,4*ROW()-7)&lt;&gt;"",INDEX(로우데이터!A:A,4*ROW()-7),"")</f>
        <v/>
      </c>
      <c r="C1660" s="1" t="str">
        <f>IF(B1660&lt;&gt;"",VLOOKUP(CONCATENATE("j",L1660, M1660, N1660),확률표!$B$8:$E$16,IF(P1660=확률표!$C$3,2,IF(P1660=확률표!$C$4, 3,4)),FALSE), "")</f>
        <v/>
      </c>
      <c r="D1660" s="1" t="str">
        <f>IF(B1660&lt;&gt;"",INDEX(로우데이터!$B:$B,4*ROW()-7),"")</f>
        <v/>
      </c>
      <c r="E1660" s="4" t="str">
        <f>IF(B1660&lt;&gt;"",IF(INDEX(로우데이터!$D:$D,4*ROW()-7)&lt;&gt;"",IF(ISNUMBER(FIND("(1)",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0" s="3" t="str">
        <f>IF(B1660&lt;&gt;"",IF(INDEX(로우데이터!$D:$D,4*ROW()-7)&lt;&gt;"",IF(ISNUMBER(FIND("(1)",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0" s="3" t="str">
        <f>IF(B1660&lt;&gt;"",IF(INDEX(로우데이터!$D:$D,4*ROW()-7)&lt;&gt;"",IF(ISNUMBER(FIND("(2)",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0" s="3" t="str">
        <f>IF(B1660&lt;&gt;"",IF(INDEX(로우데이터!$D:$D,4*ROW()-7)&lt;&gt;"",IF(ISNUMBER(FIND("(2)",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0" s="3" t="str">
        <f>IF(B1660&lt;&gt;"",IF(INDEX(로우데이터!$D:$D,4*ROW()-7)&lt;&gt;"",IF(ISNUMBER(FIND("(3)",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0" s="3" t="str">
        <f>IF(B1660&lt;&gt;"",IF(INDEX(로우데이터!$D:$D,4*ROW()-7)&lt;&gt;"",IF(ISNUMBER(FIND("(3)",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0" s="1">
        <v>1</v>
      </c>
      <c r="M1660" s="1">
        <v>1</v>
      </c>
      <c r="N1660" s="1">
        <v>1</v>
      </c>
      <c r="P1660" s="1" t="str">
        <f>IF(B1660&lt;&gt;"",IF(AND(대학정보!$C$4&lt;&gt;"",대학정보!$C$5&lt;&gt;""),IF(AND(ISNUMBER(FIND(대학정보!$C$4,E1660)),ISNUMBER(FIND(대학정보!$C$5,F1660))),확률표!$C$3,IF(AND(ISNUMBER(FIND(대학정보!$C$4,G1660)),ISNUMBER(FIND(대학정보!$C$5,H1660))),확률표!$C$4,IF(AND(ISNUMBER(FIND(대학정보!$C$4,I1660)),ISNUMBER(FIND(대학정보!$C$5,J1660))),확률표!$C$5, ""))), "대학정보"), "")</f>
        <v/>
      </c>
      <c r="Q1660" s="1" t="str">
        <f>IF(AND(대학정보!$C$8&lt;&gt;"",D1660&lt;&gt;""),D1660-대학정보!$C$8,"")</f>
        <v/>
      </c>
    </row>
    <row r="1661" spans="1:17">
      <c r="A1661" s="1" t="str">
        <f t="shared" si="26"/>
        <v>X</v>
      </c>
      <c r="B1661" s="1" t="str">
        <f>IF(INDEX(로우데이터!$A:$A,4*ROW()-7)&lt;&gt;"",INDEX(로우데이터!A:A,4*ROW()-7),"")</f>
        <v/>
      </c>
      <c r="C1661" s="1" t="str">
        <f>IF(B1661&lt;&gt;"",VLOOKUP(CONCATENATE("j",L1661, M1661, N1661),확률표!$B$8:$E$16,IF(P1661=확률표!$C$3,2,IF(P1661=확률표!$C$4, 3,4)),FALSE), "")</f>
        <v/>
      </c>
      <c r="D1661" s="1" t="str">
        <f>IF(B1661&lt;&gt;"",INDEX(로우데이터!$B:$B,4*ROW()-7),"")</f>
        <v/>
      </c>
      <c r="E1661" s="4" t="str">
        <f>IF(B1661&lt;&gt;"",IF(INDEX(로우데이터!$D:$D,4*ROW()-7)&lt;&gt;"",IF(ISNUMBER(FIND("(1)",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1" s="3" t="str">
        <f>IF(B1661&lt;&gt;"",IF(INDEX(로우데이터!$D:$D,4*ROW()-7)&lt;&gt;"",IF(ISNUMBER(FIND("(1)",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1" s="3" t="str">
        <f>IF(B1661&lt;&gt;"",IF(INDEX(로우데이터!$D:$D,4*ROW()-7)&lt;&gt;"",IF(ISNUMBER(FIND("(2)",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1" s="3" t="str">
        <f>IF(B1661&lt;&gt;"",IF(INDEX(로우데이터!$D:$D,4*ROW()-7)&lt;&gt;"",IF(ISNUMBER(FIND("(2)",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1" s="3" t="str">
        <f>IF(B1661&lt;&gt;"",IF(INDEX(로우데이터!$D:$D,4*ROW()-7)&lt;&gt;"",IF(ISNUMBER(FIND("(3)",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1" s="3" t="str">
        <f>IF(B1661&lt;&gt;"",IF(INDEX(로우데이터!$D:$D,4*ROW()-7)&lt;&gt;"",IF(ISNUMBER(FIND("(3)",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1" s="1">
        <v>1</v>
      </c>
      <c r="M1661" s="1">
        <v>1</v>
      </c>
      <c r="N1661" s="1">
        <v>1</v>
      </c>
      <c r="P1661" s="1" t="str">
        <f>IF(B1661&lt;&gt;"",IF(AND(대학정보!$C$4&lt;&gt;"",대학정보!$C$5&lt;&gt;""),IF(AND(ISNUMBER(FIND(대학정보!$C$4,E1661)),ISNUMBER(FIND(대학정보!$C$5,F1661))),확률표!$C$3,IF(AND(ISNUMBER(FIND(대학정보!$C$4,G1661)),ISNUMBER(FIND(대학정보!$C$5,H1661))),확률표!$C$4,IF(AND(ISNUMBER(FIND(대학정보!$C$4,I1661)),ISNUMBER(FIND(대학정보!$C$5,J1661))),확률표!$C$5, ""))), "대학정보"), "")</f>
        <v/>
      </c>
      <c r="Q1661" s="1" t="str">
        <f>IF(AND(대학정보!$C$8&lt;&gt;"",D1661&lt;&gt;""),D1661-대학정보!$C$8,"")</f>
        <v/>
      </c>
    </row>
    <row r="1662" spans="1:17">
      <c r="A1662" s="1" t="str">
        <f t="shared" si="26"/>
        <v>X</v>
      </c>
      <c r="B1662" s="1" t="str">
        <f>IF(INDEX(로우데이터!$A:$A,4*ROW()-7)&lt;&gt;"",INDEX(로우데이터!A:A,4*ROW()-7),"")</f>
        <v/>
      </c>
      <c r="C1662" s="1" t="str">
        <f>IF(B1662&lt;&gt;"",VLOOKUP(CONCATENATE("j",L1662, M1662, N1662),확률표!$B$8:$E$16,IF(P1662=확률표!$C$3,2,IF(P1662=확률표!$C$4, 3,4)),FALSE), "")</f>
        <v/>
      </c>
      <c r="D1662" s="1" t="str">
        <f>IF(B1662&lt;&gt;"",INDEX(로우데이터!$B:$B,4*ROW()-7),"")</f>
        <v/>
      </c>
      <c r="E1662" s="4" t="str">
        <f>IF(B1662&lt;&gt;"",IF(INDEX(로우데이터!$D:$D,4*ROW()-7)&lt;&gt;"",IF(ISNUMBER(FIND("(1)",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2" s="3" t="str">
        <f>IF(B1662&lt;&gt;"",IF(INDEX(로우데이터!$D:$D,4*ROW()-7)&lt;&gt;"",IF(ISNUMBER(FIND("(1)",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2" s="3" t="str">
        <f>IF(B1662&lt;&gt;"",IF(INDEX(로우데이터!$D:$D,4*ROW()-7)&lt;&gt;"",IF(ISNUMBER(FIND("(2)",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2" s="3" t="str">
        <f>IF(B1662&lt;&gt;"",IF(INDEX(로우데이터!$D:$D,4*ROW()-7)&lt;&gt;"",IF(ISNUMBER(FIND("(2)",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2" s="3" t="str">
        <f>IF(B1662&lt;&gt;"",IF(INDEX(로우데이터!$D:$D,4*ROW()-7)&lt;&gt;"",IF(ISNUMBER(FIND("(3)",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2" s="3" t="str">
        <f>IF(B1662&lt;&gt;"",IF(INDEX(로우데이터!$D:$D,4*ROW()-7)&lt;&gt;"",IF(ISNUMBER(FIND("(3)",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2" s="1">
        <v>1</v>
      </c>
      <c r="M1662" s="1">
        <v>1</v>
      </c>
      <c r="N1662" s="1">
        <v>1</v>
      </c>
      <c r="P1662" s="1" t="str">
        <f>IF(B1662&lt;&gt;"",IF(AND(대학정보!$C$4&lt;&gt;"",대학정보!$C$5&lt;&gt;""),IF(AND(ISNUMBER(FIND(대학정보!$C$4,E1662)),ISNUMBER(FIND(대학정보!$C$5,F1662))),확률표!$C$3,IF(AND(ISNUMBER(FIND(대학정보!$C$4,G1662)),ISNUMBER(FIND(대학정보!$C$5,H1662))),확률표!$C$4,IF(AND(ISNUMBER(FIND(대학정보!$C$4,I1662)),ISNUMBER(FIND(대학정보!$C$5,J1662))),확률표!$C$5, ""))), "대학정보"), "")</f>
        <v/>
      </c>
      <c r="Q1662" s="1" t="str">
        <f>IF(AND(대학정보!$C$8&lt;&gt;"",D1662&lt;&gt;""),D1662-대학정보!$C$8,"")</f>
        <v/>
      </c>
    </row>
    <row r="1663" spans="1:17">
      <c r="A1663" s="1" t="str">
        <f t="shared" si="26"/>
        <v>X</v>
      </c>
      <c r="B1663" s="1" t="str">
        <f>IF(INDEX(로우데이터!$A:$A,4*ROW()-7)&lt;&gt;"",INDEX(로우데이터!A:A,4*ROW()-7),"")</f>
        <v/>
      </c>
      <c r="C1663" s="1" t="str">
        <f>IF(B1663&lt;&gt;"",VLOOKUP(CONCATENATE("j",L1663, M1663, N1663),확률표!$B$8:$E$16,IF(P1663=확률표!$C$3,2,IF(P1663=확률표!$C$4, 3,4)),FALSE), "")</f>
        <v/>
      </c>
      <c r="D1663" s="1" t="str">
        <f>IF(B1663&lt;&gt;"",INDEX(로우데이터!$B:$B,4*ROW()-7),"")</f>
        <v/>
      </c>
      <c r="E1663" s="4" t="str">
        <f>IF(B1663&lt;&gt;"",IF(INDEX(로우데이터!$D:$D,4*ROW()-7)&lt;&gt;"",IF(ISNUMBER(FIND("(1)",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3" s="3" t="str">
        <f>IF(B1663&lt;&gt;"",IF(INDEX(로우데이터!$D:$D,4*ROW()-7)&lt;&gt;"",IF(ISNUMBER(FIND("(1)",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3" s="3" t="str">
        <f>IF(B1663&lt;&gt;"",IF(INDEX(로우데이터!$D:$D,4*ROW()-7)&lt;&gt;"",IF(ISNUMBER(FIND("(2)",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3" s="3" t="str">
        <f>IF(B1663&lt;&gt;"",IF(INDEX(로우데이터!$D:$D,4*ROW()-7)&lt;&gt;"",IF(ISNUMBER(FIND("(2)",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3" s="3" t="str">
        <f>IF(B1663&lt;&gt;"",IF(INDEX(로우데이터!$D:$D,4*ROW()-7)&lt;&gt;"",IF(ISNUMBER(FIND("(3)",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3" s="3" t="str">
        <f>IF(B1663&lt;&gt;"",IF(INDEX(로우데이터!$D:$D,4*ROW()-7)&lt;&gt;"",IF(ISNUMBER(FIND("(3)",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3" s="1">
        <v>1</v>
      </c>
      <c r="M1663" s="1">
        <v>1</v>
      </c>
      <c r="N1663" s="1">
        <v>1</v>
      </c>
      <c r="P1663" s="1" t="str">
        <f>IF(B1663&lt;&gt;"",IF(AND(대학정보!$C$4&lt;&gt;"",대학정보!$C$5&lt;&gt;""),IF(AND(ISNUMBER(FIND(대학정보!$C$4,E1663)),ISNUMBER(FIND(대학정보!$C$5,F1663))),확률표!$C$3,IF(AND(ISNUMBER(FIND(대학정보!$C$4,G1663)),ISNUMBER(FIND(대학정보!$C$5,H1663))),확률표!$C$4,IF(AND(ISNUMBER(FIND(대학정보!$C$4,I1663)),ISNUMBER(FIND(대학정보!$C$5,J1663))),확률표!$C$5, ""))), "대학정보"), "")</f>
        <v/>
      </c>
      <c r="Q1663" s="1" t="str">
        <f>IF(AND(대학정보!$C$8&lt;&gt;"",D1663&lt;&gt;""),D1663-대학정보!$C$8,"")</f>
        <v/>
      </c>
    </row>
    <row r="1664" spans="1:17">
      <c r="A1664" s="1" t="str">
        <f t="shared" si="26"/>
        <v>X</v>
      </c>
      <c r="B1664" s="1" t="str">
        <f>IF(INDEX(로우데이터!$A:$A,4*ROW()-7)&lt;&gt;"",INDEX(로우데이터!A:A,4*ROW()-7),"")</f>
        <v/>
      </c>
      <c r="C1664" s="1" t="str">
        <f>IF(B1664&lt;&gt;"",VLOOKUP(CONCATENATE("j",L1664, M1664, N1664),확률표!$B$8:$E$16,IF(P1664=확률표!$C$3,2,IF(P1664=확률표!$C$4, 3,4)),FALSE), "")</f>
        <v/>
      </c>
      <c r="D1664" s="1" t="str">
        <f>IF(B1664&lt;&gt;"",INDEX(로우데이터!$B:$B,4*ROW()-7),"")</f>
        <v/>
      </c>
      <c r="E1664" s="4" t="str">
        <f>IF(B1664&lt;&gt;"",IF(INDEX(로우데이터!$D:$D,4*ROW()-7)&lt;&gt;"",IF(ISNUMBER(FIND("(1)",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4" s="3" t="str">
        <f>IF(B1664&lt;&gt;"",IF(INDEX(로우데이터!$D:$D,4*ROW()-7)&lt;&gt;"",IF(ISNUMBER(FIND("(1)",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4" s="3" t="str">
        <f>IF(B1664&lt;&gt;"",IF(INDEX(로우데이터!$D:$D,4*ROW()-7)&lt;&gt;"",IF(ISNUMBER(FIND("(2)",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4" s="3" t="str">
        <f>IF(B1664&lt;&gt;"",IF(INDEX(로우데이터!$D:$D,4*ROW()-7)&lt;&gt;"",IF(ISNUMBER(FIND("(2)",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4" s="3" t="str">
        <f>IF(B1664&lt;&gt;"",IF(INDEX(로우데이터!$D:$D,4*ROW()-7)&lt;&gt;"",IF(ISNUMBER(FIND("(3)",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4" s="3" t="str">
        <f>IF(B1664&lt;&gt;"",IF(INDEX(로우데이터!$D:$D,4*ROW()-7)&lt;&gt;"",IF(ISNUMBER(FIND("(3)",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4" s="1">
        <v>1</v>
      </c>
      <c r="M1664" s="1">
        <v>1</v>
      </c>
      <c r="N1664" s="1">
        <v>1</v>
      </c>
      <c r="P1664" s="1" t="str">
        <f>IF(B1664&lt;&gt;"",IF(AND(대학정보!$C$4&lt;&gt;"",대학정보!$C$5&lt;&gt;""),IF(AND(ISNUMBER(FIND(대학정보!$C$4,E1664)),ISNUMBER(FIND(대학정보!$C$5,F1664))),확률표!$C$3,IF(AND(ISNUMBER(FIND(대학정보!$C$4,G1664)),ISNUMBER(FIND(대학정보!$C$5,H1664))),확률표!$C$4,IF(AND(ISNUMBER(FIND(대학정보!$C$4,I1664)),ISNUMBER(FIND(대학정보!$C$5,J1664))),확률표!$C$5, ""))), "대학정보"), "")</f>
        <v/>
      </c>
      <c r="Q1664" s="1" t="str">
        <f>IF(AND(대학정보!$C$8&lt;&gt;"",D1664&lt;&gt;""),D1664-대학정보!$C$8,"")</f>
        <v/>
      </c>
    </row>
    <row r="1665" spans="1:17">
      <c r="A1665" s="1" t="str">
        <f t="shared" si="26"/>
        <v>X</v>
      </c>
      <c r="B1665" s="1" t="str">
        <f>IF(INDEX(로우데이터!$A:$A,4*ROW()-7)&lt;&gt;"",INDEX(로우데이터!A:A,4*ROW()-7),"")</f>
        <v/>
      </c>
      <c r="C1665" s="1" t="str">
        <f>IF(B1665&lt;&gt;"",VLOOKUP(CONCATENATE("j",L1665, M1665, N1665),확률표!$B$8:$E$16,IF(P1665=확률표!$C$3,2,IF(P1665=확률표!$C$4, 3,4)),FALSE), "")</f>
        <v/>
      </c>
      <c r="D1665" s="1" t="str">
        <f>IF(B1665&lt;&gt;"",INDEX(로우데이터!$B:$B,4*ROW()-7),"")</f>
        <v/>
      </c>
      <c r="E1665" s="4" t="str">
        <f>IF(B1665&lt;&gt;"",IF(INDEX(로우데이터!$D:$D,4*ROW()-7)&lt;&gt;"",IF(ISNUMBER(FIND("(1)",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5" s="3" t="str">
        <f>IF(B1665&lt;&gt;"",IF(INDEX(로우데이터!$D:$D,4*ROW()-7)&lt;&gt;"",IF(ISNUMBER(FIND("(1)",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5" s="3" t="str">
        <f>IF(B1665&lt;&gt;"",IF(INDEX(로우데이터!$D:$D,4*ROW()-7)&lt;&gt;"",IF(ISNUMBER(FIND("(2)",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5" s="3" t="str">
        <f>IF(B1665&lt;&gt;"",IF(INDEX(로우데이터!$D:$D,4*ROW()-7)&lt;&gt;"",IF(ISNUMBER(FIND("(2)",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5" s="3" t="str">
        <f>IF(B1665&lt;&gt;"",IF(INDEX(로우데이터!$D:$D,4*ROW()-7)&lt;&gt;"",IF(ISNUMBER(FIND("(3)",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5" s="3" t="str">
        <f>IF(B1665&lt;&gt;"",IF(INDEX(로우데이터!$D:$D,4*ROW()-7)&lt;&gt;"",IF(ISNUMBER(FIND("(3)",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5" s="1">
        <v>1</v>
      </c>
      <c r="M1665" s="1">
        <v>1</v>
      </c>
      <c r="N1665" s="1">
        <v>1</v>
      </c>
      <c r="P1665" s="1" t="str">
        <f>IF(B1665&lt;&gt;"",IF(AND(대학정보!$C$4&lt;&gt;"",대학정보!$C$5&lt;&gt;""),IF(AND(ISNUMBER(FIND(대학정보!$C$4,E1665)),ISNUMBER(FIND(대학정보!$C$5,F1665))),확률표!$C$3,IF(AND(ISNUMBER(FIND(대학정보!$C$4,G1665)),ISNUMBER(FIND(대학정보!$C$5,H1665))),확률표!$C$4,IF(AND(ISNUMBER(FIND(대학정보!$C$4,I1665)),ISNUMBER(FIND(대학정보!$C$5,J1665))),확률표!$C$5, ""))), "대학정보"), "")</f>
        <v/>
      </c>
      <c r="Q1665" s="1" t="str">
        <f>IF(AND(대학정보!$C$8&lt;&gt;"",D1665&lt;&gt;""),D1665-대학정보!$C$8,"")</f>
        <v/>
      </c>
    </row>
    <row r="1666" spans="1:17">
      <c r="A1666" s="1" t="str">
        <f t="shared" si="26"/>
        <v>X</v>
      </c>
      <c r="B1666" s="1" t="str">
        <f>IF(INDEX(로우데이터!$A:$A,4*ROW()-7)&lt;&gt;"",INDEX(로우데이터!A:A,4*ROW()-7),"")</f>
        <v/>
      </c>
      <c r="C1666" s="1" t="str">
        <f>IF(B1666&lt;&gt;"",VLOOKUP(CONCATENATE("j",L1666, M1666, N1666),확률표!$B$8:$E$16,IF(P1666=확률표!$C$3,2,IF(P1666=확률표!$C$4, 3,4)),FALSE), "")</f>
        <v/>
      </c>
      <c r="D1666" s="1" t="str">
        <f>IF(B1666&lt;&gt;"",INDEX(로우데이터!$B:$B,4*ROW()-7),"")</f>
        <v/>
      </c>
      <c r="E1666" s="4" t="str">
        <f>IF(B1666&lt;&gt;"",IF(INDEX(로우데이터!$D:$D,4*ROW()-7)&lt;&gt;"",IF(ISNUMBER(FIND("(1)",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6" s="3" t="str">
        <f>IF(B1666&lt;&gt;"",IF(INDEX(로우데이터!$D:$D,4*ROW()-7)&lt;&gt;"",IF(ISNUMBER(FIND("(1)",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6" s="3" t="str">
        <f>IF(B1666&lt;&gt;"",IF(INDEX(로우데이터!$D:$D,4*ROW()-7)&lt;&gt;"",IF(ISNUMBER(FIND("(2)",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6" s="3" t="str">
        <f>IF(B1666&lt;&gt;"",IF(INDEX(로우데이터!$D:$D,4*ROW()-7)&lt;&gt;"",IF(ISNUMBER(FIND("(2)",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6" s="3" t="str">
        <f>IF(B1666&lt;&gt;"",IF(INDEX(로우데이터!$D:$D,4*ROW()-7)&lt;&gt;"",IF(ISNUMBER(FIND("(3)",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6" s="3" t="str">
        <f>IF(B1666&lt;&gt;"",IF(INDEX(로우데이터!$D:$D,4*ROW()-7)&lt;&gt;"",IF(ISNUMBER(FIND("(3)",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6" s="1">
        <v>1</v>
      </c>
      <c r="M1666" s="1">
        <v>1</v>
      </c>
      <c r="N1666" s="1">
        <v>1</v>
      </c>
      <c r="P1666" s="1" t="str">
        <f>IF(B1666&lt;&gt;"",IF(AND(대학정보!$C$4&lt;&gt;"",대학정보!$C$5&lt;&gt;""),IF(AND(ISNUMBER(FIND(대학정보!$C$4,E1666)),ISNUMBER(FIND(대학정보!$C$5,F1666))),확률표!$C$3,IF(AND(ISNUMBER(FIND(대학정보!$C$4,G1666)),ISNUMBER(FIND(대학정보!$C$5,H1666))),확률표!$C$4,IF(AND(ISNUMBER(FIND(대학정보!$C$4,I1666)),ISNUMBER(FIND(대학정보!$C$5,J1666))),확률표!$C$5, ""))), "대학정보"), "")</f>
        <v/>
      </c>
      <c r="Q1666" s="1" t="str">
        <f>IF(AND(대학정보!$C$8&lt;&gt;"",D1666&lt;&gt;""),D1666-대학정보!$C$8,"")</f>
        <v/>
      </c>
    </row>
    <row r="1667" spans="1:17">
      <c r="A1667" s="1" t="str">
        <f t="shared" si="26"/>
        <v>X</v>
      </c>
      <c r="B1667" s="1" t="str">
        <f>IF(INDEX(로우데이터!$A:$A,4*ROW()-7)&lt;&gt;"",INDEX(로우데이터!A:A,4*ROW()-7),"")</f>
        <v/>
      </c>
      <c r="C1667" s="1" t="str">
        <f>IF(B1667&lt;&gt;"",VLOOKUP(CONCATENATE("j",L1667, M1667, N1667),확률표!$B$8:$E$16,IF(P1667=확률표!$C$3,2,IF(P1667=확률표!$C$4, 3,4)),FALSE), "")</f>
        <v/>
      </c>
      <c r="D1667" s="1" t="str">
        <f>IF(B1667&lt;&gt;"",INDEX(로우데이터!$B:$B,4*ROW()-7),"")</f>
        <v/>
      </c>
      <c r="E1667" s="4" t="str">
        <f>IF(B1667&lt;&gt;"",IF(INDEX(로우데이터!$D:$D,4*ROW()-7)&lt;&gt;"",IF(ISNUMBER(FIND("(1)",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7" s="3" t="str">
        <f>IF(B1667&lt;&gt;"",IF(INDEX(로우데이터!$D:$D,4*ROW()-7)&lt;&gt;"",IF(ISNUMBER(FIND("(1)",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7" s="3" t="str">
        <f>IF(B1667&lt;&gt;"",IF(INDEX(로우데이터!$D:$D,4*ROW()-7)&lt;&gt;"",IF(ISNUMBER(FIND("(2)",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7" s="3" t="str">
        <f>IF(B1667&lt;&gt;"",IF(INDEX(로우데이터!$D:$D,4*ROW()-7)&lt;&gt;"",IF(ISNUMBER(FIND("(2)",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7" s="3" t="str">
        <f>IF(B1667&lt;&gt;"",IF(INDEX(로우데이터!$D:$D,4*ROW()-7)&lt;&gt;"",IF(ISNUMBER(FIND("(3)",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7" s="3" t="str">
        <f>IF(B1667&lt;&gt;"",IF(INDEX(로우데이터!$D:$D,4*ROW()-7)&lt;&gt;"",IF(ISNUMBER(FIND("(3)",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7" s="1">
        <v>1</v>
      </c>
      <c r="M1667" s="1">
        <v>1</v>
      </c>
      <c r="N1667" s="1">
        <v>1</v>
      </c>
      <c r="P1667" s="1" t="str">
        <f>IF(B1667&lt;&gt;"",IF(AND(대학정보!$C$4&lt;&gt;"",대학정보!$C$5&lt;&gt;""),IF(AND(ISNUMBER(FIND(대학정보!$C$4,E1667)),ISNUMBER(FIND(대학정보!$C$5,F1667))),확률표!$C$3,IF(AND(ISNUMBER(FIND(대학정보!$C$4,G1667)),ISNUMBER(FIND(대학정보!$C$5,H1667))),확률표!$C$4,IF(AND(ISNUMBER(FIND(대학정보!$C$4,I1667)),ISNUMBER(FIND(대학정보!$C$5,J1667))),확률표!$C$5, ""))), "대학정보"), "")</f>
        <v/>
      </c>
      <c r="Q1667" s="1" t="str">
        <f>IF(AND(대학정보!$C$8&lt;&gt;"",D1667&lt;&gt;""),D1667-대학정보!$C$8,"")</f>
        <v/>
      </c>
    </row>
    <row r="1668" spans="1:17">
      <c r="A1668" s="1" t="str">
        <f t="shared" si="26"/>
        <v>X</v>
      </c>
      <c r="B1668" s="1" t="str">
        <f>IF(INDEX(로우데이터!$A:$A,4*ROW()-7)&lt;&gt;"",INDEX(로우데이터!A:A,4*ROW()-7),"")</f>
        <v/>
      </c>
      <c r="C1668" s="1" t="str">
        <f>IF(B1668&lt;&gt;"",VLOOKUP(CONCATENATE("j",L1668, M1668, N1668),확률표!$B$8:$E$16,IF(P1668=확률표!$C$3,2,IF(P1668=확률표!$C$4, 3,4)),FALSE), "")</f>
        <v/>
      </c>
      <c r="D1668" s="1" t="str">
        <f>IF(B1668&lt;&gt;"",INDEX(로우데이터!$B:$B,4*ROW()-7),"")</f>
        <v/>
      </c>
      <c r="E1668" s="4" t="str">
        <f>IF(B1668&lt;&gt;"",IF(INDEX(로우데이터!$D:$D,4*ROW()-7)&lt;&gt;"",IF(ISNUMBER(FIND("(1)",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8" s="3" t="str">
        <f>IF(B1668&lt;&gt;"",IF(INDEX(로우데이터!$D:$D,4*ROW()-7)&lt;&gt;"",IF(ISNUMBER(FIND("(1)",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8" s="3" t="str">
        <f>IF(B1668&lt;&gt;"",IF(INDEX(로우데이터!$D:$D,4*ROW()-7)&lt;&gt;"",IF(ISNUMBER(FIND("(2)",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8" s="3" t="str">
        <f>IF(B1668&lt;&gt;"",IF(INDEX(로우데이터!$D:$D,4*ROW()-7)&lt;&gt;"",IF(ISNUMBER(FIND("(2)",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8" s="3" t="str">
        <f>IF(B1668&lt;&gt;"",IF(INDEX(로우데이터!$D:$D,4*ROW()-7)&lt;&gt;"",IF(ISNUMBER(FIND("(3)",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8" s="3" t="str">
        <f>IF(B1668&lt;&gt;"",IF(INDEX(로우데이터!$D:$D,4*ROW()-7)&lt;&gt;"",IF(ISNUMBER(FIND("(3)",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8" s="1">
        <v>1</v>
      </c>
      <c r="M1668" s="1">
        <v>1</v>
      </c>
      <c r="N1668" s="1">
        <v>1</v>
      </c>
      <c r="P1668" s="1" t="str">
        <f>IF(B1668&lt;&gt;"",IF(AND(대학정보!$C$4&lt;&gt;"",대학정보!$C$5&lt;&gt;""),IF(AND(ISNUMBER(FIND(대학정보!$C$4,E1668)),ISNUMBER(FIND(대학정보!$C$5,F1668))),확률표!$C$3,IF(AND(ISNUMBER(FIND(대학정보!$C$4,G1668)),ISNUMBER(FIND(대학정보!$C$5,H1668))),확률표!$C$4,IF(AND(ISNUMBER(FIND(대학정보!$C$4,I1668)),ISNUMBER(FIND(대학정보!$C$5,J1668))),확률표!$C$5, ""))), "대학정보"), "")</f>
        <v/>
      </c>
      <c r="Q1668" s="1" t="str">
        <f>IF(AND(대학정보!$C$8&lt;&gt;"",D1668&lt;&gt;""),D1668-대학정보!$C$8,"")</f>
        <v/>
      </c>
    </row>
    <row r="1669" spans="1:17">
      <c r="A1669" s="1" t="str">
        <f t="shared" si="26"/>
        <v>X</v>
      </c>
      <c r="B1669" s="1" t="str">
        <f>IF(INDEX(로우데이터!$A:$A,4*ROW()-7)&lt;&gt;"",INDEX(로우데이터!A:A,4*ROW()-7),"")</f>
        <v/>
      </c>
      <c r="C1669" s="1" t="str">
        <f>IF(B1669&lt;&gt;"",VLOOKUP(CONCATENATE("j",L1669, M1669, N1669),확률표!$B$8:$E$16,IF(P1669=확률표!$C$3,2,IF(P1669=확률표!$C$4, 3,4)),FALSE), "")</f>
        <v/>
      </c>
      <c r="D1669" s="1" t="str">
        <f>IF(B1669&lt;&gt;"",INDEX(로우데이터!$B:$B,4*ROW()-7),"")</f>
        <v/>
      </c>
      <c r="E1669" s="4" t="str">
        <f>IF(B1669&lt;&gt;"",IF(INDEX(로우데이터!$D:$D,4*ROW()-7)&lt;&gt;"",IF(ISNUMBER(FIND("(1)",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69" s="3" t="str">
        <f>IF(B1669&lt;&gt;"",IF(INDEX(로우데이터!$D:$D,4*ROW()-7)&lt;&gt;"",IF(ISNUMBER(FIND("(1)",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69" s="3" t="str">
        <f>IF(B1669&lt;&gt;"",IF(INDEX(로우데이터!$D:$D,4*ROW()-7)&lt;&gt;"",IF(ISNUMBER(FIND("(2)",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69" s="3" t="str">
        <f>IF(B1669&lt;&gt;"",IF(INDEX(로우데이터!$D:$D,4*ROW()-7)&lt;&gt;"",IF(ISNUMBER(FIND("(2)",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69" s="3" t="str">
        <f>IF(B1669&lt;&gt;"",IF(INDEX(로우데이터!$D:$D,4*ROW()-7)&lt;&gt;"",IF(ISNUMBER(FIND("(3)",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69" s="3" t="str">
        <f>IF(B1669&lt;&gt;"",IF(INDEX(로우데이터!$D:$D,4*ROW()-7)&lt;&gt;"",IF(ISNUMBER(FIND("(3)",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69" s="1">
        <v>1</v>
      </c>
      <c r="M1669" s="1">
        <v>1</v>
      </c>
      <c r="N1669" s="1">
        <v>1</v>
      </c>
      <c r="P1669" s="1" t="str">
        <f>IF(B1669&lt;&gt;"",IF(AND(대학정보!$C$4&lt;&gt;"",대학정보!$C$5&lt;&gt;""),IF(AND(ISNUMBER(FIND(대학정보!$C$4,E1669)),ISNUMBER(FIND(대학정보!$C$5,F1669))),확률표!$C$3,IF(AND(ISNUMBER(FIND(대학정보!$C$4,G1669)),ISNUMBER(FIND(대학정보!$C$5,H1669))),확률표!$C$4,IF(AND(ISNUMBER(FIND(대학정보!$C$4,I1669)),ISNUMBER(FIND(대학정보!$C$5,J1669))),확률표!$C$5, ""))), "대학정보"), "")</f>
        <v/>
      </c>
      <c r="Q1669" s="1" t="str">
        <f>IF(AND(대학정보!$C$8&lt;&gt;"",D1669&lt;&gt;""),D1669-대학정보!$C$8,"")</f>
        <v/>
      </c>
    </row>
    <row r="1670" spans="1:17">
      <c r="A1670" s="1" t="str">
        <f t="shared" si="26"/>
        <v>X</v>
      </c>
      <c r="B1670" s="1" t="str">
        <f>IF(INDEX(로우데이터!$A:$A,4*ROW()-7)&lt;&gt;"",INDEX(로우데이터!A:A,4*ROW()-7),"")</f>
        <v/>
      </c>
      <c r="C1670" s="1" t="str">
        <f>IF(B1670&lt;&gt;"",VLOOKUP(CONCATENATE("j",L1670, M1670, N1670),확률표!$B$8:$E$16,IF(P1670=확률표!$C$3,2,IF(P1670=확률표!$C$4, 3,4)),FALSE), "")</f>
        <v/>
      </c>
      <c r="D1670" s="1" t="str">
        <f>IF(B1670&lt;&gt;"",INDEX(로우데이터!$B:$B,4*ROW()-7),"")</f>
        <v/>
      </c>
      <c r="E1670" s="4" t="str">
        <f>IF(B1670&lt;&gt;"",IF(INDEX(로우데이터!$D:$D,4*ROW()-7)&lt;&gt;"",IF(ISNUMBER(FIND("(1)",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0" s="3" t="str">
        <f>IF(B1670&lt;&gt;"",IF(INDEX(로우데이터!$D:$D,4*ROW()-7)&lt;&gt;"",IF(ISNUMBER(FIND("(1)",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0" s="3" t="str">
        <f>IF(B1670&lt;&gt;"",IF(INDEX(로우데이터!$D:$D,4*ROW()-7)&lt;&gt;"",IF(ISNUMBER(FIND("(2)",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0" s="3" t="str">
        <f>IF(B1670&lt;&gt;"",IF(INDEX(로우데이터!$D:$D,4*ROW()-7)&lt;&gt;"",IF(ISNUMBER(FIND("(2)",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0" s="3" t="str">
        <f>IF(B1670&lt;&gt;"",IF(INDEX(로우데이터!$D:$D,4*ROW()-7)&lt;&gt;"",IF(ISNUMBER(FIND("(3)",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0" s="3" t="str">
        <f>IF(B1670&lt;&gt;"",IF(INDEX(로우데이터!$D:$D,4*ROW()-7)&lt;&gt;"",IF(ISNUMBER(FIND("(3)",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0" s="1">
        <v>1</v>
      </c>
      <c r="M1670" s="1">
        <v>1</v>
      </c>
      <c r="N1670" s="1">
        <v>1</v>
      </c>
      <c r="P1670" s="1" t="str">
        <f>IF(B1670&lt;&gt;"",IF(AND(대학정보!$C$4&lt;&gt;"",대학정보!$C$5&lt;&gt;""),IF(AND(ISNUMBER(FIND(대학정보!$C$4,E1670)),ISNUMBER(FIND(대학정보!$C$5,F1670))),확률표!$C$3,IF(AND(ISNUMBER(FIND(대학정보!$C$4,G1670)),ISNUMBER(FIND(대학정보!$C$5,H1670))),확률표!$C$4,IF(AND(ISNUMBER(FIND(대학정보!$C$4,I1670)),ISNUMBER(FIND(대학정보!$C$5,J1670))),확률표!$C$5, ""))), "대학정보"), "")</f>
        <v/>
      </c>
      <c r="Q1670" s="1" t="str">
        <f>IF(AND(대학정보!$C$8&lt;&gt;"",D1670&lt;&gt;""),D1670-대학정보!$C$8,"")</f>
        <v/>
      </c>
    </row>
    <row r="1671" spans="1:17">
      <c r="A1671" s="1" t="str">
        <f t="shared" si="26"/>
        <v>X</v>
      </c>
      <c r="B1671" s="1" t="str">
        <f>IF(INDEX(로우데이터!$A:$A,4*ROW()-7)&lt;&gt;"",INDEX(로우데이터!A:A,4*ROW()-7),"")</f>
        <v/>
      </c>
      <c r="C1671" s="1" t="str">
        <f>IF(B1671&lt;&gt;"",VLOOKUP(CONCATENATE("j",L1671, M1671, N1671),확률표!$B$8:$E$16,IF(P1671=확률표!$C$3,2,IF(P1671=확률표!$C$4, 3,4)),FALSE), "")</f>
        <v/>
      </c>
      <c r="D1671" s="1" t="str">
        <f>IF(B1671&lt;&gt;"",INDEX(로우데이터!$B:$B,4*ROW()-7),"")</f>
        <v/>
      </c>
      <c r="E1671" s="4" t="str">
        <f>IF(B1671&lt;&gt;"",IF(INDEX(로우데이터!$D:$D,4*ROW()-7)&lt;&gt;"",IF(ISNUMBER(FIND("(1)",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1" s="3" t="str">
        <f>IF(B1671&lt;&gt;"",IF(INDEX(로우데이터!$D:$D,4*ROW()-7)&lt;&gt;"",IF(ISNUMBER(FIND("(1)",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1" s="3" t="str">
        <f>IF(B1671&lt;&gt;"",IF(INDEX(로우데이터!$D:$D,4*ROW()-7)&lt;&gt;"",IF(ISNUMBER(FIND("(2)",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1" s="3" t="str">
        <f>IF(B1671&lt;&gt;"",IF(INDEX(로우데이터!$D:$D,4*ROW()-7)&lt;&gt;"",IF(ISNUMBER(FIND("(2)",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1" s="3" t="str">
        <f>IF(B1671&lt;&gt;"",IF(INDEX(로우데이터!$D:$D,4*ROW()-7)&lt;&gt;"",IF(ISNUMBER(FIND("(3)",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1" s="3" t="str">
        <f>IF(B1671&lt;&gt;"",IF(INDEX(로우데이터!$D:$D,4*ROW()-7)&lt;&gt;"",IF(ISNUMBER(FIND("(3)",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1" s="1">
        <v>1</v>
      </c>
      <c r="M1671" s="1">
        <v>1</v>
      </c>
      <c r="N1671" s="1">
        <v>1</v>
      </c>
      <c r="P1671" s="1" t="str">
        <f>IF(B1671&lt;&gt;"",IF(AND(대학정보!$C$4&lt;&gt;"",대학정보!$C$5&lt;&gt;""),IF(AND(ISNUMBER(FIND(대학정보!$C$4,E1671)),ISNUMBER(FIND(대학정보!$C$5,F1671))),확률표!$C$3,IF(AND(ISNUMBER(FIND(대학정보!$C$4,G1671)),ISNUMBER(FIND(대학정보!$C$5,H1671))),확률표!$C$4,IF(AND(ISNUMBER(FIND(대학정보!$C$4,I1671)),ISNUMBER(FIND(대학정보!$C$5,J1671))),확률표!$C$5, ""))), "대학정보"), "")</f>
        <v/>
      </c>
      <c r="Q1671" s="1" t="str">
        <f>IF(AND(대학정보!$C$8&lt;&gt;"",D1671&lt;&gt;""),D1671-대학정보!$C$8,"")</f>
        <v/>
      </c>
    </row>
    <row r="1672" spans="1:17">
      <c r="A1672" s="1" t="str">
        <f t="shared" si="26"/>
        <v>X</v>
      </c>
      <c r="B1672" s="1" t="str">
        <f>IF(INDEX(로우데이터!$A:$A,4*ROW()-7)&lt;&gt;"",INDEX(로우데이터!A:A,4*ROW()-7),"")</f>
        <v/>
      </c>
      <c r="C1672" s="1" t="str">
        <f>IF(B1672&lt;&gt;"",VLOOKUP(CONCATENATE("j",L1672, M1672, N1672),확률표!$B$8:$E$16,IF(P1672=확률표!$C$3,2,IF(P1672=확률표!$C$4, 3,4)),FALSE), "")</f>
        <v/>
      </c>
      <c r="D1672" s="1" t="str">
        <f>IF(B1672&lt;&gt;"",INDEX(로우데이터!$B:$B,4*ROW()-7),"")</f>
        <v/>
      </c>
      <c r="E1672" s="4" t="str">
        <f>IF(B1672&lt;&gt;"",IF(INDEX(로우데이터!$D:$D,4*ROW()-7)&lt;&gt;"",IF(ISNUMBER(FIND("(1)",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2" s="3" t="str">
        <f>IF(B1672&lt;&gt;"",IF(INDEX(로우데이터!$D:$D,4*ROW()-7)&lt;&gt;"",IF(ISNUMBER(FIND("(1)",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2" s="3" t="str">
        <f>IF(B1672&lt;&gt;"",IF(INDEX(로우데이터!$D:$D,4*ROW()-7)&lt;&gt;"",IF(ISNUMBER(FIND("(2)",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2" s="3" t="str">
        <f>IF(B1672&lt;&gt;"",IF(INDEX(로우데이터!$D:$D,4*ROW()-7)&lt;&gt;"",IF(ISNUMBER(FIND("(2)",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2" s="3" t="str">
        <f>IF(B1672&lt;&gt;"",IF(INDEX(로우데이터!$D:$D,4*ROW()-7)&lt;&gt;"",IF(ISNUMBER(FIND("(3)",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2" s="3" t="str">
        <f>IF(B1672&lt;&gt;"",IF(INDEX(로우데이터!$D:$D,4*ROW()-7)&lt;&gt;"",IF(ISNUMBER(FIND("(3)",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2" s="1">
        <v>1</v>
      </c>
      <c r="M1672" s="1">
        <v>1</v>
      </c>
      <c r="N1672" s="1">
        <v>1</v>
      </c>
      <c r="P1672" s="1" t="str">
        <f>IF(B1672&lt;&gt;"",IF(AND(대학정보!$C$4&lt;&gt;"",대학정보!$C$5&lt;&gt;""),IF(AND(ISNUMBER(FIND(대학정보!$C$4,E1672)),ISNUMBER(FIND(대학정보!$C$5,F1672))),확률표!$C$3,IF(AND(ISNUMBER(FIND(대학정보!$C$4,G1672)),ISNUMBER(FIND(대학정보!$C$5,H1672))),확률표!$C$4,IF(AND(ISNUMBER(FIND(대학정보!$C$4,I1672)),ISNUMBER(FIND(대학정보!$C$5,J1672))),확률표!$C$5, ""))), "대학정보"), "")</f>
        <v/>
      </c>
      <c r="Q1672" s="1" t="str">
        <f>IF(AND(대학정보!$C$8&lt;&gt;"",D1672&lt;&gt;""),D1672-대학정보!$C$8,"")</f>
        <v/>
      </c>
    </row>
    <row r="1673" spans="1:17">
      <c r="A1673" s="1" t="str">
        <f t="shared" si="26"/>
        <v>X</v>
      </c>
      <c r="B1673" s="1" t="str">
        <f>IF(INDEX(로우데이터!$A:$A,4*ROW()-7)&lt;&gt;"",INDEX(로우데이터!A:A,4*ROW()-7),"")</f>
        <v/>
      </c>
      <c r="C1673" s="1" t="str">
        <f>IF(B1673&lt;&gt;"",VLOOKUP(CONCATENATE("j",L1673, M1673, N1673),확률표!$B$8:$E$16,IF(P1673=확률표!$C$3,2,IF(P1673=확률표!$C$4, 3,4)),FALSE), "")</f>
        <v/>
      </c>
      <c r="D1673" s="1" t="str">
        <f>IF(B1673&lt;&gt;"",INDEX(로우데이터!$B:$B,4*ROW()-7),"")</f>
        <v/>
      </c>
      <c r="E1673" s="4" t="str">
        <f>IF(B1673&lt;&gt;"",IF(INDEX(로우데이터!$D:$D,4*ROW()-7)&lt;&gt;"",IF(ISNUMBER(FIND("(1)",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3" s="3" t="str">
        <f>IF(B1673&lt;&gt;"",IF(INDEX(로우데이터!$D:$D,4*ROW()-7)&lt;&gt;"",IF(ISNUMBER(FIND("(1)",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3" s="3" t="str">
        <f>IF(B1673&lt;&gt;"",IF(INDEX(로우데이터!$D:$D,4*ROW()-7)&lt;&gt;"",IF(ISNUMBER(FIND("(2)",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3" s="3" t="str">
        <f>IF(B1673&lt;&gt;"",IF(INDEX(로우데이터!$D:$D,4*ROW()-7)&lt;&gt;"",IF(ISNUMBER(FIND("(2)",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3" s="3" t="str">
        <f>IF(B1673&lt;&gt;"",IF(INDEX(로우데이터!$D:$D,4*ROW()-7)&lt;&gt;"",IF(ISNUMBER(FIND("(3)",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3" s="3" t="str">
        <f>IF(B1673&lt;&gt;"",IF(INDEX(로우데이터!$D:$D,4*ROW()-7)&lt;&gt;"",IF(ISNUMBER(FIND("(3)",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3" s="1">
        <v>1</v>
      </c>
      <c r="M1673" s="1">
        <v>1</v>
      </c>
      <c r="N1673" s="1">
        <v>1</v>
      </c>
      <c r="P1673" s="1" t="str">
        <f>IF(B1673&lt;&gt;"",IF(AND(대학정보!$C$4&lt;&gt;"",대학정보!$C$5&lt;&gt;""),IF(AND(ISNUMBER(FIND(대학정보!$C$4,E1673)),ISNUMBER(FIND(대학정보!$C$5,F1673))),확률표!$C$3,IF(AND(ISNUMBER(FIND(대학정보!$C$4,G1673)),ISNUMBER(FIND(대학정보!$C$5,H1673))),확률표!$C$4,IF(AND(ISNUMBER(FIND(대학정보!$C$4,I1673)),ISNUMBER(FIND(대학정보!$C$5,J1673))),확률표!$C$5, ""))), "대학정보"), "")</f>
        <v/>
      </c>
      <c r="Q1673" s="1" t="str">
        <f>IF(AND(대학정보!$C$8&lt;&gt;"",D1673&lt;&gt;""),D1673-대학정보!$C$8,"")</f>
        <v/>
      </c>
    </row>
    <row r="1674" spans="1:17">
      <c r="A1674" s="1" t="str">
        <f t="shared" si="26"/>
        <v>X</v>
      </c>
      <c r="B1674" s="1" t="str">
        <f>IF(INDEX(로우데이터!$A:$A,4*ROW()-7)&lt;&gt;"",INDEX(로우데이터!A:A,4*ROW()-7),"")</f>
        <v/>
      </c>
      <c r="C1674" s="1" t="str">
        <f>IF(B1674&lt;&gt;"",VLOOKUP(CONCATENATE("j",L1674, M1674, N1674),확률표!$B$8:$E$16,IF(P1674=확률표!$C$3,2,IF(P1674=확률표!$C$4, 3,4)),FALSE), "")</f>
        <v/>
      </c>
      <c r="D1674" s="1" t="str">
        <f>IF(B1674&lt;&gt;"",INDEX(로우데이터!$B:$B,4*ROW()-7),"")</f>
        <v/>
      </c>
      <c r="E1674" s="4" t="str">
        <f>IF(B1674&lt;&gt;"",IF(INDEX(로우데이터!$D:$D,4*ROW()-7)&lt;&gt;"",IF(ISNUMBER(FIND("(1)",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4" s="3" t="str">
        <f>IF(B1674&lt;&gt;"",IF(INDEX(로우데이터!$D:$D,4*ROW()-7)&lt;&gt;"",IF(ISNUMBER(FIND("(1)",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4" s="3" t="str">
        <f>IF(B1674&lt;&gt;"",IF(INDEX(로우데이터!$D:$D,4*ROW()-7)&lt;&gt;"",IF(ISNUMBER(FIND("(2)",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4" s="3" t="str">
        <f>IF(B1674&lt;&gt;"",IF(INDEX(로우데이터!$D:$D,4*ROW()-7)&lt;&gt;"",IF(ISNUMBER(FIND("(2)",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4" s="3" t="str">
        <f>IF(B1674&lt;&gt;"",IF(INDEX(로우데이터!$D:$D,4*ROW()-7)&lt;&gt;"",IF(ISNUMBER(FIND("(3)",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4" s="3" t="str">
        <f>IF(B1674&lt;&gt;"",IF(INDEX(로우데이터!$D:$D,4*ROW()-7)&lt;&gt;"",IF(ISNUMBER(FIND("(3)",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4" s="1">
        <v>1</v>
      </c>
      <c r="M1674" s="1">
        <v>1</v>
      </c>
      <c r="N1674" s="1">
        <v>1</v>
      </c>
      <c r="P1674" s="1" t="str">
        <f>IF(B1674&lt;&gt;"",IF(AND(대학정보!$C$4&lt;&gt;"",대학정보!$C$5&lt;&gt;""),IF(AND(ISNUMBER(FIND(대학정보!$C$4,E1674)),ISNUMBER(FIND(대학정보!$C$5,F1674))),확률표!$C$3,IF(AND(ISNUMBER(FIND(대학정보!$C$4,G1674)),ISNUMBER(FIND(대학정보!$C$5,H1674))),확률표!$C$4,IF(AND(ISNUMBER(FIND(대학정보!$C$4,I1674)),ISNUMBER(FIND(대학정보!$C$5,J1674))),확률표!$C$5, ""))), "대학정보"), "")</f>
        <v/>
      </c>
      <c r="Q1674" s="1" t="str">
        <f>IF(AND(대학정보!$C$8&lt;&gt;"",D1674&lt;&gt;""),D1674-대학정보!$C$8,"")</f>
        <v/>
      </c>
    </row>
    <row r="1675" spans="1:17">
      <c r="A1675" s="1" t="str">
        <f t="shared" si="26"/>
        <v>X</v>
      </c>
      <c r="B1675" s="1" t="str">
        <f>IF(INDEX(로우데이터!$A:$A,4*ROW()-7)&lt;&gt;"",INDEX(로우데이터!A:A,4*ROW()-7),"")</f>
        <v/>
      </c>
      <c r="C1675" s="1" t="str">
        <f>IF(B1675&lt;&gt;"",VLOOKUP(CONCATENATE("j",L1675, M1675, N1675),확률표!$B$8:$E$16,IF(P1675=확률표!$C$3,2,IF(P1675=확률표!$C$4, 3,4)),FALSE), "")</f>
        <v/>
      </c>
      <c r="D1675" s="1" t="str">
        <f>IF(B1675&lt;&gt;"",INDEX(로우데이터!$B:$B,4*ROW()-7),"")</f>
        <v/>
      </c>
      <c r="E1675" s="4" t="str">
        <f>IF(B1675&lt;&gt;"",IF(INDEX(로우데이터!$D:$D,4*ROW()-7)&lt;&gt;"",IF(ISNUMBER(FIND("(1)",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5" s="3" t="str">
        <f>IF(B1675&lt;&gt;"",IF(INDEX(로우데이터!$D:$D,4*ROW()-7)&lt;&gt;"",IF(ISNUMBER(FIND("(1)",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5" s="3" t="str">
        <f>IF(B1675&lt;&gt;"",IF(INDEX(로우데이터!$D:$D,4*ROW()-7)&lt;&gt;"",IF(ISNUMBER(FIND("(2)",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5" s="3" t="str">
        <f>IF(B1675&lt;&gt;"",IF(INDEX(로우데이터!$D:$D,4*ROW()-7)&lt;&gt;"",IF(ISNUMBER(FIND("(2)",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5" s="3" t="str">
        <f>IF(B1675&lt;&gt;"",IF(INDEX(로우데이터!$D:$D,4*ROW()-7)&lt;&gt;"",IF(ISNUMBER(FIND("(3)",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5" s="3" t="str">
        <f>IF(B1675&lt;&gt;"",IF(INDEX(로우데이터!$D:$D,4*ROW()-7)&lt;&gt;"",IF(ISNUMBER(FIND("(3)",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5" s="1">
        <v>1</v>
      </c>
      <c r="M1675" s="1">
        <v>1</v>
      </c>
      <c r="N1675" s="1">
        <v>1</v>
      </c>
      <c r="P1675" s="1" t="str">
        <f>IF(B1675&lt;&gt;"",IF(AND(대학정보!$C$4&lt;&gt;"",대학정보!$C$5&lt;&gt;""),IF(AND(ISNUMBER(FIND(대학정보!$C$4,E1675)),ISNUMBER(FIND(대학정보!$C$5,F1675))),확률표!$C$3,IF(AND(ISNUMBER(FIND(대학정보!$C$4,G1675)),ISNUMBER(FIND(대학정보!$C$5,H1675))),확률표!$C$4,IF(AND(ISNUMBER(FIND(대학정보!$C$4,I1675)),ISNUMBER(FIND(대학정보!$C$5,J1675))),확률표!$C$5, ""))), "대학정보"), "")</f>
        <v/>
      </c>
      <c r="Q1675" s="1" t="str">
        <f>IF(AND(대학정보!$C$8&lt;&gt;"",D1675&lt;&gt;""),D1675-대학정보!$C$8,"")</f>
        <v/>
      </c>
    </row>
    <row r="1676" spans="1:17">
      <c r="A1676" s="1" t="str">
        <f t="shared" si="26"/>
        <v>X</v>
      </c>
      <c r="B1676" s="1" t="str">
        <f>IF(INDEX(로우데이터!$A:$A,4*ROW()-7)&lt;&gt;"",INDEX(로우데이터!A:A,4*ROW()-7),"")</f>
        <v/>
      </c>
      <c r="C1676" s="1" t="str">
        <f>IF(B1676&lt;&gt;"",VLOOKUP(CONCATENATE("j",L1676, M1676, N1676),확률표!$B$8:$E$16,IF(P1676=확률표!$C$3,2,IF(P1676=확률표!$C$4, 3,4)),FALSE), "")</f>
        <v/>
      </c>
      <c r="D1676" s="1" t="str">
        <f>IF(B1676&lt;&gt;"",INDEX(로우데이터!$B:$B,4*ROW()-7),"")</f>
        <v/>
      </c>
      <c r="E1676" s="4" t="str">
        <f>IF(B1676&lt;&gt;"",IF(INDEX(로우데이터!$D:$D,4*ROW()-7)&lt;&gt;"",IF(ISNUMBER(FIND("(1)",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6" s="3" t="str">
        <f>IF(B1676&lt;&gt;"",IF(INDEX(로우데이터!$D:$D,4*ROW()-7)&lt;&gt;"",IF(ISNUMBER(FIND("(1)",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6" s="3" t="str">
        <f>IF(B1676&lt;&gt;"",IF(INDEX(로우데이터!$D:$D,4*ROW()-7)&lt;&gt;"",IF(ISNUMBER(FIND("(2)",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6" s="3" t="str">
        <f>IF(B1676&lt;&gt;"",IF(INDEX(로우데이터!$D:$D,4*ROW()-7)&lt;&gt;"",IF(ISNUMBER(FIND("(2)",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6" s="3" t="str">
        <f>IF(B1676&lt;&gt;"",IF(INDEX(로우데이터!$D:$D,4*ROW()-7)&lt;&gt;"",IF(ISNUMBER(FIND("(3)",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6" s="3" t="str">
        <f>IF(B1676&lt;&gt;"",IF(INDEX(로우데이터!$D:$D,4*ROW()-7)&lt;&gt;"",IF(ISNUMBER(FIND("(3)",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6" s="1">
        <v>1</v>
      </c>
      <c r="M1676" s="1">
        <v>1</v>
      </c>
      <c r="N1676" s="1">
        <v>1</v>
      </c>
      <c r="P1676" s="1" t="str">
        <f>IF(B1676&lt;&gt;"",IF(AND(대학정보!$C$4&lt;&gt;"",대학정보!$C$5&lt;&gt;""),IF(AND(ISNUMBER(FIND(대학정보!$C$4,E1676)),ISNUMBER(FIND(대학정보!$C$5,F1676))),확률표!$C$3,IF(AND(ISNUMBER(FIND(대학정보!$C$4,G1676)),ISNUMBER(FIND(대학정보!$C$5,H1676))),확률표!$C$4,IF(AND(ISNUMBER(FIND(대학정보!$C$4,I1676)),ISNUMBER(FIND(대학정보!$C$5,J1676))),확률표!$C$5, ""))), "대학정보"), "")</f>
        <v/>
      </c>
      <c r="Q1676" s="1" t="str">
        <f>IF(AND(대학정보!$C$8&lt;&gt;"",D1676&lt;&gt;""),D1676-대학정보!$C$8,"")</f>
        <v/>
      </c>
    </row>
    <row r="1677" spans="1:17">
      <c r="A1677" s="1" t="str">
        <f t="shared" si="26"/>
        <v>X</v>
      </c>
      <c r="B1677" s="1" t="str">
        <f>IF(INDEX(로우데이터!$A:$A,4*ROW()-7)&lt;&gt;"",INDEX(로우데이터!A:A,4*ROW()-7),"")</f>
        <v/>
      </c>
      <c r="C1677" s="1" t="str">
        <f>IF(B1677&lt;&gt;"",VLOOKUP(CONCATENATE("j",L1677, M1677, N1677),확률표!$B$8:$E$16,IF(P1677=확률표!$C$3,2,IF(P1677=확률표!$C$4, 3,4)),FALSE), "")</f>
        <v/>
      </c>
      <c r="D1677" s="1" t="str">
        <f>IF(B1677&lt;&gt;"",INDEX(로우데이터!$B:$B,4*ROW()-7),"")</f>
        <v/>
      </c>
      <c r="E1677" s="4" t="str">
        <f>IF(B1677&lt;&gt;"",IF(INDEX(로우데이터!$D:$D,4*ROW()-7)&lt;&gt;"",IF(ISNUMBER(FIND("(1)",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7" s="3" t="str">
        <f>IF(B1677&lt;&gt;"",IF(INDEX(로우데이터!$D:$D,4*ROW()-7)&lt;&gt;"",IF(ISNUMBER(FIND("(1)",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7" s="3" t="str">
        <f>IF(B1677&lt;&gt;"",IF(INDEX(로우데이터!$D:$D,4*ROW()-7)&lt;&gt;"",IF(ISNUMBER(FIND("(2)",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7" s="3" t="str">
        <f>IF(B1677&lt;&gt;"",IF(INDEX(로우데이터!$D:$D,4*ROW()-7)&lt;&gt;"",IF(ISNUMBER(FIND("(2)",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7" s="3" t="str">
        <f>IF(B1677&lt;&gt;"",IF(INDEX(로우데이터!$D:$D,4*ROW()-7)&lt;&gt;"",IF(ISNUMBER(FIND("(3)",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7" s="3" t="str">
        <f>IF(B1677&lt;&gt;"",IF(INDEX(로우데이터!$D:$D,4*ROW()-7)&lt;&gt;"",IF(ISNUMBER(FIND("(3)",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7" s="1">
        <v>1</v>
      </c>
      <c r="M1677" s="1">
        <v>1</v>
      </c>
      <c r="N1677" s="1">
        <v>1</v>
      </c>
      <c r="P1677" s="1" t="str">
        <f>IF(B1677&lt;&gt;"",IF(AND(대학정보!$C$4&lt;&gt;"",대학정보!$C$5&lt;&gt;""),IF(AND(ISNUMBER(FIND(대학정보!$C$4,E1677)),ISNUMBER(FIND(대학정보!$C$5,F1677))),확률표!$C$3,IF(AND(ISNUMBER(FIND(대학정보!$C$4,G1677)),ISNUMBER(FIND(대학정보!$C$5,H1677))),확률표!$C$4,IF(AND(ISNUMBER(FIND(대학정보!$C$4,I1677)),ISNUMBER(FIND(대학정보!$C$5,J1677))),확률표!$C$5, ""))), "대학정보"), "")</f>
        <v/>
      </c>
      <c r="Q1677" s="1" t="str">
        <f>IF(AND(대학정보!$C$8&lt;&gt;"",D1677&lt;&gt;""),D1677-대학정보!$C$8,"")</f>
        <v/>
      </c>
    </row>
    <row r="1678" spans="1:17">
      <c r="A1678" s="1" t="str">
        <f t="shared" si="26"/>
        <v>X</v>
      </c>
      <c r="B1678" s="1" t="str">
        <f>IF(INDEX(로우데이터!$A:$A,4*ROW()-7)&lt;&gt;"",INDEX(로우데이터!A:A,4*ROW()-7),"")</f>
        <v/>
      </c>
      <c r="C1678" s="1" t="str">
        <f>IF(B1678&lt;&gt;"",VLOOKUP(CONCATENATE("j",L1678, M1678, N1678),확률표!$B$8:$E$16,IF(P1678=확률표!$C$3,2,IF(P1678=확률표!$C$4, 3,4)),FALSE), "")</f>
        <v/>
      </c>
      <c r="D1678" s="1" t="str">
        <f>IF(B1678&lt;&gt;"",INDEX(로우데이터!$B:$B,4*ROW()-7),"")</f>
        <v/>
      </c>
      <c r="E1678" s="4" t="str">
        <f>IF(B1678&lt;&gt;"",IF(INDEX(로우데이터!$D:$D,4*ROW()-7)&lt;&gt;"",IF(ISNUMBER(FIND("(1)",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8" s="3" t="str">
        <f>IF(B1678&lt;&gt;"",IF(INDEX(로우데이터!$D:$D,4*ROW()-7)&lt;&gt;"",IF(ISNUMBER(FIND("(1)",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8" s="3" t="str">
        <f>IF(B1678&lt;&gt;"",IF(INDEX(로우데이터!$D:$D,4*ROW()-7)&lt;&gt;"",IF(ISNUMBER(FIND("(2)",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8" s="3" t="str">
        <f>IF(B1678&lt;&gt;"",IF(INDEX(로우데이터!$D:$D,4*ROW()-7)&lt;&gt;"",IF(ISNUMBER(FIND("(2)",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8" s="3" t="str">
        <f>IF(B1678&lt;&gt;"",IF(INDEX(로우데이터!$D:$D,4*ROW()-7)&lt;&gt;"",IF(ISNUMBER(FIND("(3)",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8" s="3" t="str">
        <f>IF(B1678&lt;&gt;"",IF(INDEX(로우데이터!$D:$D,4*ROW()-7)&lt;&gt;"",IF(ISNUMBER(FIND("(3)",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8" s="1">
        <v>1</v>
      </c>
      <c r="M1678" s="1">
        <v>1</v>
      </c>
      <c r="N1678" s="1">
        <v>1</v>
      </c>
      <c r="P1678" s="1" t="str">
        <f>IF(B1678&lt;&gt;"",IF(AND(대학정보!$C$4&lt;&gt;"",대학정보!$C$5&lt;&gt;""),IF(AND(ISNUMBER(FIND(대학정보!$C$4,E1678)),ISNUMBER(FIND(대학정보!$C$5,F1678))),확률표!$C$3,IF(AND(ISNUMBER(FIND(대학정보!$C$4,G1678)),ISNUMBER(FIND(대학정보!$C$5,H1678))),확률표!$C$4,IF(AND(ISNUMBER(FIND(대학정보!$C$4,I1678)),ISNUMBER(FIND(대학정보!$C$5,J1678))),확률표!$C$5, ""))), "대학정보"), "")</f>
        <v/>
      </c>
      <c r="Q1678" s="1" t="str">
        <f>IF(AND(대학정보!$C$8&lt;&gt;"",D1678&lt;&gt;""),D1678-대학정보!$C$8,"")</f>
        <v/>
      </c>
    </row>
    <row r="1679" spans="1:17">
      <c r="A1679" s="1" t="str">
        <f t="shared" si="26"/>
        <v>X</v>
      </c>
      <c r="B1679" s="1" t="str">
        <f>IF(INDEX(로우데이터!$A:$A,4*ROW()-7)&lt;&gt;"",INDEX(로우데이터!A:A,4*ROW()-7),"")</f>
        <v/>
      </c>
      <c r="C1679" s="1" t="str">
        <f>IF(B1679&lt;&gt;"",VLOOKUP(CONCATENATE("j",L1679, M1679, N1679),확률표!$B$8:$E$16,IF(P1679=확률표!$C$3,2,IF(P1679=확률표!$C$4, 3,4)),FALSE), "")</f>
        <v/>
      </c>
      <c r="D1679" s="1" t="str">
        <f>IF(B1679&lt;&gt;"",INDEX(로우데이터!$B:$B,4*ROW()-7),"")</f>
        <v/>
      </c>
      <c r="E1679" s="4" t="str">
        <f>IF(B1679&lt;&gt;"",IF(INDEX(로우데이터!$D:$D,4*ROW()-7)&lt;&gt;"",IF(ISNUMBER(FIND("(1)",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79" s="3" t="str">
        <f>IF(B1679&lt;&gt;"",IF(INDEX(로우데이터!$D:$D,4*ROW()-7)&lt;&gt;"",IF(ISNUMBER(FIND("(1)",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79" s="3" t="str">
        <f>IF(B1679&lt;&gt;"",IF(INDEX(로우데이터!$D:$D,4*ROW()-7)&lt;&gt;"",IF(ISNUMBER(FIND("(2)",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79" s="3" t="str">
        <f>IF(B1679&lt;&gt;"",IF(INDEX(로우데이터!$D:$D,4*ROW()-7)&lt;&gt;"",IF(ISNUMBER(FIND("(2)",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79" s="3" t="str">
        <f>IF(B1679&lt;&gt;"",IF(INDEX(로우데이터!$D:$D,4*ROW()-7)&lt;&gt;"",IF(ISNUMBER(FIND("(3)",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79" s="3" t="str">
        <f>IF(B1679&lt;&gt;"",IF(INDEX(로우데이터!$D:$D,4*ROW()-7)&lt;&gt;"",IF(ISNUMBER(FIND("(3)",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79" s="1">
        <v>1</v>
      </c>
      <c r="M1679" s="1">
        <v>1</v>
      </c>
      <c r="N1679" s="1">
        <v>1</v>
      </c>
      <c r="P1679" s="1" t="str">
        <f>IF(B1679&lt;&gt;"",IF(AND(대학정보!$C$4&lt;&gt;"",대학정보!$C$5&lt;&gt;""),IF(AND(ISNUMBER(FIND(대학정보!$C$4,E1679)),ISNUMBER(FIND(대학정보!$C$5,F1679))),확률표!$C$3,IF(AND(ISNUMBER(FIND(대학정보!$C$4,G1679)),ISNUMBER(FIND(대학정보!$C$5,H1679))),확률표!$C$4,IF(AND(ISNUMBER(FIND(대학정보!$C$4,I1679)),ISNUMBER(FIND(대학정보!$C$5,J1679))),확률표!$C$5, ""))), "대학정보"), "")</f>
        <v/>
      </c>
      <c r="Q1679" s="1" t="str">
        <f>IF(AND(대학정보!$C$8&lt;&gt;"",D1679&lt;&gt;""),D1679-대학정보!$C$8,"")</f>
        <v/>
      </c>
    </row>
    <row r="1680" spans="1:17">
      <c r="A1680" s="1" t="str">
        <f t="shared" si="26"/>
        <v>X</v>
      </c>
      <c r="B1680" s="1" t="str">
        <f>IF(INDEX(로우데이터!$A:$A,4*ROW()-7)&lt;&gt;"",INDEX(로우데이터!A:A,4*ROW()-7),"")</f>
        <v/>
      </c>
      <c r="C1680" s="1" t="str">
        <f>IF(B1680&lt;&gt;"",VLOOKUP(CONCATENATE("j",L1680, M1680, N1680),확률표!$B$8:$E$16,IF(P1680=확률표!$C$3,2,IF(P1680=확률표!$C$4, 3,4)),FALSE), "")</f>
        <v/>
      </c>
      <c r="D1680" s="1" t="str">
        <f>IF(B1680&lt;&gt;"",INDEX(로우데이터!$B:$B,4*ROW()-7),"")</f>
        <v/>
      </c>
      <c r="E1680" s="4" t="str">
        <f>IF(B1680&lt;&gt;"",IF(INDEX(로우데이터!$D:$D,4*ROW()-7)&lt;&gt;"",IF(ISNUMBER(FIND("(1)",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0" s="3" t="str">
        <f>IF(B1680&lt;&gt;"",IF(INDEX(로우데이터!$D:$D,4*ROW()-7)&lt;&gt;"",IF(ISNUMBER(FIND("(1)",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0" s="3" t="str">
        <f>IF(B1680&lt;&gt;"",IF(INDEX(로우데이터!$D:$D,4*ROW()-7)&lt;&gt;"",IF(ISNUMBER(FIND("(2)",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0" s="3" t="str">
        <f>IF(B1680&lt;&gt;"",IF(INDEX(로우데이터!$D:$D,4*ROW()-7)&lt;&gt;"",IF(ISNUMBER(FIND("(2)",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0" s="3" t="str">
        <f>IF(B1680&lt;&gt;"",IF(INDEX(로우데이터!$D:$D,4*ROW()-7)&lt;&gt;"",IF(ISNUMBER(FIND("(3)",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0" s="3" t="str">
        <f>IF(B1680&lt;&gt;"",IF(INDEX(로우데이터!$D:$D,4*ROW()-7)&lt;&gt;"",IF(ISNUMBER(FIND("(3)",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0" s="1">
        <v>1</v>
      </c>
      <c r="M1680" s="1">
        <v>1</v>
      </c>
      <c r="N1680" s="1">
        <v>1</v>
      </c>
      <c r="P1680" s="1" t="str">
        <f>IF(B1680&lt;&gt;"",IF(AND(대학정보!$C$4&lt;&gt;"",대학정보!$C$5&lt;&gt;""),IF(AND(ISNUMBER(FIND(대학정보!$C$4,E1680)),ISNUMBER(FIND(대학정보!$C$5,F1680))),확률표!$C$3,IF(AND(ISNUMBER(FIND(대학정보!$C$4,G1680)),ISNUMBER(FIND(대학정보!$C$5,H1680))),확률표!$C$4,IF(AND(ISNUMBER(FIND(대학정보!$C$4,I1680)),ISNUMBER(FIND(대학정보!$C$5,J1680))),확률표!$C$5, ""))), "대학정보"), "")</f>
        <v/>
      </c>
      <c r="Q1680" s="1" t="str">
        <f>IF(AND(대학정보!$C$8&lt;&gt;"",D1680&lt;&gt;""),D1680-대학정보!$C$8,"")</f>
        <v/>
      </c>
    </row>
    <row r="1681" spans="1:17">
      <c r="A1681" s="1" t="str">
        <f t="shared" si="26"/>
        <v>X</v>
      </c>
      <c r="B1681" s="1" t="str">
        <f>IF(INDEX(로우데이터!$A:$A,4*ROW()-7)&lt;&gt;"",INDEX(로우데이터!A:A,4*ROW()-7),"")</f>
        <v/>
      </c>
      <c r="C1681" s="1" t="str">
        <f>IF(B1681&lt;&gt;"",VLOOKUP(CONCATENATE("j",L1681, M1681, N1681),확률표!$B$8:$E$16,IF(P1681=확률표!$C$3,2,IF(P1681=확률표!$C$4, 3,4)),FALSE), "")</f>
        <v/>
      </c>
      <c r="D1681" s="1" t="str">
        <f>IF(B1681&lt;&gt;"",INDEX(로우데이터!$B:$B,4*ROW()-7),"")</f>
        <v/>
      </c>
      <c r="E1681" s="4" t="str">
        <f>IF(B1681&lt;&gt;"",IF(INDEX(로우데이터!$D:$D,4*ROW()-7)&lt;&gt;"",IF(ISNUMBER(FIND("(1)",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1" s="3" t="str">
        <f>IF(B1681&lt;&gt;"",IF(INDEX(로우데이터!$D:$D,4*ROW()-7)&lt;&gt;"",IF(ISNUMBER(FIND("(1)",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1" s="3" t="str">
        <f>IF(B1681&lt;&gt;"",IF(INDEX(로우데이터!$D:$D,4*ROW()-7)&lt;&gt;"",IF(ISNUMBER(FIND("(2)",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1" s="3" t="str">
        <f>IF(B1681&lt;&gt;"",IF(INDEX(로우데이터!$D:$D,4*ROW()-7)&lt;&gt;"",IF(ISNUMBER(FIND("(2)",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1" s="3" t="str">
        <f>IF(B1681&lt;&gt;"",IF(INDEX(로우데이터!$D:$D,4*ROW()-7)&lt;&gt;"",IF(ISNUMBER(FIND("(3)",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1" s="3" t="str">
        <f>IF(B1681&lt;&gt;"",IF(INDEX(로우데이터!$D:$D,4*ROW()-7)&lt;&gt;"",IF(ISNUMBER(FIND("(3)",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1" s="1">
        <v>1</v>
      </c>
      <c r="M1681" s="1">
        <v>1</v>
      </c>
      <c r="N1681" s="1">
        <v>1</v>
      </c>
      <c r="P1681" s="1" t="str">
        <f>IF(B1681&lt;&gt;"",IF(AND(대학정보!$C$4&lt;&gt;"",대학정보!$C$5&lt;&gt;""),IF(AND(ISNUMBER(FIND(대학정보!$C$4,E1681)),ISNUMBER(FIND(대학정보!$C$5,F1681))),확률표!$C$3,IF(AND(ISNUMBER(FIND(대학정보!$C$4,G1681)),ISNUMBER(FIND(대학정보!$C$5,H1681))),확률표!$C$4,IF(AND(ISNUMBER(FIND(대학정보!$C$4,I1681)),ISNUMBER(FIND(대학정보!$C$5,J1681))),확률표!$C$5, ""))), "대학정보"), "")</f>
        <v/>
      </c>
      <c r="Q1681" s="1" t="str">
        <f>IF(AND(대학정보!$C$8&lt;&gt;"",D1681&lt;&gt;""),D1681-대학정보!$C$8,"")</f>
        <v/>
      </c>
    </row>
    <row r="1682" spans="1:17">
      <c r="A1682" s="1" t="str">
        <f t="shared" si="26"/>
        <v>X</v>
      </c>
      <c r="B1682" s="1" t="str">
        <f>IF(INDEX(로우데이터!$A:$A,4*ROW()-7)&lt;&gt;"",INDEX(로우데이터!A:A,4*ROW()-7),"")</f>
        <v/>
      </c>
      <c r="C1682" s="1" t="str">
        <f>IF(B1682&lt;&gt;"",VLOOKUP(CONCATENATE("j",L1682, M1682, N1682),확률표!$B$8:$E$16,IF(P1682=확률표!$C$3,2,IF(P1682=확률표!$C$4, 3,4)),FALSE), "")</f>
        <v/>
      </c>
      <c r="D1682" s="1" t="str">
        <f>IF(B1682&lt;&gt;"",INDEX(로우데이터!$B:$B,4*ROW()-7),"")</f>
        <v/>
      </c>
      <c r="E1682" s="4" t="str">
        <f>IF(B1682&lt;&gt;"",IF(INDEX(로우데이터!$D:$D,4*ROW()-7)&lt;&gt;"",IF(ISNUMBER(FIND("(1)",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2" s="3" t="str">
        <f>IF(B1682&lt;&gt;"",IF(INDEX(로우데이터!$D:$D,4*ROW()-7)&lt;&gt;"",IF(ISNUMBER(FIND("(1)",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2" s="3" t="str">
        <f>IF(B1682&lt;&gt;"",IF(INDEX(로우데이터!$D:$D,4*ROW()-7)&lt;&gt;"",IF(ISNUMBER(FIND("(2)",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2" s="3" t="str">
        <f>IF(B1682&lt;&gt;"",IF(INDEX(로우데이터!$D:$D,4*ROW()-7)&lt;&gt;"",IF(ISNUMBER(FIND("(2)",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2" s="3" t="str">
        <f>IF(B1682&lt;&gt;"",IF(INDEX(로우데이터!$D:$D,4*ROW()-7)&lt;&gt;"",IF(ISNUMBER(FIND("(3)",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2" s="3" t="str">
        <f>IF(B1682&lt;&gt;"",IF(INDEX(로우데이터!$D:$D,4*ROW()-7)&lt;&gt;"",IF(ISNUMBER(FIND("(3)",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2" s="1">
        <v>1</v>
      </c>
      <c r="M1682" s="1">
        <v>1</v>
      </c>
      <c r="N1682" s="1">
        <v>1</v>
      </c>
      <c r="P1682" s="1" t="str">
        <f>IF(B1682&lt;&gt;"",IF(AND(대학정보!$C$4&lt;&gt;"",대학정보!$C$5&lt;&gt;""),IF(AND(ISNUMBER(FIND(대학정보!$C$4,E1682)),ISNUMBER(FIND(대학정보!$C$5,F1682))),확률표!$C$3,IF(AND(ISNUMBER(FIND(대학정보!$C$4,G1682)),ISNUMBER(FIND(대학정보!$C$5,H1682))),확률표!$C$4,IF(AND(ISNUMBER(FIND(대학정보!$C$4,I1682)),ISNUMBER(FIND(대학정보!$C$5,J1682))),확률표!$C$5, ""))), "대학정보"), "")</f>
        <v/>
      </c>
      <c r="Q1682" s="1" t="str">
        <f>IF(AND(대학정보!$C$8&lt;&gt;"",D1682&lt;&gt;""),D1682-대학정보!$C$8,"")</f>
        <v/>
      </c>
    </row>
    <row r="1683" spans="1:17">
      <c r="A1683" s="1" t="str">
        <f t="shared" si="26"/>
        <v>X</v>
      </c>
      <c r="B1683" s="1" t="str">
        <f>IF(INDEX(로우데이터!$A:$A,4*ROW()-7)&lt;&gt;"",INDEX(로우데이터!A:A,4*ROW()-7),"")</f>
        <v/>
      </c>
      <c r="C1683" s="1" t="str">
        <f>IF(B1683&lt;&gt;"",VLOOKUP(CONCATENATE("j",L1683, M1683, N1683),확률표!$B$8:$E$16,IF(P1683=확률표!$C$3,2,IF(P1683=확률표!$C$4, 3,4)),FALSE), "")</f>
        <v/>
      </c>
      <c r="D1683" s="1" t="str">
        <f>IF(B1683&lt;&gt;"",INDEX(로우데이터!$B:$B,4*ROW()-7),"")</f>
        <v/>
      </c>
      <c r="E1683" s="4" t="str">
        <f>IF(B1683&lt;&gt;"",IF(INDEX(로우데이터!$D:$D,4*ROW()-7)&lt;&gt;"",IF(ISNUMBER(FIND("(1)",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3" s="3" t="str">
        <f>IF(B1683&lt;&gt;"",IF(INDEX(로우데이터!$D:$D,4*ROW()-7)&lt;&gt;"",IF(ISNUMBER(FIND("(1)",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3" s="3" t="str">
        <f>IF(B1683&lt;&gt;"",IF(INDEX(로우데이터!$D:$D,4*ROW()-7)&lt;&gt;"",IF(ISNUMBER(FIND("(2)",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3" s="3" t="str">
        <f>IF(B1683&lt;&gt;"",IF(INDEX(로우데이터!$D:$D,4*ROW()-7)&lt;&gt;"",IF(ISNUMBER(FIND("(2)",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3" s="3" t="str">
        <f>IF(B1683&lt;&gt;"",IF(INDEX(로우데이터!$D:$D,4*ROW()-7)&lt;&gt;"",IF(ISNUMBER(FIND("(3)",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3" s="3" t="str">
        <f>IF(B1683&lt;&gt;"",IF(INDEX(로우데이터!$D:$D,4*ROW()-7)&lt;&gt;"",IF(ISNUMBER(FIND("(3)",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3" s="1">
        <v>1</v>
      </c>
      <c r="M1683" s="1">
        <v>1</v>
      </c>
      <c r="N1683" s="1">
        <v>1</v>
      </c>
      <c r="P1683" s="1" t="str">
        <f>IF(B1683&lt;&gt;"",IF(AND(대학정보!$C$4&lt;&gt;"",대학정보!$C$5&lt;&gt;""),IF(AND(ISNUMBER(FIND(대학정보!$C$4,E1683)),ISNUMBER(FIND(대학정보!$C$5,F1683))),확률표!$C$3,IF(AND(ISNUMBER(FIND(대학정보!$C$4,G1683)),ISNUMBER(FIND(대학정보!$C$5,H1683))),확률표!$C$4,IF(AND(ISNUMBER(FIND(대학정보!$C$4,I1683)),ISNUMBER(FIND(대학정보!$C$5,J1683))),확률표!$C$5, ""))), "대학정보"), "")</f>
        <v/>
      </c>
      <c r="Q1683" s="1" t="str">
        <f>IF(AND(대학정보!$C$8&lt;&gt;"",D1683&lt;&gt;""),D1683-대학정보!$C$8,"")</f>
        <v/>
      </c>
    </row>
    <row r="1684" spans="1:17">
      <c r="A1684" s="1" t="str">
        <f t="shared" si="26"/>
        <v>X</v>
      </c>
      <c r="B1684" s="1" t="str">
        <f>IF(INDEX(로우데이터!$A:$A,4*ROW()-7)&lt;&gt;"",INDEX(로우데이터!A:A,4*ROW()-7),"")</f>
        <v/>
      </c>
      <c r="C1684" s="1" t="str">
        <f>IF(B1684&lt;&gt;"",VLOOKUP(CONCATENATE("j",L1684, M1684, N1684),확률표!$B$8:$E$16,IF(P1684=확률표!$C$3,2,IF(P1684=확률표!$C$4, 3,4)),FALSE), "")</f>
        <v/>
      </c>
      <c r="D1684" s="1" t="str">
        <f>IF(B1684&lt;&gt;"",INDEX(로우데이터!$B:$B,4*ROW()-7),"")</f>
        <v/>
      </c>
      <c r="E1684" s="4" t="str">
        <f>IF(B1684&lt;&gt;"",IF(INDEX(로우데이터!$D:$D,4*ROW()-7)&lt;&gt;"",IF(ISNUMBER(FIND("(1)",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4" s="3" t="str">
        <f>IF(B1684&lt;&gt;"",IF(INDEX(로우데이터!$D:$D,4*ROW()-7)&lt;&gt;"",IF(ISNUMBER(FIND("(1)",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4" s="3" t="str">
        <f>IF(B1684&lt;&gt;"",IF(INDEX(로우데이터!$D:$D,4*ROW()-7)&lt;&gt;"",IF(ISNUMBER(FIND("(2)",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4" s="3" t="str">
        <f>IF(B1684&lt;&gt;"",IF(INDEX(로우데이터!$D:$D,4*ROW()-7)&lt;&gt;"",IF(ISNUMBER(FIND("(2)",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4" s="3" t="str">
        <f>IF(B1684&lt;&gt;"",IF(INDEX(로우데이터!$D:$D,4*ROW()-7)&lt;&gt;"",IF(ISNUMBER(FIND("(3)",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4" s="3" t="str">
        <f>IF(B1684&lt;&gt;"",IF(INDEX(로우데이터!$D:$D,4*ROW()-7)&lt;&gt;"",IF(ISNUMBER(FIND("(3)",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4" s="1">
        <v>1</v>
      </c>
      <c r="M1684" s="1">
        <v>1</v>
      </c>
      <c r="N1684" s="1">
        <v>1</v>
      </c>
      <c r="P1684" s="1" t="str">
        <f>IF(B1684&lt;&gt;"",IF(AND(대학정보!$C$4&lt;&gt;"",대학정보!$C$5&lt;&gt;""),IF(AND(ISNUMBER(FIND(대학정보!$C$4,E1684)),ISNUMBER(FIND(대학정보!$C$5,F1684))),확률표!$C$3,IF(AND(ISNUMBER(FIND(대학정보!$C$4,G1684)),ISNUMBER(FIND(대학정보!$C$5,H1684))),확률표!$C$4,IF(AND(ISNUMBER(FIND(대학정보!$C$4,I1684)),ISNUMBER(FIND(대학정보!$C$5,J1684))),확률표!$C$5, ""))), "대학정보"), "")</f>
        <v/>
      </c>
      <c r="Q1684" s="1" t="str">
        <f>IF(AND(대학정보!$C$8&lt;&gt;"",D1684&lt;&gt;""),D1684-대학정보!$C$8,"")</f>
        <v/>
      </c>
    </row>
    <row r="1685" spans="1:17">
      <c r="A1685" s="1" t="str">
        <f t="shared" si="26"/>
        <v>X</v>
      </c>
      <c r="B1685" s="1" t="str">
        <f>IF(INDEX(로우데이터!$A:$A,4*ROW()-7)&lt;&gt;"",INDEX(로우데이터!A:A,4*ROW()-7),"")</f>
        <v/>
      </c>
      <c r="C1685" s="1" t="str">
        <f>IF(B1685&lt;&gt;"",VLOOKUP(CONCATENATE("j",L1685, M1685, N1685),확률표!$B$8:$E$16,IF(P1685=확률표!$C$3,2,IF(P1685=확률표!$C$4, 3,4)),FALSE), "")</f>
        <v/>
      </c>
      <c r="D1685" s="1" t="str">
        <f>IF(B1685&lt;&gt;"",INDEX(로우데이터!$B:$B,4*ROW()-7),"")</f>
        <v/>
      </c>
      <c r="E1685" s="4" t="str">
        <f>IF(B1685&lt;&gt;"",IF(INDEX(로우데이터!$D:$D,4*ROW()-7)&lt;&gt;"",IF(ISNUMBER(FIND("(1)",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5" s="3" t="str">
        <f>IF(B1685&lt;&gt;"",IF(INDEX(로우데이터!$D:$D,4*ROW()-7)&lt;&gt;"",IF(ISNUMBER(FIND("(1)",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5" s="3" t="str">
        <f>IF(B1685&lt;&gt;"",IF(INDEX(로우데이터!$D:$D,4*ROW()-7)&lt;&gt;"",IF(ISNUMBER(FIND("(2)",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5" s="3" t="str">
        <f>IF(B1685&lt;&gt;"",IF(INDEX(로우데이터!$D:$D,4*ROW()-7)&lt;&gt;"",IF(ISNUMBER(FIND("(2)",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5" s="3" t="str">
        <f>IF(B1685&lt;&gt;"",IF(INDEX(로우데이터!$D:$D,4*ROW()-7)&lt;&gt;"",IF(ISNUMBER(FIND("(3)",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5" s="3" t="str">
        <f>IF(B1685&lt;&gt;"",IF(INDEX(로우데이터!$D:$D,4*ROW()-7)&lt;&gt;"",IF(ISNUMBER(FIND("(3)",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5" s="1">
        <v>1</v>
      </c>
      <c r="M1685" s="1">
        <v>1</v>
      </c>
      <c r="N1685" s="1">
        <v>1</v>
      </c>
      <c r="P1685" s="1" t="str">
        <f>IF(B1685&lt;&gt;"",IF(AND(대학정보!$C$4&lt;&gt;"",대학정보!$C$5&lt;&gt;""),IF(AND(ISNUMBER(FIND(대학정보!$C$4,E1685)),ISNUMBER(FIND(대학정보!$C$5,F1685))),확률표!$C$3,IF(AND(ISNUMBER(FIND(대학정보!$C$4,G1685)),ISNUMBER(FIND(대학정보!$C$5,H1685))),확률표!$C$4,IF(AND(ISNUMBER(FIND(대학정보!$C$4,I1685)),ISNUMBER(FIND(대학정보!$C$5,J1685))),확률표!$C$5, ""))), "대학정보"), "")</f>
        <v/>
      </c>
      <c r="Q1685" s="1" t="str">
        <f>IF(AND(대학정보!$C$8&lt;&gt;"",D1685&lt;&gt;""),D1685-대학정보!$C$8,"")</f>
        <v/>
      </c>
    </row>
    <row r="1686" spans="1:17">
      <c r="A1686" s="1" t="str">
        <f t="shared" si="26"/>
        <v>X</v>
      </c>
      <c r="B1686" s="1" t="str">
        <f>IF(INDEX(로우데이터!$A:$A,4*ROW()-7)&lt;&gt;"",INDEX(로우데이터!A:A,4*ROW()-7),"")</f>
        <v/>
      </c>
      <c r="C1686" s="1" t="str">
        <f>IF(B1686&lt;&gt;"",VLOOKUP(CONCATENATE("j",L1686, M1686, N1686),확률표!$B$8:$E$16,IF(P1686=확률표!$C$3,2,IF(P1686=확률표!$C$4, 3,4)),FALSE), "")</f>
        <v/>
      </c>
      <c r="D1686" s="1" t="str">
        <f>IF(B1686&lt;&gt;"",INDEX(로우데이터!$B:$B,4*ROW()-7),"")</f>
        <v/>
      </c>
      <c r="E1686" s="4" t="str">
        <f>IF(B1686&lt;&gt;"",IF(INDEX(로우데이터!$D:$D,4*ROW()-7)&lt;&gt;"",IF(ISNUMBER(FIND("(1)",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6" s="3" t="str">
        <f>IF(B1686&lt;&gt;"",IF(INDEX(로우데이터!$D:$D,4*ROW()-7)&lt;&gt;"",IF(ISNUMBER(FIND("(1)",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6" s="3" t="str">
        <f>IF(B1686&lt;&gt;"",IF(INDEX(로우데이터!$D:$D,4*ROW()-7)&lt;&gt;"",IF(ISNUMBER(FIND("(2)",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6" s="3" t="str">
        <f>IF(B1686&lt;&gt;"",IF(INDEX(로우데이터!$D:$D,4*ROW()-7)&lt;&gt;"",IF(ISNUMBER(FIND("(2)",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6" s="3" t="str">
        <f>IF(B1686&lt;&gt;"",IF(INDEX(로우데이터!$D:$D,4*ROW()-7)&lt;&gt;"",IF(ISNUMBER(FIND("(3)",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6" s="3" t="str">
        <f>IF(B1686&lt;&gt;"",IF(INDEX(로우데이터!$D:$D,4*ROW()-7)&lt;&gt;"",IF(ISNUMBER(FIND("(3)",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6" s="1">
        <v>1</v>
      </c>
      <c r="M1686" s="1">
        <v>1</v>
      </c>
      <c r="N1686" s="1">
        <v>1</v>
      </c>
      <c r="P1686" s="1" t="str">
        <f>IF(B1686&lt;&gt;"",IF(AND(대학정보!$C$4&lt;&gt;"",대학정보!$C$5&lt;&gt;""),IF(AND(ISNUMBER(FIND(대학정보!$C$4,E1686)),ISNUMBER(FIND(대학정보!$C$5,F1686))),확률표!$C$3,IF(AND(ISNUMBER(FIND(대학정보!$C$4,G1686)),ISNUMBER(FIND(대학정보!$C$5,H1686))),확률표!$C$4,IF(AND(ISNUMBER(FIND(대학정보!$C$4,I1686)),ISNUMBER(FIND(대학정보!$C$5,J1686))),확률표!$C$5, ""))), "대학정보"), "")</f>
        <v/>
      </c>
      <c r="Q1686" s="1" t="str">
        <f>IF(AND(대학정보!$C$8&lt;&gt;"",D1686&lt;&gt;""),D1686-대학정보!$C$8,"")</f>
        <v/>
      </c>
    </row>
    <row r="1687" spans="1:17">
      <c r="A1687" s="1" t="str">
        <f t="shared" si="26"/>
        <v>X</v>
      </c>
      <c r="B1687" s="1" t="str">
        <f>IF(INDEX(로우데이터!$A:$A,4*ROW()-7)&lt;&gt;"",INDEX(로우데이터!A:A,4*ROW()-7),"")</f>
        <v/>
      </c>
      <c r="C1687" s="1" t="str">
        <f>IF(B1687&lt;&gt;"",VLOOKUP(CONCATENATE("j",L1687, M1687, N1687),확률표!$B$8:$E$16,IF(P1687=확률표!$C$3,2,IF(P1687=확률표!$C$4, 3,4)),FALSE), "")</f>
        <v/>
      </c>
      <c r="D1687" s="1" t="str">
        <f>IF(B1687&lt;&gt;"",INDEX(로우데이터!$B:$B,4*ROW()-7),"")</f>
        <v/>
      </c>
      <c r="E1687" s="4" t="str">
        <f>IF(B1687&lt;&gt;"",IF(INDEX(로우데이터!$D:$D,4*ROW()-7)&lt;&gt;"",IF(ISNUMBER(FIND("(1)",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7" s="3" t="str">
        <f>IF(B1687&lt;&gt;"",IF(INDEX(로우데이터!$D:$D,4*ROW()-7)&lt;&gt;"",IF(ISNUMBER(FIND("(1)",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7" s="3" t="str">
        <f>IF(B1687&lt;&gt;"",IF(INDEX(로우데이터!$D:$D,4*ROW()-7)&lt;&gt;"",IF(ISNUMBER(FIND("(2)",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7" s="3" t="str">
        <f>IF(B1687&lt;&gt;"",IF(INDEX(로우데이터!$D:$D,4*ROW()-7)&lt;&gt;"",IF(ISNUMBER(FIND("(2)",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7" s="3" t="str">
        <f>IF(B1687&lt;&gt;"",IF(INDEX(로우데이터!$D:$D,4*ROW()-7)&lt;&gt;"",IF(ISNUMBER(FIND("(3)",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7" s="3" t="str">
        <f>IF(B1687&lt;&gt;"",IF(INDEX(로우데이터!$D:$D,4*ROW()-7)&lt;&gt;"",IF(ISNUMBER(FIND("(3)",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7" s="1">
        <v>1</v>
      </c>
      <c r="M1687" s="1">
        <v>1</v>
      </c>
      <c r="N1687" s="1">
        <v>1</v>
      </c>
      <c r="P1687" s="1" t="str">
        <f>IF(B1687&lt;&gt;"",IF(AND(대학정보!$C$4&lt;&gt;"",대학정보!$C$5&lt;&gt;""),IF(AND(ISNUMBER(FIND(대학정보!$C$4,E1687)),ISNUMBER(FIND(대학정보!$C$5,F1687))),확률표!$C$3,IF(AND(ISNUMBER(FIND(대학정보!$C$4,G1687)),ISNUMBER(FIND(대학정보!$C$5,H1687))),확률표!$C$4,IF(AND(ISNUMBER(FIND(대학정보!$C$4,I1687)),ISNUMBER(FIND(대학정보!$C$5,J1687))),확률표!$C$5, ""))), "대학정보"), "")</f>
        <v/>
      </c>
      <c r="Q1687" s="1" t="str">
        <f>IF(AND(대학정보!$C$8&lt;&gt;"",D1687&lt;&gt;""),D1687-대학정보!$C$8,"")</f>
        <v/>
      </c>
    </row>
    <row r="1688" spans="1:17">
      <c r="A1688" s="1" t="str">
        <f t="shared" si="26"/>
        <v>X</v>
      </c>
      <c r="B1688" s="1" t="str">
        <f>IF(INDEX(로우데이터!$A:$A,4*ROW()-7)&lt;&gt;"",INDEX(로우데이터!A:A,4*ROW()-7),"")</f>
        <v/>
      </c>
      <c r="C1688" s="1" t="str">
        <f>IF(B1688&lt;&gt;"",VLOOKUP(CONCATENATE("j",L1688, M1688, N1688),확률표!$B$8:$E$16,IF(P1688=확률표!$C$3,2,IF(P1688=확률표!$C$4, 3,4)),FALSE), "")</f>
        <v/>
      </c>
      <c r="D1688" s="1" t="str">
        <f>IF(B1688&lt;&gt;"",INDEX(로우데이터!$B:$B,4*ROW()-7),"")</f>
        <v/>
      </c>
      <c r="E1688" s="4" t="str">
        <f>IF(B1688&lt;&gt;"",IF(INDEX(로우데이터!$D:$D,4*ROW()-7)&lt;&gt;"",IF(ISNUMBER(FIND("(1)",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8" s="3" t="str">
        <f>IF(B1688&lt;&gt;"",IF(INDEX(로우데이터!$D:$D,4*ROW()-7)&lt;&gt;"",IF(ISNUMBER(FIND("(1)",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8" s="3" t="str">
        <f>IF(B1688&lt;&gt;"",IF(INDEX(로우데이터!$D:$D,4*ROW()-7)&lt;&gt;"",IF(ISNUMBER(FIND("(2)",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8" s="3" t="str">
        <f>IF(B1688&lt;&gt;"",IF(INDEX(로우데이터!$D:$D,4*ROW()-7)&lt;&gt;"",IF(ISNUMBER(FIND("(2)",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8" s="3" t="str">
        <f>IF(B1688&lt;&gt;"",IF(INDEX(로우데이터!$D:$D,4*ROW()-7)&lt;&gt;"",IF(ISNUMBER(FIND("(3)",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8" s="3" t="str">
        <f>IF(B1688&lt;&gt;"",IF(INDEX(로우데이터!$D:$D,4*ROW()-7)&lt;&gt;"",IF(ISNUMBER(FIND("(3)",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8" s="1">
        <v>1</v>
      </c>
      <c r="M1688" s="1">
        <v>1</v>
      </c>
      <c r="N1688" s="1">
        <v>1</v>
      </c>
      <c r="P1688" s="1" t="str">
        <f>IF(B1688&lt;&gt;"",IF(AND(대학정보!$C$4&lt;&gt;"",대학정보!$C$5&lt;&gt;""),IF(AND(ISNUMBER(FIND(대학정보!$C$4,E1688)),ISNUMBER(FIND(대학정보!$C$5,F1688))),확률표!$C$3,IF(AND(ISNUMBER(FIND(대학정보!$C$4,G1688)),ISNUMBER(FIND(대학정보!$C$5,H1688))),확률표!$C$4,IF(AND(ISNUMBER(FIND(대학정보!$C$4,I1688)),ISNUMBER(FIND(대학정보!$C$5,J1688))),확률표!$C$5, ""))), "대학정보"), "")</f>
        <v/>
      </c>
      <c r="Q1688" s="1" t="str">
        <f>IF(AND(대학정보!$C$8&lt;&gt;"",D1688&lt;&gt;""),D1688-대학정보!$C$8,"")</f>
        <v/>
      </c>
    </row>
    <row r="1689" spans="1:17">
      <c r="A1689" s="1" t="str">
        <f t="shared" si="26"/>
        <v>X</v>
      </c>
      <c r="B1689" s="1" t="str">
        <f>IF(INDEX(로우데이터!$A:$A,4*ROW()-7)&lt;&gt;"",INDEX(로우데이터!A:A,4*ROW()-7),"")</f>
        <v/>
      </c>
      <c r="C1689" s="1" t="str">
        <f>IF(B1689&lt;&gt;"",VLOOKUP(CONCATENATE("j",L1689, M1689, N1689),확률표!$B$8:$E$16,IF(P1689=확률표!$C$3,2,IF(P1689=확률표!$C$4, 3,4)),FALSE), "")</f>
        <v/>
      </c>
      <c r="D1689" s="1" t="str">
        <f>IF(B1689&lt;&gt;"",INDEX(로우데이터!$B:$B,4*ROW()-7),"")</f>
        <v/>
      </c>
      <c r="E1689" s="4" t="str">
        <f>IF(B1689&lt;&gt;"",IF(INDEX(로우데이터!$D:$D,4*ROW()-7)&lt;&gt;"",IF(ISNUMBER(FIND("(1)",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89" s="3" t="str">
        <f>IF(B1689&lt;&gt;"",IF(INDEX(로우데이터!$D:$D,4*ROW()-7)&lt;&gt;"",IF(ISNUMBER(FIND("(1)",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89" s="3" t="str">
        <f>IF(B1689&lt;&gt;"",IF(INDEX(로우데이터!$D:$D,4*ROW()-7)&lt;&gt;"",IF(ISNUMBER(FIND("(2)",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89" s="3" t="str">
        <f>IF(B1689&lt;&gt;"",IF(INDEX(로우데이터!$D:$D,4*ROW()-7)&lt;&gt;"",IF(ISNUMBER(FIND("(2)",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89" s="3" t="str">
        <f>IF(B1689&lt;&gt;"",IF(INDEX(로우데이터!$D:$D,4*ROW()-7)&lt;&gt;"",IF(ISNUMBER(FIND("(3)",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89" s="3" t="str">
        <f>IF(B1689&lt;&gt;"",IF(INDEX(로우데이터!$D:$D,4*ROW()-7)&lt;&gt;"",IF(ISNUMBER(FIND("(3)",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89" s="1">
        <v>1</v>
      </c>
      <c r="M1689" s="1">
        <v>1</v>
      </c>
      <c r="N1689" s="1">
        <v>1</v>
      </c>
      <c r="P1689" s="1" t="str">
        <f>IF(B1689&lt;&gt;"",IF(AND(대학정보!$C$4&lt;&gt;"",대학정보!$C$5&lt;&gt;""),IF(AND(ISNUMBER(FIND(대학정보!$C$4,E1689)),ISNUMBER(FIND(대학정보!$C$5,F1689))),확률표!$C$3,IF(AND(ISNUMBER(FIND(대학정보!$C$4,G1689)),ISNUMBER(FIND(대학정보!$C$5,H1689))),확률표!$C$4,IF(AND(ISNUMBER(FIND(대학정보!$C$4,I1689)),ISNUMBER(FIND(대학정보!$C$5,J1689))),확률표!$C$5, ""))), "대학정보"), "")</f>
        <v/>
      </c>
      <c r="Q1689" s="1" t="str">
        <f>IF(AND(대학정보!$C$8&lt;&gt;"",D1689&lt;&gt;""),D1689-대학정보!$C$8,"")</f>
        <v/>
      </c>
    </row>
    <row r="1690" spans="1:17">
      <c r="A1690" s="1" t="str">
        <f t="shared" si="26"/>
        <v>X</v>
      </c>
      <c r="B1690" s="1" t="str">
        <f>IF(INDEX(로우데이터!$A:$A,4*ROW()-7)&lt;&gt;"",INDEX(로우데이터!A:A,4*ROW()-7),"")</f>
        <v/>
      </c>
      <c r="C1690" s="1" t="str">
        <f>IF(B1690&lt;&gt;"",VLOOKUP(CONCATENATE("j",L1690, M1690, N1690),확률표!$B$8:$E$16,IF(P1690=확률표!$C$3,2,IF(P1690=확률표!$C$4, 3,4)),FALSE), "")</f>
        <v/>
      </c>
      <c r="D1690" s="1" t="str">
        <f>IF(B1690&lt;&gt;"",INDEX(로우데이터!$B:$B,4*ROW()-7),"")</f>
        <v/>
      </c>
      <c r="E1690" s="4" t="str">
        <f>IF(B1690&lt;&gt;"",IF(INDEX(로우데이터!$D:$D,4*ROW()-7)&lt;&gt;"",IF(ISNUMBER(FIND("(1)",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0" s="3" t="str">
        <f>IF(B1690&lt;&gt;"",IF(INDEX(로우데이터!$D:$D,4*ROW()-7)&lt;&gt;"",IF(ISNUMBER(FIND("(1)",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0" s="3" t="str">
        <f>IF(B1690&lt;&gt;"",IF(INDEX(로우데이터!$D:$D,4*ROW()-7)&lt;&gt;"",IF(ISNUMBER(FIND("(2)",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0" s="3" t="str">
        <f>IF(B1690&lt;&gt;"",IF(INDEX(로우데이터!$D:$D,4*ROW()-7)&lt;&gt;"",IF(ISNUMBER(FIND("(2)",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0" s="3" t="str">
        <f>IF(B1690&lt;&gt;"",IF(INDEX(로우데이터!$D:$D,4*ROW()-7)&lt;&gt;"",IF(ISNUMBER(FIND("(3)",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0" s="3" t="str">
        <f>IF(B1690&lt;&gt;"",IF(INDEX(로우데이터!$D:$D,4*ROW()-7)&lt;&gt;"",IF(ISNUMBER(FIND("(3)",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0" s="1">
        <v>1</v>
      </c>
      <c r="M1690" s="1">
        <v>1</v>
      </c>
      <c r="N1690" s="1">
        <v>1</v>
      </c>
      <c r="P1690" s="1" t="str">
        <f>IF(B1690&lt;&gt;"",IF(AND(대학정보!$C$4&lt;&gt;"",대학정보!$C$5&lt;&gt;""),IF(AND(ISNUMBER(FIND(대학정보!$C$4,E1690)),ISNUMBER(FIND(대학정보!$C$5,F1690))),확률표!$C$3,IF(AND(ISNUMBER(FIND(대학정보!$C$4,G1690)),ISNUMBER(FIND(대학정보!$C$5,H1690))),확률표!$C$4,IF(AND(ISNUMBER(FIND(대학정보!$C$4,I1690)),ISNUMBER(FIND(대학정보!$C$5,J1690))),확률표!$C$5, ""))), "대학정보"), "")</f>
        <v/>
      </c>
      <c r="Q1690" s="1" t="str">
        <f>IF(AND(대학정보!$C$8&lt;&gt;"",D1690&lt;&gt;""),D1690-대학정보!$C$8,"")</f>
        <v/>
      </c>
    </row>
    <row r="1691" spans="1:17">
      <c r="A1691" s="1" t="str">
        <f t="shared" si="26"/>
        <v>X</v>
      </c>
      <c r="B1691" s="1" t="str">
        <f>IF(INDEX(로우데이터!$A:$A,4*ROW()-7)&lt;&gt;"",INDEX(로우데이터!A:A,4*ROW()-7),"")</f>
        <v/>
      </c>
      <c r="C1691" s="1" t="str">
        <f>IF(B1691&lt;&gt;"",VLOOKUP(CONCATENATE("j",L1691, M1691, N1691),확률표!$B$8:$E$16,IF(P1691=확률표!$C$3,2,IF(P1691=확률표!$C$4, 3,4)),FALSE), "")</f>
        <v/>
      </c>
      <c r="D1691" s="1" t="str">
        <f>IF(B1691&lt;&gt;"",INDEX(로우데이터!$B:$B,4*ROW()-7),"")</f>
        <v/>
      </c>
      <c r="E1691" s="4" t="str">
        <f>IF(B1691&lt;&gt;"",IF(INDEX(로우데이터!$D:$D,4*ROW()-7)&lt;&gt;"",IF(ISNUMBER(FIND("(1)",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1" s="3" t="str">
        <f>IF(B1691&lt;&gt;"",IF(INDEX(로우데이터!$D:$D,4*ROW()-7)&lt;&gt;"",IF(ISNUMBER(FIND("(1)",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1" s="3" t="str">
        <f>IF(B1691&lt;&gt;"",IF(INDEX(로우데이터!$D:$D,4*ROW()-7)&lt;&gt;"",IF(ISNUMBER(FIND("(2)",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1" s="3" t="str">
        <f>IF(B1691&lt;&gt;"",IF(INDEX(로우데이터!$D:$D,4*ROW()-7)&lt;&gt;"",IF(ISNUMBER(FIND("(2)",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1" s="3" t="str">
        <f>IF(B1691&lt;&gt;"",IF(INDEX(로우데이터!$D:$D,4*ROW()-7)&lt;&gt;"",IF(ISNUMBER(FIND("(3)",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1" s="3" t="str">
        <f>IF(B1691&lt;&gt;"",IF(INDEX(로우데이터!$D:$D,4*ROW()-7)&lt;&gt;"",IF(ISNUMBER(FIND("(3)",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1" s="1">
        <v>1</v>
      </c>
      <c r="M1691" s="1">
        <v>1</v>
      </c>
      <c r="N1691" s="1">
        <v>1</v>
      </c>
      <c r="P1691" s="1" t="str">
        <f>IF(B1691&lt;&gt;"",IF(AND(대학정보!$C$4&lt;&gt;"",대학정보!$C$5&lt;&gt;""),IF(AND(ISNUMBER(FIND(대학정보!$C$4,E1691)),ISNUMBER(FIND(대학정보!$C$5,F1691))),확률표!$C$3,IF(AND(ISNUMBER(FIND(대학정보!$C$4,G1691)),ISNUMBER(FIND(대학정보!$C$5,H1691))),확률표!$C$4,IF(AND(ISNUMBER(FIND(대학정보!$C$4,I1691)),ISNUMBER(FIND(대학정보!$C$5,J1691))),확률표!$C$5, ""))), "대학정보"), "")</f>
        <v/>
      </c>
      <c r="Q1691" s="1" t="str">
        <f>IF(AND(대학정보!$C$8&lt;&gt;"",D1691&lt;&gt;""),D1691-대학정보!$C$8,"")</f>
        <v/>
      </c>
    </row>
    <row r="1692" spans="1:17">
      <c r="A1692" s="1" t="str">
        <f t="shared" si="26"/>
        <v>X</v>
      </c>
      <c r="B1692" s="1" t="str">
        <f>IF(INDEX(로우데이터!$A:$A,4*ROW()-7)&lt;&gt;"",INDEX(로우데이터!A:A,4*ROW()-7),"")</f>
        <v/>
      </c>
      <c r="C1692" s="1" t="str">
        <f>IF(B1692&lt;&gt;"",VLOOKUP(CONCATENATE("j",L1692, M1692, N1692),확률표!$B$8:$E$16,IF(P1692=확률표!$C$3,2,IF(P1692=확률표!$C$4, 3,4)),FALSE), "")</f>
        <v/>
      </c>
      <c r="D1692" s="1" t="str">
        <f>IF(B1692&lt;&gt;"",INDEX(로우데이터!$B:$B,4*ROW()-7),"")</f>
        <v/>
      </c>
      <c r="E1692" s="4" t="str">
        <f>IF(B1692&lt;&gt;"",IF(INDEX(로우데이터!$D:$D,4*ROW()-7)&lt;&gt;"",IF(ISNUMBER(FIND("(1)",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2" s="3" t="str">
        <f>IF(B1692&lt;&gt;"",IF(INDEX(로우데이터!$D:$D,4*ROW()-7)&lt;&gt;"",IF(ISNUMBER(FIND("(1)",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2" s="3" t="str">
        <f>IF(B1692&lt;&gt;"",IF(INDEX(로우데이터!$D:$D,4*ROW()-7)&lt;&gt;"",IF(ISNUMBER(FIND("(2)",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2" s="3" t="str">
        <f>IF(B1692&lt;&gt;"",IF(INDEX(로우데이터!$D:$D,4*ROW()-7)&lt;&gt;"",IF(ISNUMBER(FIND("(2)",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2" s="3" t="str">
        <f>IF(B1692&lt;&gt;"",IF(INDEX(로우데이터!$D:$D,4*ROW()-7)&lt;&gt;"",IF(ISNUMBER(FIND("(3)",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2" s="3" t="str">
        <f>IF(B1692&lt;&gt;"",IF(INDEX(로우데이터!$D:$D,4*ROW()-7)&lt;&gt;"",IF(ISNUMBER(FIND("(3)",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2" s="1">
        <v>1</v>
      </c>
      <c r="M1692" s="1">
        <v>1</v>
      </c>
      <c r="N1692" s="1">
        <v>1</v>
      </c>
      <c r="P1692" s="1" t="str">
        <f>IF(B1692&lt;&gt;"",IF(AND(대학정보!$C$4&lt;&gt;"",대학정보!$C$5&lt;&gt;""),IF(AND(ISNUMBER(FIND(대학정보!$C$4,E1692)),ISNUMBER(FIND(대학정보!$C$5,F1692))),확률표!$C$3,IF(AND(ISNUMBER(FIND(대학정보!$C$4,G1692)),ISNUMBER(FIND(대학정보!$C$5,H1692))),확률표!$C$4,IF(AND(ISNUMBER(FIND(대학정보!$C$4,I1692)),ISNUMBER(FIND(대학정보!$C$5,J1692))),확률표!$C$5, ""))), "대학정보"), "")</f>
        <v/>
      </c>
      <c r="Q1692" s="1" t="str">
        <f>IF(AND(대학정보!$C$8&lt;&gt;"",D1692&lt;&gt;""),D1692-대학정보!$C$8,"")</f>
        <v/>
      </c>
    </row>
    <row r="1693" spans="1:17">
      <c r="A1693" s="1" t="str">
        <f t="shared" si="26"/>
        <v>X</v>
      </c>
      <c r="B1693" s="1" t="str">
        <f>IF(INDEX(로우데이터!$A:$A,4*ROW()-7)&lt;&gt;"",INDEX(로우데이터!A:A,4*ROW()-7),"")</f>
        <v/>
      </c>
      <c r="C1693" s="1" t="str">
        <f>IF(B1693&lt;&gt;"",VLOOKUP(CONCATENATE("j",L1693, M1693, N1693),확률표!$B$8:$E$16,IF(P1693=확률표!$C$3,2,IF(P1693=확률표!$C$4, 3,4)),FALSE), "")</f>
        <v/>
      </c>
      <c r="D1693" s="1" t="str">
        <f>IF(B1693&lt;&gt;"",INDEX(로우데이터!$B:$B,4*ROW()-7),"")</f>
        <v/>
      </c>
      <c r="E1693" s="4" t="str">
        <f>IF(B1693&lt;&gt;"",IF(INDEX(로우데이터!$D:$D,4*ROW()-7)&lt;&gt;"",IF(ISNUMBER(FIND("(1)",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3" s="3" t="str">
        <f>IF(B1693&lt;&gt;"",IF(INDEX(로우데이터!$D:$D,4*ROW()-7)&lt;&gt;"",IF(ISNUMBER(FIND("(1)",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3" s="3" t="str">
        <f>IF(B1693&lt;&gt;"",IF(INDEX(로우데이터!$D:$D,4*ROW()-7)&lt;&gt;"",IF(ISNUMBER(FIND("(2)",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3" s="3" t="str">
        <f>IF(B1693&lt;&gt;"",IF(INDEX(로우데이터!$D:$D,4*ROW()-7)&lt;&gt;"",IF(ISNUMBER(FIND("(2)",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3" s="3" t="str">
        <f>IF(B1693&lt;&gt;"",IF(INDEX(로우데이터!$D:$D,4*ROW()-7)&lt;&gt;"",IF(ISNUMBER(FIND("(3)",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3" s="3" t="str">
        <f>IF(B1693&lt;&gt;"",IF(INDEX(로우데이터!$D:$D,4*ROW()-7)&lt;&gt;"",IF(ISNUMBER(FIND("(3)",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3" s="1">
        <v>1</v>
      </c>
      <c r="M1693" s="1">
        <v>1</v>
      </c>
      <c r="N1693" s="1">
        <v>1</v>
      </c>
      <c r="P1693" s="1" t="str">
        <f>IF(B1693&lt;&gt;"",IF(AND(대학정보!$C$4&lt;&gt;"",대학정보!$C$5&lt;&gt;""),IF(AND(ISNUMBER(FIND(대학정보!$C$4,E1693)),ISNUMBER(FIND(대학정보!$C$5,F1693))),확률표!$C$3,IF(AND(ISNUMBER(FIND(대학정보!$C$4,G1693)),ISNUMBER(FIND(대학정보!$C$5,H1693))),확률표!$C$4,IF(AND(ISNUMBER(FIND(대학정보!$C$4,I1693)),ISNUMBER(FIND(대학정보!$C$5,J1693))),확률표!$C$5, ""))), "대학정보"), "")</f>
        <v/>
      </c>
      <c r="Q1693" s="1" t="str">
        <f>IF(AND(대학정보!$C$8&lt;&gt;"",D1693&lt;&gt;""),D1693-대학정보!$C$8,"")</f>
        <v/>
      </c>
    </row>
    <row r="1694" spans="1:17">
      <c r="A1694" s="1" t="str">
        <f t="shared" si="26"/>
        <v>X</v>
      </c>
      <c r="B1694" s="1" t="str">
        <f>IF(INDEX(로우데이터!$A:$A,4*ROW()-7)&lt;&gt;"",INDEX(로우데이터!A:A,4*ROW()-7),"")</f>
        <v/>
      </c>
      <c r="C1694" s="1" t="str">
        <f>IF(B1694&lt;&gt;"",VLOOKUP(CONCATENATE("j",L1694, M1694, N1694),확률표!$B$8:$E$16,IF(P1694=확률표!$C$3,2,IF(P1694=확률표!$C$4, 3,4)),FALSE), "")</f>
        <v/>
      </c>
      <c r="D1694" s="1" t="str">
        <f>IF(B1694&lt;&gt;"",INDEX(로우데이터!$B:$B,4*ROW()-7),"")</f>
        <v/>
      </c>
      <c r="E1694" s="4" t="str">
        <f>IF(B1694&lt;&gt;"",IF(INDEX(로우데이터!$D:$D,4*ROW()-7)&lt;&gt;"",IF(ISNUMBER(FIND("(1)",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4" s="3" t="str">
        <f>IF(B1694&lt;&gt;"",IF(INDEX(로우데이터!$D:$D,4*ROW()-7)&lt;&gt;"",IF(ISNUMBER(FIND("(1)",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4" s="3" t="str">
        <f>IF(B1694&lt;&gt;"",IF(INDEX(로우데이터!$D:$D,4*ROW()-7)&lt;&gt;"",IF(ISNUMBER(FIND("(2)",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4" s="3" t="str">
        <f>IF(B1694&lt;&gt;"",IF(INDEX(로우데이터!$D:$D,4*ROW()-7)&lt;&gt;"",IF(ISNUMBER(FIND("(2)",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4" s="3" t="str">
        <f>IF(B1694&lt;&gt;"",IF(INDEX(로우데이터!$D:$D,4*ROW()-7)&lt;&gt;"",IF(ISNUMBER(FIND("(3)",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4" s="3" t="str">
        <f>IF(B1694&lt;&gt;"",IF(INDEX(로우데이터!$D:$D,4*ROW()-7)&lt;&gt;"",IF(ISNUMBER(FIND("(3)",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4" s="1">
        <v>1</v>
      </c>
      <c r="M1694" s="1">
        <v>1</v>
      </c>
      <c r="N1694" s="1">
        <v>1</v>
      </c>
      <c r="P1694" s="1" t="str">
        <f>IF(B1694&lt;&gt;"",IF(AND(대학정보!$C$4&lt;&gt;"",대학정보!$C$5&lt;&gt;""),IF(AND(ISNUMBER(FIND(대학정보!$C$4,E1694)),ISNUMBER(FIND(대학정보!$C$5,F1694))),확률표!$C$3,IF(AND(ISNUMBER(FIND(대학정보!$C$4,G1694)),ISNUMBER(FIND(대학정보!$C$5,H1694))),확률표!$C$4,IF(AND(ISNUMBER(FIND(대학정보!$C$4,I1694)),ISNUMBER(FIND(대학정보!$C$5,J1694))),확률표!$C$5, ""))), "대학정보"), "")</f>
        <v/>
      </c>
      <c r="Q1694" s="1" t="str">
        <f>IF(AND(대학정보!$C$8&lt;&gt;"",D1694&lt;&gt;""),D1694-대학정보!$C$8,"")</f>
        <v/>
      </c>
    </row>
    <row r="1695" spans="1:17">
      <c r="A1695" s="1" t="str">
        <f t="shared" si="26"/>
        <v>X</v>
      </c>
      <c r="B1695" s="1" t="str">
        <f>IF(INDEX(로우데이터!$A:$A,4*ROW()-7)&lt;&gt;"",INDEX(로우데이터!A:A,4*ROW()-7),"")</f>
        <v/>
      </c>
      <c r="C1695" s="1" t="str">
        <f>IF(B1695&lt;&gt;"",VLOOKUP(CONCATENATE("j",L1695, M1695, N1695),확률표!$B$8:$E$16,IF(P1695=확률표!$C$3,2,IF(P1695=확률표!$C$4, 3,4)),FALSE), "")</f>
        <v/>
      </c>
      <c r="D1695" s="1" t="str">
        <f>IF(B1695&lt;&gt;"",INDEX(로우데이터!$B:$B,4*ROW()-7),"")</f>
        <v/>
      </c>
      <c r="E1695" s="4" t="str">
        <f>IF(B1695&lt;&gt;"",IF(INDEX(로우데이터!$D:$D,4*ROW()-7)&lt;&gt;"",IF(ISNUMBER(FIND("(1)",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5" s="3" t="str">
        <f>IF(B1695&lt;&gt;"",IF(INDEX(로우데이터!$D:$D,4*ROW()-7)&lt;&gt;"",IF(ISNUMBER(FIND("(1)",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5" s="3" t="str">
        <f>IF(B1695&lt;&gt;"",IF(INDEX(로우데이터!$D:$D,4*ROW()-7)&lt;&gt;"",IF(ISNUMBER(FIND("(2)",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5" s="3" t="str">
        <f>IF(B1695&lt;&gt;"",IF(INDEX(로우데이터!$D:$D,4*ROW()-7)&lt;&gt;"",IF(ISNUMBER(FIND("(2)",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5" s="3" t="str">
        <f>IF(B1695&lt;&gt;"",IF(INDEX(로우데이터!$D:$D,4*ROW()-7)&lt;&gt;"",IF(ISNUMBER(FIND("(3)",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5" s="3" t="str">
        <f>IF(B1695&lt;&gt;"",IF(INDEX(로우데이터!$D:$D,4*ROW()-7)&lt;&gt;"",IF(ISNUMBER(FIND("(3)",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5" s="1">
        <v>1</v>
      </c>
      <c r="M1695" s="1">
        <v>1</v>
      </c>
      <c r="N1695" s="1">
        <v>1</v>
      </c>
      <c r="P1695" s="1" t="str">
        <f>IF(B1695&lt;&gt;"",IF(AND(대학정보!$C$4&lt;&gt;"",대학정보!$C$5&lt;&gt;""),IF(AND(ISNUMBER(FIND(대학정보!$C$4,E1695)),ISNUMBER(FIND(대학정보!$C$5,F1695))),확률표!$C$3,IF(AND(ISNUMBER(FIND(대학정보!$C$4,G1695)),ISNUMBER(FIND(대학정보!$C$5,H1695))),확률표!$C$4,IF(AND(ISNUMBER(FIND(대학정보!$C$4,I1695)),ISNUMBER(FIND(대학정보!$C$5,J1695))),확률표!$C$5, ""))), "대학정보"), "")</f>
        <v/>
      </c>
      <c r="Q1695" s="1" t="str">
        <f>IF(AND(대학정보!$C$8&lt;&gt;"",D1695&lt;&gt;""),D1695-대학정보!$C$8,"")</f>
        <v/>
      </c>
    </row>
    <row r="1696" spans="1:17">
      <c r="A1696" s="1" t="str">
        <f t="shared" si="26"/>
        <v>X</v>
      </c>
      <c r="B1696" s="1" t="str">
        <f>IF(INDEX(로우데이터!$A:$A,4*ROW()-7)&lt;&gt;"",INDEX(로우데이터!A:A,4*ROW()-7),"")</f>
        <v/>
      </c>
      <c r="C1696" s="1" t="str">
        <f>IF(B1696&lt;&gt;"",VLOOKUP(CONCATENATE("j",L1696, M1696, N1696),확률표!$B$8:$E$16,IF(P1696=확률표!$C$3,2,IF(P1696=확률표!$C$4, 3,4)),FALSE), "")</f>
        <v/>
      </c>
      <c r="D1696" s="1" t="str">
        <f>IF(B1696&lt;&gt;"",INDEX(로우데이터!$B:$B,4*ROW()-7),"")</f>
        <v/>
      </c>
      <c r="E1696" s="4" t="str">
        <f>IF(B1696&lt;&gt;"",IF(INDEX(로우데이터!$D:$D,4*ROW()-7)&lt;&gt;"",IF(ISNUMBER(FIND("(1)",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6" s="3" t="str">
        <f>IF(B1696&lt;&gt;"",IF(INDEX(로우데이터!$D:$D,4*ROW()-7)&lt;&gt;"",IF(ISNUMBER(FIND("(1)",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6" s="3" t="str">
        <f>IF(B1696&lt;&gt;"",IF(INDEX(로우데이터!$D:$D,4*ROW()-7)&lt;&gt;"",IF(ISNUMBER(FIND("(2)",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6" s="3" t="str">
        <f>IF(B1696&lt;&gt;"",IF(INDEX(로우데이터!$D:$D,4*ROW()-7)&lt;&gt;"",IF(ISNUMBER(FIND("(2)",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6" s="3" t="str">
        <f>IF(B1696&lt;&gt;"",IF(INDEX(로우데이터!$D:$D,4*ROW()-7)&lt;&gt;"",IF(ISNUMBER(FIND("(3)",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6" s="3" t="str">
        <f>IF(B1696&lt;&gt;"",IF(INDEX(로우데이터!$D:$D,4*ROW()-7)&lt;&gt;"",IF(ISNUMBER(FIND("(3)",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6" s="1">
        <v>1</v>
      </c>
      <c r="M1696" s="1">
        <v>1</v>
      </c>
      <c r="N1696" s="1">
        <v>1</v>
      </c>
      <c r="P1696" s="1" t="str">
        <f>IF(B1696&lt;&gt;"",IF(AND(대학정보!$C$4&lt;&gt;"",대학정보!$C$5&lt;&gt;""),IF(AND(ISNUMBER(FIND(대학정보!$C$4,E1696)),ISNUMBER(FIND(대학정보!$C$5,F1696))),확률표!$C$3,IF(AND(ISNUMBER(FIND(대학정보!$C$4,G1696)),ISNUMBER(FIND(대학정보!$C$5,H1696))),확률표!$C$4,IF(AND(ISNUMBER(FIND(대학정보!$C$4,I1696)),ISNUMBER(FIND(대학정보!$C$5,J1696))),확률표!$C$5, ""))), "대학정보"), "")</f>
        <v/>
      </c>
      <c r="Q1696" s="1" t="str">
        <f>IF(AND(대학정보!$C$8&lt;&gt;"",D1696&lt;&gt;""),D1696-대학정보!$C$8,"")</f>
        <v/>
      </c>
    </row>
    <row r="1697" spans="1:17">
      <c r="A1697" s="1" t="str">
        <f t="shared" si="26"/>
        <v>X</v>
      </c>
      <c r="B1697" s="1" t="str">
        <f>IF(INDEX(로우데이터!$A:$A,4*ROW()-7)&lt;&gt;"",INDEX(로우데이터!A:A,4*ROW()-7),"")</f>
        <v/>
      </c>
      <c r="C1697" s="1" t="str">
        <f>IF(B1697&lt;&gt;"",VLOOKUP(CONCATENATE("j",L1697, M1697, N1697),확률표!$B$8:$E$16,IF(P1697=확률표!$C$3,2,IF(P1697=확률표!$C$4, 3,4)),FALSE), "")</f>
        <v/>
      </c>
      <c r="D1697" s="1" t="str">
        <f>IF(B1697&lt;&gt;"",INDEX(로우데이터!$B:$B,4*ROW()-7),"")</f>
        <v/>
      </c>
      <c r="E1697" s="4" t="str">
        <f>IF(B1697&lt;&gt;"",IF(INDEX(로우데이터!$D:$D,4*ROW()-7)&lt;&gt;"",IF(ISNUMBER(FIND("(1)",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7" s="3" t="str">
        <f>IF(B1697&lt;&gt;"",IF(INDEX(로우데이터!$D:$D,4*ROW()-7)&lt;&gt;"",IF(ISNUMBER(FIND("(1)",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7" s="3" t="str">
        <f>IF(B1697&lt;&gt;"",IF(INDEX(로우데이터!$D:$D,4*ROW()-7)&lt;&gt;"",IF(ISNUMBER(FIND("(2)",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7" s="3" t="str">
        <f>IF(B1697&lt;&gt;"",IF(INDEX(로우데이터!$D:$D,4*ROW()-7)&lt;&gt;"",IF(ISNUMBER(FIND("(2)",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7" s="3" t="str">
        <f>IF(B1697&lt;&gt;"",IF(INDEX(로우데이터!$D:$D,4*ROW()-7)&lt;&gt;"",IF(ISNUMBER(FIND("(3)",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7" s="3" t="str">
        <f>IF(B1697&lt;&gt;"",IF(INDEX(로우데이터!$D:$D,4*ROW()-7)&lt;&gt;"",IF(ISNUMBER(FIND("(3)",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7" s="1">
        <v>1</v>
      </c>
      <c r="M1697" s="1">
        <v>1</v>
      </c>
      <c r="N1697" s="1">
        <v>1</v>
      </c>
      <c r="P1697" s="1" t="str">
        <f>IF(B1697&lt;&gt;"",IF(AND(대학정보!$C$4&lt;&gt;"",대학정보!$C$5&lt;&gt;""),IF(AND(ISNUMBER(FIND(대학정보!$C$4,E1697)),ISNUMBER(FIND(대학정보!$C$5,F1697))),확률표!$C$3,IF(AND(ISNUMBER(FIND(대학정보!$C$4,G1697)),ISNUMBER(FIND(대학정보!$C$5,H1697))),확률표!$C$4,IF(AND(ISNUMBER(FIND(대학정보!$C$4,I1697)),ISNUMBER(FIND(대학정보!$C$5,J1697))),확률표!$C$5, ""))), "대학정보"), "")</f>
        <v/>
      </c>
      <c r="Q1697" s="1" t="str">
        <f>IF(AND(대학정보!$C$8&lt;&gt;"",D1697&lt;&gt;""),D1697-대학정보!$C$8,"")</f>
        <v/>
      </c>
    </row>
    <row r="1698" spans="1:17">
      <c r="A1698" s="1" t="str">
        <f t="shared" si="26"/>
        <v>X</v>
      </c>
      <c r="B1698" s="1" t="str">
        <f>IF(INDEX(로우데이터!$A:$A,4*ROW()-7)&lt;&gt;"",INDEX(로우데이터!A:A,4*ROW()-7),"")</f>
        <v/>
      </c>
      <c r="C1698" s="1" t="str">
        <f>IF(B1698&lt;&gt;"",VLOOKUP(CONCATENATE("j",L1698, M1698, N1698),확률표!$B$8:$E$16,IF(P1698=확률표!$C$3,2,IF(P1698=확률표!$C$4, 3,4)),FALSE), "")</f>
        <v/>
      </c>
      <c r="D1698" s="1" t="str">
        <f>IF(B1698&lt;&gt;"",INDEX(로우데이터!$B:$B,4*ROW()-7),"")</f>
        <v/>
      </c>
      <c r="E1698" s="4" t="str">
        <f>IF(B1698&lt;&gt;"",IF(INDEX(로우데이터!$D:$D,4*ROW()-7)&lt;&gt;"",IF(ISNUMBER(FIND("(1)",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8" s="3" t="str">
        <f>IF(B1698&lt;&gt;"",IF(INDEX(로우데이터!$D:$D,4*ROW()-7)&lt;&gt;"",IF(ISNUMBER(FIND("(1)",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8" s="3" t="str">
        <f>IF(B1698&lt;&gt;"",IF(INDEX(로우데이터!$D:$D,4*ROW()-7)&lt;&gt;"",IF(ISNUMBER(FIND("(2)",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8" s="3" t="str">
        <f>IF(B1698&lt;&gt;"",IF(INDEX(로우데이터!$D:$D,4*ROW()-7)&lt;&gt;"",IF(ISNUMBER(FIND("(2)",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8" s="3" t="str">
        <f>IF(B1698&lt;&gt;"",IF(INDEX(로우데이터!$D:$D,4*ROW()-7)&lt;&gt;"",IF(ISNUMBER(FIND("(3)",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8" s="3" t="str">
        <f>IF(B1698&lt;&gt;"",IF(INDEX(로우데이터!$D:$D,4*ROW()-7)&lt;&gt;"",IF(ISNUMBER(FIND("(3)",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8" s="1">
        <v>1</v>
      </c>
      <c r="M1698" s="1">
        <v>1</v>
      </c>
      <c r="N1698" s="1">
        <v>1</v>
      </c>
      <c r="P1698" s="1" t="str">
        <f>IF(B1698&lt;&gt;"",IF(AND(대학정보!$C$4&lt;&gt;"",대학정보!$C$5&lt;&gt;""),IF(AND(ISNUMBER(FIND(대학정보!$C$4,E1698)),ISNUMBER(FIND(대학정보!$C$5,F1698))),확률표!$C$3,IF(AND(ISNUMBER(FIND(대학정보!$C$4,G1698)),ISNUMBER(FIND(대학정보!$C$5,H1698))),확률표!$C$4,IF(AND(ISNUMBER(FIND(대학정보!$C$4,I1698)),ISNUMBER(FIND(대학정보!$C$5,J1698))),확률표!$C$5, ""))), "대학정보"), "")</f>
        <v/>
      </c>
      <c r="Q1698" s="1" t="str">
        <f>IF(AND(대학정보!$C$8&lt;&gt;"",D1698&lt;&gt;""),D1698-대학정보!$C$8,"")</f>
        <v/>
      </c>
    </row>
    <row r="1699" spans="1:17">
      <c r="A1699" s="1" t="str">
        <f t="shared" si="26"/>
        <v>X</v>
      </c>
      <c r="B1699" s="1" t="str">
        <f>IF(INDEX(로우데이터!$A:$A,4*ROW()-7)&lt;&gt;"",INDEX(로우데이터!A:A,4*ROW()-7),"")</f>
        <v/>
      </c>
      <c r="C1699" s="1" t="str">
        <f>IF(B1699&lt;&gt;"",VLOOKUP(CONCATENATE("j",L1699, M1699, N1699),확률표!$B$8:$E$16,IF(P1699=확률표!$C$3,2,IF(P1699=확률표!$C$4, 3,4)),FALSE), "")</f>
        <v/>
      </c>
      <c r="D1699" s="1" t="str">
        <f>IF(B1699&lt;&gt;"",INDEX(로우데이터!$B:$B,4*ROW()-7),"")</f>
        <v/>
      </c>
      <c r="E1699" s="4" t="str">
        <f>IF(B1699&lt;&gt;"",IF(INDEX(로우데이터!$D:$D,4*ROW()-7)&lt;&gt;"",IF(ISNUMBER(FIND("(1)",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699" s="3" t="str">
        <f>IF(B1699&lt;&gt;"",IF(INDEX(로우데이터!$D:$D,4*ROW()-7)&lt;&gt;"",IF(ISNUMBER(FIND("(1)",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699" s="3" t="str">
        <f>IF(B1699&lt;&gt;"",IF(INDEX(로우데이터!$D:$D,4*ROW()-7)&lt;&gt;"",IF(ISNUMBER(FIND("(2)",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699" s="3" t="str">
        <f>IF(B1699&lt;&gt;"",IF(INDEX(로우데이터!$D:$D,4*ROW()-7)&lt;&gt;"",IF(ISNUMBER(FIND("(2)",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699" s="3" t="str">
        <f>IF(B1699&lt;&gt;"",IF(INDEX(로우데이터!$D:$D,4*ROW()-7)&lt;&gt;"",IF(ISNUMBER(FIND("(3)",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699" s="3" t="str">
        <f>IF(B1699&lt;&gt;"",IF(INDEX(로우데이터!$D:$D,4*ROW()-7)&lt;&gt;"",IF(ISNUMBER(FIND("(3)",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699" s="1">
        <v>1</v>
      </c>
      <c r="M1699" s="1">
        <v>1</v>
      </c>
      <c r="N1699" s="1">
        <v>1</v>
      </c>
      <c r="P1699" s="1" t="str">
        <f>IF(B1699&lt;&gt;"",IF(AND(대학정보!$C$4&lt;&gt;"",대학정보!$C$5&lt;&gt;""),IF(AND(ISNUMBER(FIND(대학정보!$C$4,E1699)),ISNUMBER(FIND(대학정보!$C$5,F1699))),확률표!$C$3,IF(AND(ISNUMBER(FIND(대학정보!$C$4,G1699)),ISNUMBER(FIND(대학정보!$C$5,H1699))),확률표!$C$4,IF(AND(ISNUMBER(FIND(대학정보!$C$4,I1699)),ISNUMBER(FIND(대학정보!$C$5,J1699))),확률표!$C$5, ""))), "대학정보"), "")</f>
        <v/>
      </c>
      <c r="Q1699" s="1" t="str">
        <f>IF(AND(대학정보!$C$8&lt;&gt;"",D1699&lt;&gt;""),D1699-대학정보!$C$8,"")</f>
        <v/>
      </c>
    </row>
    <row r="1700" spans="1:17">
      <c r="A1700" s="1" t="str">
        <f t="shared" si="26"/>
        <v>X</v>
      </c>
      <c r="B1700" s="1" t="str">
        <f>IF(INDEX(로우데이터!$A:$A,4*ROW()-7)&lt;&gt;"",INDEX(로우데이터!A:A,4*ROW()-7),"")</f>
        <v/>
      </c>
      <c r="C1700" s="1" t="str">
        <f>IF(B1700&lt;&gt;"",VLOOKUP(CONCATENATE("j",L1700, M1700, N1700),확률표!$B$8:$E$16,IF(P1700=확률표!$C$3,2,IF(P1700=확률표!$C$4, 3,4)),FALSE), "")</f>
        <v/>
      </c>
      <c r="D1700" s="1" t="str">
        <f>IF(B1700&lt;&gt;"",INDEX(로우데이터!$B:$B,4*ROW()-7),"")</f>
        <v/>
      </c>
      <c r="E1700" s="4" t="str">
        <f>IF(B1700&lt;&gt;"",IF(INDEX(로우데이터!$D:$D,4*ROW()-7)&lt;&gt;"",IF(ISNUMBER(FIND("(1)",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0" s="3" t="str">
        <f>IF(B1700&lt;&gt;"",IF(INDEX(로우데이터!$D:$D,4*ROW()-7)&lt;&gt;"",IF(ISNUMBER(FIND("(1)",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0" s="3" t="str">
        <f>IF(B1700&lt;&gt;"",IF(INDEX(로우데이터!$D:$D,4*ROW()-7)&lt;&gt;"",IF(ISNUMBER(FIND("(2)",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0" s="3" t="str">
        <f>IF(B1700&lt;&gt;"",IF(INDEX(로우데이터!$D:$D,4*ROW()-7)&lt;&gt;"",IF(ISNUMBER(FIND("(2)",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0" s="3" t="str">
        <f>IF(B1700&lt;&gt;"",IF(INDEX(로우데이터!$D:$D,4*ROW()-7)&lt;&gt;"",IF(ISNUMBER(FIND("(3)",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0" s="3" t="str">
        <f>IF(B1700&lt;&gt;"",IF(INDEX(로우데이터!$D:$D,4*ROW()-7)&lt;&gt;"",IF(ISNUMBER(FIND("(3)",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0" s="1">
        <v>1</v>
      </c>
      <c r="M1700" s="1">
        <v>1</v>
      </c>
      <c r="N1700" s="1">
        <v>1</v>
      </c>
      <c r="P1700" s="1" t="str">
        <f>IF(B1700&lt;&gt;"",IF(AND(대학정보!$C$4&lt;&gt;"",대학정보!$C$5&lt;&gt;""),IF(AND(ISNUMBER(FIND(대학정보!$C$4,E1700)),ISNUMBER(FIND(대학정보!$C$5,F1700))),확률표!$C$3,IF(AND(ISNUMBER(FIND(대학정보!$C$4,G1700)),ISNUMBER(FIND(대학정보!$C$5,H1700))),확률표!$C$4,IF(AND(ISNUMBER(FIND(대학정보!$C$4,I1700)),ISNUMBER(FIND(대학정보!$C$5,J1700))),확률표!$C$5, ""))), "대학정보"), "")</f>
        <v/>
      </c>
      <c r="Q1700" s="1" t="str">
        <f>IF(AND(대학정보!$C$8&lt;&gt;"",D1700&lt;&gt;""),D1700-대학정보!$C$8,"")</f>
        <v/>
      </c>
    </row>
    <row r="1701" spans="1:17">
      <c r="A1701" s="1" t="str">
        <f t="shared" si="26"/>
        <v>X</v>
      </c>
      <c r="B1701" s="1" t="str">
        <f>IF(INDEX(로우데이터!$A:$A,4*ROW()-7)&lt;&gt;"",INDEX(로우데이터!A:A,4*ROW()-7),"")</f>
        <v/>
      </c>
      <c r="C1701" s="1" t="str">
        <f>IF(B1701&lt;&gt;"",VLOOKUP(CONCATENATE("j",L1701, M1701, N1701),확률표!$B$8:$E$16,IF(P1701=확률표!$C$3,2,IF(P1701=확률표!$C$4, 3,4)),FALSE), "")</f>
        <v/>
      </c>
      <c r="D1701" s="1" t="str">
        <f>IF(B1701&lt;&gt;"",INDEX(로우데이터!$B:$B,4*ROW()-7),"")</f>
        <v/>
      </c>
      <c r="E1701" s="4" t="str">
        <f>IF(B1701&lt;&gt;"",IF(INDEX(로우데이터!$D:$D,4*ROW()-7)&lt;&gt;"",IF(ISNUMBER(FIND("(1)",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1" s="3" t="str">
        <f>IF(B1701&lt;&gt;"",IF(INDEX(로우데이터!$D:$D,4*ROW()-7)&lt;&gt;"",IF(ISNUMBER(FIND("(1)",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1" s="3" t="str">
        <f>IF(B1701&lt;&gt;"",IF(INDEX(로우데이터!$D:$D,4*ROW()-7)&lt;&gt;"",IF(ISNUMBER(FIND("(2)",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1" s="3" t="str">
        <f>IF(B1701&lt;&gt;"",IF(INDEX(로우데이터!$D:$D,4*ROW()-7)&lt;&gt;"",IF(ISNUMBER(FIND("(2)",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1" s="3" t="str">
        <f>IF(B1701&lt;&gt;"",IF(INDEX(로우데이터!$D:$D,4*ROW()-7)&lt;&gt;"",IF(ISNUMBER(FIND("(3)",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1" s="3" t="str">
        <f>IF(B1701&lt;&gt;"",IF(INDEX(로우데이터!$D:$D,4*ROW()-7)&lt;&gt;"",IF(ISNUMBER(FIND("(3)",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1" s="1">
        <v>1</v>
      </c>
      <c r="M1701" s="1">
        <v>1</v>
      </c>
      <c r="N1701" s="1">
        <v>1</v>
      </c>
      <c r="P1701" s="1" t="str">
        <f>IF(B1701&lt;&gt;"",IF(AND(대학정보!$C$4&lt;&gt;"",대학정보!$C$5&lt;&gt;""),IF(AND(ISNUMBER(FIND(대학정보!$C$4,E1701)),ISNUMBER(FIND(대학정보!$C$5,F1701))),확률표!$C$3,IF(AND(ISNUMBER(FIND(대학정보!$C$4,G1701)),ISNUMBER(FIND(대학정보!$C$5,H1701))),확률표!$C$4,IF(AND(ISNUMBER(FIND(대학정보!$C$4,I1701)),ISNUMBER(FIND(대학정보!$C$5,J1701))),확률표!$C$5, ""))), "대학정보"), "")</f>
        <v/>
      </c>
      <c r="Q1701" s="1" t="str">
        <f>IF(AND(대학정보!$C$8&lt;&gt;"",D1701&lt;&gt;""),D1701-대학정보!$C$8,"")</f>
        <v/>
      </c>
    </row>
    <row r="1702" spans="1:17">
      <c r="A1702" s="1" t="str">
        <f t="shared" ref="A1702:A1765" si="27">IF(ISNUMBER(FIND("(나)",B1702)), "나", IF(B1702&lt;&gt;"", "", "X"))</f>
        <v>X</v>
      </c>
      <c r="B1702" s="1" t="str">
        <f>IF(INDEX(로우데이터!$A:$A,4*ROW()-7)&lt;&gt;"",INDEX(로우데이터!A:A,4*ROW()-7),"")</f>
        <v/>
      </c>
      <c r="C1702" s="1" t="str">
        <f>IF(B1702&lt;&gt;"",VLOOKUP(CONCATENATE("j",L1702, M1702, N1702),확률표!$B$8:$E$16,IF(P1702=확률표!$C$3,2,IF(P1702=확률표!$C$4, 3,4)),FALSE), "")</f>
        <v/>
      </c>
      <c r="D1702" s="1" t="str">
        <f>IF(B1702&lt;&gt;"",INDEX(로우데이터!$B:$B,4*ROW()-7),"")</f>
        <v/>
      </c>
      <c r="E1702" s="4" t="str">
        <f>IF(B1702&lt;&gt;"",IF(INDEX(로우데이터!$D:$D,4*ROW()-7)&lt;&gt;"",IF(ISNUMBER(FIND("(1)",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2" s="3" t="str">
        <f>IF(B1702&lt;&gt;"",IF(INDEX(로우데이터!$D:$D,4*ROW()-7)&lt;&gt;"",IF(ISNUMBER(FIND("(1)",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2" s="3" t="str">
        <f>IF(B1702&lt;&gt;"",IF(INDEX(로우데이터!$D:$D,4*ROW()-7)&lt;&gt;"",IF(ISNUMBER(FIND("(2)",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2" s="3" t="str">
        <f>IF(B1702&lt;&gt;"",IF(INDEX(로우데이터!$D:$D,4*ROW()-7)&lt;&gt;"",IF(ISNUMBER(FIND("(2)",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2" s="3" t="str">
        <f>IF(B1702&lt;&gt;"",IF(INDEX(로우데이터!$D:$D,4*ROW()-7)&lt;&gt;"",IF(ISNUMBER(FIND("(3)",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2" s="3" t="str">
        <f>IF(B1702&lt;&gt;"",IF(INDEX(로우데이터!$D:$D,4*ROW()-7)&lt;&gt;"",IF(ISNUMBER(FIND("(3)",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2" s="1">
        <v>1</v>
      </c>
      <c r="M1702" s="1">
        <v>1</v>
      </c>
      <c r="N1702" s="1">
        <v>1</v>
      </c>
      <c r="P1702" s="1" t="str">
        <f>IF(B1702&lt;&gt;"",IF(AND(대학정보!$C$4&lt;&gt;"",대학정보!$C$5&lt;&gt;""),IF(AND(ISNUMBER(FIND(대학정보!$C$4,E1702)),ISNUMBER(FIND(대학정보!$C$5,F1702))),확률표!$C$3,IF(AND(ISNUMBER(FIND(대학정보!$C$4,G1702)),ISNUMBER(FIND(대학정보!$C$5,H1702))),확률표!$C$4,IF(AND(ISNUMBER(FIND(대학정보!$C$4,I1702)),ISNUMBER(FIND(대학정보!$C$5,J1702))),확률표!$C$5, ""))), "대학정보"), "")</f>
        <v/>
      </c>
      <c r="Q1702" s="1" t="str">
        <f>IF(AND(대학정보!$C$8&lt;&gt;"",D1702&lt;&gt;""),D1702-대학정보!$C$8,"")</f>
        <v/>
      </c>
    </row>
    <row r="1703" spans="1:17">
      <c r="A1703" s="1" t="str">
        <f t="shared" si="27"/>
        <v>X</v>
      </c>
      <c r="B1703" s="1" t="str">
        <f>IF(INDEX(로우데이터!$A:$A,4*ROW()-7)&lt;&gt;"",INDEX(로우데이터!A:A,4*ROW()-7),"")</f>
        <v/>
      </c>
      <c r="C1703" s="1" t="str">
        <f>IF(B1703&lt;&gt;"",VLOOKUP(CONCATENATE("j",L1703, M1703, N1703),확률표!$B$8:$E$16,IF(P1703=확률표!$C$3,2,IF(P1703=확률표!$C$4, 3,4)),FALSE), "")</f>
        <v/>
      </c>
      <c r="D1703" s="1" t="str">
        <f>IF(B1703&lt;&gt;"",INDEX(로우데이터!$B:$B,4*ROW()-7),"")</f>
        <v/>
      </c>
      <c r="E1703" s="4" t="str">
        <f>IF(B1703&lt;&gt;"",IF(INDEX(로우데이터!$D:$D,4*ROW()-7)&lt;&gt;"",IF(ISNUMBER(FIND("(1)",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3" s="3" t="str">
        <f>IF(B1703&lt;&gt;"",IF(INDEX(로우데이터!$D:$D,4*ROW()-7)&lt;&gt;"",IF(ISNUMBER(FIND("(1)",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3" s="3" t="str">
        <f>IF(B1703&lt;&gt;"",IF(INDEX(로우데이터!$D:$D,4*ROW()-7)&lt;&gt;"",IF(ISNUMBER(FIND("(2)",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3" s="3" t="str">
        <f>IF(B1703&lt;&gt;"",IF(INDEX(로우데이터!$D:$D,4*ROW()-7)&lt;&gt;"",IF(ISNUMBER(FIND("(2)",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3" s="3" t="str">
        <f>IF(B1703&lt;&gt;"",IF(INDEX(로우데이터!$D:$D,4*ROW()-7)&lt;&gt;"",IF(ISNUMBER(FIND("(3)",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3" s="3" t="str">
        <f>IF(B1703&lt;&gt;"",IF(INDEX(로우데이터!$D:$D,4*ROW()-7)&lt;&gt;"",IF(ISNUMBER(FIND("(3)",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3" s="1">
        <v>1</v>
      </c>
      <c r="M1703" s="1">
        <v>1</v>
      </c>
      <c r="N1703" s="1">
        <v>1</v>
      </c>
      <c r="P1703" s="1" t="str">
        <f>IF(B1703&lt;&gt;"",IF(AND(대학정보!$C$4&lt;&gt;"",대학정보!$C$5&lt;&gt;""),IF(AND(ISNUMBER(FIND(대학정보!$C$4,E1703)),ISNUMBER(FIND(대학정보!$C$5,F1703))),확률표!$C$3,IF(AND(ISNUMBER(FIND(대학정보!$C$4,G1703)),ISNUMBER(FIND(대학정보!$C$5,H1703))),확률표!$C$4,IF(AND(ISNUMBER(FIND(대학정보!$C$4,I1703)),ISNUMBER(FIND(대학정보!$C$5,J1703))),확률표!$C$5, ""))), "대학정보"), "")</f>
        <v/>
      </c>
      <c r="Q1703" s="1" t="str">
        <f>IF(AND(대학정보!$C$8&lt;&gt;"",D1703&lt;&gt;""),D1703-대학정보!$C$8,"")</f>
        <v/>
      </c>
    </row>
    <row r="1704" spans="1:17">
      <c r="A1704" s="1" t="str">
        <f t="shared" si="27"/>
        <v>X</v>
      </c>
      <c r="B1704" s="1" t="str">
        <f>IF(INDEX(로우데이터!$A:$A,4*ROW()-7)&lt;&gt;"",INDEX(로우데이터!A:A,4*ROW()-7),"")</f>
        <v/>
      </c>
      <c r="C1704" s="1" t="str">
        <f>IF(B1704&lt;&gt;"",VLOOKUP(CONCATENATE("j",L1704, M1704, N1704),확률표!$B$8:$E$16,IF(P1704=확률표!$C$3,2,IF(P1704=확률표!$C$4, 3,4)),FALSE), "")</f>
        <v/>
      </c>
      <c r="D1704" s="1" t="str">
        <f>IF(B1704&lt;&gt;"",INDEX(로우데이터!$B:$B,4*ROW()-7),"")</f>
        <v/>
      </c>
      <c r="E1704" s="4" t="str">
        <f>IF(B1704&lt;&gt;"",IF(INDEX(로우데이터!$D:$D,4*ROW()-7)&lt;&gt;"",IF(ISNUMBER(FIND("(1)",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4" s="3" t="str">
        <f>IF(B1704&lt;&gt;"",IF(INDEX(로우데이터!$D:$D,4*ROW()-7)&lt;&gt;"",IF(ISNUMBER(FIND("(1)",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4" s="3" t="str">
        <f>IF(B1704&lt;&gt;"",IF(INDEX(로우데이터!$D:$D,4*ROW()-7)&lt;&gt;"",IF(ISNUMBER(FIND("(2)",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4" s="3" t="str">
        <f>IF(B1704&lt;&gt;"",IF(INDEX(로우데이터!$D:$D,4*ROW()-7)&lt;&gt;"",IF(ISNUMBER(FIND("(2)",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4" s="3" t="str">
        <f>IF(B1704&lt;&gt;"",IF(INDEX(로우데이터!$D:$D,4*ROW()-7)&lt;&gt;"",IF(ISNUMBER(FIND("(3)",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4" s="3" t="str">
        <f>IF(B1704&lt;&gt;"",IF(INDEX(로우데이터!$D:$D,4*ROW()-7)&lt;&gt;"",IF(ISNUMBER(FIND("(3)",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4" s="1">
        <v>1</v>
      </c>
      <c r="M1704" s="1">
        <v>1</v>
      </c>
      <c r="N1704" s="1">
        <v>1</v>
      </c>
      <c r="P1704" s="1" t="str">
        <f>IF(B1704&lt;&gt;"",IF(AND(대학정보!$C$4&lt;&gt;"",대학정보!$C$5&lt;&gt;""),IF(AND(ISNUMBER(FIND(대학정보!$C$4,E1704)),ISNUMBER(FIND(대학정보!$C$5,F1704))),확률표!$C$3,IF(AND(ISNUMBER(FIND(대학정보!$C$4,G1704)),ISNUMBER(FIND(대학정보!$C$5,H1704))),확률표!$C$4,IF(AND(ISNUMBER(FIND(대학정보!$C$4,I1704)),ISNUMBER(FIND(대학정보!$C$5,J1704))),확률표!$C$5, ""))), "대학정보"), "")</f>
        <v/>
      </c>
      <c r="Q1704" s="1" t="str">
        <f>IF(AND(대학정보!$C$8&lt;&gt;"",D1704&lt;&gt;""),D1704-대학정보!$C$8,"")</f>
        <v/>
      </c>
    </row>
    <row r="1705" spans="1:17">
      <c r="A1705" s="1" t="str">
        <f t="shared" si="27"/>
        <v>X</v>
      </c>
      <c r="B1705" s="1" t="str">
        <f>IF(INDEX(로우데이터!$A:$A,4*ROW()-7)&lt;&gt;"",INDEX(로우데이터!A:A,4*ROW()-7),"")</f>
        <v/>
      </c>
      <c r="C1705" s="1" t="str">
        <f>IF(B1705&lt;&gt;"",VLOOKUP(CONCATENATE("j",L1705, M1705, N1705),확률표!$B$8:$E$16,IF(P1705=확률표!$C$3,2,IF(P1705=확률표!$C$4, 3,4)),FALSE), "")</f>
        <v/>
      </c>
      <c r="D1705" s="1" t="str">
        <f>IF(B1705&lt;&gt;"",INDEX(로우데이터!$B:$B,4*ROW()-7),"")</f>
        <v/>
      </c>
      <c r="E1705" s="4" t="str">
        <f>IF(B1705&lt;&gt;"",IF(INDEX(로우데이터!$D:$D,4*ROW()-7)&lt;&gt;"",IF(ISNUMBER(FIND("(1)",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5" s="3" t="str">
        <f>IF(B1705&lt;&gt;"",IF(INDEX(로우데이터!$D:$D,4*ROW()-7)&lt;&gt;"",IF(ISNUMBER(FIND("(1)",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5" s="3" t="str">
        <f>IF(B1705&lt;&gt;"",IF(INDEX(로우데이터!$D:$D,4*ROW()-7)&lt;&gt;"",IF(ISNUMBER(FIND("(2)",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5" s="3" t="str">
        <f>IF(B1705&lt;&gt;"",IF(INDEX(로우데이터!$D:$D,4*ROW()-7)&lt;&gt;"",IF(ISNUMBER(FIND("(2)",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5" s="3" t="str">
        <f>IF(B1705&lt;&gt;"",IF(INDEX(로우데이터!$D:$D,4*ROW()-7)&lt;&gt;"",IF(ISNUMBER(FIND("(3)",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5" s="3" t="str">
        <f>IF(B1705&lt;&gt;"",IF(INDEX(로우데이터!$D:$D,4*ROW()-7)&lt;&gt;"",IF(ISNUMBER(FIND("(3)",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5" s="1">
        <v>1</v>
      </c>
      <c r="M1705" s="1">
        <v>1</v>
      </c>
      <c r="N1705" s="1">
        <v>1</v>
      </c>
      <c r="P1705" s="1" t="str">
        <f>IF(B1705&lt;&gt;"",IF(AND(대학정보!$C$4&lt;&gt;"",대학정보!$C$5&lt;&gt;""),IF(AND(ISNUMBER(FIND(대학정보!$C$4,E1705)),ISNUMBER(FIND(대학정보!$C$5,F1705))),확률표!$C$3,IF(AND(ISNUMBER(FIND(대학정보!$C$4,G1705)),ISNUMBER(FIND(대학정보!$C$5,H1705))),확률표!$C$4,IF(AND(ISNUMBER(FIND(대학정보!$C$4,I1705)),ISNUMBER(FIND(대학정보!$C$5,J1705))),확률표!$C$5, ""))), "대학정보"), "")</f>
        <v/>
      </c>
      <c r="Q1705" s="1" t="str">
        <f>IF(AND(대학정보!$C$8&lt;&gt;"",D1705&lt;&gt;""),D1705-대학정보!$C$8,"")</f>
        <v/>
      </c>
    </row>
    <row r="1706" spans="1:17">
      <c r="A1706" s="1" t="str">
        <f t="shared" si="27"/>
        <v>X</v>
      </c>
      <c r="B1706" s="1" t="str">
        <f>IF(INDEX(로우데이터!$A:$A,4*ROW()-7)&lt;&gt;"",INDEX(로우데이터!A:A,4*ROW()-7),"")</f>
        <v/>
      </c>
      <c r="C1706" s="1" t="str">
        <f>IF(B1706&lt;&gt;"",VLOOKUP(CONCATENATE("j",L1706, M1706, N1706),확률표!$B$8:$E$16,IF(P1706=확률표!$C$3,2,IF(P1706=확률표!$C$4, 3,4)),FALSE), "")</f>
        <v/>
      </c>
      <c r="D1706" s="1" t="str">
        <f>IF(B1706&lt;&gt;"",INDEX(로우데이터!$B:$B,4*ROW()-7),"")</f>
        <v/>
      </c>
      <c r="E1706" s="4" t="str">
        <f>IF(B1706&lt;&gt;"",IF(INDEX(로우데이터!$D:$D,4*ROW()-7)&lt;&gt;"",IF(ISNUMBER(FIND("(1)",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6" s="3" t="str">
        <f>IF(B1706&lt;&gt;"",IF(INDEX(로우데이터!$D:$D,4*ROW()-7)&lt;&gt;"",IF(ISNUMBER(FIND("(1)",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6" s="3" t="str">
        <f>IF(B1706&lt;&gt;"",IF(INDEX(로우데이터!$D:$D,4*ROW()-7)&lt;&gt;"",IF(ISNUMBER(FIND("(2)",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6" s="3" t="str">
        <f>IF(B1706&lt;&gt;"",IF(INDEX(로우데이터!$D:$D,4*ROW()-7)&lt;&gt;"",IF(ISNUMBER(FIND("(2)",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6" s="3" t="str">
        <f>IF(B1706&lt;&gt;"",IF(INDEX(로우데이터!$D:$D,4*ROW()-7)&lt;&gt;"",IF(ISNUMBER(FIND("(3)",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6" s="3" t="str">
        <f>IF(B1706&lt;&gt;"",IF(INDEX(로우데이터!$D:$D,4*ROW()-7)&lt;&gt;"",IF(ISNUMBER(FIND("(3)",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6" s="1">
        <v>1</v>
      </c>
      <c r="M1706" s="1">
        <v>1</v>
      </c>
      <c r="N1706" s="1">
        <v>1</v>
      </c>
      <c r="P1706" s="1" t="str">
        <f>IF(B1706&lt;&gt;"",IF(AND(대학정보!$C$4&lt;&gt;"",대학정보!$C$5&lt;&gt;""),IF(AND(ISNUMBER(FIND(대학정보!$C$4,E1706)),ISNUMBER(FIND(대학정보!$C$5,F1706))),확률표!$C$3,IF(AND(ISNUMBER(FIND(대학정보!$C$4,G1706)),ISNUMBER(FIND(대학정보!$C$5,H1706))),확률표!$C$4,IF(AND(ISNUMBER(FIND(대학정보!$C$4,I1706)),ISNUMBER(FIND(대학정보!$C$5,J1706))),확률표!$C$5, ""))), "대학정보"), "")</f>
        <v/>
      </c>
      <c r="Q1706" s="1" t="str">
        <f>IF(AND(대학정보!$C$8&lt;&gt;"",D1706&lt;&gt;""),D1706-대학정보!$C$8,"")</f>
        <v/>
      </c>
    </row>
    <row r="1707" spans="1:17">
      <c r="A1707" s="1" t="str">
        <f t="shared" si="27"/>
        <v>X</v>
      </c>
      <c r="B1707" s="1" t="str">
        <f>IF(INDEX(로우데이터!$A:$A,4*ROW()-7)&lt;&gt;"",INDEX(로우데이터!A:A,4*ROW()-7),"")</f>
        <v/>
      </c>
      <c r="C1707" s="1" t="str">
        <f>IF(B1707&lt;&gt;"",VLOOKUP(CONCATENATE("j",L1707, M1707, N1707),확률표!$B$8:$E$16,IF(P1707=확률표!$C$3,2,IF(P1707=확률표!$C$4, 3,4)),FALSE), "")</f>
        <v/>
      </c>
      <c r="D1707" s="1" t="str">
        <f>IF(B1707&lt;&gt;"",INDEX(로우데이터!$B:$B,4*ROW()-7),"")</f>
        <v/>
      </c>
      <c r="E1707" s="4" t="str">
        <f>IF(B1707&lt;&gt;"",IF(INDEX(로우데이터!$D:$D,4*ROW()-7)&lt;&gt;"",IF(ISNUMBER(FIND("(1)",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7" s="3" t="str">
        <f>IF(B1707&lt;&gt;"",IF(INDEX(로우데이터!$D:$D,4*ROW()-7)&lt;&gt;"",IF(ISNUMBER(FIND("(1)",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7" s="3" t="str">
        <f>IF(B1707&lt;&gt;"",IF(INDEX(로우데이터!$D:$D,4*ROW()-7)&lt;&gt;"",IF(ISNUMBER(FIND("(2)",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7" s="3" t="str">
        <f>IF(B1707&lt;&gt;"",IF(INDEX(로우데이터!$D:$D,4*ROW()-7)&lt;&gt;"",IF(ISNUMBER(FIND("(2)",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7" s="3" t="str">
        <f>IF(B1707&lt;&gt;"",IF(INDEX(로우데이터!$D:$D,4*ROW()-7)&lt;&gt;"",IF(ISNUMBER(FIND("(3)",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7" s="3" t="str">
        <f>IF(B1707&lt;&gt;"",IF(INDEX(로우데이터!$D:$D,4*ROW()-7)&lt;&gt;"",IF(ISNUMBER(FIND("(3)",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7" s="1">
        <v>1</v>
      </c>
      <c r="M1707" s="1">
        <v>1</v>
      </c>
      <c r="N1707" s="1">
        <v>1</v>
      </c>
      <c r="P1707" s="1" t="str">
        <f>IF(B1707&lt;&gt;"",IF(AND(대학정보!$C$4&lt;&gt;"",대학정보!$C$5&lt;&gt;""),IF(AND(ISNUMBER(FIND(대학정보!$C$4,E1707)),ISNUMBER(FIND(대학정보!$C$5,F1707))),확률표!$C$3,IF(AND(ISNUMBER(FIND(대학정보!$C$4,G1707)),ISNUMBER(FIND(대학정보!$C$5,H1707))),확률표!$C$4,IF(AND(ISNUMBER(FIND(대학정보!$C$4,I1707)),ISNUMBER(FIND(대학정보!$C$5,J1707))),확률표!$C$5, ""))), "대학정보"), "")</f>
        <v/>
      </c>
      <c r="Q1707" s="1" t="str">
        <f>IF(AND(대학정보!$C$8&lt;&gt;"",D1707&lt;&gt;""),D1707-대학정보!$C$8,"")</f>
        <v/>
      </c>
    </row>
    <row r="1708" spans="1:17">
      <c r="A1708" s="1" t="str">
        <f t="shared" si="27"/>
        <v>X</v>
      </c>
      <c r="B1708" s="1" t="str">
        <f>IF(INDEX(로우데이터!$A:$A,4*ROW()-7)&lt;&gt;"",INDEX(로우데이터!A:A,4*ROW()-7),"")</f>
        <v/>
      </c>
      <c r="C1708" s="1" t="str">
        <f>IF(B1708&lt;&gt;"",VLOOKUP(CONCATENATE("j",L1708, M1708, N1708),확률표!$B$8:$E$16,IF(P1708=확률표!$C$3,2,IF(P1708=확률표!$C$4, 3,4)),FALSE), "")</f>
        <v/>
      </c>
      <c r="D1708" s="1" t="str">
        <f>IF(B1708&lt;&gt;"",INDEX(로우데이터!$B:$B,4*ROW()-7),"")</f>
        <v/>
      </c>
      <c r="E1708" s="4" t="str">
        <f>IF(B1708&lt;&gt;"",IF(INDEX(로우데이터!$D:$D,4*ROW()-7)&lt;&gt;"",IF(ISNUMBER(FIND("(1)",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8" s="3" t="str">
        <f>IF(B1708&lt;&gt;"",IF(INDEX(로우데이터!$D:$D,4*ROW()-7)&lt;&gt;"",IF(ISNUMBER(FIND("(1)",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8" s="3" t="str">
        <f>IF(B1708&lt;&gt;"",IF(INDEX(로우데이터!$D:$D,4*ROW()-7)&lt;&gt;"",IF(ISNUMBER(FIND("(2)",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8" s="3" t="str">
        <f>IF(B1708&lt;&gt;"",IF(INDEX(로우데이터!$D:$D,4*ROW()-7)&lt;&gt;"",IF(ISNUMBER(FIND("(2)",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8" s="3" t="str">
        <f>IF(B1708&lt;&gt;"",IF(INDEX(로우데이터!$D:$D,4*ROW()-7)&lt;&gt;"",IF(ISNUMBER(FIND("(3)",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8" s="3" t="str">
        <f>IF(B1708&lt;&gt;"",IF(INDEX(로우데이터!$D:$D,4*ROW()-7)&lt;&gt;"",IF(ISNUMBER(FIND("(3)",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8" s="1">
        <v>1</v>
      </c>
      <c r="M1708" s="1">
        <v>1</v>
      </c>
      <c r="N1708" s="1">
        <v>1</v>
      </c>
      <c r="P1708" s="1" t="str">
        <f>IF(B1708&lt;&gt;"",IF(AND(대학정보!$C$4&lt;&gt;"",대학정보!$C$5&lt;&gt;""),IF(AND(ISNUMBER(FIND(대학정보!$C$4,E1708)),ISNUMBER(FIND(대학정보!$C$5,F1708))),확률표!$C$3,IF(AND(ISNUMBER(FIND(대학정보!$C$4,G1708)),ISNUMBER(FIND(대학정보!$C$5,H1708))),확률표!$C$4,IF(AND(ISNUMBER(FIND(대학정보!$C$4,I1708)),ISNUMBER(FIND(대학정보!$C$5,J1708))),확률표!$C$5, ""))), "대학정보"), "")</f>
        <v/>
      </c>
      <c r="Q1708" s="1" t="str">
        <f>IF(AND(대학정보!$C$8&lt;&gt;"",D1708&lt;&gt;""),D1708-대학정보!$C$8,"")</f>
        <v/>
      </c>
    </row>
    <row r="1709" spans="1:17">
      <c r="A1709" s="1" t="str">
        <f t="shared" si="27"/>
        <v>X</v>
      </c>
      <c r="B1709" s="1" t="str">
        <f>IF(INDEX(로우데이터!$A:$A,4*ROW()-7)&lt;&gt;"",INDEX(로우데이터!A:A,4*ROW()-7),"")</f>
        <v/>
      </c>
      <c r="C1709" s="1" t="str">
        <f>IF(B1709&lt;&gt;"",VLOOKUP(CONCATENATE("j",L1709, M1709, N1709),확률표!$B$8:$E$16,IF(P1709=확률표!$C$3,2,IF(P1709=확률표!$C$4, 3,4)),FALSE), "")</f>
        <v/>
      </c>
      <c r="D1709" s="1" t="str">
        <f>IF(B1709&lt;&gt;"",INDEX(로우데이터!$B:$B,4*ROW()-7),"")</f>
        <v/>
      </c>
      <c r="E1709" s="4" t="str">
        <f>IF(B1709&lt;&gt;"",IF(INDEX(로우데이터!$D:$D,4*ROW()-7)&lt;&gt;"",IF(ISNUMBER(FIND("(1)",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09" s="3" t="str">
        <f>IF(B1709&lt;&gt;"",IF(INDEX(로우데이터!$D:$D,4*ROW()-7)&lt;&gt;"",IF(ISNUMBER(FIND("(1)",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09" s="3" t="str">
        <f>IF(B1709&lt;&gt;"",IF(INDEX(로우데이터!$D:$D,4*ROW()-7)&lt;&gt;"",IF(ISNUMBER(FIND("(2)",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09" s="3" t="str">
        <f>IF(B1709&lt;&gt;"",IF(INDEX(로우데이터!$D:$D,4*ROW()-7)&lt;&gt;"",IF(ISNUMBER(FIND("(2)",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09" s="3" t="str">
        <f>IF(B1709&lt;&gt;"",IF(INDEX(로우데이터!$D:$D,4*ROW()-7)&lt;&gt;"",IF(ISNUMBER(FIND("(3)",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09" s="3" t="str">
        <f>IF(B1709&lt;&gt;"",IF(INDEX(로우데이터!$D:$D,4*ROW()-7)&lt;&gt;"",IF(ISNUMBER(FIND("(3)",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09" s="1">
        <v>1</v>
      </c>
      <c r="M1709" s="1">
        <v>1</v>
      </c>
      <c r="N1709" s="1">
        <v>1</v>
      </c>
      <c r="P1709" s="1" t="str">
        <f>IF(B1709&lt;&gt;"",IF(AND(대학정보!$C$4&lt;&gt;"",대학정보!$C$5&lt;&gt;""),IF(AND(ISNUMBER(FIND(대학정보!$C$4,E1709)),ISNUMBER(FIND(대학정보!$C$5,F1709))),확률표!$C$3,IF(AND(ISNUMBER(FIND(대학정보!$C$4,G1709)),ISNUMBER(FIND(대학정보!$C$5,H1709))),확률표!$C$4,IF(AND(ISNUMBER(FIND(대학정보!$C$4,I1709)),ISNUMBER(FIND(대학정보!$C$5,J1709))),확률표!$C$5, ""))), "대학정보"), "")</f>
        <v/>
      </c>
      <c r="Q1709" s="1" t="str">
        <f>IF(AND(대학정보!$C$8&lt;&gt;"",D1709&lt;&gt;""),D1709-대학정보!$C$8,"")</f>
        <v/>
      </c>
    </row>
    <row r="1710" spans="1:17">
      <c r="A1710" s="1" t="str">
        <f t="shared" si="27"/>
        <v>X</v>
      </c>
      <c r="B1710" s="1" t="str">
        <f>IF(INDEX(로우데이터!$A:$A,4*ROW()-7)&lt;&gt;"",INDEX(로우데이터!A:A,4*ROW()-7),"")</f>
        <v/>
      </c>
      <c r="C1710" s="1" t="str">
        <f>IF(B1710&lt;&gt;"",VLOOKUP(CONCATENATE("j",L1710, M1710, N1710),확률표!$B$8:$E$16,IF(P1710=확률표!$C$3,2,IF(P1710=확률표!$C$4, 3,4)),FALSE), "")</f>
        <v/>
      </c>
      <c r="D1710" s="1" t="str">
        <f>IF(B1710&lt;&gt;"",INDEX(로우데이터!$B:$B,4*ROW()-7),"")</f>
        <v/>
      </c>
      <c r="E1710" s="4" t="str">
        <f>IF(B1710&lt;&gt;"",IF(INDEX(로우데이터!$D:$D,4*ROW()-7)&lt;&gt;"",IF(ISNUMBER(FIND("(1)",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0" s="3" t="str">
        <f>IF(B1710&lt;&gt;"",IF(INDEX(로우데이터!$D:$D,4*ROW()-7)&lt;&gt;"",IF(ISNUMBER(FIND("(1)",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0" s="3" t="str">
        <f>IF(B1710&lt;&gt;"",IF(INDEX(로우데이터!$D:$D,4*ROW()-7)&lt;&gt;"",IF(ISNUMBER(FIND("(2)",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0" s="3" t="str">
        <f>IF(B1710&lt;&gt;"",IF(INDEX(로우데이터!$D:$D,4*ROW()-7)&lt;&gt;"",IF(ISNUMBER(FIND("(2)",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0" s="3" t="str">
        <f>IF(B1710&lt;&gt;"",IF(INDEX(로우데이터!$D:$D,4*ROW()-7)&lt;&gt;"",IF(ISNUMBER(FIND("(3)",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0" s="3" t="str">
        <f>IF(B1710&lt;&gt;"",IF(INDEX(로우데이터!$D:$D,4*ROW()-7)&lt;&gt;"",IF(ISNUMBER(FIND("(3)",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0" s="1">
        <v>1</v>
      </c>
      <c r="M1710" s="1">
        <v>1</v>
      </c>
      <c r="N1710" s="1">
        <v>1</v>
      </c>
      <c r="P1710" s="1" t="str">
        <f>IF(B1710&lt;&gt;"",IF(AND(대학정보!$C$4&lt;&gt;"",대학정보!$C$5&lt;&gt;""),IF(AND(ISNUMBER(FIND(대학정보!$C$4,E1710)),ISNUMBER(FIND(대학정보!$C$5,F1710))),확률표!$C$3,IF(AND(ISNUMBER(FIND(대학정보!$C$4,G1710)),ISNUMBER(FIND(대학정보!$C$5,H1710))),확률표!$C$4,IF(AND(ISNUMBER(FIND(대학정보!$C$4,I1710)),ISNUMBER(FIND(대학정보!$C$5,J1710))),확률표!$C$5, ""))), "대학정보"), "")</f>
        <v/>
      </c>
      <c r="Q1710" s="1" t="str">
        <f>IF(AND(대학정보!$C$8&lt;&gt;"",D1710&lt;&gt;""),D1710-대학정보!$C$8,"")</f>
        <v/>
      </c>
    </row>
    <row r="1711" spans="1:17">
      <c r="A1711" s="1" t="str">
        <f t="shared" si="27"/>
        <v>X</v>
      </c>
      <c r="B1711" s="1" t="str">
        <f>IF(INDEX(로우데이터!$A:$A,4*ROW()-7)&lt;&gt;"",INDEX(로우데이터!A:A,4*ROW()-7),"")</f>
        <v/>
      </c>
      <c r="C1711" s="1" t="str">
        <f>IF(B1711&lt;&gt;"",VLOOKUP(CONCATENATE("j",L1711, M1711, N1711),확률표!$B$8:$E$16,IF(P1711=확률표!$C$3,2,IF(P1711=확률표!$C$4, 3,4)),FALSE), "")</f>
        <v/>
      </c>
      <c r="D1711" s="1" t="str">
        <f>IF(B1711&lt;&gt;"",INDEX(로우데이터!$B:$B,4*ROW()-7),"")</f>
        <v/>
      </c>
      <c r="E1711" s="4" t="str">
        <f>IF(B1711&lt;&gt;"",IF(INDEX(로우데이터!$D:$D,4*ROW()-7)&lt;&gt;"",IF(ISNUMBER(FIND("(1)",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1" s="3" t="str">
        <f>IF(B1711&lt;&gt;"",IF(INDEX(로우데이터!$D:$D,4*ROW()-7)&lt;&gt;"",IF(ISNUMBER(FIND("(1)",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1" s="3" t="str">
        <f>IF(B1711&lt;&gt;"",IF(INDEX(로우데이터!$D:$D,4*ROW()-7)&lt;&gt;"",IF(ISNUMBER(FIND("(2)",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1" s="3" t="str">
        <f>IF(B1711&lt;&gt;"",IF(INDEX(로우데이터!$D:$D,4*ROW()-7)&lt;&gt;"",IF(ISNUMBER(FIND("(2)",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1" s="3" t="str">
        <f>IF(B1711&lt;&gt;"",IF(INDEX(로우데이터!$D:$D,4*ROW()-7)&lt;&gt;"",IF(ISNUMBER(FIND("(3)",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1" s="3" t="str">
        <f>IF(B1711&lt;&gt;"",IF(INDEX(로우데이터!$D:$D,4*ROW()-7)&lt;&gt;"",IF(ISNUMBER(FIND("(3)",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1" s="1">
        <v>1</v>
      </c>
      <c r="M1711" s="1">
        <v>1</v>
      </c>
      <c r="N1711" s="1">
        <v>1</v>
      </c>
      <c r="P1711" s="1" t="str">
        <f>IF(B1711&lt;&gt;"",IF(AND(대학정보!$C$4&lt;&gt;"",대학정보!$C$5&lt;&gt;""),IF(AND(ISNUMBER(FIND(대학정보!$C$4,E1711)),ISNUMBER(FIND(대학정보!$C$5,F1711))),확률표!$C$3,IF(AND(ISNUMBER(FIND(대학정보!$C$4,G1711)),ISNUMBER(FIND(대학정보!$C$5,H1711))),확률표!$C$4,IF(AND(ISNUMBER(FIND(대학정보!$C$4,I1711)),ISNUMBER(FIND(대학정보!$C$5,J1711))),확률표!$C$5, ""))), "대학정보"), "")</f>
        <v/>
      </c>
      <c r="Q1711" s="1" t="str">
        <f>IF(AND(대학정보!$C$8&lt;&gt;"",D1711&lt;&gt;""),D1711-대학정보!$C$8,"")</f>
        <v/>
      </c>
    </row>
    <row r="1712" spans="1:17">
      <c r="A1712" s="1" t="str">
        <f t="shared" si="27"/>
        <v>X</v>
      </c>
      <c r="B1712" s="1" t="str">
        <f>IF(INDEX(로우데이터!$A:$A,4*ROW()-7)&lt;&gt;"",INDEX(로우데이터!A:A,4*ROW()-7),"")</f>
        <v/>
      </c>
      <c r="C1712" s="1" t="str">
        <f>IF(B1712&lt;&gt;"",VLOOKUP(CONCATENATE("j",L1712, M1712, N1712),확률표!$B$8:$E$16,IF(P1712=확률표!$C$3,2,IF(P1712=확률표!$C$4, 3,4)),FALSE), "")</f>
        <v/>
      </c>
      <c r="D1712" s="1" t="str">
        <f>IF(B1712&lt;&gt;"",INDEX(로우데이터!$B:$B,4*ROW()-7),"")</f>
        <v/>
      </c>
      <c r="E1712" s="4" t="str">
        <f>IF(B1712&lt;&gt;"",IF(INDEX(로우데이터!$D:$D,4*ROW()-7)&lt;&gt;"",IF(ISNUMBER(FIND("(1)",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2" s="3" t="str">
        <f>IF(B1712&lt;&gt;"",IF(INDEX(로우데이터!$D:$D,4*ROW()-7)&lt;&gt;"",IF(ISNUMBER(FIND("(1)",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2" s="3" t="str">
        <f>IF(B1712&lt;&gt;"",IF(INDEX(로우데이터!$D:$D,4*ROW()-7)&lt;&gt;"",IF(ISNUMBER(FIND("(2)",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2" s="3" t="str">
        <f>IF(B1712&lt;&gt;"",IF(INDEX(로우데이터!$D:$D,4*ROW()-7)&lt;&gt;"",IF(ISNUMBER(FIND("(2)",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2" s="3" t="str">
        <f>IF(B1712&lt;&gt;"",IF(INDEX(로우데이터!$D:$D,4*ROW()-7)&lt;&gt;"",IF(ISNUMBER(FIND("(3)",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2" s="3" t="str">
        <f>IF(B1712&lt;&gt;"",IF(INDEX(로우데이터!$D:$D,4*ROW()-7)&lt;&gt;"",IF(ISNUMBER(FIND("(3)",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2" s="1">
        <v>1</v>
      </c>
      <c r="M1712" s="1">
        <v>1</v>
      </c>
      <c r="N1712" s="1">
        <v>1</v>
      </c>
      <c r="P1712" s="1" t="str">
        <f>IF(B1712&lt;&gt;"",IF(AND(대학정보!$C$4&lt;&gt;"",대학정보!$C$5&lt;&gt;""),IF(AND(ISNUMBER(FIND(대학정보!$C$4,E1712)),ISNUMBER(FIND(대학정보!$C$5,F1712))),확률표!$C$3,IF(AND(ISNUMBER(FIND(대학정보!$C$4,G1712)),ISNUMBER(FIND(대학정보!$C$5,H1712))),확률표!$C$4,IF(AND(ISNUMBER(FIND(대학정보!$C$4,I1712)),ISNUMBER(FIND(대학정보!$C$5,J1712))),확률표!$C$5, ""))), "대학정보"), "")</f>
        <v/>
      </c>
      <c r="Q1712" s="1" t="str">
        <f>IF(AND(대학정보!$C$8&lt;&gt;"",D1712&lt;&gt;""),D1712-대학정보!$C$8,"")</f>
        <v/>
      </c>
    </row>
    <row r="1713" spans="1:17">
      <c r="A1713" s="1" t="str">
        <f t="shared" si="27"/>
        <v>X</v>
      </c>
      <c r="B1713" s="1" t="str">
        <f>IF(INDEX(로우데이터!$A:$A,4*ROW()-7)&lt;&gt;"",INDEX(로우데이터!A:A,4*ROW()-7),"")</f>
        <v/>
      </c>
      <c r="C1713" s="1" t="str">
        <f>IF(B1713&lt;&gt;"",VLOOKUP(CONCATENATE("j",L1713, M1713, N1713),확률표!$B$8:$E$16,IF(P1713=확률표!$C$3,2,IF(P1713=확률표!$C$4, 3,4)),FALSE), "")</f>
        <v/>
      </c>
      <c r="D1713" s="1" t="str">
        <f>IF(B1713&lt;&gt;"",INDEX(로우데이터!$B:$B,4*ROW()-7),"")</f>
        <v/>
      </c>
      <c r="E1713" s="4" t="str">
        <f>IF(B1713&lt;&gt;"",IF(INDEX(로우데이터!$D:$D,4*ROW()-7)&lt;&gt;"",IF(ISNUMBER(FIND("(1)",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3" s="3" t="str">
        <f>IF(B1713&lt;&gt;"",IF(INDEX(로우데이터!$D:$D,4*ROW()-7)&lt;&gt;"",IF(ISNUMBER(FIND("(1)",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3" s="3" t="str">
        <f>IF(B1713&lt;&gt;"",IF(INDEX(로우데이터!$D:$D,4*ROW()-7)&lt;&gt;"",IF(ISNUMBER(FIND("(2)",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3" s="3" t="str">
        <f>IF(B1713&lt;&gt;"",IF(INDEX(로우데이터!$D:$D,4*ROW()-7)&lt;&gt;"",IF(ISNUMBER(FIND("(2)",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3" s="3" t="str">
        <f>IF(B1713&lt;&gt;"",IF(INDEX(로우데이터!$D:$D,4*ROW()-7)&lt;&gt;"",IF(ISNUMBER(FIND("(3)",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3" s="3" t="str">
        <f>IF(B1713&lt;&gt;"",IF(INDEX(로우데이터!$D:$D,4*ROW()-7)&lt;&gt;"",IF(ISNUMBER(FIND("(3)",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3" s="1">
        <v>1</v>
      </c>
      <c r="M1713" s="1">
        <v>1</v>
      </c>
      <c r="N1713" s="1">
        <v>1</v>
      </c>
      <c r="P1713" s="1" t="str">
        <f>IF(B1713&lt;&gt;"",IF(AND(대학정보!$C$4&lt;&gt;"",대학정보!$C$5&lt;&gt;""),IF(AND(ISNUMBER(FIND(대학정보!$C$4,E1713)),ISNUMBER(FIND(대학정보!$C$5,F1713))),확률표!$C$3,IF(AND(ISNUMBER(FIND(대학정보!$C$4,G1713)),ISNUMBER(FIND(대학정보!$C$5,H1713))),확률표!$C$4,IF(AND(ISNUMBER(FIND(대학정보!$C$4,I1713)),ISNUMBER(FIND(대학정보!$C$5,J1713))),확률표!$C$5, ""))), "대학정보"), "")</f>
        <v/>
      </c>
      <c r="Q1713" s="1" t="str">
        <f>IF(AND(대학정보!$C$8&lt;&gt;"",D1713&lt;&gt;""),D1713-대학정보!$C$8,"")</f>
        <v/>
      </c>
    </row>
    <row r="1714" spans="1:17">
      <c r="A1714" s="1" t="str">
        <f t="shared" si="27"/>
        <v>X</v>
      </c>
      <c r="B1714" s="1" t="str">
        <f>IF(INDEX(로우데이터!$A:$A,4*ROW()-7)&lt;&gt;"",INDEX(로우데이터!A:A,4*ROW()-7),"")</f>
        <v/>
      </c>
      <c r="C1714" s="1" t="str">
        <f>IF(B1714&lt;&gt;"",VLOOKUP(CONCATENATE("j",L1714, M1714, N1714),확률표!$B$8:$E$16,IF(P1714=확률표!$C$3,2,IF(P1714=확률표!$C$4, 3,4)),FALSE), "")</f>
        <v/>
      </c>
      <c r="D1714" s="1" t="str">
        <f>IF(B1714&lt;&gt;"",INDEX(로우데이터!$B:$B,4*ROW()-7),"")</f>
        <v/>
      </c>
      <c r="E1714" s="4" t="str">
        <f>IF(B1714&lt;&gt;"",IF(INDEX(로우데이터!$D:$D,4*ROW()-7)&lt;&gt;"",IF(ISNUMBER(FIND("(1)",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4" s="3" t="str">
        <f>IF(B1714&lt;&gt;"",IF(INDEX(로우데이터!$D:$D,4*ROW()-7)&lt;&gt;"",IF(ISNUMBER(FIND("(1)",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4" s="3" t="str">
        <f>IF(B1714&lt;&gt;"",IF(INDEX(로우데이터!$D:$D,4*ROW()-7)&lt;&gt;"",IF(ISNUMBER(FIND("(2)",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4" s="3" t="str">
        <f>IF(B1714&lt;&gt;"",IF(INDEX(로우데이터!$D:$D,4*ROW()-7)&lt;&gt;"",IF(ISNUMBER(FIND("(2)",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4" s="3" t="str">
        <f>IF(B1714&lt;&gt;"",IF(INDEX(로우데이터!$D:$D,4*ROW()-7)&lt;&gt;"",IF(ISNUMBER(FIND("(3)",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4" s="3" t="str">
        <f>IF(B1714&lt;&gt;"",IF(INDEX(로우데이터!$D:$D,4*ROW()-7)&lt;&gt;"",IF(ISNUMBER(FIND("(3)",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4" s="1">
        <v>1</v>
      </c>
      <c r="M1714" s="1">
        <v>1</v>
      </c>
      <c r="N1714" s="1">
        <v>1</v>
      </c>
      <c r="P1714" s="1" t="str">
        <f>IF(B1714&lt;&gt;"",IF(AND(대학정보!$C$4&lt;&gt;"",대학정보!$C$5&lt;&gt;""),IF(AND(ISNUMBER(FIND(대학정보!$C$4,E1714)),ISNUMBER(FIND(대학정보!$C$5,F1714))),확률표!$C$3,IF(AND(ISNUMBER(FIND(대학정보!$C$4,G1714)),ISNUMBER(FIND(대학정보!$C$5,H1714))),확률표!$C$4,IF(AND(ISNUMBER(FIND(대학정보!$C$4,I1714)),ISNUMBER(FIND(대학정보!$C$5,J1714))),확률표!$C$5, ""))), "대학정보"), "")</f>
        <v/>
      </c>
      <c r="Q1714" s="1" t="str">
        <f>IF(AND(대학정보!$C$8&lt;&gt;"",D1714&lt;&gt;""),D1714-대학정보!$C$8,"")</f>
        <v/>
      </c>
    </row>
    <row r="1715" spans="1:17">
      <c r="A1715" s="1" t="str">
        <f t="shared" si="27"/>
        <v>X</v>
      </c>
      <c r="B1715" s="1" t="str">
        <f>IF(INDEX(로우데이터!$A:$A,4*ROW()-7)&lt;&gt;"",INDEX(로우데이터!A:A,4*ROW()-7),"")</f>
        <v/>
      </c>
      <c r="C1715" s="1" t="str">
        <f>IF(B1715&lt;&gt;"",VLOOKUP(CONCATENATE("j",L1715, M1715, N1715),확률표!$B$8:$E$16,IF(P1715=확률표!$C$3,2,IF(P1715=확률표!$C$4, 3,4)),FALSE), "")</f>
        <v/>
      </c>
      <c r="D1715" s="1" t="str">
        <f>IF(B1715&lt;&gt;"",INDEX(로우데이터!$B:$B,4*ROW()-7),"")</f>
        <v/>
      </c>
      <c r="E1715" s="4" t="str">
        <f>IF(B1715&lt;&gt;"",IF(INDEX(로우데이터!$D:$D,4*ROW()-7)&lt;&gt;"",IF(ISNUMBER(FIND("(1)",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5" s="3" t="str">
        <f>IF(B1715&lt;&gt;"",IF(INDEX(로우데이터!$D:$D,4*ROW()-7)&lt;&gt;"",IF(ISNUMBER(FIND("(1)",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5" s="3" t="str">
        <f>IF(B1715&lt;&gt;"",IF(INDEX(로우데이터!$D:$D,4*ROW()-7)&lt;&gt;"",IF(ISNUMBER(FIND("(2)",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5" s="3" t="str">
        <f>IF(B1715&lt;&gt;"",IF(INDEX(로우데이터!$D:$D,4*ROW()-7)&lt;&gt;"",IF(ISNUMBER(FIND("(2)",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5" s="3" t="str">
        <f>IF(B1715&lt;&gt;"",IF(INDEX(로우데이터!$D:$D,4*ROW()-7)&lt;&gt;"",IF(ISNUMBER(FIND("(3)",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5" s="3" t="str">
        <f>IF(B1715&lt;&gt;"",IF(INDEX(로우데이터!$D:$D,4*ROW()-7)&lt;&gt;"",IF(ISNUMBER(FIND("(3)",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5" s="1">
        <v>1</v>
      </c>
      <c r="M1715" s="1">
        <v>1</v>
      </c>
      <c r="N1715" s="1">
        <v>1</v>
      </c>
      <c r="P1715" s="1" t="str">
        <f>IF(B1715&lt;&gt;"",IF(AND(대학정보!$C$4&lt;&gt;"",대학정보!$C$5&lt;&gt;""),IF(AND(ISNUMBER(FIND(대학정보!$C$4,E1715)),ISNUMBER(FIND(대학정보!$C$5,F1715))),확률표!$C$3,IF(AND(ISNUMBER(FIND(대학정보!$C$4,G1715)),ISNUMBER(FIND(대학정보!$C$5,H1715))),확률표!$C$4,IF(AND(ISNUMBER(FIND(대학정보!$C$4,I1715)),ISNUMBER(FIND(대학정보!$C$5,J1715))),확률표!$C$5, ""))), "대학정보"), "")</f>
        <v/>
      </c>
      <c r="Q1715" s="1" t="str">
        <f>IF(AND(대학정보!$C$8&lt;&gt;"",D1715&lt;&gt;""),D1715-대학정보!$C$8,"")</f>
        <v/>
      </c>
    </row>
    <row r="1716" spans="1:17">
      <c r="A1716" s="1" t="str">
        <f t="shared" si="27"/>
        <v>X</v>
      </c>
      <c r="B1716" s="1" t="str">
        <f>IF(INDEX(로우데이터!$A:$A,4*ROW()-7)&lt;&gt;"",INDEX(로우데이터!A:A,4*ROW()-7),"")</f>
        <v/>
      </c>
      <c r="C1716" s="1" t="str">
        <f>IF(B1716&lt;&gt;"",VLOOKUP(CONCATENATE("j",L1716, M1716, N1716),확률표!$B$8:$E$16,IF(P1716=확률표!$C$3,2,IF(P1716=확률표!$C$4, 3,4)),FALSE), "")</f>
        <v/>
      </c>
      <c r="D1716" s="1" t="str">
        <f>IF(B1716&lt;&gt;"",INDEX(로우데이터!$B:$B,4*ROW()-7),"")</f>
        <v/>
      </c>
      <c r="E1716" s="4" t="str">
        <f>IF(B1716&lt;&gt;"",IF(INDEX(로우데이터!$D:$D,4*ROW()-7)&lt;&gt;"",IF(ISNUMBER(FIND("(1)",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6" s="3" t="str">
        <f>IF(B1716&lt;&gt;"",IF(INDEX(로우데이터!$D:$D,4*ROW()-7)&lt;&gt;"",IF(ISNUMBER(FIND("(1)",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6" s="3" t="str">
        <f>IF(B1716&lt;&gt;"",IF(INDEX(로우데이터!$D:$D,4*ROW()-7)&lt;&gt;"",IF(ISNUMBER(FIND("(2)",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6" s="3" t="str">
        <f>IF(B1716&lt;&gt;"",IF(INDEX(로우데이터!$D:$D,4*ROW()-7)&lt;&gt;"",IF(ISNUMBER(FIND("(2)",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6" s="3" t="str">
        <f>IF(B1716&lt;&gt;"",IF(INDEX(로우데이터!$D:$D,4*ROW()-7)&lt;&gt;"",IF(ISNUMBER(FIND("(3)",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6" s="3" t="str">
        <f>IF(B1716&lt;&gt;"",IF(INDEX(로우데이터!$D:$D,4*ROW()-7)&lt;&gt;"",IF(ISNUMBER(FIND("(3)",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6" s="1">
        <v>1</v>
      </c>
      <c r="M1716" s="1">
        <v>1</v>
      </c>
      <c r="N1716" s="1">
        <v>1</v>
      </c>
      <c r="P1716" s="1" t="str">
        <f>IF(B1716&lt;&gt;"",IF(AND(대학정보!$C$4&lt;&gt;"",대학정보!$C$5&lt;&gt;""),IF(AND(ISNUMBER(FIND(대학정보!$C$4,E1716)),ISNUMBER(FIND(대학정보!$C$5,F1716))),확률표!$C$3,IF(AND(ISNUMBER(FIND(대학정보!$C$4,G1716)),ISNUMBER(FIND(대학정보!$C$5,H1716))),확률표!$C$4,IF(AND(ISNUMBER(FIND(대학정보!$C$4,I1716)),ISNUMBER(FIND(대학정보!$C$5,J1716))),확률표!$C$5, ""))), "대학정보"), "")</f>
        <v/>
      </c>
      <c r="Q1716" s="1" t="str">
        <f>IF(AND(대학정보!$C$8&lt;&gt;"",D1716&lt;&gt;""),D1716-대학정보!$C$8,"")</f>
        <v/>
      </c>
    </row>
    <row r="1717" spans="1:17">
      <c r="A1717" s="1" t="str">
        <f t="shared" si="27"/>
        <v>X</v>
      </c>
      <c r="B1717" s="1" t="str">
        <f>IF(INDEX(로우데이터!$A:$A,4*ROW()-7)&lt;&gt;"",INDEX(로우데이터!A:A,4*ROW()-7),"")</f>
        <v/>
      </c>
      <c r="C1717" s="1" t="str">
        <f>IF(B1717&lt;&gt;"",VLOOKUP(CONCATENATE("j",L1717, M1717, N1717),확률표!$B$8:$E$16,IF(P1717=확률표!$C$3,2,IF(P1717=확률표!$C$4, 3,4)),FALSE), "")</f>
        <v/>
      </c>
      <c r="D1717" s="1" t="str">
        <f>IF(B1717&lt;&gt;"",INDEX(로우데이터!$B:$B,4*ROW()-7),"")</f>
        <v/>
      </c>
      <c r="E1717" s="4" t="str">
        <f>IF(B1717&lt;&gt;"",IF(INDEX(로우데이터!$D:$D,4*ROW()-7)&lt;&gt;"",IF(ISNUMBER(FIND("(1)",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7" s="3" t="str">
        <f>IF(B1717&lt;&gt;"",IF(INDEX(로우데이터!$D:$D,4*ROW()-7)&lt;&gt;"",IF(ISNUMBER(FIND("(1)",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7" s="3" t="str">
        <f>IF(B1717&lt;&gt;"",IF(INDEX(로우데이터!$D:$D,4*ROW()-7)&lt;&gt;"",IF(ISNUMBER(FIND("(2)",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7" s="3" t="str">
        <f>IF(B1717&lt;&gt;"",IF(INDEX(로우데이터!$D:$D,4*ROW()-7)&lt;&gt;"",IF(ISNUMBER(FIND("(2)",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7" s="3" t="str">
        <f>IF(B1717&lt;&gt;"",IF(INDEX(로우데이터!$D:$D,4*ROW()-7)&lt;&gt;"",IF(ISNUMBER(FIND("(3)",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7" s="3" t="str">
        <f>IF(B1717&lt;&gt;"",IF(INDEX(로우데이터!$D:$D,4*ROW()-7)&lt;&gt;"",IF(ISNUMBER(FIND("(3)",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7" s="1">
        <v>1</v>
      </c>
      <c r="M1717" s="1">
        <v>1</v>
      </c>
      <c r="N1717" s="1">
        <v>1</v>
      </c>
      <c r="P1717" s="1" t="str">
        <f>IF(B1717&lt;&gt;"",IF(AND(대학정보!$C$4&lt;&gt;"",대학정보!$C$5&lt;&gt;""),IF(AND(ISNUMBER(FIND(대학정보!$C$4,E1717)),ISNUMBER(FIND(대학정보!$C$5,F1717))),확률표!$C$3,IF(AND(ISNUMBER(FIND(대학정보!$C$4,G1717)),ISNUMBER(FIND(대학정보!$C$5,H1717))),확률표!$C$4,IF(AND(ISNUMBER(FIND(대학정보!$C$4,I1717)),ISNUMBER(FIND(대학정보!$C$5,J1717))),확률표!$C$5, ""))), "대학정보"), "")</f>
        <v/>
      </c>
      <c r="Q1717" s="1" t="str">
        <f>IF(AND(대학정보!$C$8&lt;&gt;"",D1717&lt;&gt;""),D1717-대학정보!$C$8,"")</f>
        <v/>
      </c>
    </row>
    <row r="1718" spans="1:17">
      <c r="A1718" s="1" t="str">
        <f t="shared" si="27"/>
        <v>X</v>
      </c>
      <c r="B1718" s="1" t="str">
        <f>IF(INDEX(로우데이터!$A:$A,4*ROW()-7)&lt;&gt;"",INDEX(로우데이터!A:A,4*ROW()-7),"")</f>
        <v/>
      </c>
      <c r="C1718" s="1" t="str">
        <f>IF(B1718&lt;&gt;"",VLOOKUP(CONCATENATE("j",L1718, M1718, N1718),확률표!$B$8:$E$16,IF(P1718=확률표!$C$3,2,IF(P1718=확률표!$C$4, 3,4)),FALSE), "")</f>
        <v/>
      </c>
      <c r="D1718" s="1" t="str">
        <f>IF(B1718&lt;&gt;"",INDEX(로우데이터!$B:$B,4*ROW()-7),"")</f>
        <v/>
      </c>
      <c r="E1718" s="4" t="str">
        <f>IF(B1718&lt;&gt;"",IF(INDEX(로우데이터!$D:$D,4*ROW()-7)&lt;&gt;"",IF(ISNUMBER(FIND("(1)",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8" s="3" t="str">
        <f>IF(B1718&lt;&gt;"",IF(INDEX(로우데이터!$D:$D,4*ROW()-7)&lt;&gt;"",IF(ISNUMBER(FIND("(1)",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8" s="3" t="str">
        <f>IF(B1718&lt;&gt;"",IF(INDEX(로우데이터!$D:$D,4*ROW()-7)&lt;&gt;"",IF(ISNUMBER(FIND("(2)",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8" s="3" t="str">
        <f>IF(B1718&lt;&gt;"",IF(INDEX(로우데이터!$D:$D,4*ROW()-7)&lt;&gt;"",IF(ISNUMBER(FIND("(2)",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8" s="3" t="str">
        <f>IF(B1718&lt;&gt;"",IF(INDEX(로우데이터!$D:$D,4*ROW()-7)&lt;&gt;"",IF(ISNUMBER(FIND("(3)",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8" s="3" t="str">
        <f>IF(B1718&lt;&gt;"",IF(INDEX(로우데이터!$D:$D,4*ROW()-7)&lt;&gt;"",IF(ISNUMBER(FIND("(3)",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8" s="1">
        <v>1</v>
      </c>
      <c r="M1718" s="1">
        <v>1</v>
      </c>
      <c r="N1718" s="1">
        <v>1</v>
      </c>
      <c r="P1718" s="1" t="str">
        <f>IF(B1718&lt;&gt;"",IF(AND(대학정보!$C$4&lt;&gt;"",대학정보!$C$5&lt;&gt;""),IF(AND(ISNUMBER(FIND(대학정보!$C$4,E1718)),ISNUMBER(FIND(대학정보!$C$5,F1718))),확률표!$C$3,IF(AND(ISNUMBER(FIND(대학정보!$C$4,G1718)),ISNUMBER(FIND(대학정보!$C$5,H1718))),확률표!$C$4,IF(AND(ISNUMBER(FIND(대학정보!$C$4,I1718)),ISNUMBER(FIND(대학정보!$C$5,J1718))),확률표!$C$5, ""))), "대학정보"), "")</f>
        <v/>
      </c>
      <c r="Q1718" s="1" t="str">
        <f>IF(AND(대학정보!$C$8&lt;&gt;"",D1718&lt;&gt;""),D1718-대학정보!$C$8,"")</f>
        <v/>
      </c>
    </row>
    <row r="1719" spans="1:17">
      <c r="A1719" s="1" t="str">
        <f t="shared" si="27"/>
        <v>X</v>
      </c>
      <c r="B1719" s="1" t="str">
        <f>IF(INDEX(로우데이터!$A:$A,4*ROW()-7)&lt;&gt;"",INDEX(로우데이터!A:A,4*ROW()-7),"")</f>
        <v/>
      </c>
      <c r="C1719" s="1" t="str">
        <f>IF(B1719&lt;&gt;"",VLOOKUP(CONCATENATE("j",L1719, M1719, N1719),확률표!$B$8:$E$16,IF(P1719=확률표!$C$3,2,IF(P1719=확률표!$C$4, 3,4)),FALSE), "")</f>
        <v/>
      </c>
      <c r="D1719" s="1" t="str">
        <f>IF(B1719&lt;&gt;"",INDEX(로우데이터!$B:$B,4*ROW()-7),"")</f>
        <v/>
      </c>
      <c r="E1719" s="4" t="str">
        <f>IF(B1719&lt;&gt;"",IF(INDEX(로우데이터!$D:$D,4*ROW()-7)&lt;&gt;"",IF(ISNUMBER(FIND("(1)",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19" s="3" t="str">
        <f>IF(B1719&lt;&gt;"",IF(INDEX(로우데이터!$D:$D,4*ROW()-7)&lt;&gt;"",IF(ISNUMBER(FIND("(1)",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19" s="3" t="str">
        <f>IF(B1719&lt;&gt;"",IF(INDEX(로우데이터!$D:$D,4*ROW()-7)&lt;&gt;"",IF(ISNUMBER(FIND("(2)",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19" s="3" t="str">
        <f>IF(B1719&lt;&gt;"",IF(INDEX(로우데이터!$D:$D,4*ROW()-7)&lt;&gt;"",IF(ISNUMBER(FIND("(2)",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19" s="3" t="str">
        <f>IF(B1719&lt;&gt;"",IF(INDEX(로우데이터!$D:$D,4*ROW()-7)&lt;&gt;"",IF(ISNUMBER(FIND("(3)",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19" s="3" t="str">
        <f>IF(B1719&lt;&gt;"",IF(INDEX(로우데이터!$D:$D,4*ROW()-7)&lt;&gt;"",IF(ISNUMBER(FIND("(3)",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19" s="1">
        <v>1</v>
      </c>
      <c r="M1719" s="1">
        <v>1</v>
      </c>
      <c r="N1719" s="1">
        <v>1</v>
      </c>
      <c r="P1719" s="1" t="str">
        <f>IF(B1719&lt;&gt;"",IF(AND(대학정보!$C$4&lt;&gt;"",대학정보!$C$5&lt;&gt;""),IF(AND(ISNUMBER(FIND(대학정보!$C$4,E1719)),ISNUMBER(FIND(대학정보!$C$5,F1719))),확률표!$C$3,IF(AND(ISNUMBER(FIND(대학정보!$C$4,G1719)),ISNUMBER(FIND(대학정보!$C$5,H1719))),확률표!$C$4,IF(AND(ISNUMBER(FIND(대학정보!$C$4,I1719)),ISNUMBER(FIND(대학정보!$C$5,J1719))),확률표!$C$5, ""))), "대학정보"), "")</f>
        <v/>
      </c>
      <c r="Q1719" s="1" t="str">
        <f>IF(AND(대학정보!$C$8&lt;&gt;"",D1719&lt;&gt;""),D1719-대학정보!$C$8,"")</f>
        <v/>
      </c>
    </row>
    <row r="1720" spans="1:17">
      <c r="A1720" s="1" t="str">
        <f t="shared" si="27"/>
        <v>X</v>
      </c>
      <c r="B1720" s="1" t="str">
        <f>IF(INDEX(로우데이터!$A:$A,4*ROW()-7)&lt;&gt;"",INDEX(로우데이터!A:A,4*ROW()-7),"")</f>
        <v/>
      </c>
      <c r="C1720" s="1" t="str">
        <f>IF(B1720&lt;&gt;"",VLOOKUP(CONCATENATE("j",L1720, M1720, N1720),확률표!$B$8:$E$16,IF(P1720=확률표!$C$3,2,IF(P1720=확률표!$C$4, 3,4)),FALSE), "")</f>
        <v/>
      </c>
      <c r="D1720" s="1" t="str">
        <f>IF(B1720&lt;&gt;"",INDEX(로우데이터!$B:$B,4*ROW()-7),"")</f>
        <v/>
      </c>
      <c r="E1720" s="4" t="str">
        <f>IF(B1720&lt;&gt;"",IF(INDEX(로우데이터!$D:$D,4*ROW()-7)&lt;&gt;"",IF(ISNUMBER(FIND("(1)",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0" s="3" t="str">
        <f>IF(B1720&lt;&gt;"",IF(INDEX(로우데이터!$D:$D,4*ROW()-7)&lt;&gt;"",IF(ISNUMBER(FIND("(1)",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0" s="3" t="str">
        <f>IF(B1720&lt;&gt;"",IF(INDEX(로우데이터!$D:$D,4*ROW()-7)&lt;&gt;"",IF(ISNUMBER(FIND("(2)",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0" s="3" t="str">
        <f>IF(B1720&lt;&gt;"",IF(INDEX(로우데이터!$D:$D,4*ROW()-7)&lt;&gt;"",IF(ISNUMBER(FIND("(2)",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0" s="3" t="str">
        <f>IF(B1720&lt;&gt;"",IF(INDEX(로우데이터!$D:$D,4*ROW()-7)&lt;&gt;"",IF(ISNUMBER(FIND("(3)",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0" s="3" t="str">
        <f>IF(B1720&lt;&gt;"",IF(INDEX(로우데이터!$D:$D,4*ROW()-7)&lt;&gt;"",IF(ISNUMBER(FIND("(3)",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0" s="1">
        <v>1</v>
      </c>
      <c r="M1720" s="1">
        <v>1</v>
      </c>
      <c r="N1720" s="1">
        <v>1</v>
      </c>
      <c r="P1720" s="1" t="str">
        <f>IF(B1720&lt;&gt;"",IF(AND(대학정보!$C$4&lt;&gt;"",대학정보!$C$5&lt;&gt;""),IF(AND(ISNUMBER(FIND(대학정보!$C$4,E1720)),ISNUMBER(FIND(대학정보!$C$5,F1720))),확률표!$C$3,IF(AND(ISNUMBER(FIND(대학정보!$C$4,G1720)),ISNUMBER(FIND(대학정보!$C$5,H1720))),확률표!$C$4,IF(AND(ISNUMBER(FIND(대학정보!$C$4,I1720)),ISNUMBER(FIND(대학정보!$C$5,J1720))),확률표!$C$5, ""))), "대학정보"), "")</f>
        <v/>
      </c>
      <c r="Q1720" s="1" t="str">
        <f>IF(AND(대학정보!$C$8&lt;&gt;"",D1720&lt;&gt;""),D1720-대학정보!$C$8,"")</f>
        <v/>
      </c>
    </row>
    <row r="1721" spans="1:17">
      <c r="A1721" s="1" t="str">
        <f t="shared" si="27"/>
        <v>X</v>
      </c>
      <c r="B1721" s="1" t="str">
        <f>IF(INDEX(로우데이터!$A:$A,4*ROW()-7)&lt;&gt;"",INDEX(로우데이터!A:A,4*ROW()-7),"")</f>
        <v/>
      </c>
      <c r="C1721" s="1" t="str">
        <f>IF(B1721&lt;&gt;"",VLOOKUP(CONCATENATE("j",L1721, M1721, N1721),확률표!$B$8:$E$16,IF(P1721=확률표!$C$3,2,IF(P1721=확률표!$C$4, 3,4)),FALSE), "")</f>
        <v/>
      </c>
      <c r="D1721" s="1" t="str">
        <f>IF(B1721&lt;&gt;"",INDEX(로우데이터!$B:$B,4*ROW()-7),"")</f>
        <v/>
      </c>
      <c r="E1721" s="4" t="str">
        <f>IF(B1721&lt;&gt;"",IF(INDEX(로우데이터!$D:$D,4*ROW()-7)&lt;&gt;"",IF(ISNUMBER(FIND("(1)",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1" s="3" t="str">
        <f>IF(B1721&lt;&gt;"",IF(INDEX(로우데이터!$D:$D,4*ROW()-7)&lt;&gt;"",IF(ISNUMBER(FIND("(1)",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1" s="3" t="str">
        <f>IF(B1721&lt;&gt;"",IF(INDEX(로우데이터!$D:$D,4*ROW()-7)&lt;&gt;"",IF(ISNUMBER(FIND("(2)",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1" s="3" t="str">
        <f>IF(B1721&lt;&gt;"",IF(INDEX(로우데이터!$D:$D,4*ROW()-7)&lt;&gt;"",IF(ISNUMBER(FIND("(2)",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1" s="3" t="str">
        <f>IF(B1721&lt;&gt;"",IF(INDEX(로우데이터!$D:$D,4*ROW()-7)&lt;&gt;"",IF(ISNUMBER(FIND("(3)",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1" s="3" t="str">
        <f>IF(B1721&lt;&gt;"",IF(INDEX(로우데이터!$D:$D,4*ROW()-7)&lt;&gt;"",IF(ISNUMBER(FIND("(3)",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1" s="1">
        <v>1</v>
      </c>
      <c r="M1721" s="1">
        <v>1</v>
      </c>
      <c r="N1721" s="1">
        <v>1</v>
      </c>
      <c r="P1721" s="1" t="str">
        <f>IF(B1721&lt;&gt;"",IF(AND(대학정보!$C$4&lt;&gt;"",대학정보!$C$5&lt;&gt;""),IF(AND(ISNUMBER(FIND(대학정보!$C$4,E1721)),ISNUMBER(FIND(대학정보!$C$5,F1721))),확률표!$C$3,IF(AND(ISNUMBER(FIND(대학정보!$C$4,G1721)),ISNUMBER(FIND(대학정보!$C$5,H1721))),확률표!$C$4,IF(AND(ISNUMBER(FIND(대학정보!$C$4,I1721)),ISNUMBER(FIND(대학정보!$C$5,J1721))),확률표!$C$5, ""))), "대학정보"), "")</f>
        <v/>
      </c>
      <c r="Q1721" s="1" t="str">
        <f>IF(AND(대학정보!$C$8&lt;&gt;"",D1721&lt;&gt;""),D1721-대학정보!$C$8,"")</f>
        <v/>
      </c>
    </row>
    <row r="1722" spans="1:17">
      <c r="A1722" s="1" t="str">
        <f t="shared" si="27"/>
        <v>X</v>
      </c>
      <c r="B1722" s="1" t="str">
        <f>IF(INDEX(로우데이터!$A:$A,4*ROW()-7)&lt;&gt;"",INDEX(로우데이터!A:A,4*ROW()-7),"")</f>
        <v/>
      </c>
      <c r="C1722" s="1" t="str">
        <f>IF(B1722&lt;&gt;"",VLOOKUP(CONCATENATE("j",L1722, M1722, N1722),확률표!$B$8:$E$16,IF(P1722=확률표!$C$3,2,IF(P1722=확률표!$C$4, 3,4)),FALSE), "")</f>
        <v/>
      </c>
      <c r="D1722" s="1" t="str">
        <f>IF(B1722&lt;&gt;"",INDEX(로우데이터!$B:$B,4*ROW()-7),"")</f>
        <v/>
      </c>
      <c r="E1722" s="4" t="str">
        <f>IF(B1722&lt;&gt;"",IF(INDEX(로우데이터!$D:$D,4*ROW()-7)&lt;&gt;"",IF(ISNUMBER(FIND("(1)",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2" s="3" t="str">
        <f>IF(B1722&lt;&gt;"",IF(INDEX(로우데이터!$D:$D,4*ROW()-7)&lt;&gt;"",IF(ISNUMBER(FIND("(1)",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2" s="3" t="str">
        <f>IF(B1722&lt;&gt;"",IF(INDEX(로우데이터!$D:$D,4*ROW()-7)&lt;&gt;"",IF(ISNUMBER(FIND("(2)",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2" s="3" t="str">
        <f>IF(B1722&lt;&gt;"",IF(INDEX(로우데이터!$D:$D,4*ROW()-7)&lt;&gt;"",IF(ISNUMBER(FIND("(2)",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2" s="3" t="str">
        <f>IF(B1722&lt;&gt;"",IF(INDEX(로우데이터!$D:$D,4*ROW()-7)&lt;&gt;"",IF(ISNUMBER(FIND("(3)",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2" s="3" t="str">
        <f>IF(B1722&lt;&gt;"",IF(INDEX(로우데이터!$D:$D,4*ROW()-7)&lt;&gt;"",IF(ISNUMBER(FIND("(3)",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2" s="1">
        <v>1</v>
      </c>
      <c r="M1722" s="1">
        <v>1</v>
      </c>
      <c r="N1722" s="1">
        <v>1</v>
      </c>
      <c r="P1722" s="1" t="str">
        <f>IF(B1722&lt;&gt;"",IF(AND(대학정보!$C$4&lt;&gt;"",대학정보!$C$5&lt;&gt;""),IF(AND(ISNUMBER(FIND(대학정보!$C$4,E1722)),ISNUMBER(FIND(대학정보!$C$5,F1722))),확률표!$C$3,IF(AND(ISNUMBER(FIND(대학정보!$C$4,G1722)),ISNUMBER(FIND(대학정보!$C$5,H1722))),확률표!$C$4,IF(AND(ISNUMBER(FIND(대학정보!$C$4,I1722)),ISNUMBER(FIND(대학정보!$C$5,J1722))),확률표!$C$5, ""))), "대학정보"), "")</f>
        <v/>
      </c>
      <c r="Q1722" s="1" t="str">
        <f>IF(AND(대학정보!$C$8&lt;&gt;"",D1722&lt;&gt;""),D1722-대학정보!$C$8,"")</f>
        <v/>
      </c>
    </row>
    <row r="1723" spans="1:17">
      <c r="A1723" s="1" t="str">
        <f t="shared" si="27"/>
        <v>X</v>
      </c>
      <c r="B1723" s="1" t="str">
        <f>IF(INDEX(로우데이터!$A:$A,4*ROW()-7)&lt;&gt;"",INDEX(로우데이터!A:A,4*ROW()-7),"")</f>
        <v/>
      </c>
      <c r="C1723" s="1" t="str">
        <f>IF(B1723&lt;&gt;"",VLOOKUP(CONCATENATE("j",L1723, M1723, N1723),확률표!$B$8:$E$16,IF(P1723=확률표!$C$3,2,IF(P1723=확률표!$C$4, 3,4)),FALSE), "")</f>
        <v/>
      </c>
      <c r="D1723" s="1" t="str">
        <f>IF(B1723&lt;&gt;"",INDEX(로우데이터!$B:$B,4*ROW()-7),"")</f>
        <v/>
      </c>
      <c r="E1723" s="4" t="str">
        <f>IF(B1723&lt;&gt;"",IF(INDEX(로우데이터!$D:$D,4*ROW()-7)&lt;&gt;"",IF(ISNUMBER(FIND("(1)",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3" s="3" t="str">
        <f>IF(B1723&lt;&gt;"",IF(INDEX(로우데이터!$D:$D,4*ROW()-7)&lt;&gt;"",IF(ISNUMBER(FIND("(1)",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3" s="3" t="str">
        <f>IF(B1723&lt;&gt;"",IF(INDEX(로우데이터!$D:$D,4*ROW()-7)&lt;&gt;"",IF(ISNUMBER(FIND("(2)",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3" s="3" t="str">
        <f>IF(B1723&lt;&gt;"",IF(INDEX(로우데이터!$D:$D,4*ROW()-7)&lt;&gt;"",IF(ISNUMBER(FIND("(2)",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3" s="3" t="str">
        <f>IF(B1723&lt;&gt;"",IF(INDEX(로우데이터!$D:$D,4*ROW()-7)&lt;&gt;"",IF(ISNUMBER(FIND("(3)",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3" s="3" t="str">
        <f>IF(B1723&lt;&gt;"",IF(INDEX(로우데이터!$D:$D,4*ROW()-7)&lt;&gt;"",IF(ISNUMBER(FIND("(3)",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3" s="1">
        <v>1</v>
      </c>
      <c r="M1723" s="1">
        <v>1</v>
      </c>
      <c r="N1723" s="1">
        <v>1</v>
      </c>
      <c r="P1723" s="1" t="str">
        <f>IF(B1723&lt;&gt;"",IF(AND(대학정보!$C$4&lt;&gt;"",대학정보!$C$5&lt;&gt;""),IF(AND(ISNUMBER(FIND(대학정보!$C$4,E1723)),ISNUMBER(FIND(대학정보!$C$5,F1723))),확률표!$C$3,IF(AND(ISNUMBER(FIND(대학정보!$C$4,G1723)),ISNUMBER(FIND(대학정보!$C$5,H1723))),확률표!$C$4,IF(AND(ISNUMBER(FIND(대학정보!$C$4,I1723)),ISNUMBER(FIND(대학정보!$C$5,J1723))),확률표!$C$5, ""))), "대학정보"), "")</f>
        <v/>
      </c>
      <c r="Q1723" s="1" t="str">
        <f>IF(AND(대학정보!$C$8&lt;&gt;"",D1723&lt;&gt;""),D1723-대학정보!$C$8,"")</f>
        <v/>
      </c>
    </row>
    <row r="1724" spans="1:17">
      <c r="A1724" s="1" t="str">
        <f t="shared" si="27"/>
        <v>X</v>
      </c>
      <c r="B1724" s="1" t="str">
        <f>IF(INDEX(로우데이터!$A:$A,4*ROW()-7)&lt;&gt;"",INDEX(로우데이터!A:A,4*ROW()-7),"")</f>
        <v/>
      </c>
      <c r="C1724" s="1" t="str">
        <f>IF(B1724&lt;&gt;"",VLOOKUP(CONCATENATE("j",L1724, M1724, N1724),확률표!$B$8:$E$16,IF(P1724=확률표!$C$3,2,IF(P1724=확률표!$C$4, 3,4)),FALSE), "")</f>
        <v/>
      </c>
      <c r="D1724" s="1" t="str">
        <f>IF(B1724&lt;&gt;"",INDEX(로우데이터!$B:$B,4*ROW()-7),"")</f>
        <v/>
      </c>
      <c r="E1724" s="4" t="str">
        <f>IF(B1724&lt;&gt;"",IF(INDEX(로우데이터!$D:$D,4*ROW()-7)&lt;&gt;"",IF(ISNUMBER(FIND("(1)",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4" s="3" t="str">
        <f>IF(B1724&lt;&gt;"",IF(INDEX(로우데이터!$D:$D,4*ROW()-7)&lt;&gt;"",IF(ISNUMBER(FIND("(1)",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4" s="3" t="str">
        <f>IF(B1724&lt;&gt;"",IF(INDEX(로우데이터!$D:$D,4*ROW()-7)&lt;&gt;"",IF(ISNUMBER(FIND("(2)",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4" s="3" t="str">
        <f>IF(B1724&lt;&gt;"",IF(INDEX(로우데이터!$D:$D,4*ROW()-7)&lt;&gt;"",IF(ISNUMBER(FIND("(2)",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4" s="3" t="str">
        <f>IF(B1724&lt;&gt;"",IF(INDEX(로우데이터!$D:$D,4*ROW()-7)&lt;&gt;"",IF(ISNUMBER(FIND("(3)",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4" s="3" t="str">
        <f>IF(B1724&lt;&gt;"",IF(INDEX(로우데이터!$D:$D,4*ROW()-7)&lt;&gt;"",IF(ISNUMBER(FIND("(3)",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4" s="1">
        <v>1</v>
      </c>
      <c r="M1724" s="1">
        <v>1</v>
      </c>
      <c r="N1724" s="1">
        <v>1</v>
      </c>
      <c r="P1724" s="1" t="str">
        <f>IF(B1724&lt;&gt;"",IF(AND(대학정보!$C$4&lt;&gt;"",대학정보!$C$5&lt;&gt;""),IF(AND(ISNUMBER(FIND(대학정보!$C$4,E1724)),ISNUMBER(FIND(대학정보!$C$5,F1724))),확률표!$C$3,IF(AND(ISNUMBER(FIND(대학정보!$C$4,G1724)),ISNUMBER(FIND(대학정보!$C$5,H1724))),확률표!$C$4,IF(AND(ISNUMBER(FIND(대학정보!$C$4,I1724)),ISNUMBER(FIND(대학정보!$C$5,J1724))),확률표!$C$5, ""))), "대학정보"), "")</f>
        <v/>
      </c>
      <c r="Q1724" s="1" t="str">
        <f>IF(AND(대학정보!$C$8&lt;&gt;"",D1724&lt;&gt;""),D1724-대학정보!$C$8,"")</f>
        <v/>
      </c>
    </row>
    <row r="1725" spans="1:17">
      <c r="A1725" s="1" t="str">
        <f t="shared" si="27"/>
        <v>X</v>
      </c>
      <c r="B1725" s="1" t="str">
        <f>IF(INDEX(로우데이터!$A:$A,4*ROW()-7)&lt;&gt;"",INDEX(로우데이터!A:A,4*ROW()-7),"")</f>
        <v/>
      </c>
      <c r="C1725" s="1" t="str">
        <f>IF(B1725&lt;&gt;"",VLOOKUP(CONCATENATE("j",L1725, M1725, N1725),확률표!$B$8:$E$16,IF(P1725=확률표!$C$3,2,IF(P1725=확률표!$C$4, 3,4)),FALSE), "")</f>
        <v/>
      </c>
      <c r="D1725" s="1" t="str">
        <f>IF(B1725&lt;&gt;"",INDEX(로우데이터!$B:$B,4*ROW()-7),"")</f>
        <v/>
      </c>
      <c r="E1725" s="4" t="str">
        <f>IF(B1725&lt;&gt;"",IF(INDEX(로우데이터!$D:$D,4*ROW()-7)&lt;&gt;"",IF(ISNUMBER(FIND("(1)",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5" s="3" t="str">
        <f>IF(B1725&lt;&gt;"",IF(INDEX(로우데이터!$D:$D,4*ROW()-7)&lt;&gt;"",IF(ISNUMBER(FIND("(1)",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5" s="3" t="str">
        <f>IF(B1725&lt;&gt;"",IF(INDEX(로우데이터!$D:$D,4*ROW()-7)&lt;&gt;"",IF(ISNUMBER(FIND("(2)",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5" s="3" t="str">
        <f>IF(B1725&lt;&gt;"",IF(INDEX(로우데이터!$D:$D,4*ROW()-7)&lt;&gt;"",IF(ISNUMBER(FIND("(2)",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5" s="3" t="str">
        <f>IF(B1725&lt;&gt;"",IF(INDEX(로우데이터!$D:$D,4*ROW()-7)&lt;&gt;"",IF(ISNUMBER(FIND("(3)",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5" s="3" t="str">
        <f>IF(B1725&lt;&gt;"",IF(INDEX(로우데이터!$D:$D,4*ROW()-7)&lt;&gt;"",IF(ISNUMBER(FIND("(3)",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5" s="1">
        <v>1</v>
      </c>
      <c r="M1725" s="1">
        <v>1</v>
      </c>
      <c r="N1725" s="1">
        <v>1</v>
      </c>
      <c r="P1725" s="1" t="str">
        <f>IF(B1725&lt;&gt;"",IF(AND(대학정보!$C$4&lt;&gt;"",대학정보!$C$5&lt;&gt;""),IF(AND(ISNUMBER(FIND(대학정보!$C$4,E1725)),ISNUMBER(FIND(대학정보!$C$5,F1725))),확률표!$C$3,IF(AND(ISNUMBER(FIND(대학정보!$C$4,G1725)),ISNUMBER(FIND(대학정보!$C$5,H1725))),확률표!$C$4,IF(AND(ISNUMBER(FIND(대학정보!$C$4,I1725)),ISNUMBER(FIND(대학정보!$C$5,J1725))),확률표!$C$5, ""))), "대학정보"), "")</f>
        <v/>
      </c>
      <c r="Q1725" s="1" t="str">
        <f>IF(AND(대학정보!$C$8&lt;&gt;"",D1725&lt;&gt;""),D1725-대학정보!$C$8,"")</f>
        <v/>
      </c>
    </row>
    <row r="1726" spans="1:17">
      <c r="A1726" s="1" t="str">
        <f t="shared" si="27"/>
        <v>X</v>
      </c>
      <c r="B1726" s="1" t="str">
        <f>IF(INDEX(로우데이터!$A:$A,4*ROW()-7)&lt;&gt;"",INDEX(로우데이터!A:A,4*ROW()-7),"")</f>
        <v/>
      </c>
      <c r="C1726" s="1" t="str">
        <f>IF(B1726&lt;&gt;"",VLOOKUP(CONCATENATE("j",L1726, M1726, N1726),확률표!$B$8:$E$16,IF(P1726=확률표!$C$3,2,IF(P1726=확률표!$C$4, 3,4)),FALSE), "")</f>
        <v/>
      </c>
      <c r="D1726" s="1" t="str">
        <f>IF(B1726&lt;&gt;"",INDEX(로우데이터!$B:$B,4*ROW()-7),"")</f>
        <v/>
      </c>
      <c r="E1726" s="4" t="str">
        <f>IF(B1726&lt;&gt;"",IF(INDEX(로우데이터!$D:$D,4*ROW()-7)&lt;&gt;"",IF(ISNUMBER(FIND("(1)",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6" s="3" t="str">
        <f>IF(B1726&lt;&gt;"",IF(INDEX(로우데이터!$D:$D,4*ROW()-7)&lt;&gt;"",IF(ISNUMBER(FIND("(1)",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6" s="3" t="str">
        <f>IF(B1726&lt;&gt;"",IF(INDEX(로우데이터!$D:$D,4*ROW()-7)&lt;&gt;"",IF(ISNUMBER(FIND("(2)",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6" s="3" t="str">
        <f>IF(B1726&lt;&gt;"",IF(INDEX(로우데이터!$D:$D,4*ROW()-7)&lt;&gt;"",IF(ISNUMBER(FIND("(2)",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6" s="3" t="str">
        <f>IF(B1726&lt;&gt;"",IF(INDEX(로우데이터!$D:$D,4*ROW()-7)&lt;&gt;"",IF(ISNUMBER(FIND("(3)",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6" s="3" t="str">
        <f>IF(B1726&lt;&gt;"",IF(INDEX(로우데이터!$D:$D,4*ROW()-7)&lt;&gt;"",IF(ISNUMBER(FIND("(3)",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6" s="1">
        <v>1</v>
      </c>
      <c r="M1726" s="1">
        <v>1</v>
      </c>
      <c r="N1726" s="1">
        <v>1</v>
      </c>
      <c r="P1726" s="1" t="str">
        <f>IF(B1726&lt;&gt;"",IF(AND(대학정보!$C$4&lt;&gt;"",대학정보!$C$5&lt;&gt;""),IF(AND(ISNUMBER(FIND(대학정보!$C$4,E1726)),ISNUMBER(FIND(대학정보!$C$5,F1726))),확률표!$C$3,IF(AND(ISNUMBER(FIND(대학정보!$C$4,G1726)),ISNUMBER(FIND(대학정보!$C$5,H1726))),확률표!$C$4,IF(AND(ISNUMBER(FIND(대학정보!$C$4,I1726)),ISNUMBER(FIND(대학정보!$C$5,J1726))),확률표!$C$5, ""))), "대학정보"), "")</f>
        <v/>
      </c>
      <c r="Q1726" s="1" t="str">
        <f>IF(AND(대학정보!$C$8&lt;&gt;"",D1726&lt;&gt;""),D1726-대학정보!$C$8,"")</f>
        <v/>
      </c>
    </row>
    <row r="1727" spans="1:17">
      <c r="A1727" s="1" t="str">
        <f t="shared" si="27"/>
        <v>X</v>
      </c>
      <c r="B1727" s="1" t="str">
        <f>IF(INDEX(로우데이터!$A:$A,4*ROW()-7)&lt;&gt;"",INDEX(로우데이터!A:A,4*ROW()-7),"")</f>
        <v/>
      </c>
      <c r="C1727" s="1" t="str">
        <f>IF(B1727&lt;&gt;"",VLOOKUP(CONCATENATE("j",L1727, M1727, N1727),확률표!$B$8:$E$16,IF(P1727=확률표!$C$3,2,IF(P1727=확률표!$C$4, 3,4)),FALSE), "")</f>
        <v/>
      </c>
      <c r="D1727" s="1" t="str">
        <f>IF(B1727&lt;&gt;"",INDEX(로우데이터!$B:$B,4*ROW()-7),"")</f>
        <v/>
      </c>
      <c r="E1727" s="4" t="str">
        <f>IF(B1727&lt;&gt;"",IF(INDEX(로우데이터!$D:$D,4*ROW()-7)&lt;&gt;"",IF(ISNUMBER(FIND("(1)",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7" s="3" t="str">
        <f>IF(B1727&lt;&gt;"",IF(INDEX(로우데이터!$D:$D,4*ROW()-7)&lt;&gt;"",IF(ISNUMBER(FIND("(1)",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7" s="3" t="str">
        <f>IF(B1727&lt;&gt;"",IF(INDEX(로우데이터!$D:$D,4*ROW()-7)&lt;&gt;"",IF(ISNUMBER(FIND("(2)",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7" s="3" t="str">
        <f>IF(B1727&lt;&gt;"",IF(INDEX(로우데이터!$D:$D,4*ROW()-7)&lt;&gt;"",IF(ISNUMBER(FIND("(2)",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7" s="3" t="str">
        <f>IF(B1727&lt;&gt;"",IF(INDEX(로우데이터!$D:$D,4*ROW()-7)&lt;&gt;"",IF(ISNUMBER(FIND("(3)",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7" s="3" t="str">
        <f>IF(B1727&lt;&gt;"",IF(INDEX(로우데이터!$D:$D,4*ROW()-7)&lt;&gt;"",IF(ISNUMBER(FIND("(3)",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7" s="1">
        <v>1</v>
      </c>
      <c r="M1727" s="1">
        <v>1</v>
      </c>
      <c r="N1727" s="1">
        <v>1</v>
      </c>
      <c r="P1727" s="1" t="str">
        <f>IF(B1727&lt;&gt;"",IF(AND(대학정보!$C$4&lt;&gt;"",대학정보!$C$5&lt;&gt;""),IF(AND(ISNUMBER(FIND(대학정보!$C$4,E1727)),ISNUMBER(FIND(대학정보!$C$5,F1727))),확률표!$C$3,IF(AND(ISNUMBER(FIND(대학정보!$C$4,G1727)),ISNUMBER(FIND(대학정보!$C$5,H1727))),확률표!$C$4,IF(AND(ISNUMBER(FIND(대학정보!$C$4,I1727)),ISNUMBER(FIND(대학정보!$C$5,J1727))),확률표!$C$5, ""))), "대학정보"), "")</f>
        <v/>
      </c>
      <c r="Q1727" s="1" t="str">
        <f>IF(AND(대학정보!$C$8&lt;&gt;"",D1727&lt;&gt;""),D1727-대학정보!$C$8,"")</f>
        <v/>
      </c>
    </row>
    <row r="1728" spans="1:17">
      <c r="A1728" s="1" t="str">
        <f t="shared" si="27"/>
        <v>X</v>
      </c>
      <c r="B1728" s="1" t="str">
        <f>IF(INDEX(로우데이터!$A:$A,4*ROW()-7)&lt;&gt;"",INDEX(로우데이터!A:A,4*ROW()-7),"")</f>
        <v/>
      </c>
      <c r="C1728" s="1" t="str">
        <f>IF(B1728&lt;&gt;"",VLOOKUP(CONCATENATE("j",L1728, M1728, N1728),확률표!$B$8:$E$16,IF(P1728=확률표!$C$3,2,IF(P1728=확률표!$C$4, 3,4)),FALSE), "")</f>
        <v/>
      </c>
      <c r="D1728" s="1" t="str">
        <f>IF(B1728&lt;&gt;"",INDEX(로우데이터!$B:$B,4*ROW()-7),"")</f>
        <v/>
      </c>
      <c r="E1728" s="4" t="str">
        <f>IF(B1728&lt;&gt;"",IF(INDEX(로우데이터!$D:$D,4*ROW()-7)&lt;&gt;"",IF(ISNUMBER(FIND("(1)",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8" s="3" t="str">
        <f>IF(B1728&lt;&gt;"",IF(INDEX(로우데이터!$D:$D,4*ROW()-7)&lt;&gt;"",IF(ISNUMBER(FIND("(1)",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8" s="3" t="str">
        <f>IF(B1728&lt;&gt;"",IF(INDEX(로우데이터!$D:$D,4*ROW()-7)&lt;&gt;"",IF(ISNUMBER(FIND("(2)",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8" s="3" t="str">
        <f>IF(B1728&lt;&gt;"",IF(INDEX(로우데이터!$D:$D,4*ROW()-7)&lt;&gt;"",IF(ISNUMBER(FIND("(2)",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8" s="3" t="str">
        <f>IF(B1728&lt;&gt;"",IF(INDEX(로우데이터!$D:$D,4*ROW()-7)&lt;&gt;"",IF(ISNUMBER(FIND("(3)",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8" s="3" t="str">
        <f>IF(B1728&lt;&gt;"",IF(INDEX(로우데이터!$D:$D,4*ROW()-7)&lt;&gt;"",IF(ISNUMBER(FIND("(3)",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8" s="1">
        <v>1</v>
      </c>
      <c r="M1728" s="1">
        <v>1</v>
      </c>
      <c r="N1728" s="1">
        <v>1</v>
      </c>
      <c r="P1728" s="1" t="str">
        <f>IF(B1728&lt;&gt;"",IF(AND(대학정보!$C$4&lt;&gt;"",대학정보!$C$5&lt;&gt;""),IF(AND(ISNUMBER(FIND(대학정보!$C$4,E1728)),ISNUMBER(FIND(대학정보!$C$5,F1728))),확률표!$C$3,IF(AND(ISNUMBER(FIND(대학정보!$C$4,G1728)),ISNUMBER(FIND(대학정보!$C$5,H1728))),확률표!$C$4,IF(AND(ISNUMBER(FIND(대학정보!$C$4,I1728)),ISNUMBER(FIND(대학정보!$C$5,J1728))),확률표!$C$5, ""))), "대학정보"), "")</f>
        <v/>
      </c>
      <c r="Q1728" s="1" t="str">
        <f>IF(AND(대학정보!$C$8&lt;&gt;"",D1728&lt;&gt;""),D1728-대학정보!$C$8,"")</f>
        <v/>
      </c>
    </row>
    <row r="1729" spans="1:17">
      <c r="A1729" s="1" t="str">
        <f t="shared" si="27"/>
        <v>X</v>
      </c>
      <c r="B1729" s="1" t="str">
        <f>IF(INDEX(로우데이터!$A:$A,4*ROW()-7)&lt;&gt;"",INDEX(로우데이터!A:A,4*ROW()-7),"")</f>
        <v/>
      </c>
      <c r="C1729" s="1" t="str">
        <f>IF(B1729&lt;&gt;"",VLOOKUP(CONCATENATE("j",L1729, M1729, N1729),확률표!$B$8:$E$16,IF(P1729=확률표!$C$3,2,IF(P1729=확률표!$C$4, 3,4)),FALSE), "")</f>
        <v/>
      </c>
      <c r="D1729" s="1" t="str">
        <f>IF(B1729&lt;&gt;"",INDEX(로우데이터!$B:$B,4*ROW()-7),"")</f>
        <v/>
      </c>
      <c r="E1729" s="4" t="str">
        <f>IF(B1729&lt;&gt;"",IF(INDEX(로우데이터!$D:$D,4*ROW()-7)&lt;&gt;"",IF(ISNUMBER(FIND("(1)",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29" s="3" t="str">
        <f>IF(B1729&lt;&gt;"",IF(INDEX(로우데이터!$D:$D,4*ROW()-7)&lt;&gt;"",IF(ISNUMBER(FIND("(1)",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29" s="3" t="str">
        <f>IF(B1729&lt;&gt;"",IF(INDEX(로우데이터!$D:$D,4*ROW()-7)&lt;&gt;"",IF(ISNUMBER(FIND("(2)",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29" s="3" t="str">
        <f>IF(B1729&lt;&gt;"",IF(INDEX(로우데이터!$D:$D,4*ROW()-7)&lt;&gt;"",IF(ISNUMBER(FIND("(2)",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29" s="3" t="str">
        <f>IF(B1729&lt;&gt;"",IF(INDEX(로우데이터!$D:$D,4*ROW()-7)&lt;&gt;"",IF(ISNUMBER(FIND("(3)",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29" s="3" t="str">
        <f>IF(B1729&lt;&gt;"",IF(INDEX(로우데이터!$D:$D,4*ROW()-7)&lt;&gt;"",IF(ISNUMBER(FIND("(3)",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29" s="1">
        <v>1</v>
      </c>
      <c r="M1729" s="1">
        <v>1</v>
      </c>
      <c r="N1729" s="1">
        <v>1</v>
      </c>
      <c r="P1729" s="1" t="str">
        <f>IF(B1729&lt;&gt;"",IF(AND(대학정보!$C$4&lt;&gt;"",대학정보!$C$5&lt;&gt;""),IF(AND(ISNUMBER(FIND(대학정보!$C$4,E1729)),ISNUMBER(FIND(대학정보!$C$5,F1729))),확률표!$C$3,IF(AND(ISNUMBER(FIND(대학정보!$C$4,G1729)),ISNUMBER(FIND(대학정보!$C$5,H1729))),확률표!$C$4,IF(AND(ISNUMBER(FIND(대학정보!$C$4,I1729)),ISNUMBER(FIND(대학정보!$C$5,J1729))),확률표!$C$5, ""))), "대학정보"), "")</f>
        <v/>
      </c>
      <c r="Q1729" s="1" t="str">
        <f>IF(AND(대학정보!$C$8&lt;&gt;"",D1729&lt;&gt;""),D1729-대학정보!$C$8,"")</f>
        <v/>
      </c>
    </row>
    <row r="1730" spans="1:17">
      <c r="A1730" s="1" t="str">
        <f t="shared" si="27"/>
        <v>X</v>
      </c>
      <c r="B1730" s="1" t="str">
        <f>IF(INDEX(로우데이터!$A:$A,4*ROW()-7)&lt;&gt;"",INDEX(로우데이터!A:A,4*ROW()-7),"")</f>
        <v/>
      </c>
      <c r="C1730" s="1" t="str">
        <f>IF(B1730&lt;&gt;"",VLOOKUP(CONCATENATE("j",L1730, M1730, N1730),확률표!$B$8:$E$16,IF(P1730=확률표!$C$3,2,IF(P1730=확률표!$C$4, 3,4)),FALSE), "")</f>
        <v/>
      </c>
      <c r="D1730" s="1" t="str">
        <f>IF(B1730&lt;&gt;"",INDEX(로우데이터!$B:$B,4*ROW()-7),"")</f>
        <v/>
      </c>
      <c r="E1730" s="4" t="str">
        <f>IF(B1730&lt;&gt;"",IF(INDEX(로우데이터!$D:$D,4*ROW()-7)&lt;&gt;"",IF(ISNUMBER(FIND("(1)",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0" s="3" t="str">
        <f>IF(B1730&lt;&gt;"",IF(INDEX(로우데이터!$D:$D,4*ROW()-7)&lt;&gt;"",IF(ISNUMBER(FIND("(1)",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0" s="3" t="str">
        <f>IF(B1730&lt;&gt;"",IF(INDEX(로우데이터!$D:$D,4*ROW()-7)&lt;&gt;"",IF(ISNUMBER(FIND("(2)",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0" s="3" t="str">
        <f>IF(B1730&lt;&gt;"",IF(INDEX(로우데이터!$D:$D,4*ROW()-7)&lt;&gt;"",IF(ISNUMBER(FIND("(2)",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0" s="3" t="str">
        <f>IF(B1730&lt;&gt;"",IF(INDEX(로우데이터!$D:$D,4*ROW()-7)&lt;&gt;"",IF(ISNUMBER(FIND("(3)",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0" s="3" t="str">
        <f>IF(B1730&lt;&gt;"",IF(INDEX(로우데이터!$D:$D,4*ROW()-7)&lt;&gt;"",IF(ISNUMBER(FIND("(3)",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0" s="1">
        <v>1</v>
      </c>
      <c r="M1730" s="1">
        <v>1</v>
      </c>
      <c r="N1730" s="1">
        <v>1</v>
      </c>
      <c r="P1730" s="1" t="str">
        <f>IF(B1730&lt;&gt;"",IF(AND(대학정보!$C$4&lt;&gt;"",대학정보!$C$5&lt;&gt;""),IF(AND(ISNUMBER(FIND(대학정보!$C$4,E1730)),ISNUMBER(FIND(대학정보!$C$5,F1730))),확률표!$C$3,IF(AND(ISNUMBER(FIND(대학정보!$C$4,G1730)),ISNUMBER(FIND(대학정보!$C$5,H1730))),확률표!$C$4,IF(AND(ISNUMBER(FIND(대학정보!$C$4,I1730)),ISNUMBER(FIND(대학정보!$C$5,J1730))),확률표!$C$5, ""))), "대학정보"), "")</f>
        <v/>
      </c>
      <c r="Q1730" s="1" t="str">
        <f>IF(AND(대학정보!$C$8&lt;&gt;"",D1730&lt;&gt;""),D1730-대학정보!$C$8,"")</f>
        <v/>
      </c>
    </row>
    <row r="1731" spans="1:17">
      <c r="A1731" s="1" t="str">
        <f t="shared" si="27"/>
        <v>X</v>
      </c>
      <c r="B1731" s="1" t="str">
        <f>IF(INDEX(로우데이터!$A:$A,4*ROW()-7)&lt;&gt;"",INDEX(로우데이터!A:A,4*ROW()-7),"")</f>
        <v/>
      </c>
      <c r="C1731" s="1" t="str">
        <f>IF(B1731&lt;&gt;"",VLOOKUP(CONCATENATE("j",L1731, M1731, N1731),확률표!$B$8:$E$16,IF(P1731=확률표!$C$3,2,IF(P1731=확률표!$C$4, 3,4)),FALSE), "")</f>
        <v/>
      </c>
      <c r="D1731" s="1" t="str">
        <f>IF(B1731&lt;&gt;"",INDEX(로우데이터!$B:$B,4*ROW()-7),"")</f>
        <v/>
      </c>
      <c r="E1731" s="4" t="str">
        <f>IF(B1731&lt;&gt;"",IF(INDEX(로우데이터!$D:$D,4*ROW()-7)&lt;&gt;"",IF(ISNUMBER(FIND("(1)",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1" s="3" t="str">
        <f>IF(B1731&lt;&gt;"",IF(INDEX(로우데이터!$D:$D,4*ROW()-7)&lt;&gt;"",IF(ISNUMBER(FIND("(1)",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1" s="3" t="str">
        <f>IF(B1731&lt;&gt;"",IF(INDEX(로우데이터!$D:$D,4*ROW()-7)&lt;&gt;"",IF(ISNUMBER(FIND("(2)",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1" s="3" t="str">
        <f>IF(B1731&lt;&gt;"",IF(INDEX(로우데이터!$D:$D,4*ROW()-7)&lt;&gt;"",IF(ISNUMBER(FIND("(2)",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1" s="3" t="str">
        <f>IF(B1731&lt;&gt;"",IF(INDEX(로우데이터!$D:$D,4*ROW()-7)&lt;&gt;"",IF(ISNUMBER(FIND("(3)",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1" s="3" t="str">
        <f>IF(B1731&lt;&gt;"",IF(INDEX(로우데이터!$D:$D,4*ROW()-7)&lt;&gt;"",IF(ISNUMBER(FIND("(3)",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1" s="1">
        <v>1</v>
      </c>
      <c r="M1731" s="1">
        <v>1</v>
      </c>
      <c r="N1731" s="1">
        <v>1</v>
      </c>
      <c r="P1731" s="1" t="str">
        <f>IF(B1731&lt;&gt;"",IF(AND(대학정보!$C$4&lt;&gt;"",대학정보!$C$5&lt;&gt;""),IF(AND(ISNUMBER(FIND(대학정보!$C$4,E1731)),ISNUMBER(FIND(대학정보!$C$5,F1731))),확률표!$C$3,IF(AND(ISNUMBER(FIND(대학정보!$C$4,G1731)),ISNUMBER(FIND(대학정보!$C$5,H1731))),확률표!$C$4,IF(AND(ISNUMBER(FIND(대학정보!$C$4,I1731)),ISNUMBER(FIND(대학정보!$C$5,J1731))),확률표!$C$5, ""))), "대학정보"), "")</f>
        <v/>
      </c>
      <c r="Q1731" s="1" t="str">
        <f>IF(AND(대학정보!$C$8&lt;&gt;"",D1731&lt;&gt;""),D1731-대학정보!$C$8,"")</f>
        <v/>
      </c>
    </row>
    <row r="1732" spans="1:17">
      <c r="A1732" s="1" t="str">
        <f t="shared" si="27"/>
        <v>X</v>
      </c>
      <c r="B1732" s="1" t="str">
        <f>IF(INDEX(로우데이터!$A:$A,4*ROW()-7)&lt;&gt;"",INDEX(로우데이터!A:A,4*ROW()-7),"")</f>
        <v/>
      </c>
      <c r="C1732" s="1" t="str">
        <f>IF(B1732&lt;&gt;"",VLOOKUP(CONCATENATE("j",L1732, M1732, N1732),확률표!$B$8:$E$16,IF(P1732=확률표!$C$3,2,IF(P1732=확률표!$C$4, 3,4)),FALSE), "")</f>
        <v/>
      </c>
      <c r="D1732" s="1" t="str">
        <f>IF(B1732&lt;&gt;"",INDEX(로우데이터!$B:$B,4*ROW()-7),"")</f>
        <v/>
      </c>
      <c r="E1732" s="4" t="str">
        <f>IF(B1732&lt;&gt;"",IF(INDEX(로우데이터!$D:$D,4*ROW()-7)&lt;&gt;"",IF(ISNUMBER(FIND("(1)",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2" s="3" t="str">
        <f>IF(B1732&lt;&gt;"",IF(INDEX(로우데이터!$D:$D,4*ROW()-7)&lt;&gt;"",IF(ISNUMBER(FIND("(1)",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2" s="3" t="str">
        <f>IF(B1732&lt;&gt;"",IF(INDEX(로우데이터!$D:$D,4*ROW()-7)&lt;&gt;"",IF(ISNUMBER(FIND("(2)",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2" s="3" t="str">
        <f>IF(B1732&lt;&gt;"",IF(INDEX(로우데이터!$D:$D,4*ROW()-7)&lt;&gt;"",IF(ISNUMBER(FIND("(2)",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2" s="3" t="str">
        <f>IF(B1732&lt;&gt;"",IF(INDEX(로우데이터!$D:$D,4*ROW()-7)&lt;&gt;"",IF(ISNUMBER(FIND("(3)",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2" s="3" t="str">
        <f>IF(B1732&lt;&gt;"",IF(INDEX(로우데이터!$D:$D,4*ROW()-7)&lt;&gt;"",IF(ISNUMBER(FIND("(3)",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2" s="1">
        <v>1</v>
      </c>
      <c r="M1732" s="1">
        <v>1</v>
      </c>
      <c r="N1732" s="1">
        <v>1</v>
      </c>
      <c r="P1732" s="1" t="str">
        <f>IF(B1732&lt;&gt;"",IF(AND(대학정보!$C$4&lt;&gt;"",대학정보!$C$5&lt;&gt;""),IF(AND(ISNUMBER(FIND(대학정보!$C$4,E1732)),ISNUMBER(FIND(대학정보!$C$5,F1732))),확률표!$C$3,IF(AND(ISNUMBER(FIND(대학정보!$C$4,G1732)),ISNUMBER(FIND(대학정보!$C$5,H1732))),확률표!$C$4,IF(AND(ISNUMBER(FIND(대학정보!$C$4,I1732)),ISNUMBER(FIND(대학정보!$C$5,J1732))),확률표!$C$5, ""))), "대학정보"), "")</f>
        <v/>
      </c>
      <c r="Q1732" s="1" t="str">
        <f>IF(AND(대학정보!$C$8&lt;&gt;"",D1732&lt;&gt;""),D1732-대학정보!$C$8,"")</f>
        <v/>
      </c>
    </row>
    <row r="1733" spans="1:17">
      <c r="A1733" s="1" t="str">
        <f t="shared" si="27"/>
        <v>X</v>
      </c>
      <c r="B1733" s="1" t="str">
        <f>IF(INDEX(로우데이터!$A:$A,4*ROW()-7)&lt;&gt;"",INDEX(로우데이터!A:A,4*ROW()-7),"")</f>
        <v/>
      </c>
      <c r="C1733" s="1" t="str">
        <f>IF(B1733&lt;&gt;"",VLOOKUP(CONCATENATE("j",L1733, M1733, N1733),확률표!$B$8:$E$16,IF(P1733=확률표!$C$3,2,IF(P1733=확률표!$C$4, 3,4)),FALSE), "")</f>
        <v/>
      </c>
      <c r="D1733" s="1" t="str">
        <f>IF(B1733&lt;&gt;"",INDEX(로우데이터!$B:$B,4*ROW()-7),"")</f>
        <v/>
      </c>
      <c r="E1733" s="4" t="str">
        <f>IF(B1733&lt;&gt;"",IF(INDEX(로우데이터!$D:$D,4*ROW()-7)&lt;&gt;"",IF(ISNUMBER(FIND("(1)",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3" s="3" t="str">
        <f>IF(B1733&lt;&gt;"",IF(INDEX(로우데이터!$D:$D,4*ROW()-7)&lt;&gt;"",IF(ISNUMBER(FIND("(1)",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3" s="3" t="str">
        <f>IF(B1733&lt;&gt;"",IF(INDEX(로우데이터!$D:$D,4*ROW()-7)&lt;&gt;"",IF(ISNUMBER(FIND("(2)",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3" s="3" t="str">
        <f>IF(B1733&lt;&gt;"",IF(INDEX(로우데이터!$D:$D,4*ROW()-7)&lt;&gt;"",IF(ISNUMBER(FIND("(2)",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3" s="3" t="str">
        <f>IF(B1733&lt;&gt;"",IF(INDEX(로우데이터!$D:$D,4*ROW()-7)&lt;&gt;"",IF(ISNUMBER(FIND("(3)",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3" s="3" t="str">
        <f>IF(B1733&lt;&gt;"",IF(INDEX(로우데이터!$D:$D,4*ROW()-7)&lt;&gt;"",IF(ISNUMBER(FIND("(3)",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3" s="1">
        <v>1</v>
      </c>
      <c r="M1733" s="1">
        <v>1</v>
      </c>
      <c r="N1733" s="1">
        <v>1</v>
      </c>
      <c r="P1733" s="1" t="str">
        <f>IF(B1733&lt;&gt;"",IF(AND(대학정보!$C$4&lt;&gt;"",대학정보!$C$5&lt;&gt;""),IF(AND(ISNUMBER(FIND(대학정보!$C$4,E1733)),ISNUMBER(FIND(대학정보!$C$5,F1733))),확률표!$C$3,IF(AND(ISNUMBER(FIND(대학정보!$C$4,G1733)),ISNUMBER(FIND(대학정보!$C$5,H1733))),확률표!$C$4,IF(AND(ISNUMBER(FIND(대학정보!$C$4,I1733)),ISNUMBER(FIND(대학정보!$C$5,J1733))),확률표!$C$5, ""))), "대학정보"), "")</f>
        <v/>
      </c>
      <c r="Q1733" s="1" t="str">
        <f>IF(AND(대학정보!$C$8&lt;&gt;"",D1733&lt;&gt;""),D1733-대학정보!$C$8,"")</f>
        <v/>
      </c>
    </row>
    <row r="1734" spans="1:17">
      <c r="A1734" s="1" t="str">
        <f t="shared" si="27"/>
        <v>X</v>
      </c>
      <c r="B1734" s="1" t="str">
        <f>IF(INDEX(로우데이터!$A:$A,4*ROW()-7)&lt;&gt;"",INDEX(로우데이터!A:A,4*ROW()-7),"")</f>
        <v/>
      </c>
      <c r="C1734" s="1" t="str">
        <f>IF(B1734&lt;&gt;"",VLOOKUP(CONCATENATE("j",L1734, M1734, N1734),확률표!$B$8:$E$16,IF(P1734=확률표!$C$3,2,IF(P1734=확률표!$C$4, 3,4)),FALSE), "")</f>
        <v/>
      </c>
      <c r="D1734" s="1" t="str">
        <f>IF(B1734&lt;&gt;"",INDEX(로우데이터!$B:$B,4*ROW()-7),"")</f>
        <v/>
      </c>
      <c r="E1734" s="4" t="str">
        <f>IF(B1734&lt;&gt;"",IF(INDEX(로우데이터!$D:$D,4*ROW()-7)&lt;&gt;"",IF(ISNUMBER(FIND("(1)",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4" s="3" t="str">
        <f>IF(B1734&lt;&gt;"",IF(INDEX(로우데이터!$D:$D,4*ROW()-7)&lt;&gt;"",IF(ISNUMBER(FIND("(1)",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4" s="3" t="str">
        <f>IF(B1734&lt;&gt;"",IF(INDEX(로우데이터!$D:$D,4*ROW()-7)&lt;&gt;"",IF(ISNUMBER(FIND("(2)",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4" s="3" t="str">
        <f>IF(B1734&lt;&gt;"",IF(INDEX(로우데이터!$D:$D,4*ROW()-7)&lt;&gt;"",IF(ISNUMBER(FIND("(2)",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4" s="3" t="str">
        <f>IF(B1734&lt;&gt;"",IF(INDEX(로우데이터!$D:$D,4*ROW()-7)&lt;&gt;"",IF(ISNUMBER(FIND("(3)",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4" s="3" t="str">
        <f>IF(B1734&lt;&gt;"",IF(INDEX(로우데이터!$D:$D,4*ROW()-7)&lt;&gt;"",IF(ISNUMBER(FIND("(3)",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4" s="1">
        <v>1</v>
      </c>
      <c r="M1734" s="1">
        <v>1</v>
      </c>
      <c r="N1734" s="1">
        <v>1</v>
      </c>
      <c r="P1734" s="1" t="str">
        <f>IF(B1734&lt;&gt;"",IF(AND(대학정보!$C$4&lt;&gt;"",대학정보!$C$5&lt;&gt;""),IF(AND(ISNUMBER(FIND(대학정보!$C$4,E1734)),ISNUMBER(FIND(대학정보!$C$5,F1734))),확률표!$C$3,IF(AND(ISNUMBER(FIND(대학정보!$C$4,G1734)),ISNUMBER(FIND(대학정보!$C$5,H1734))),확률표!$C$4,IF(AND(ISNUMBER(FIND(대학정보!$C$4,I1734)),ISNUMBER(FIND(대학정보!$C$5,J1734))),확률표!$C$5, ""))), "대학정보"), "")</f>
        <v/>
      </c>
      <c r="Q1734" s="1" t="str">
        <f>IF(AND(대학정보!$C$8&lt;&gt;"",D1734&lt;&gt;""),D1734-대학정보!$C$8,"")</f>
        <v/>
      </c>
    </row>
    <row r="1735" spans="1:17">
      <c r="A1735" s="1" t="str">
        <f t="shared" si="27"/>
        <v>X</v>
      </c>
      <c r="B1735" s="1" t="str">
        <f>IF(INDEX(로우데이터!$A:$A,4*ROW()-7)&lt;&gt;"",INDEX(로우데이터!A:A,4*ROW()-7),"")</f>
        <v/>
      </c>
      <c r="C1735" s="1" t="str">
        <f>IF(B1735&lt;&gt;"",VLOOKUP(CONCATENATE("j",L1735, M1735, N1735),확률표!$B$8:$E$16,IF(P1735=확률표!$C$3,2,IF(P1735=확률표!$C$4, 3,4)),FALSE), "")</f>
        <v/>
      </c>
      <c r="D1735" s="1" t="str">
        <f>IF(B1735&lt;&gt;"",INDEX(로우데이터!$B:$B,4*ROW()-7),"")</f>
        <v/>
      </c>
      <c r="E1735" s="4" t="str">
        <f>IF(B1735&lt;&gt;"",IF(INDEX(로우데이터!$D:$D,4*ROW()-7)&lt;&gt;"",IF(ISNUMBER(FIND("(1)",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5" s="3" t="str">
        <f>IF(B1735&lt;&gt;"",IF(INDEX(로우데이터!$D:$D,4*ROW()-7)&lt;&gt;"",IF(ISNUMBER(FIND("(1)",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5" s="3" t="str">
        <f>IF(B1735&lt;&gt;"",IF(INDEX(로우데이터!$D:$D,4*ROW()-7)&lt;&gt;"",IF(ISNUMBER(FIND("(2)",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5" s="3" t="str">
        <f>IF(B1735&lt;&gt;"",IF(INDEX(로우데이터!$D:$D,4*ROW()-7)&lt;&gt;"",IF(ISNUMBER(FIND("(2)",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5" s="3" t="str">
        <f>IF(B1735&lt;&gt;"",IF(INDEX(로우데이터!$D:$D,4*ROW()-7)&lt;&gt;"",IF(ISNUMBER(FIND("(3)",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5" s="3" t="str">
        <f>IF(B1735&lt;&gt;"",IF(INDEX(로우데이터!$D:$D,4*ROW()-7)&lt;&gt;"",IF(ISNUMBER(FIND("(3)",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5" s="1">
        <v>1</v>
      </c>
      <c r="M1735" s="1">
        <v>1</v>
      </c>
      <c r="N1735" s="1">
        <v>1</v>
      </c>
      <c r="P1735" s="1" t="str">
        <f>IF(B1735&lt;&gt;"",IF(AND(대학정보!$C$4&lt;&gt;"",대학정보!$C$5&lt;&gt;""),IF(AND(ISNUMBER(FIND(대학정보!$C$4,E1735)),ISNUMBER(FIND(대학정보!$C$5,F1735))),확률표!$C$3,IF(AND(ISNUMBER(FIND(대학정보!$C$4,G1735)),ISNUMBER(FIND(대학정보!$C$5,H1735))),확률표!$C$4,IF(AND(ISNUMBER(FIND(대학정보!$C$4,I1735)),ISNUMBER(FIND(대학정보!$C$5,J1735))),확률표!$C$5, ""))), "대학정보"), "")</f>
        <v/>
      </c>
      <c r="Q1735" s="1" t="str">
        <f>IF(AND(대학정보!$C$8&lt;&gt;"",D1735&lt;&gt;""),D1735-대학정보!$C$8,"")</f>
        <v/>
      </c>
    </row>
    <row r="1736" spans="1:17">
      <c r="A1736" s="1" t="str">
        <f t="shared" si="27"/>
        <v>X</v>
      </c>
      <c r="B1736" s="1" t="str">
        <f>IF(INDEX(로우데이터!$A:$A,4*ROW()-7)&lt;&gt;"",INDEX(로우데이터!A:A,4*ROW()-7),"")</f>
        <v/>
      </c>
      <c r="C1736" s="1" t="str">
        <f>IF(B1736&lt;&gt;"",VLOOKUP(CONCATENATE("j",L1736, M1736, N1736),확률표!$B$8:$E$16,IF(P1736=확률표!$C$3,2,IF(P1736=확률표!$C$4, 3,4)),FALSE), "")</f>
        <v/>
      </c>
      <c r="D1736" s="1" t="str">
        <f>IF(B1736&lt;&gt;"",INDEX(로우데이터!$B:$B,4*ROW()-7),"")</f>
        <v/>
      </c>
      <c r="E1736" s="4" t="str">
        <f>IF(B1736&lt;&gt;"",IF(INDEX(로우데이터!$D:$D,4*ROW()-7)&lt;&gt;"",IF(ISNUMBER(FIND("(1)",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6" s="3" t="str">
        <f>IF(B1736&lt;&gt;"",IF(INDEX(로우데이터!$D:$D,4*ROW()-7)&lt;&gt;"",IF(ISNUMBER(FIND("(1)",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6" s="3" t="str">
        <f>IF(B1736&lt;&gt;"",IF(INDEX(로우데이터!$D:$D,4*ROW()-7)&lt;&gt;"",IF(ISNUMBER(FIND("(2)",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6" s="3" t="str">
        <f>IF(B1736&lt;&gt;"",IF(INDEX(로우데이터!$D:$D,4*ROW()-7)&lt;&gt;"",IF(ISNUMBER(FIND("(2)",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6" s="3" t="str">
        <f>IF(B1736&lt;&gt;"",IF(INDEX(로우데이터!$D:$D,4*ROW()-7)&lt;&gt;"",IF(ISNUMBER(FIND("(3)",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6" s="3" t="str">
        <f>IF(B1736&lt;&gt;"",IF(INDEX(로우데이터!$D:$D,4*ROW()-7)&lt;&gt;"",IF(ISNUMBER(FIND("(3)",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6" s="1">
        <v>1</v>
      </c>
      <c r="M1736" s="1">
        <v>1</v>
      </c>
      <c r="N1736" s="1">
        <v>1</v>
      </c>
      <c r="P1736" s="1" t="str">
        <f>IF(B1736&lt;&gt;"",IF(AND(대학정보!$C$4&lt;&gt;"",대학정보!$C$5&lt;&gt;""),IF(AND(ISNUMBER(FIND(대학정보!$C$4,E1736)),ISNUMBER(FIND(대학정보!$C$5,F1736))),확률표!$C$3,IF(AND(ISNUMBER(FIND(대학정보!$C$4,G1736)),ISNUMBER(FIND(대학정보!$C$5,H1736))),확률표!$C$4,IF(AND(ISNUMBER(FIND(대학정보!$C$4,I1736)),ISNUMBER(FIND(대학정보!$C$5,J1736))),확률표!$C$5, ""))), "대학정보"), "")</f>
        <v/>
      </c>
      <c r="Q1736" s="1" t="str">
        <f>IF(AND(대학정보!$C$8&lt;&gt;"",D1736&lt;&gt;""),D1736-대학정보!$C$8,"")</f>
        <v/>
      </c>
    </row>
    <row r="1737" spans="1:17">
      <c r="A1737" s="1" t="str">
        <f t="shared" si="27"/>
        <v>X</v>
      </c>
      <c r="B1737" s="1" t="str">
        <f>IF(INDEX(로우데이터!$A:$A,4*ROW()-7)&lt;&gt;"",INDEX(로우데이터!A:A,4*ROW()-7),"")</f>
        <v/>
      </c>
      <c r="C1737" s="1" t="str">
        <f>IF(B1737&lt;&gt;"",VLOOKUP(CONCATENATE("j",L1737, M1737, N1737),확률표!$B$8:$E$16,IF(P1737=확률표!$C$3,2,IF(P1737=확률표!$C$4, 3,4)),FALSE), "")</f>
        <v/>
      </c>
      <c r="D1737" s="1" t="str">
        <f>IF(B1737&lt;&gt;"",INDEX(로우데이터!$B:$B,4*ROW()-7),"")</f>
        <v/>
      </c>
      <c r="E1737" s="4" t="str">
        <f>IF(B1737&lt;&gt;"",IF(INDEX(로우데이터!$D:$D,4*ROW()-7)&lt;&gt;"",IF(ISNUMBER(FIND("(1)",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7" s="3" t="str">
        <f>IF(B1737&lt;&gt;"",IF(INDEX(로우데이터!$D:$D,4*ROW()-7)&lt;&gt;"",IF(ISNUMBER(FIND("(1)",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7" s="3" t="str">
        <f>IF(B1737&lt;&gt;"",IF(INDEX(로우데이터!$D:$D,4*ROW()-7)&lt;&gt;"",IF(ISNUMBER(FIND("(2)",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7" s="3" t="str">
        <f>IF(B1737&lt;&gt;"",IF(INDEX(로우데이터!$D:$D,4*ROW()-7)&lt;&gt;"",IF(ISNUMBER(FIND("(2)",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7" s="3" t="str">
        <f>IF(B1737&lt;&gt;"",IF(INDEX(로우데이터!$D:$D,4*ROW()-7)&lt;&gt;"",IF(ISNUMBER(FIND("(3)",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7" s="3" t="str">
        <f>IF(B1737&lt;&gt;"",IF(INDEX(로우데이터!$D:$D,4*ROW()-7)&lt;&gt;"",IF(ISNUMBER(FIND("(3)",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7" s="1">
        <v>1</v>
      </c>
      <c r="M1737" s="1">
        <v>1</v>
      </c>
      <c r="N1737" s="1">
        <v>1</v>
      </c>
      <c r="P1737" s="1" t="str">
        <f>IF(B1737&lt;&gt;"",IF(AND(대학정보!$C$4&lt;&gt;"",대학정보!$C$5&lt;&gt;""),IF(AND(ISNUMBER(FIND(대학정보!$C$4,E1737)),ISNUMBER(FIND(대학정보!$C$5,F1737))),확률표!$C$3,IF(AND(ISNUMBER(FIND(대학정보!$C$4,G1737)),ISNUMBER(FIND(대학정보!$C$5,H1737))),확률표!$C$4,IF(AND(ISNUMBER(FIND(대학정보!$C$4,I1737)),ISNUMBER(FIND(대학정보!$C$5,J1737))),확률표!$C$5, ""))), "대학정보"), "")</f>
        <v/>
      </c>
      <c r="Q1737" s="1" t="str">
        <f>IF(AND(대학정보!$C$8&lt;&gt;"",D1737&lt;&gt;""),D1737-대학정보!$C$8,"")</f>
        <v/>
      </c>
    </row>
    <row r="1738" spans="1:17">
      <c r="A1738" s="1" t="str">
        <f t="shared" si="27"/>
        <v>X</v>
      </c>
      <c r="B1738" s="1" t="str">
        <f>IF(INDEX(로우데이터!$A:$A,4*ROW()-7)&lt;&gt;"",INDEX(로우데이터!A:A,4*ROW()-7),"")</f>
        <v/>
      </c>
      <c r="C1738" s="1" t="str">
        <f>IF(B1738&lt;&gt;"",VLOOKUP(CONCATENATE("j",L1738, M1738, N1738),확률표!$B$8:$E$16,IF(P1738=확률표!$C$3,2,IF(P1738=확률표!$C$4, 3,4)),FALSE), "")</f>
        <v/>
      </c>
      <c r="D1738" s="1" t="str">
        <f>IF(B1738&lt;&gt;"",INDEX(로우데이터!$B:$B,4*ROW()-7),"")</f>
        <v/>
      </c>
      <c r="E1738" s="4" t="str">
        <f>IF(B1738&lt;&gt;"",IF(INDEX(로우데이터!$D:$D,4*ROW()-7)&lt;&gt;"",IF(ISNUMBER(FIND("(1)",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8" s="3" t="str">
        <f>IF(B1738&lt;&gt;"",IF(INDEX(로우데이터!$D:$D,4*ROW()-7)&lt;&gt;"",IF(ISNUMBER(FIND("(1)",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8" s="3" t="str">
        <f>IF(B1738&lt;&gt;"",IF(INDEX(로우데이터!$D:$D,4*ROW()-7)&lt;&gt;"",IF(ISNUMBER(FIND("(2)",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8" s="3" t="str">
        <f>IF(B1738&lt;&gt;"",IF(INDEX(로우데이터!$D:$D,4*ROW()-7)&lt;&gt;"",IF(ISNUMBER(FIND("(2)",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8" s="3" t="str">
        <f>IF(B1738&lt;&gt;"",IF(INDEX(로우데이터!$D:$D,4*ROW()-7)&lt;&gt;"",IF(ISNUMBER(FIND("(3)",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8" s="3" t="str">
        <f>IF(B1738&lt;&gt;"",IF(INDEX(로우데이터!$D:$D,4*ROW()-7)&lt;&gt;"",IF(ISNUMBER(FIND("(3)",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8" s="1">
        <v>1</v>
      </c>
      <c r="M1738" s="1">
        <v>1</v>
      </c>
      <c r="N1738" s="1">
        <v>1</v>
      </c>
      <c r="P1738" s="1" t="str">
        <f>IF(B1738&lt;&gt;"",IF(AND(대학정보!$C$4&lt;&gt;"",대학정보!$C$5&lt;&gt;""),IF(AND(ISNUMBER(FIND(대학정보!$C$4,E1738)),ISNUMBER(FIND(대학정보!$C$5,F1738))),확률표!$C$3,IF(AND(ISNUMBER(FIND(대학정보!$C$4,G1738)),ISNUMBER(FIND(대학정보!$C$5,H1738))),확률표!$C$4,IF(AND(ISNUMBER(FIND(대학정보!$C$4,I1738)),ISNUMBER(FIND(대학정보!$C$5,J1738))),확률표!$C$5, ""))), "대학정보"), "")</f>
        <v/>
      </c>
      <c r="Q1738" s="1" t="str">
        <f>IF(AND(대학정보!$C$8&lt;&gt;"",D1738&lt;&gt;""),D1738-대학정보!$C$8,"")</f>
        <v/>
      </c>
    </row>
    <row r="1739" spans="1:17">
      <c r="A1739" s="1" t="str">
        <f t="shared" si="27"/>
        <v>X</v>
      </c>
      <c r="B1739" s="1" t="str">
        <f>IF(INDEX(로우데이터!$A:$A,4*ROW()-7)&lt;&gt;"",INDEX(로우데이터!A:A,4*ROW()-7),"")</f>
        <v/>
      </c>
      <c r="C1739" s="1" t="str">
        <f>IF(B1739&lt;&gt;"",VLOOKUP(CONCATENATE("j",L1739, M1739, N1739),확률표!$B$8:$E$16,IF(P1739=확률표!$C$3,2,IF(P1739=확률표!$C$4, 3,4)),FALSE), "")</f>
        <v/>
      </c>
      <c r="D1739" s="1" t="str">
        <f>IF(B1739&lt;&gt;"",INDEX(로우데이터!$B:$B,4*ROW()-7),"")</f>
        <v/>
      </c>
      <c r="E1739" s="4" t="str">
        <f>IF(B1739&lt;&gt;"",IF(INDEX(로우데이터!$D:$D,4*ROW()-7)&lt;&gt;"",IF(ISNUMBER(FIND("(1)",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39" s="3" t="str">
        <f>IF(B1739&lt;&gt;"",IF(INDEX(로우데이터!$D:$D,4*ROW()-7)&lt;&gt;"",IF(ISNUMBER(FIND("(1)",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39" s="3" t="str">
        <f>IF(B1739&lt;&gt;"",IF(INDEX(로우데이터!$D:$D,4*ROW()-7)&lt;&gt;"",IF(ISNUMBER(FIND("(2)",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39" s="3" t="str">
        <f>IF(B1739&lt;&gt;"",IF(INDEX(로우데이터!$D:$D,4*ROW()-7)&lt;&gt;"",IF(ISNUMBER(FIND("(2)",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39" s="3" t="str">
        <f>IF(B1739&lt;&gt;"",IF(INDEX(로우데이터!$D:$D,4*ROW()-7)&lt;&gt;"",IF(ISNUMBER(FIND("(3)",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39" s="3" t="str">
        <f>IF(B1739&lt;&gt;"",IF(INDEX(로우데이터!$D:$D,4*ROW()-7)&lt;&gt;"",IF(ISNUMBER(FIND("(3)",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39" s="1">
        <v>1</v>
      </c>
      <c r="M1739" s="1">
        <v>1</v>
      </c>
      <c r="N1739" s="1">
        <v>1</v>
      </c>
      <c r="P1739" s="1" t="str">
        <f>IF(B1739&lt;&gt;"",IF(AND(대학정보!$C$4&lt;&gt;"",대학정보!$C$5&lt;&gt;""),IF(AND(ISNUMBER(FIND(대학정보!$C$4,E1739)),ISNUMBER(FIND(대학정보!$C$5,F1739))),확률표!$C$3,IF(AND(ISNUMBER(FIND(대학정보!$C$4,G1739)),ISNUMBER(FIND(대학정보!$C$5,H1739))),확률표!$C$4,IF(AND(ISNUMBER(FIND(대학정보!$C$4,I1739)),ISNUMBER(FIND(대학정보!$C$5,J1739))),확률표!$C$5, ""))), "대학정보"), "")</f>
        <v/>
      </c>
      <c r="Q1739" s="1" t="str">
        <f>IF(AND(대학정보!$C$8&lt;&gt;"",D1739&lt;&gt;""),D1739-대학정보!$C$8,"")</f>
        <v/>
      </c>
    </row>
    <row r="1740" spans="1:17">
      <c r="A1740" s="1" t="str">
        <f t="shared" si="27"/>
        <v>X</v>
      </c>
      <c r="B1740" s="1" t="str">
        <f>IF(INDEX(로우데이터!$A:$A,4*ROW()-7)&lt;&gt;"",INDEX(로우데이터!A:A,4*ROW()-7),"")</f>
        <v/>
      </c>
      <c r="C1740" s="1" t="str">
        <f>IF(B1740&lt;&gt;"",VLOOKUP(CONCATENATE("j",L1740, M1740, N1740),확률표!$B$8:$E$16,IF(P1740=확률표!$C$3,2,IF(P1740=확률표!$C$4, 3,4)),FALSE), "")</f>
        <v/>
      </c>
      <c r="D1740" s="1" t="str">
        <f>IF(B1740&lt;&gt;"",INDEX(로우데이터!$B:$B,4*ROW()-7),"")</f>
        <v/>
      </c>
      <c r="E1740" s="4" t="str">
        <f>IF(B1740&lt;&gt;"",IF(INDEX(로우데이터!$D:$D,4*ROW()-7)&lt;&gt;"",IF(ISNUMBER(FIND("(1)",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0" s="3" t="str">
        <f>IF(B1740&lt;&gt;"",IF(INDEX(로우데이터!$D:$D,4*ROW()-7)&lt;&gt;"",IF(ISNUMBER(FIND("(1)",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0" s="3" t="str">
        <f>IF(B1740&lt;&gt;"",IF(INDEX(로우데이터!$D:$D,4*ROW()-7)&lt;&gt;"",IF(ISNUMBER(FIND("(2)",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0" s="3" t="str">
        <f>IF(B1740&lt;&gt;"",IF(INDEX(로우데이터!$D:$D,4*ROW()-7)&lt;&gt;"",IF(ISNUMBER(FIND("(2)",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0" s="3" t="str">
        <f>IF(B1740&lt;&gt;"",IF(INDEX(로우데이터!$D:$D,4*ROW()-7)&lt;&gt;"",IF(ISNUMBER(FIND("(3)",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0" s="3" t="str">
        <f>IF(B1740&lt;&gt;"",IF(INDEX(로우데이터!$D:$D,4*ROW()-7)&lt;&gt;"",IF(ISNUMBER(FIND("(3)",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0" s="1">
        <v>1</v>
      </c>
      <c r="M1740" s="1">
        <v>1</v>
      </c>
      <c r="N1740" s="1">
        <v>1</v>
      </c>
      <c r="P1740" s="1" t="str">
        <f>IF(B1740&lt;&gt;"",IF(AND(대학정보!$C$4&lt;&gt;"",대학정보!$C$5&lt;&gt;""),IF(AND(ISNUMBER(FIND(대학정보!$C$4,E1740)),ISNUMBER(FIND(대학정보!$C$5,F1740))),확률표!$C$3,IF(AND(ISNUMBER(FIND(대학정보!$C$4,G1740)),ISNUMBER(FIND(대학정보!$C$5,H1740))),확률표!$C$4,IF(AND(ISNUMBER(FIND(대학정보!$C$4,I1740)),ISNUMBER(FIND(대학정보!$C$5,J1740))),확률표!$C$5, ""))), "대학정보"), "")</f>
        <v/>
      </c>
      <c r="Q1740" s="1" t="str">
        <f>IF(AND(대학정보!$C$8&lt;&gt;"",D1740&lt;&gt;""),D1740-대학정보!$C$8,"")</f>
        <v/>
      </c>
    </row>
    <row r="1741" spans="1:17">
      <c r="A1741" s="1" t="str">
        <f t="shared" si="27"/>
        <v>X</v>
      </c>
      <c r="B1741" s="1" t="str">
        <f>IF(INDEX(로우데이터!$A:$A,4*ROW()-7)&lt;&gt;"",INDEX(로우데이터!A:A,4*ROW()-7),"")</f>
        <v/>
      </c>
      <c r="C1741" s="1" t="str">
        <f>IF(B1741&lt;&gt;"",VLOOKUP(CONCATENATE("j",L1741, M1741, N1741),확률표!$B$8:$E$16,IF(P1741=확률표!$C$3,2,IF(P1741=확률표!$C$4, 3,4)),FALSE), "")</f>
        <v/>
      </c>
      <c r="D1741" s="1" t="str">
        <f>IF(B1741&lt;&gt;"",INDEX(로우데이터!$B:$B,4*ROW()-7),"")</f>
        <v/>
      </c>
      <c r="E1741" s="4" t="str">
        <f>IF(B1741&lt;&gt;"",IF(INDEX(로우데이터!$D:$D,4*ROW()-7)&lt;&gt;"",IF(ISNUMBER(FIND("(1)",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1" s="3" t="str">
        <f>IF(B1741&lt;&gt;"",IF(INDEX(로우데이터!$D:$D,4*ROW()-7)&lt;&gt;"",IF(ISNUMBER(FIND("(1)",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1" s="3" t="str">
        <f>IF(B1741&lt;&gt;"",IF(INDEX(로우데이터!$D:$D,4*ROW()-7)&lt;&gt;"",IF(ISNUMBER(FIND("(2)",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1" s="3" t="str">
        <f>IF(B1741&lt;&gt;"",IF(INDEX(로우데이터!$D:$D,4*ROW()-7)&lt;&gt;"",IF(ISNUMBER(FIND("(2)",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1" s="3" t="str">
        <f>IF(B1741&lt;&gt;"",IF(INDEX(로우데이터!$D:$D,4*ROW()-7)&lt;&gt;"",IF(ISNUMBER(FIND("(3)",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1" s="3" t="str">
        <f>IF(B1741&lt;&gt;"",IF(INDEX(로우데이터!$D:$D,4*ROW()-7)&lt;&gt;"",IF(ISNUMBER(FIND("(3)",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1" s="1">
        <v>1</v>
      </c>
      <c r="M1741" s="1">
        <v>1</v>
      </c>
      <c r="N1741" s="1">
        <v>1</v>
      </c>
      <c r="P1741" s="1" t="str">
        <f>IF(B1741&lt;&gt;"",IF(AND(대학정보!$C$4&lt;&gt;"",대학정보!$C$5&lt;&gt;""),IF(AND(ISNUMBER(FIND(대학정보!$C$4,E1741)),ISNUMBER(FIND(대학정보!$C$5,F1741))),확률표!$C$3,IF(AND(ISNUMBER(FIND(대학정보!$C$4,G1741)),ISNUMBER(FIND(대학정보!$C$5,H1741))),확률표!$C$4,IF(AND(ISNUMBER(FIND(대학정보!$C$4,I1741)),ISNUMBER(FIND(대학정보!$C$5,J1741))),확률표!$C$5, ""))), "대학정보"), "")</f>
        <v/>
      </c>
      <c r="Q1741" s="1" t="str">
        <f>IF(AND(대학정보!$C$8&lt;&gt;"",D1741&lt;&gt;""),D1741-대학정보!$C$8,"")</f>
        <v/>
      </c>
    </row>
    <row r="1742" spans="1:17">
      <c r="A1742" s="1" t="str">
        <f t="shared" si="27"/>
        <v>X</v>
      </c>
      <c r="B1742" s="1" t="str">
        <f>IF(INDEX(로우데이터!$A:$A,4*ROW()-7)&lt;&gt;"",INDEX(로우데이터!A:A,4*ROW()-7),"")</f>
        <v/>
      </c>
      <c r="C1742" s="1" t="str">
        <f>IF(B1742&lt;&gt;"",VLOOKUP(CONCATENATE("j",L1742, M1742, N1742),확률표!$B$8:$E$16,IF(P1742=확률표!$C$3,2,IF(P1742=확률표!$C$4, 3,4)),FALSE), "")</f>
        <v/>
      </c>
      <c r="D1742" s="1" t="str">
        <f>IF(B1742&lt;&gt;"",INDEX(로우데이터!$B:$B,4*ROW()-7),"")</f>
        <v/>
      </c>
      <c r="E1742" s="4" t="str">
        <f>IF(B1742&lt;&gt;"",IF(INDEX(로우데이터!$D:$D,4*ROW()-7)&lt;&gt;"",IF(ISNUMBER(FIND("(1)",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2" s="3" t="str">
        <f>IF(B1742&lt;&gt;"",IF(INDEX(로우데이터!$D:$D,4*ROW()-7)&lt;&gt;"",IF(ISNUMBER(FIND("(1)",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2" s="3" t="str">
        <f>IF(B1742&lt;&gt;"",IF(INDEX(로우데이터!$D:$D,4*ROW()-7)&lt;&gt;"",IF(ISNUMBER(FIND("(2)",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2" s="3" t="str">
        <f>IF(B1742&lt;&gt;"",IF(INDEX(로우데이터!$D:$D,4*ROW()-7)&lt;&gt;"",IF(ISNUMBER(FIND("(2)",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2" s="3" t="str">
        <f>IF(B1742&lt;&gt;"",IF(INDEX(로우데이터!$D:$D,4*ROW()-7)&lt;&gt;"",IF(ISNUMBER(FIND("(3)",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2" s="3" t="str">
        <f>IF(B1742&lt;&gt;"",IF(INDEX(로우데이터!$D:$D,4*ROW()-7)&lt;&gt;"",IF(ISNUMBER(FIND("(3)",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2" s="1">
        <v>1</v>
      </c>
      <c r="M1742" s="1">
        <v>1</v>
      </c>
      <c r="N1742" s="1">
        <v>1</v>
      </c>
      <c r="P1742" s="1" t="str">
        <f>IF(B1742&lt;&gt;"",IF(AND(대학정보!$C$4&lt;&gt;"",대학정보!$C$5&lt;&gt;""),IF(AND(ISNUMBER(FIND(대학정보!$C$4,E1742)),ISNUMBER(FIND(대학정보!$C$5,F1742))),확률표!$C$3,IF(AND(ISNUMBER(FIND(대학정보!$C$4,G1742)),ISNUMBER(FIND(대학정보!$C$5,H1742))),확률표!$C$4,IF(AND(ISNUMBER(FIND(대학정보!$C$4,I1742)),ISNUMBER(FIND(대학정보!$C$5,J1742))),확률표!$C$5, ""))), "대학정보"), "")</f>
        <v/>
      </c>
      <c r="Q1742" s="1" t="str">
        <f>IF(AND(대학정보!$C$8&lt;&gt;"",D1742&lt;&gt;""),D1742-대학정보!$C$8,"")</f>
        <v/>
      </c>
    </row>
    <row r="1743" spans="1:17">
      <c r="A1743" s="1" t="str">
        <f t="shared" si="27"/>
        <v>X</v>
      </c>
      <c r="B1743" s="1" t="str">
        <f>IF(INDEX(로우데이터!$A:$A,4*ROW()-7)&lt;&gt;"",INDEX(로우데이터!A:A,4*ROW()-7),"")</f>
        <v/>
      </c>
      <c r="C1743" s="1" t="str">
        <f>IF(B1743&lt;&gt;"",VLOOKUP(CONCATENATE("j",L1743, M1743, N1743),확률표!$B$8:$E$16,IF(P1743=확률표!$C$3,2,IF(P1743=확률표!$C$4, 3,4)),FALSE), "")</f>
        <v/>
      </c>
      <c r="D1743" s="1" t="str">
        <f>IF(B1743&lt;&gt;"",INDEX(로우데이터!$B:$B,4*ROW()-7),"")</f>
        <v/>
      </c>
      <c r="E1743" s="4" t="str">
        <f>IF(B1743&lt;&gt;"",IF(INDEX(로우데이터!$D:$D,4*ROW()-7)&lt;&gt;"",IF(ISNUMBER(FIND("(1)",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3" s="3" t="str">
        <f>IF(B1743&lt;&gt;"",IF(INDEX(로우데이터!$D:$D,4*ROW()-7)&lt;&gt;"",IF(ISNUMBER(FIND("(1)",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3" s="3" t="str">
        <f>IF(B1743&lt;&gt;"",IF(INDEX(로우데이터!$D:$D,4*ROW()-7)&lt;&gt;"",IF(ISNUMBER(FIND("(2)",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3" s="3" t="str">
        <f>IF(B1743&lt;&gt;"",IF(INDEX(로우데이터!$D:$D,4*ROW()-7)&lt;&gt;"",IF(ISNUMBER(FIND("(2)",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3" s="3" t="str">
        <f>IF(B1743&lt;&gt;"",IF(INDEX(로우데이터!$D:$D,4*ROW()-7)&lt;&gt;"",IF(ISNUMBER(FIND("(3)",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3" s="3" t="str">
        <f>IF(B1743&lt;&gt;"",IF(INDEX(로우데이터!$D:$D,4*ROW()-7)&lt;&gt;"",IF(ISNUMBER(FIND("(3)",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3" s="1">
        <v>1</v>
      </c>
      <c r="M1743" s="1">
        <v>1</v>
      </c>
      <c r="N1743" s="1">
        <v>1</v>
      </c>
      <c r="P1743" s="1" t="str">
        <f>IF(B1743&lt;&gt;"",IF(AND(대학정보!$C$4&lt;&gt;"",대학정보!$C$5&lt;&gt;""),IF(AND(ISNUMBER(FIND(대학정보!$C$4,E1743)),ISNUMBER(FIND(대학정보!$C$5,F1743))),확률표!$C$3,IF(AND(ISNUMBER(FIND(대학정보!$C$4,G1743)),ISNUMBER(FIND(대학정보!$C$5,H1743))),확률표!$C$4,IF(AND(ISNUMBER(FIND(대학정보!$C$4,I1743)),ISNUMBER(FIND(대학정보!$C$5,J1743))),확률표!$C$5, ""))), "대학정보"), "")</f>
        <v/>
      </c>
      <c r="Q1743" s="1" t="str">
        <f>IF(AND(대학정보!$C$8&lt;&gt;"",D1743&lt;&gt;""),D1743-대학정보!$C$8,"")</f>
        <v/>
      </c>
    </row>
    <row r="1744" spans="1:17">
      <c r="A1744" s="1" t="str">
        <f t="shared" si="27"/>
        <v>X</v>
      </c>
      <c r="B1744" s="1" t="str">
        <f>IF(INDEX(로우데이터!$A:$A,4*ROW()-7)&lt;&gt;"",INDEX(로우데이터!A:A,4*ROW()-7),"")</f>
        <v/>
      </c>
      <c r="C1744" s="1" t="str">
        <f>IF(B1744&lt;&gt;"",VLOOKUP(CONCATENATE("j",L1744, M1744, N1744),확률표!$B$8:$E$16,IF(P1744=확률표!$C$3,2,IF(P1744=확률표!$C$4, 3,4)),FALSE), "")</f>
        <v/>
      </c>
      <c r="D1744" s="1" t="str">
        <f>IF(B1744&lt;&gt;"",INDEX(로우데이터!$B:$B,4*ROW()-7),"")</f>
        <v/>
      </c>
      <c r="E1744" s="4" t="str">
        <f>IF(B1744&lt;&gt;"",IF(INDEX(로우데이터!$D:$D,4*ROW()-7)&lt;&gt;"",IF(ISNUMBER(FIND("(1)",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4" s="3" t="str">
        <f>IF(B1744&lt;&gt;"",IF(INDEX(로우데이터!$D:$D,4*ROW()-7)&lt;&gt;"",IF(ISNUMBER(FIND("(1)",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4" s="3" t="str">
        <f>IF(B1744&lt;&gt;"",IF(INDEX(로우데이터!$D:$D,4*ROW()-7)&lt;&gt;"",IF(ISNUMBER(FIND("(2)",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4" s="3" t="str">
        <f>IF(B1744&lt;&gt;"",IF(INDEX(로우데이터!$D:$D,4*ROW()-7)&lt;&gt;"",IF(ISNUMBER(FIND("(2)",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4" s="3" t="str">
        <f>IF(B1744&lt;&gt;"",IF(INDEX(로우데이터!$D:$D,4*ROW()-7)&lt;&gt;"",IF(ISNUMBER(FIND("(3)",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4" s="3" t="str">
        <f>IF(B1744&lt;&gt;"",IF(INDEX(로우데이터!$D:$D,4*ROW()-7)&lt;&gt;"",IF(ISNUMBER(FIND("(3)",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4" s="1">
        <v>1</v>
      </c>
      <c r="M1744" s="1">
        <v>1</v>
      </c>
      <c r="N1744" s="1">
        <v>1</v>
      </c>
      <c r="P1744" s="1" t="str">
        <f>IF(B1744&lt;&gt;"",IF(AND(대학정보!$C$4&lt;&gt;"",대학정보!$C$5&lt;&gt;""),IF(AND(ISNUMBER(FIND(대학정보!$C$4,E1744)),ISNUMBER(FIND(대학정보!$C$5,F1744))),확률표!$C$3,IF(AND(ISNUMBER(FIND(대학정보!$C$4,G1744)),ISNUMBER(FIND(대학정보!$C$5,H1744))),확률표!$C$4,IF(AND(ISNUMBER(FIND(대학정보!$C$4,I1744)),ISNUMBER(FIND(대학정보!$C$5,J1744))),확률표!$C$5, ""))), "대학정보"), "")</f>
        <v/>
      </c>
      <c r="Q1744" s="1" t="str">
        <f>IF(AND(대학정보!$C$8&lt;&gt;"",D1744&lt;&gt;""),D1744-대학정보!$C$8,"")</f>
        <v/>
      </c>
    </row>
    <row r="1745" spans="1:17">
      <c r="A1745" s="1" t="str">
        <f t="shared" si="27"/>
        <v>X</v>
      </c>
      <c r="B1745" s="1" t="str">
        <f>IF(INDEX(로우데이터!$A:$A,4*ROW()-7)&lt;&gt;"",INDEX(로우데이터!A:A,4*ROW()-7),"")</f>
        <v/>
      </c>
      <c r="C1745" s="1" t="str">
        <f>IF(B1745&lt;&gt;"",VLOOKUP(CONCATENATE("j",L1745, M1745, N1745),확률표!$B$8:$E$16,IF(P1745=확률표!$C$3,2,IF(P1745=확률표!$C$4, 3,4)),FALSE), "")</f>
        <v/>
      </c>
      <c r="D1745" s="1" t="str">
        <f>IF(B1745&lt;&gt;"",INDEX(로우데이터!$B:$B,4*ROW()-7),"")</f>
        <v/>
      </c>
      <c r="E1745" s="4" t="str">
        <f>IF(B1745&lt;&gt;"",IF(INDEX(로우데이터!$D:$D,4*ROW()-7)&lt;&gt;"",IF(ISNUMBER(FIND("(1)",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5" s="3" t="str">
        <f>IF(B1745&lt;&gt;"",IF(INDEX(로우데이터!$D:$D,4*ROW()-7)&lt;&gt;"",IF(ISNUMBER(FIND("(1)",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5" s="3" t="str">
        <f>IF(B1745&lt;&gt;"",IF(INDEX(로우데이터!$D:$D,4*ROW()-7)&lt;&gt;"",IF(ISNUMBER(FIND("(2)",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5" s="3" t="str">
        <f>IF(B1745&lt;&gt;"",IF(INDEX(로우데이터!$D:$D,4*ROW()-7)&lt;&gt;"",IF(ISNUMBER(FIND("(2)",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5" s="3" t="str">
        <f>IF(B1745&lt;&gt;"",IF(INDEX(로우데이터!$D:$D,4*ROW()-7)&lt;&gt;"",IF(ISNUMBER(FIND("(3)",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5" s="3" t="str">
        <f>IF(B1745&lt;&gt;"",IF(INDEX(로우데이터!$D:$D,4*ROW()-7)&lt;&gt;"",IF(ISNUMBER(FIND("(3)",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5" s="1">
        <v>1</v>
      </c>
      <c r="M1745" s="1">
        <v>1</v>
      </c>
      <c r="N1745" s="1">
        <v>1</v>
      </c>
      <c r="P1745" s="1" t="str">
        <f>IF(B1745&lt;&gt;"",IF(AND(대학정보!$C$4&lt;&gt;"",대학정보!$C$5&lt;&gt;""),IF(AND(ISNUMBER(FIND(대학정보!$C$4,E1745)),ISNUMBER(FIND(대학정보!$C$5,F1745))),확률표!$C$3,IF(AND(ISNUMBER(FIND(대학정보!$C$4,G1745)),ISNUMBER(FIND(대학정보!$C$5,H1745))),확률표!$C$4,IF(AND(ISNUMBER(FIND(대학정보!$C$4,I1745)),ISNUMBER(FIND(대학정보!$C$5,J1745))),확률표!$C$5, ""))), "대학정보"), "")</f>
        <v/>
      </c>
      <c r="Q1745" s="1" t="str">
        <f>IF(AND(대학정보!$C$8&lt;&gt;"",D1745&lt;&gt;""),D1745-대학정보!$C$8,"")</f>
        <v/>
      </c>
    </row>
    <row r="1746" spans="1:17">
      <c r="A1746" s="1" t="str">
        <f t="shared" si="27"/>
        <v>X</v>
      </c>
      <c r="B1746" s="1" t="str">
        <f>IF(INDEX(로우데이터!$A:$A,4*ROW()-7)&lt;&gt;"",INDEX(로우데이터!A:A,4*ROW()-7),"")</f>
        <v/>
      </c>
      <c r="C1746" s="1" t="str">
        <f>IF(B1746&lt;&gt;"",VLOOKUP(CONCATENATE("j",L1746, M1746, N1746),확률표!$B$8:$E$16,IF(P1746=확률표!$C$3,2,IF(P1746=확률표!$C$4, 3,4)),FALSE), "")</f>
        <v/>
      </c>
      <c r="D1746" s="1" t="str">
        <f>IF(B1746&lt;&gt;"",INDEX(로우데이터!$B:$B,4*ROW()-7),"")</f>
        <v/>
      </c>
      <c r="E1746" s="4" t="str">
        <f>IF(B1746&lt;&gt;"",IF(INDEX(로우데이터!$D:$D,4*ROW()-7)&lt;&gt;"",IF(ISNUMBER(FIND("(1)",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6" s="3" t="str">
        <f>IF(B1746&lt;&gt;"",IF(INDEX(로우데이터!$D:$D,4*ROW()-7)&lt;&gt;"",IF(ISNUMBER(FIND("(1)",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6" s="3" t="str">
        <f>IF(B1746&lt;&gt;"",IF(INDEX(로우데이터!$D:$D,4*ROW()-7)&lt;&gt;"",IF(ISNUMBER(FIND("(2)",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6" s="3" t="str">
        <f>IF(B1746&lt;&gt;"",IF(INDEX(로우데이터!$D:$D,4*ROW()-7)&lt;&gt;"",IF(ISNUMBER(FIND("(2)",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6" s="3" t="str">
        <f>IF(B1746&lt;&gt;"",IF(INDEX(로우데이터!$D:$D,4*ROW()-7)&lt;&gt;"",IF(ISNUMBER(FIND("(3)",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6" s="3" t="str">
        <f>IF(B1746&lt;&gt;"",IF(INDEX(로우데이터!$D:$D,4*ROW()-7)&lt;&gt;"",IF(ISNUMBER(FIND("(3)",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6" s="1">
        <v>1</v>
      </c>
      <c r="M1746" s="1">
        <v>1</v>
      </c>
      <c r="N1746" s="1">
        <v>1</v>
      </c>
      <c r="P1746" s="1" t="str">
        <f>IF(B1746&lt;&gt;"",IF(AND(대학정보!$C$4&lt;&gt;"",대학정보!$C$5&lt;&gt;""),IF(AND(ISNUMBER(FIND(대학정보!$C$4,E1746)),ISNUMBER(FIND(대학정보!$C$5,F1746))),확률표!$C$3,IF(AND(ISNUMBER(FIND(대학정보!$C$4,G1746)),ISNUMBER(FIND(대학정보!$C$5,H1746))),확률표!$C$4,IF(AND(ISNUMBER(FIND(대학정보!$C$4,I1746)),ISNUMBER(FIND(대학정보!$C$5,J1746))),확률표!$C$5, ""))), "대학정보"), "")</f>
        <v/>
      </c>
      <c r="Q1746" s="1" t="str">
        <f>IF(AND(대학정보!$C$8&lt;&gt;"",D1746&lt;&gt;""),D1746-대학정보!$C$8,"")</f>
        <v/>
      </c>
    </row>
    <row r="1747" spans="1:17">
      <c r="A1747" s="1" t="str">
        <f t="shared" si="27"/>
        <v>X</v>
      </c>
      <c r="B1747" s="1" t="str">
        <f>IF(INDEX(로우데이터!$A:$A,4*ROW()-7)&lt;&gt;"",INDEX(로우데이터!A:A,4*ROW()-7),"")</f>
        <v/>
      </c>
      <c r="C1747" s="1" t="str">
        <f>IF(B1747&lt;&gt;"",VLOOKUP(CONCATENATE("j",L1747, M1747, N1747),확률표!$B$8:$E$16,IF(P1747=확률표!$C$3,2,IF(P1747=확률표!$C$4, 3,4)),FALSE), "")</f>
        <v/>
      </c>
      <c r="D1747" s="1" t="str">
        <f>IF(B1747&lt;&gt;"",INDEX(로우데이터!$B:$B,4*ROW()-7),"")</f>
        <v/>
      </c>
      <c r="E1747" s="4" t="str">
        <f>IF(B1747&lt;&gt;"",IF(INDEX(로우데이터!$D:$D,4*ROW()-7)&lt;&gt;"",IF(ISNUMBER(FIND("(1)",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7" s="3" t="str">
        <f>IF(B1747&lt;&gt;"",IF(INDEX(로우데이터!$D:$D,4*ROW()-7)&lt;&gt;"",IF(ISNUMBER(FIND("(1)",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7" s="3" t="str">
        <f>IF(B1747&lt;&gt;"",IF(INDEX(로우데이터!$D:$D,4*ROW()-7)&lt;&gt;"",IF(ISNUMBER(FIND("(2)",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7" s="3" t="str">
        <f>IF(B1747&lt;&gt;"",IF(INDEX(로우데이터!$D:$D,4*ROW()-7)&lt;&gt;"",IF(ISNUMBER(FIND("(2)",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7" s="3" t="str">
        <f>IF(B1747&lt;&gt;"",IF(INDEX(로우데이터!$D:$D,4*ROW()-7)&lt;&gt;"",IF(ISNUMBER(FIND("(3)",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7" s="3" t="str">
        <f>IF(B1747&lt;&gt;"",IF(INDEX(로우데이터!$D:$D,4*ROW()-7)&lt;&gt;"",IF(ISNUMBER(FIND("(3)",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7" s="1">
        <v>1</v>
      </c>
      <c r="M1747" s="1">
        <v>1</v>
      </c>
      <c r="N1747" s="1">
        <v>1</v>
      </c>
      <c r="P1747" s="1" t="str">
        <f>IF(B1747&lt;&gt;"",IF(AND(대학정보!$C$4&lt;&gt;"",대학정보!$C$5&lt;&gt;""),IF(AND(ISNUMBER(FIND(대학정보!$C$4,E1747)),ISNUMBER(FIND(대학정보!$C$5,F1747))),확률표!$C$3,IF(AND(ISNUMBER(FIND(대학정보!$C$4,G1747)),ISNUMBER(FIND(대학정보!$C$5,H1747))),확률표!$C$4,IF(AND(ISNUMBER(FIND(대학정보!$C$4,I1747)),ISNUMBER(FIND(대학정보!$C$5,J1747))),확률표!$C$5, ""))), "대학정보"), "")</f>
        <v/>
      </c>
      <c r="Q1747" s="1" t="str">
        <f>IF(AND(대학정보!$C$8&lt;&gt;"",D1747&lt;&gt;""),D1747-대학정보!$C$8,"")</f>
        <v/>
      </c>
    </row>
    <row r="1748" spans="1:17">
      <c r="A1748" s="1" t="str">
        <f t="shared" si="27"/>
        <v>X</v>
      </c>
      <c r="B1748" s="1" t="str">
        <f>IF(INDEX(로우데이터!$A:$A,4*ROW()-7)&lt;&gt;"",INDEX(로우데이터!A:A,4*ROW()-7),"")</f>
        <v/>
      </c>
      <c r="C1748" s="1" t="str">
        <f>IF(B1748&lt;&gt;"",VLOOKUP(CONCATENATE("j",L1748, M1748, N1748),확률표!$B$8:$E$16,IF(P1748=확률표!$C$3,2,IF(P1748=확률표!$C$4, 3,4)),FALSE), "")</f>
        <v/>
      </c>
      <c r="D1748" s="1" t="str">
        <f>IF(B1748&lt;&gt;"",INDEX(로우데이터!$B:$B,4*ROW()-7),"")</f>
        <v/>
      </c>
      <c r="E1748" s="4" t="str">
        <f>IF(B1748&lt;&gt;"",IF(INDEX(로우데이터!$D:$D,4*ROW()-7)&lt;&gt;"",IF(ISNUMBER(FIND("(1)",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8" s="3" t="str">
        <f>IF(B1748&lt;&gt;"",IF(INDEX(로우데이터!$D:$D,4*ROW()-7)&lt;&gt;"",IF(ISNUMBER(FIND("(1)",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8" s="3" t="str">
        <f>IF(B1748&lt;&gt;"",IF(INDEX(로우데이터!$D:$D,4*ROW()-7)&lt;&gt;"",IF(ISNUMBER(FIND("(2)",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8" s="3" t="str">
        <f>IF(B1748&lt;&gt;"",IF(INDEX(로우데이터!$D:$D,4*ROW()-7)&lt;&gt;"",IF(ISNUMBER(FIND("(2)",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8" s="3" t="str">
        <f>IF(B1748&lt;&gt;"",IF(INDEX(로우데이터!$D:$D,4*ROW()-7)&lt;&gt;"",IF(ISNUMBER(FIND("(3)",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8" s="3" t="str">
        <f>IF(B1748&lt;&gt;"",IF(INDEX(로우데이터!$D:$D,4*ROW()-7)&lt;&gt;"",IF(ISNUMBER(FIND("(3)",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8" s="1">
        <v>1</v>
      </c>
      <c r="M1748" s="1">
        <v>1</v>
      </c>
      <c r="N1748" s="1">
        <v>1</v>
      </c>
      <c r="P1748" s="1" t="str">
        <f>IF(B1748&lt;&gt;"",IF(AND(대학정보!$C$4&lt;&gt;"",대학정보!$C$5&lt;&gt;""),IF(AND(ISNUMBER(FIND(대학정보!$C$4,E1748)),ISNUMBER(FIND(대학정보!$C$5,F1748))),확률표!$C$3,IF(AND(ISNUMBER(FIND(대학정보!$C$4,G1748)),ISNUMBER(FIND(대학정보!$C$5,H1748))),확률표!$C$4,IF(AND(ISNUMBER(FIND(대학정보!$C$4,I1748)),ISNUMBER(FIND(대학정보!$C$5,J1748))),확률표!$C$5, ""))), "대학정보"), "")</f>
        <v/>
      </c>
      <c r="Q1748" s="1" t="str">
        <f>IF(AND(대학정보!$C$8&lt;&gt;"",D1748&lt;&gt;""),D1748-대학정보!$C$8,"")</f>
        <v/>
      </c>
    </row>
    <row r="1749" spans="1:17">
      <c r="A1749" s="1" t="str">
        <f t="shared" si="27"/>
        <v>X</v>
      </c>
      <c r="B1749" s="1" t="str">
        <f>IF(INDEX(로우데이터!$A:$A,4*ROW()-7)&lt;&gt;"",INDEX(로우데이터!A:A,4*ROW()-7),"")</f>
        <v/>
      </c>
      <c r="C1749" s="1" t="str">
        <f>IF(B1749&lt;&gt;"",VLOOKUP(CONCATENATE("j",L1749, M1749, N1749),확률표!$B$8:$E$16,IF(P1749=확률표!$C$3,2,IF(P1749=확률표!$C$4, 3,4)),FALSE), "")</f>
        <v/>
      </c>
      <c r="D1749" s="1" t="str">
        <f>IF(B1749&lt;&gt;"",INDEX(로우데이터!$B:$B,4*ROW()-7),"")</f>
        <v/>
      </c>
      <c r="E1749" s="4" t="str">
        <f>IF(B1749&lt;&gt;"",IF(INDEX(로우데이터!$D:$D,4*ROW()-7)&lt;&gt;"",IF(ISNUMBER(FIND("(1)",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49" s="3" t="str">
        <f>IF(B1749&lt;&gt;"",IF(INDEX(로우데이터!$D:$D,4*ROW()-7)&lt;&gt;"",IF(ISNUMBER(FIND("(1)",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49" s="3" t="str">
        <f>IF(B1749&lt;&gt;"",IF(INDEX(로우데이터!$D:$D,4*ROW()-7)&lt;&gt;"",IF(ISNUMBER(FIND("(2)",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49" s="3" t="str">
        <f>IF(B1749&lt;&gt;"",IF(INDEX(로우데이터!$D:$D,4*ROW()-7)&lt;&gt;"",IF(ISNUMBER(FIND("(2)",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49" s="3" t="str">
        <f>IF(B1749&lt;&gt;"",IF(INDEX(로우데이터!$D:$D,4*ROW()-7)&lt;&gt;"",IF(ISNUMBER(FIND("(3)",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49" s="3" t="str">
        <f>IF(B1749&lt;&gt;"",IF(INDEX(로우데이터!$D:$D,4*ROW()-7)&lt;&gt;"",IF(ISNUMBER(FIND("(3)",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49" s="1">
        <v>1</v>
      </c>
      <c r="M1749" s="1">
        <v>1</v>
      </c>
      <c r="N1749" s="1">
        <v>1</v>
      </c>
      <c r="P1749" s="1" t="str">
        <f>IF(B1749&lt;&gt;"",IF(AND(대학정보!$C$4&lt;&gt;"",대학정보!$C$5&lt;&gt;""),IF(AND(ISNUMBER(FIND(대학정보!$C$4,E1749)),ISNUMBER(FIND(대학정보!$C$5,F1749))),확률표!$C$3,IF(AND(ISNUMBER(FIND(대학정보!$C$4,G1749)),ISNUMBER(FIND(대학정보!$C$5,H1749))),확률표!$C$4,IF(AND(ISNUMBER(FIND(대학정보!$C$4,I1749)),ISNUMBER(FIND(대학정보!$C$5,J1749))),확률표!$C$5, ""))), "대학정보"), "")</f>
        <v/>
      </c>
      <c r="Q1749" s="1" t="str">
        <f>IF(AND(대학정보!$C$8&lt;&gt;"",D1749&lt;&gt;""),D1749-대학정보!$C$8,"")</f>
        <v/>
      </c>
    </row>
    <row r="1750" spans="1:17">
      <c r="A1750" s="1" t="str">
        <f t="shared" si="27"/>
        <v>X</v>
      </c>
      <c r="B1750" s="1" t="str">
        <f>IF(INDEX(로우데이터!$A:$A,4*ROW()-7)&lt;&gt;"",INDEX(로우데이터!A:A,4*ROW()-7),"")</f>
        <v/>
      </c>
      <c r="C1750" s="1" t="str">
        <f>IF(B1750&lt;&gt;"",VLOOKUP(CONCATENATE("j",L1750, M1750, N1750),확률표!$B$8:$E$16,IF(P1750=확률표!$C$3,2,IF(P1750=확률표!$C$4, 3,4)),FALSE), "")</f>
        <v/>
      </c>
      <c r="D1750" s="1" t="str">
        <f>IF(B1750&lt;&gt;"",INDEX(로우데이터!$B:$B,4*ROW()-7),"")</f>
        <v/>
      </c>
      <c r="E1750" s="4" t="str">
        <f>IF(B1750&lt;&gt;"",IF(INDEX(로우데이터!$D:$D,4*ROW()-7)&lt;&gt;"",IF(ISNUMBER(FIND("(1)",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0" s="3" t="str">
        <f>IF(B1750&lt;&gt;"",IF(INDEX(로우데이터!$D:$D,4*ROW()-7)&lt;&gt;"",IF(ISNUMBER(FIND("(1)",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0" s="3" t="str">
        <f>IF(B1750&lt;&gt;"",IF(INDEX(로우데이터!$D:$D,4*ROW()-7)&lt;&gt;"",IF(ISNUMBER(FIND("(2)",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0" s="3" t="str">
        <f>IF(B1750&lt;&gt;"",IF(INDEX(로우데이터!$D:$D,4*ROW()-7)&lt;&gt;"",IF(ISNUMBER(FIND("(2)",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0" s="3" t="str">
        <f>IF(B1750&lt;&gt;"",IF(INDEX(로우데이터!$D:$D,4*ROW()-7)&lt;&gt;"",IF(ISNUMBER(FIND("(3)",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0" s="3" t="str">
        <f>IF(B1750&lt;&gt;"",IF(INDEX(로우데이터!$D:$D,4*ROW()-7)&lt;&gt;"",IF(ISNUMBER(FIND("(3)",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0" s="1">
        <v>1</v>
      </c>
      <c r="M1750" s="1">
        <v>1</v>
      </c>
      <c r="N1750" s="1">
        <v>1</v>
      </c>
      <c r="P1750" s="1" t="str">
        <f>IF(B1750&lt;&gt;"",IF(AND(대학정보!$C$4&lt;&gt;"",대학정보!$C$5&lt;&gt;""),IF(AND(ISNUMBER(FIND(대학정보!$C$4,E1750)),ISNUMBER(FIND(대학정보!$C$5,F1750))),확률표!$C$3,IF(AND(ISNUMBER(FIND(대학정보!$C$4,G1750)),ISNUMBER(FIND(대학정보!$C$5,H1750))),확률표!$C$4,IF(AND(ISNUMBER(FIND(대학정보!$C$4,I1750)),ISNUMBER(FIND(대학정보!$C$5,J1750))),확률표!$C$5, ""))), "대학정보"), "")</f>
        <v/>
      </c>
      <c r="Q1750" s="1" t="str">
        <f>IF(AND(대학정보!$C$8&lt;&gt;"",D1750&lt;&gt;""),D1750-대학정보!$C$8,"")</f>
        <v/>
      </c>
    </row>
    <row r="1751" spans="1:17">
      <c r="A1751" s="1" t="str">
        <f t="shared" si="27"/>
        <v>X</v>
      </c>
      <c r="B1751" s="1" t="str">
        <f>IF(INDEX(로우데이터!$A:$A,4*ROW()-7)&lt;&gt;"",INDEX(로우데이터!A:A,4*ROW()-7),"")</f>
        <v/>
      </c>
      <c r="C1751" s="1" t="str">
        <f>IF(B1751&lt;&gt;"",VLOOKUP(CONCATENATE("j",L1751, M1751, N1751),확률표!$B$8:$E$16,IF(P1751=확률표!$C$3,2,IF(P1751=확률표!$C$4, 3,4)),FALSE), "")</f>
        <v/>
      </c>
      <c r="D1751" s="1" t="str">
        <f>IF(B1751&lt;&gt;"",INDEX(로우데이터!$B:$B,4*ROW()-7),"")</f>
        <v/>
      </c>
      <c r="E1751" s="4" t="str">
        <f>IF(B1751&lt;&gt;"",IF(INDEX(로우데이터!$D:$D,4*ROW()-7)&lt;&gt;"",IF(ISNUMBER(FIND("(1)",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1" s="3" t="str">
        <f>IF(B1751&lt;&gt;"",IF(INDEX(로우데이터!$D:$D,4*ROW()-7)&lt;&gt;"",IF(ISNUMBER(FIND("(1)",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1" s="3" t="str">
        <f>IF(B1751&lt;&gt;"",IF(INDEX(로우데이터!$D:$D,4*ROW()-7)&lt;&gt;"",IF(ISNUMBER(FIND("(2)",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1" s="3" t="str">
        <f>IF(B1751&lt;&gt;"",IF(INDEX(로우데이터!$D:$D,4*ROW()-7)&lt;&gt;"",IF(ISNUMBER(FIND("(2)",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1" s="3" t="str">
        <f>IF(B1751&lt;&gt;"",IF(INDEX(로우데이터!$D:$D,4*ROW()-7)&lt;&gt;"",IF(ISNUMBER(FIND("(3)",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1" s="3" t="str">
        <f>IF(B1751&lt;&gt;"",IF(INDEX(로우데이터!$D:$D,4*ROW()-7)&lt;&gt;"",IF(ISNUMBER(FIND("(3)",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1" s="1">
        <v>1</v>
      </c>
      <c r="M1751" s="1">
        <v>1</v>
      </c>
      <c r="N1751" s="1">
        <v>1</v>
      </c>
      <c r="P1751" s="1" t="str">
        <f>IF(B1751&lt;&gt;"",IF(AND(대학정보!$C$4&lt;&gt;"",대학정보!$C$5&lt;&gt;""),IF(AND(ISNUMBER(FIND(대학정보!$C$4,E1751)),ISNUMBER(FIND(대학정보!$C$5,F1751))),확률표!$C$3,IF(AND(ISNUMBER(FIND(대학정보!$C$4,G1751)),ISNUMBER(FIND(대학정보!$C$5,H1751))),확률표!$C$4,IF(AND(ISNUMBER(FIND(대학정보!$C$4,I1751)),ISNUMBER(FIND(대학정보!$C$5,J1751))),확률표!$C$5, ""))), "대학정보"), "")</f>
        <v/>
      </c>
      <c r="Q1751" s="1" t="str">
        <f>IF(AND(대학정보!$C$8&lt;&gt;"",D1751&lt;&gt;""),D1751-대학정보!$C$8,"")</f>
        <v/>
      </c>
    </row>
    <row r="1752" spans="1:17">
      <c r="A1752" s="1" t="str">
        <f t="shared" si="27"/>
        <v>X</v>
      </c>
      <c r="B1752" s="1" t="str">
        <f>IF(INDEX(로우데이터!$A:$A,4*ROW()-7)&lt;&gt;"",INDEX(로우데이터!A:A,4*ROW()-7),"")</f>
        <v/>
      </c>
      <c r="C1752" s="1" t="str">
        <f>IF(B1752&lt;&gt;"",VLOOKUP(CONCATENATE("j",L1752, M1752, N1752),확률표!$B$8:$E$16,IF(P1752=확률표!$C$3,2,IF(P1752=확률표!$C$4, 3,4)),FALSE), "")</f>
        <v/>
      </c>
      <c r="D1752" s="1" t="str">
        <f>IF(B1752&lt;&gt;"",INDEX(로우데이터!$B:$B,4*ROW()-7),"")</f>
        <v/>
      </c>
      <c r="E1752" s="4" t="str">
        <f>IF(B1752&lt;&gt;"",IF(INDEX(로우데이터!$D:$D,4*ROW()-7)&lt;&gt;"",IF(ISNUMBER(FIND("(1)",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2" s="3" t="str">
        <f>IF(B1752&lt;&gt;"",IF(INDEX(로우데이터!$D:$D,4*ROW()-7)&lt;&gt;"",IF(ISNUMBER(FIND("(1)",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2" s="3" t="str">
        <f>IF(B1752&lt;&gt;"",IF(INDEX(로우데이터!$D:$D,4*ROW()-7)&lt;&gt;"",IF(ISNUMBER(FIND("(2)",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2" s="3" t="str">
        <f>IF(B1752&lt;&gt;"",IF(INDEX(로우데이터!$D:$D,4*ROW()-7)&lt;&gt;"",IF(ISNUMBER(FIND("(2)",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2" s="3" t="str">
        <f>IF(B1752&lt;&gt;"",IF(INDEX(로우데이터!$D:$D,4*ROW()-7)&lt;&gt;"",IF(ISNUMBER(FIND("(3)",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2" s="3" t="str">
        <f>IF(B1752&lt;&gt;"",IF(INDEX(로우데이터!$D:$D,4*ROW()-7)&lt;&gt;"",IF(ISNUMBER(FIND("(3)",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2" s="1">
        <v>1</v>
      </c>
      <c r="M1752" s="1">
        <v>1</v>
      </c>
      <c r="N1752" s="1">
        <v>1</v>
      </c>
      <c r="P1752" s="1" t="str">
        <f>IF(B1752&lt;&gt;"",IF(AND(대학정보!$C$4&lt;&gt;"",대학정보!$C$5&lt;&gt;""),IF(AND(ISNUMBER(FIND(대학정보!$C$4,E1752)),ISNUMBER(FIND(대학정보!$C$5,F1752))),확률표!$C$3,IF(AND(ISNUMBER(FIND(대학정보!$C$4,G1752)),ISNUMBER(FIND(대학정보!$C$5,H1752))),확률표!$C$4,IF(AND(ISNUMBER(FIND(대학정보!$C$4,I1752)),ISNUMBER(FIND(대학정보!$C$5,J1752))),확률표!$C$5, ""))), "대학정보"), "")</f>
        <v/>
      </c>
      <c r="Q1752" s="1" t="str">
        <f>IF(AND(대학정보!$C$8&lt;&gt;"",D1752&lt;&gt;""),D1752-대학정보!$C$8,"")</f>
        <v/>
      </c>
    </row>
    <row r="1753" spans="1:17">
      <c r="A1753" s="1" t="str">
        <f t="shared" si="27"/>
        <v>X</v>
      </c>
      <c r="B1753" s="1" t="str">
        <f>IF(INDEX(로우데이터!$A:$A,4*ROW()-7)&lt;&gt;"",INDEX(로우데이터!A:A,4*ROW()-7),"")</f>
        <v/>
      </c>
      <c r="C1753" s="1" t="str">
        <f>IF(B1753&lt;&gt;"",VLOOKUP(CONCATENATE("j",L1753, M1753, N1753),확률표!$B$8:$E$16,IF(P1753=확률표!$C$3,2,IF(P1753=확률표!$C$4, 3,4)),FALSE), "")</f>
        <v/>
      </c>
      <c r="D1753" s="1" t="str">
        <f>IF(B1753&lt;&gt;"",INDEX(로우데이터!$B:$B,4*ROW()-7),"")</f>
        <v/>
      </c>
      <c r="E1753" s="4" t="str">
        <f>IF(B1753&lt;&gt;"",IF(INDEX(로우데이터!$D:$D,4*ROW()-7)&lt;&gt;"",IF(ISNUMBER(FIND("(1)",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3" s="3" t="str">
        <f>IF(B1753&lt;&gt;"",IF(INDEX(로우데이터!$D:$D,4*ROW()-7)&lt;&gt;"",IF(ISNUMBER(FIND("(1)",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3" s="3" t="str">
        <f>IF(B1753&lt;&gt;"",IF(INDEX(로우데이터!$D:$D,4*ROW()-7)&lt;&gt;"",IF(ISNUMBER(FIND("(2)",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3" s="3" t="str">
        <f>IF(B1753&lt;&gt;"",IF(INDEX(로우데이터!$D:$D,4*ROW()-7)&lt;&gt;"",IF(ISNUMBER(FIND("(2)",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3" s="3" t="str">
        <f>IF(B1753&lt;&gt;"",IF(INDEX(로우데이터!$D:$D,4*ROW()-7)&lt;&gt;"",IF(ISNUMBER(FIND("(3)",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3" s="3" t="str">
        <f>IF(B1753&lt;&gt;"",IF(INDEX(로우데이터!$D:$D,4*ROW()-7)&lt;&gt;"",IF(ISNUMBER(FIND("(3)",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3" s="1">
        <v>1</v>
      </c>
      <c r="M1753" s="1">
        <v>1</v>
      </c>
      <c r="N1753" s="1">
        <v>1</v>
      </c>
      <c r="P1753" s="1" t="str">
        <f>IF(B1753&lt;&gt;"",IF(AND(대학정보!$C$4&lt;&gt;"",대학정보!$C$5&lt;&gt;""),IF(AND(ISNUMBER(FIND(대학정보!$C$4,E1753)),ISNUMBER(FIND(대학정보!$C$5,F1753))),확률표!$C$3,IF(AND(ISNUMBER(FIND(대학정보!$C$4,G1753)),ISNUMBER(FIND(대학정보!$C$5,H1753))),확률표!$C$4,IF(AND(ISNUMBER(FIND(대학정보!$C$4,I1753)),ISNUMBER(FIND(대학정보!$C$5,J1753))),확률표!$C$5, ""))), "대학정보"), "")</f>
        <v/>
      </c>
      <c r="Q1753" s="1" t="str">
        <f>IF(AND(대학정보!$C$8&lt;&gt;"",D1753&lt;&gt;""),D1753-대학정보!$C$8,"")</f>
        <v/>
      </c>
    </row>
    <row r="1754" spans="1:17">
      <c r="A1754" s="1" t="str">
        <f t="shared" si="27"/>
        <v>X</v>
      </c>
      <c r="B1754" s="1" t="str">
        <f>IF(INDEX(로우데이터!$A:$A,4*ROW()-7)&lt;&gt;"",INDEX(로우데이터!A:A,4*ROW()-7),"")</f>
        <v/>
      </c>
      <c r="C1754" s="1" t="str">
        <f>IF(B1754&lt;&gt;"",VLOOKUP(CONCATENATE("j",L1754, M1754, N1754),확률표!$B$8:$E$16,IF(P1754=확률표!$C$3,2,IF(P1754=확률표!$C$4, 3,4)),FALSE), "")</f>
        <v/>
      </c>
      <c r="D1754" s="1" t="str">
        <f>IF(B1754&lt;&gt;"",INDEX(로우데이터!$B:$B,4*ROW()-7),"")</f>
        <v/>
      </c>
      <c r="E1754" s="4" t="str">
        <f>IF(B1754&lt;&gt;"",IF(INDEX(로우데이터!$D:$D,4*ROW()-7)&lt;&gt;"",IF(ISNUMBER(FIND("(1)",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4" s="3" t="str">
        <f>IF(B1754&lt;&gt;"",IF(INDEX(로우데이터!$D:$D,4*ROW()-7)&lt;&gt;"",IF(ISNUMBER(FIND("(1)",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4" s="3" t="str">
        <f>IF(B1754&lt;&gt;"",IF(INDEX(로우데이터!$D:$D,4*ROW()-7)&lt;&gt;"",IF(ISNUMBER(FIND("(2)",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4" s="3" t="str">
        <f>IF(B1754&lt;&gt;"",IF(INDEX(로우데이터!$D:$D,4*ROW()-7)&lt;&gt;"",IF(ISNUMBER(FIND("(2)",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4" s="3" t="str">
        <f>IF(B1754&lt;&gt;"",IF(INDEX(로우데이터!$D:$D,4*ROW()-7)&lt;&gt;"",IF(ISNUMBER(FIND("(3)",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4" s="3" t="str">
        <f>IF(B1754&lt;&gt;"",IF(INDEX(로우데이터!$D:$D,4*ROW()-7)&lt;&gt;"",IF(ISNUMBER(FIND("(3)",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4" s="1">
        <v>1</v>
      </c>
      <c r="M1754" s="1">
        <v>1</v>
      </c>
      <c r="N1754" s="1">
        <v>1</v>
      </c>
      <c r="P1754" s="1" t="str">
        <f>IF(B1754&lt;&gt;"",IF(AND(대학정보!$C$4&lt;&gt;"",대학정보!$C$5&lt;&gt;""),IF(AND(ISNUMBER(FIND(대학정보!$C$4,E1754)),ISNUMBER(FIND(대학정보!$C$5,F1754))),확률표!$C$3,IF(AND(ISNUMBER(FIND(대학정보!$C$4,G1754)),ISNUMBER(FIND(대학정보!$C$5,H1754))),확률표!$C$4,IF(AND(ISNUMBER(FIND(대학정보!$C$4,I1754)),ISNUMBER(FIND(대학정보!$C$5,J1754))),확률표!$C$5, ""))), "대학정보"), "")</f>
        <v/>
      </c>
      <c r="Q1754" s="1" t="str">
        <f>IF(AND(대학정보!$C$8&lt;&gt;"",D1754&lt;&gt;""),D1754-대학정보!$C$8,"")</f>
        <v/>
      </c>
    </row>
    <row r="1755" spans="1:17">
      <c r="A1755" s="1" t="str">
        <f t="shared" si="27"/>
        <v>X</v>
      </c>
      <c r="B1755" s="1" t="str">
        <f>IF(INDEX(로우데이터!$A:$A,4*ROW()-7)&lt;&gt;"",INDEX(로우데이터!A:A,4*ROW()-7),"")</f>
        <v/>
      </c>
      <c r="C1755" s="1" t="str">
        <f>IF(B1755&lt;&gt;"",VLOOKUP(CONCATENATE("j",L1755, M1755, N1755),확률표!$B$8:$E$16,IF(P1755=확률표!$C$3,2,IF(P1755=확률표!$C$4, 3,4)),FALSE), "")</f>
        <v/>
      </c>
      <c r="D1755" s="1" t="str">
        <f>IF(B1755&lt;&gt;"",INDEX(로우데이터!$B:$B,4*ROW()-7),"")</f>
        <v/>
      </c>
      <c r="E1755" s="4" t="str">
        <f>IF(B1755&lt;&gt;"",IF(INDEX(로우데이터!$D:$D,4*ROW()-7)&lt;&gt;"",IF(ISNUMBER(FIND("(1)",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5" s="3" t="str">
        <f>IF(B1755&lt;&gt;"",IF(INDEX(로우데이터!$D:$D,4*ROW()-7)&lt;&gt;"",IF(ISNUMBER(FIND("(1)",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5" s="3" t="str">
        <f>IF(B1755&lt;&gt;"",IF(INDEX(로우데이터!$D:$D,4*ROW()-7)&lt;&gt;"",IF(ISNUMBER(FIND("(2)",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5" s="3" t="str">
        <f>IF(B1755&lt;&gt;"",IF(INDEX(로우데이터!$D:$D,4*ROW()-7)&lt;&gt;"",IF(ISNUMBER(FIND("(2)",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5" s="3" t="str">
        <f>IF(B1755&lt;&gt;"",IF(INDEX(로우데이터!$D:$D,4*ROW()-7)&lt;&gt;"",IF(ISNUMBER(FIND("(3)",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5" s="3" t="str">
        <f>IF(B1755&lt;&gt;"",IF(INDEX(로우데이터!$D:$D,4*ROW()-7)&lt;&gt;"",IF(ISNUMBER(FIND("(3)",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5" s="1">
        <v>1</v>
      </c>
      <c r="M1755" s="1">
        <v>1</v>
      </c>
      <c r="N1755" s="1">
        <v>1</v>
      </c>
      <c r="P1755" s="1" t="str">
        <f>IF(B1755&lt;&gt;"",IF(AND(대학정보!$C$4&lt;&gt;"",대학정보!$C$5&lt;&gt;""),IF(AND(ISNUMBER(FIND(대학정보!$C$4,E1755)),ISNUMBER(FIND(대학정보!$C$5,F1755))),확률표!$C$3,IF(AND(ISNUMBER(FIND(대학정보!$C$4,G1755)),ISNUMBER(FIND(대학정보!$C$5,H1755))),확률표!$C$4,IF(AND(ISNUMBER(FIND(대학정보!$C$4,I1755)),ISNUMBER(FIND(대학정보!$C$5,J1755))),확률표!$C$5, ""))), "대학정보"), "")</f>
        <v/>
      </c>
      <c r="Q1755" s="1" t="str">
        <f>IF(AND(대학정보!$C$8&lt;&gt;"",D1755&lt;&gt;""),D1755-대학정보!$C$8,"")</f>
        <v/>
      </c>
    </row>
    <row r="1756" spans="1:17">
      <c r="A1756" s="1" t="str">
        <f t="shared" si="27"/>
        <v>X</v>
      </c>
      <c r="B1756" s="1" t="str">
        <f>IF(INDEX(로우데이터!$A:$A,4*ROW()-7)&lt;&gt;"",INDEX(로우데이터!A:A,4*ROW()-7),"")</f>
        <v/>
      </c>
      <c r="C1756" s="1" t="str">
        <f>IF(B1756&lt;&gt;"",VLOOKUP(CONCATENATE("j",L1756, M1756, N1756),확률표!$B$8:$E$16,IF(P1756=확률표!$C$3,2,IF(P1756=확률표!$C$4, 3,4)),FALSE), "")</f>
        <v/>
      </c>
      <c r="D1756" s="1" t="str">
        <f>IF(B1756&lt;&gt;"",INDEX(로우데이터!$B:$B,4*ROW()-7),"")</f>
        <v/>
      </c>
      <c r="E1756" s="4" t="str">
        <f>IF(B1756&lt;&gt;"",IF(INDEX(로우데이터!$D:$D,4*ROW()-7)&lt;&gt;"",IF(ISNUMBER(FIND("(1)",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6" s="3" t="str">
        <f>IF(B1756&lt;&gt;"",IF(INDEX(로우데이터!$D:$D,4*ROW()-7)&lt;&gt;"",IF(ISNUMBER(FIND("(1)",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6" s="3" t="str">
        <f>IF(B1756&lt;&gt;"",IF(INDEX(로우데이터!$D:$D,4*ROW()-7)&lt;&gt;"",IF(ISNUMBER(FIND("(2)",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6" s="3" t="str">
        <f>IF(B1756&lt;&gt;"",IF(INDEX(로우데이터!$D:$D,4*ROW()-7)&lt;&gt;"",IF(ISNUMBER(FIND("(2)",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6" s="3" t="str">
        <f>IF(B1756&lt;&gt;"",IF(INDEX(로우데이터!$D:$D,4*ROW()-7)&lt;&gt;"",IF(ISNUMBER(FIND("(3)",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6" s="3" t="str">
        <f>IF(B1756&lt;&gt;"",IF(INDEX(로우데이터!$D:$D,4*ROW()-7)&lt;&gt;"",IF(ISNUMBER(FIND("(3)",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6" s="1">
        <v>1</v>
      </c>
      <c r="M1756" s="1">
        <v>1</v>
      </c>
      <c r="N1756" s="1">
        <v>1</v>
      </c>
      <c r="P1756" s="1" t="str">
        <f>IF(B1756&lt;&gt;"",IF(AND(대학정보!$C$4&lt;&gt;"",대학정보!$C$5&lt;&gt;""),IF(AND(ISNUMBER(FIND(대학정보!$C$4,E1756)),ISNUMBER(FIND(대학정보!$C$5,F1756))),확률표!$C$3,IF(AND(ISNUMBER(FIND(대학정보!$C$4,G1756)),ISNUMBER(FIND(대학정보!$C$5,H1756))),확률표!$C$4,IF(AND(ISNUMBER(FIND(대학정보!$C$4,I1756)),ISNUMBER(FIND(대학정보!$C$5,J1756))),확률표!$C$5, ""))), "대학정보"), "")</f>
        <v/>
      </c>
      <c r="Q1756" s="1" t="str">
        <f>IF(AND(대학정보!$C$8&lt;&gt;"",D1756&lt;&gt;""),D1756-대학정보!$C$8,"")</f>
        <v/>
      </c>
    </row>
    <row r="1757" spans="1:17">
      <c r="A1757" s="1" t="str">
        <f t="shared" si="27"/>
        <v>X</v>
      </c>
      <c r="B1757" s="1" t="str">
        <f>IF(INDEX(로우데이터!$A:$A,4*ROW()-7)&lt;&gt;"",INDEX(로우데이터!A:A,4*ROW()-7),"")</f>
        <v/>
      </c>
      <c r="C1757" s="1" t="str">
        <f>IF(B1757&lt;&gt;"",VLOOKUP(CONCATENATE("j",L1757, M1757, N1757),확률표!$B$8:$E$16,IF(P1757=확률표!$C$3,2,IF(P1757=확률표!$C$4, 3,4)),FALSE), "")</f>
        <v/>
      </c>
      <c r="D1757" s="1" t="str">
        <f>IF(B1757&lt;&gt;"",INDEX(로우데이터!$B:$B,4*ROW()-7),"")</f>
        <v/>
      </c>
      <c r="E1757" s="4" t="str">
        <f>IF(B1757&lt;&gt;"",IF(INDEX(로우데이터!$D:$D,4*ROW()-7)&lt;&gt;"",IF(ISNUMBER(FIND("(1)",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7" s="3" t="str">
        <f>IF(B1757&lt;&gt;"",IF(INDEX(로우데이터!$D:$D,4*ROW()-7)&lt;&gt;"",IF(ISNUMBER(FIND("(1)",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7" s="3" t="str">
        <f>IF(B1757&lt;&gt;"",IF(INDEX(로우데이터!$D:$D,4*ROW()-7)&lt;&gt;"",IF(ISNUMBER(FIND("(2)",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7" s="3" t="str">
        <f>IF(B1757&lt;&gt;"",IF(INDEX(로우데이터!$D:$D,4*ROW()-7)&lt;&gt;"",IF(ISNUMBER(FIND("(2)",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7" s="3" t="str">
        <f>IF(B1757&lt;&gt;"",IF(INDEX(로우데이터!$D:$D,4*ROW()-7)&lt;&gt;"",IF(ISNUMBER(FIND("(3)",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7" s="3" t="str">
        <f>IF(B1757&lt;&gt;"",IF(INDEX(로우데이터!$D:$D,4*ROW()-7)&lt;&gt;"",IF(ISNUMBER(FIND("(3)",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7" s="1">
        <v>1</v>
      </c>
      <c r="M1757" s="1">
        <v>1</v>
      </c>
      <c r="N1757" s="1">
        <v>1</v>
      </c>
      <c r="P1757" s="1" t="str">
        <f>IF(B1757&lt;&gt;"",IF(AND(대학정보!$C$4&lt;&gt;"",대학정보!$C$5&lt;&gt;""),IF(AND(ISNUMBER(FIND(대학정보!$C$4,E1757)),ISNUMBER(FIND(대학정보!$C$5,F1757))),확률표!$C$3,IF(AND(ISNUMBER(FIND(대학정보!$C$4,G1757)),ISNUMBER(FIND(대학정보!$C$5,H1757))),확률표!$C$4,IF(AND(ISNUMBER(FIND(대학정보!$C$4,I1757)),ISNUMBER(FIND(대학정보!$C$5,J1757))),확률표!$C$5, ""))), "대학정보"), "")</f>
        <v/>
      </c>
      <c r="Q1757" s="1" t="str">
        <f>IF(AND(대학정보!$C$8&lt;&gt;"",D1757&lt;&gt;""),D1757-대학정보!$C$8,"")</f>
        <v/>
      </c>
    </row>
    <row r="1758" spans="1:17">
      <c r="A1758" s="1" t="str">
        <f t="shared" si="27"/>
        <v>X</v>
      </c>
      <c r="B1758" s="1" t="str">
        <f>IF(INDEX(로우데이터!$A:$A,4*ROW()-7)&lt;&gt;"",INDEX(로우데이터!A:A,4*ROW()-7),"")</f>
        <v/>
      </c>
      <c r="C1758" s="1" t="str">
        <f>IF(B1758&lt;&gt;"",VLOOKUP(CONCATENATE("j",L1758, M1758, N1758),확률표!$B$8:$E$16,IF(P1758=확률표!$C$3,2,IF(P1758=확률표!$C$4, 3,4)),FALSE), "")</f>
        <v/>
      </c>
      <c r="D1758" s="1" t="str">
        <f>IF(B1758&lt;&gt;"",INDEX(로우데이터!$B:$B,4*ROW()-7),"")</f>
        <v/>
      </c>
      <c r="E1758" s="4" t="str">
        <f>IF(B1758&lt;&gt;"",IF(INDEX(로우데이터!$D:$D,4*ROW()-7)&lt;&gt;"",IF(ISNUMBER(FIND("(1)",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8" s="3" t="str">
        <f>IF(B1758&lt;&gt;"",IF(INDEX(로우데이터!$D:$D,4*ROW()-7)&lt;&gt;"",IF(ISNUMBER(FIND("(1)",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8" s="3" t="str">
        <f>IF(B1758&lt;&gt;"",IF(INDEX(로우데이터!$D:$D,4*ROW()-7)&lt;&gt;"",IF(ISNUMBER(FIND("(2)",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8" s="3" t="str">
        <f>IF(B1758&lt;&gt;"",IF(INDEX(로우데이터!$D:$D,4*ROW()-7)&lt;&gt;"",IF(ISNUMBER(FIND("(2)",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8" s="3" t="str">
        <f>IF(B1758&lt;&gt;"",IF(INDEX(로우데이터!$D:$D,4*ROW()-7)&lt;&gt;"",IF(ISNUMBER(FIND("(3)",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8" s="3" t="str">
        <f>IF(B1758&lt;&gt;"",IF(INDEX(로우데이터!$D:$D,4*ROW()-7)&lt;&gt;"",IF(ISNUMBER(FIND("(3)",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8" s="1">
        <v>1</v>
      </c>
      <c r="M1758" s="1">
        <v>1</v>
      </c>
      <c r="N1758" s="1">
        <v>1</v>
      </c>
      <c r="P1758" s="1" t="str">
        <f>IF(B1758&lt;&gt;"",IF(AND(대학정보!$C$4&lt;&gt;"",대학정보!$C$5&lt;&gt;""),IF(AND(ISNUMBER(FIND(대학정보!$C$4,E1758)),ISNUMBER(FIND(대학정보!$C$5,F1758))),확률표!$C$3,IF(AND(ISNUMBER(FIND(대학정보!$C$4,G1758)),ISNUMBER(FIND(대학정보!$C$5,H1758))),확률표!$C$4,IF(AND(ISNUMBER(FIND(대학정보!$C$4,I1758)),ISNUMBER(FIND(대학정보!$C$5,J1758))),확률표!$C$5, ""))), "대학정보"), "")</f>
        <v/>
      </c>
      <c r="Q1758" s="1" t="str">
        <f>IF(AND(대학정보!$C$8&lt;&gt;"",D1758&lt;&gt;""),D1758-대학정보!$C$8,"")</f>
        <v/>
      </c>
    </row>
    <row r="1759" spans="1:17">
      <c r="A1759" s="1" t="str">
        <f t="shared" si="27"/>
        <v>X</v>
      </c>
      <c r="B1759" s="1" t="str">
        <f>IF(INDEX(로우데이터!$A:$A,4*ROW()-7)&lt;&gt;"",INDEX(로우데이터!A:A,4*ROW()-7),"")</f>
        <v/>
      </c>
      <c r="C1759" s="1" t="str">
        <f>IF(B1759&lt;&gt;"",VLOOKUP(CONCATENATE("j",L1759, M1759, N1759),확률표!$B$8:$E$16,IF(P1759=확률표!$C$3,2,IF(P1759=확률표!$C$4, 3,4)),FALSE), "")</f>
        <v/>
      </c>
      <c r="D1759" s="1" t="str">
        <f>IF(B1759&lt;&gt;"",INDEX(로우데이터!$B:$B,4*ROW()-7),"")</f>
        <v/>
      </c>
      <c r="E1759" s="4" t="str">
        <f>IF(B1759&lt;&gt;"",IF(INDEX(로우데이터!$D:$D,4*ROW()-7)&lt;&gt;"",IF(ISNUMBER(FIND("(1)",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59" s="3" t="str">
        <f>IF(B1759&lt;&gt;"",IF(INDEX(로우데이터!$D:$D,4*ROW()-7)&lt;&gt;"",IF(ISNUMBER(FIND("(1)",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59" s="3" t="str">
        <f>IF(B1759&lt;&gt;"",IF(INDEX(로우데이터!$D:$D,4*ROW()-7)&lt;&gt;"",IF(ISNUMBER(FIND("(2)",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59" s="3" t="str">
        <f>IF(B1759&lt;&gt;"",IF(INDEX(로우데이터!$D:$D,4*ROW()-7)&lt;&gt;"",IF(ISNUMBER(FIND("(2)",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59" s="3" t="str">
        <f>IF(B1759&lt;&gt;"",IF(INDEX(로우데이터!$D:$D,4*ROW()-7)&lt;&gt;"",IF(ISNUMBER(FIND("(3)",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59" s="3" t="str">
        <f>IF(B1759&lt;&gt;"",IF(INDEX(로우데이터!$D:$D,4*ROW()-7)&lt;&gt;"",IF(ISNUMBER(FIND("(3)",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59" s="1">
        <v>1</v>
      </c>
      <c r="M1759" s="1">
        <v>1</v>
      </c>
      <c r="N1759" s="1">
        <v>1</v>
      </c>
      <c r="P1759" s="1" t="str">
        <f>IF(B1759&lt;&gt;"",IF(AND(대학정보!$C$4&lt;&gt;"",대학정보!$C$5&lt;&gt;""),IF(AND(ISNUMBER(FIND(대학정보!$C$4,E1759)),ISNUMBER(FIND(대학정보!$C$5,F1759))),확률표!$C$3,IF(AND(ISNUMBER(FIND(대학정보!$C$4,G1759)),ISNUMBER(FIND(대학정보!$C$5,H1759))),확률표!$C$4,IF(AND(ISNUMBER(FIND(대학정보!$C$4,I1759)),ISNUMBER(FIND(대학정보!$C$5,J1759))),확률표!$C$5, ""))), "대학정보"), "")</f>
        <v/>
      </c>
      <c r="Q1759" s="1" t="str">
        <f>IF(AND(대학정보!$C$8&lt;&gt;"",D1759&lt;&gt;""),D1759-대학정보!$C$8,"")</f>
        <v/>
      </c>
    </row>
    <row r="1760" spans="1:17">
      <c r="A1760" s="1" t="str">
        <f t="shared" si="27"/>
        <v>X</v>
      </c>
      <c r="B1760" s="1" t="str">
        <f>IF(INDEX(로우데이터!$A:$A,4*ROW()-7)&lt;&gt;"",INDEX(로우데이터!A:A,4*ROW()-7),"")</f>
        <v/>
      </c>
      <c r="C1760" s="1" t="str">
        <f>IF(B1760&lt;&gt;"",VLOOKUP(CONCATENATE("j",L1760, M1760, N1760),확률표!$B$8:$E$16,IF(P1760=확률표!$C$3,2,IF(P1760=확률표!$C$4, 3,4)),FALSE), "")</f>
        <v/>
      </c>
      <c r="D1760" s="1" t="str">
        <f>IF(B1760&lt;&gt;"",INDEX(로우데이터!$B:$B,4*ROW()-7),"")</f>
        <v/>
      </c>
      <c r="E1760" s="4" t="str">
        <f>IF(B1760&lt;&gt;"",IF(INDEX(로우데이터!$D:$D,4*ROW()-7)&lt;&gt;"",IF(ISNUMBER(FIND("(1)",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0" s="3" t="str">
        <f>IF(B1760&lt;&gt;"",IF(INDEX(로우데이터!$D:$D,4*ROW()-7)&lt;&gt;"",IF(ISNUMBER(FIND("(1)",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0" s="3" t="str">
        <f>IF(B1760&lt;&gt;"",IF(INDEX(로우데이터!$D:$D,4*ROW()-7)&lt;&gt;"",IF(ISNUMBER(FIND("(2)",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0" s="3" t="str">
        <f>IF(B1760&lt;&gt;"",IF(INDEX(로우데이터!$D:$D,4*ROW()-7)&lt;&gt;"",IF(ISNUMBER(FIND("(2)",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0" s="3" t="str">
        <f>IF(B1760&lt;&gt;"",IF(INDEX(로우데이터!$D:$D,4*ROW()-7)&lt;&gt;"",IF(ISNUMBER(FIND("(3)",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0" s="3" t="str">
        <f>IF(B1760&lt;&gt;"",IF(INDEX(로우데이터!$D:$D,4*ROW()-7)&lt;&gt;"",IF(ISNUMBER(FIND("(3)",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0" s="1">
        <v>1</v>
      </c>
      <c r="M1760" s="1">
        <v>1</v>
      </c>
      <c r="N1760" s="1">
        <v>1</v>
      </c>
      <c r="P1760" s="1" t="str">
        <f>IF(B1760&lt;&gt;"",IF(AND(대학정보!$C$4&lt;&gt;"",대학정보!$C$5&lt;&gt;""),IF(AND(ISNUMBER(FIND(대학정보!$C$4,E1760)),ISNUMBER(FIND(대학정보!$C$5,F1760))),확률표!$C$3,IF(AND(ISNUMBER(FIND(대학정보!$C$4,G1760)),ISNUMBER(FIND(대학정보!$C$5,H1760))),확률표!$C$4,IF(AND(ISNUMBER(FIND(대학정보!$C$4,I1760)),ISNUMBER(FIND(대학정보!$C$5,J1760))),확률표!$C$5, ""))), "대학정보"), "")</f>
        <v/>
      </c>
      <c r="Q1760" s="1" t="str">
        <f>IF(AND(대학정보!$C$8&lt;&gt;"",D1760&lt;&gt;""),D1760-대학정보!$C$8,"")</f>
        <v/>
      </c>
    </row>
    <row r="1761" spans="1:17">
      <c r="A1761" s="1" t="str">
        <f t="shared" si="27"/>
        <v>X</v>
      </c>
      <c r="B1761" s="1" t="str">
        <f>IF(INDEX(로우데이터!$A:$A,4*ROW()-7)&lt;&gt;"",INDEX(로우데이터!A:A,4*ROW()-7),"")</f>
        <v/>
      </c>
      <c r="C1761" s="1" t="str">
        <f>IF(B1761&lt;&gt;"",VLOOKUP(CONCATENATE("j",L1761, M1761, N1761),확률표!$B$8:$E$16,IF(P1761=확률표!$C$3,2,IF(P1761=확률표!$C$4, 3,4)),FALSE), "")</f>
        <v/>
      </c>
      <c r="D1761" s="1" t="str">
        <f>IF(B1761&lt;&gt;"",INDEX(로우데이터!$B:$B,4*ROW()-7),"")</f>
        <v/>
      </c>
      <c r="E1761" s="4" t="str">
        <f>IF(B1761&lt;&gt;"",IF(INDEX(로우데이터!$D:$D,4*ROW()-7)&lt;&gt;"",IF(ISNUMBER(FIND("(1)",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1" s="3" t="str">
        <f>IF(B1761&lt;&gt;"",IF(INDEX(로우데이터!$D:$D,4*ROW()-7)&lt;&gt;"",IF(ISNUMBER(FIND("(1)",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1" s="3" t="str">
        <f>IF(B1761&lt;&gt;"",IF(INDEX(로우데이터!$D:$D,4*ROW()-7)&lt;&gt;"",IF(ISNUMBER(FIND("(2)",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1" s="3" t="str">
        <f>IF(B1761&lt;&gt;"",IF(INDEX(로우데이터!$D:$D,4*ROW()-7)&lt;&gt;"",IF(ISNUMBER(FIND("(2)",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1" s="3" t="str">
        <f>IF(B1761&lt;&gt;"",IF(INDEX(로우데이터!$D:$D,4*ROW()-7)&lt;&gt;"",IF(ISNUMBER(FIND("(3)",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1" s="3" t="str">
        <f>IF(B1761&lt;&gt;"",IF(INDEX(로우데이터!$D:$D,4*ROW()-7)&lt;&gt;"",IF(ISNUMBER(FIND("(3)",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1" s="1">
        <v>1</v>
      </c>
      <c r="M1761" s="1">
        <v>1</v>
      </c>
      <c r="N1761" s="1">
        <v>1</v>
      </c>
      <c r="P1761" s="1" t="str">
        <f>IF(B1761&lt;&gt;"",IF(AND(대학정보!$C$4&lt;&gt;"",대학정보!$C$5&lt;&gt;""),IF(AND(ISNUMBER(FIND(대학정보!$C$4,E1761)),ISNUMBER(FIND(대학정보!$C$5,F1761))),확률표!$C$3,IF(AND(ISNUMBER(FIND(대학정보!$C$4,G1761)),ISNUMBER(FIND(대학정보!$C$5,H1761))),확률표!$C$4,IF(AND(ISNUMBER(FIND(대학정보!$C$4,I1761)),ISNUMBER(FIND(대학정보!$C$5,J1761))),확률표!$C$5, ""))), "대학정보"), "")</f>
        <v/>
      </c>
      <c r="Q1761" s="1" t="str">
        <f>IF(AND(대학정보!$C$8&lt;&gt;"",D1761&lt;&gt;""),D1761-대학정보!$C$8,"")</f>
        <v/>
      </c>
    </row>
    <row r="1762" spans="1:17">
      <c r="A1762" s="1" t="str">
        <f t="shared" si="27"/>
        <v>X</v>
      </c>
      <c r="B1762" s="1" t="str">
        <f>IF(INDEX(로우데이터!$A:$A,4*ROW()-7)&lt;&gt;"",INDEX(로우데이터!A:A,4*ROW()-7),"")</f>
        <v/>
      </c>
      <c r="C1762" s="1" t="str">
        <f>IF(B1762&lt;&gt;"",VLOOKUP(CONCATENATE("j",L1762, M1762, N1762),확률표!$B$8:$E$16,IF(P1762=확률표!$C$3,2,IF(P1762=확률표!$C$4, 3,4)),FALSE), "")</f>
        <v/>
      </c>
      <c r="D1762" s="1" t="str">
        <f>IF(B1762&lt;&gt;"",INDEX(로우데이터!$B:$B,4*ROW()-7),"")</f>
        <v/>
      </c>
      <c r="E1762" s="4" t="str">
        <f>IF(B1762&lt;&gt;"",IF(INDEX(로우데이터!$D:$D,4*ROW()-7)&lt;&gt;"",IF(ISNUMBER(FIND("(1)",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2" s="3" t="str">
        <f>IF(B1762&lt;&gt;"",IF(INDEX(로우데이터!$D:$D,4*ROW()-7)&lt;&gt;"",IF(ISNUMBER(FIND("(1)",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2" s="3" t="str">
        <f>IF(B1762&lt;&gt;"",IF(INDEX(로우데이터!$D:$D,4*ROW()-7)&lt;&gt;"",IF(ISNUMBER(FIND("(2)",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2" s="3" t="str">
        <f>IF(B1762&lt;&gt;"",IF(INDEX(로우데이터!$D:$D,4*ROW()-7)&lt;&gt;"",IF(ISNUMBER(FIND("(2)",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2" s="3" t="str">
        <f>IF(B1762&lt;&gt;"",IF(INDEX(로우데이터!$D:$D,4*ROW()-7)&lt;&gt;"",IF(ISNUMBER(FIND("(3)",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2" s="3" t="str">
        <f>IF(B1762&lt;&gt;"",IF(INDEX(로우데이터!$D:$D,4*ROW()-7)&lt;&gt;"",IF(ISNUMBER(FIND("(3)",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2" s="1">
        <v>1</v>
      </c>
      <c r="M1762" s="1">
        <v>1</v>
      </c>
      <c r="N1762" s="1">
        <v>1</v>
      </c>
      <c r="P1762" s="1" t="str">
        <f>IF(B1762&lt;&gt;"",IF(AND(대학정보!$C$4&lt;&gt;"",대학정보!$C$5&lt;&gt;""),IF(AND(ISNUMBER(FIND(대학정보!$C$4,E1762)),ISNUMBER(FIND(대학정보!$C$5,F1762))),확률표!$C$3,IF(AND(ISNUMBER(FIND(대학정보!$C$4,G1762)),ISNUMBER(FIND(대학정보!$C$5,H1762))),확률표!$C$4,IF(AND(ISNUMBER(FIND(대학정보!$C$4,I1762)),ISNUMBER(FIND(대학정보!$C$5,J1762))),확률표!$C$5, ""))), "대학정보"), "")</f>
        <v/>
      </c>
      <c r="Q1762" s="1" t="str">
        <f>IF(AND(대학정보!$C$8&lt;&gt;"",D1762&lt;&gt;""),D1762-대학정보!$C$8,"")</f>
        <v/>
      </c>
    </row>
    <row r="1763" spans="1:17">
      <c r="A1763" s="1" t="str">
        <f t="shared" si="27"/>
        <v>X</v>
      </c>
      <c r="B1763" s="1" t="str">
        <f>IF(INDEX(로우데이터!$A:$A,4*ROW()-7)&lt;&gt;"",INDEX(로우데이터!A:A,4*ROW()-7),"")</f>
        <v/>
      </c>
      <c r="C1763" s="1" t="str">
        <f>IF(B1763&lt;&gt;"",VLOOKUP(CONCATENATE("j",L1763, M1763, N1763),확률표!$B$8:$E$16,IF(P1763=확률표!$C$3,2,IF(P1763=확률표!$C$4, 3,4)),FALSE), "")</f>
        <v/>
      </c>
      <c r="D1763" s="1" t="str">
        <f>IF(B1763&lt;&gt;"",INDEX(로우데이터!$B:$B,4*ROW()-7),"")</f>
        <v/>
      </c>
      <c r="E1763" s="4" t="str">
        <f>IF(B1763&lt;&gt;"",IF(INDEX(로우데이터!$D:$D,4*ROW()-7)&lt;&gt;"",IF(ISNUMBER(FIND("(1)",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3" s="3" t="str">
        <f>IF(B1763&lt;&gt;"",IF(INDEX(로우데이터!$D:$D,4*ROW()-7)&lt;&gt;"",IF(ISNUMBER(FIND("(1)",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3" s="3" t="str">
        <f>IF(B1763&lt;&gt;"",IF(INDEX(로우데이터!$D:$D,4*ROW()-7)&lt;&gt;"",IF(ISNUMBER(FIND("(2)",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3" s="3" t="str">
        <f>IF(B1763&lt;&gt;"",IF(INDEX(로우데이터!$D:$D,4*ROW()-7)&lt;&gt;"",IF(ISNUMBER(FIND("(2)",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3" s="3" t="str">
        <f>IF(B1763&lt;&gt;"",IF(INDEX(로우데이터!$D:$D,4*ROW()-7)&lt;&gt;"",IF(ISNUMBER(FIND("(3)",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3" s="3" t="str">
        <f>IF(B1763&lt;&gt;"",IF(INDEX(로우데이터!$D:$D,4*ROW()-7)&lt;&gt;"",IF(ISNUMBER(FIND("(3)",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3" s="1">
        <v>1</v>
      </c>
      <c r="M1763" s="1">
        <v>1</v>
      </c>
      <c r="N1763" s="1">
        <v>1</v>
      </c>
      <c r="P1763" s="1" t="str">
        <f>IF(B1763&lt;&gt;"",IF(AND(대학정보!$C$4&lt;&gt;"",대학정보!$C$5&lt;&gt;""),IF(AND(ISNUMBER(FIND(대학정보!$C$4,E1763)),ISNUMBER(FIND(대학정보!$C$5,F1763))),확률표!$C$3,IF(AND(ISNUMBER(FIND(대학정보!$C$4,G1763)),ISNUMBER(FIND(대학정보!$C$5,H1763))),확률표!$C$4,IF(AND(ISNUMBER(FIND(대학정보!$C$4,I1763)),ISNUMBER(FIND(대학정보!$C$5,J1763))),확률표!$C$5, ""))), "대학정보"), "")</f>
        <v/>
      </c>
      <c r="Q1763" s="1" t="str">
        <f>IF(AND(대학정보!$C$8&lt;&gt;"",D1763&lt;&gt;""),D1763-대학정보!$C$8,"")</f>
        <v/>
      </c>
    </row>
    <row r="1764" spans="1:17">
      <c r="A1764" s="1" t="str">
        <f t="shared" si="27"/>
        <v>X</v>
      </c>
      <c r="B1764" s="1" t="str">
        <f>IF(INDEX(로우데이터!$A:$A,4*ROW()-7)&lt;&gt;"",INDEX(로우데이터!A:A,4*ROW()-7),"")</f>
        <v/>
      </c>
      <c r="C1764" s="1" t="str">
        <f>IF(B1764&lt;&gt;"",VLOOKUP(CONCATENATE("j",L1764, M1764, N1764),확률표!$B$8:$E$16,IF(P1764=확률표!$C$3,2,IF(P1764=확률표!$C$4, 3,4)),FALSE), "")</f>
        <v/>
      </c>
      <c r="D1764" s="1" t="str">
        <f>IF(B1764&lt;&gt;"",INDEX(로우데이터!$B:$B,4*ROW()-7),"")</f>
        <v/>
      </c>
      <c r="E1764" s="4" t="str">
        <f>IF(B1764&lt;&gt;"",IF(INDEX(로우데이터!$D:$D,4*ROW()-7)&lt;&gt;"",IF(ISNUMBER(FIND("(1)",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4" s="3" t="str">
        <f>IF(B1764&lt;&gt;"",IF(INDEX(로우데이터!$D:$D,4*ROW()-7)&lt;&gt;"",IF(ISNUMBER(FIND("(1)",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4" s="3" t="str">
        <f>IF(B1764&lt;&gt;"",IF(INDEX(로우데이터!$D:$D,4*ROW()-7)&lt;&gt;"",IF(ISNUMBER(FIND("(2)",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4" s="3" t="str">
        <f>IF(B1764&lt;&gt;"",IF(INDEX(로우데이터!$D:$D,4*ROW()-7)&lt;&gt;"",IF(ISNUMBER(FIND("(2)",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4" s="3" t="str">
        <f>IF(B1764&lt;&gt;"",IF(INDEX(로우데이터!$D:$D,4*ROW()-7)&lt;&gt;"",IF(ISNUMBER(FIND("(3)",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4" s="3" t="str">
        <f>IF(B1764&lt;&gt;"",IF(INDEX(로우데이터!$D:$D,4*ROW()-7)&lt;&gt;"",IF(ISNUMBER(FIND("(3)",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4" s="1">
        <v>1</v>
      </c>
      <c r="M1764" s="1">
        <v>1</v>
      </c>
      <c r="N1764" s="1">
        <v>1</v>
      </c>
      <c r="P1764" s="1" t="str">
        <f>IF(B1764&lt;&gt;"",IF(AND(대학정보!$C$4&lt;&gt;"",대학정보!$C$5&lt;&gt;""),IF(AND(ISNUMBER(FIND(대학정보!$C$4,E1764)),ISNUMBER(FIND(대학정보!$C$5,F1764))),확률표!$C$3,IF(AND(ISNUMBER(FIND(대학정보!$C$4,G1764)),ISNUMBER(FIND(대학정보!$C$5,H1764))),확률표!$C$4,IF(AND(ISNUMBER(FIND(대학정보!$C$4,I1764)),ISNUMBER(FIND(대학정보!$C$5,J1764))),확률표!$C$5, ""))), "대학정보"), "")</f>
        <v/>
      </c>
      <c r="Q1764" s="1" t="str">
        <f>IF(AND(대학정보!$C$8&lt;&gt;"",D1764&lt;&gt;""),D1764-대학정보!$C$8,"")</f>
        <v/>
      </c>
    </row>
    <row r="1765" spans="1:17">
      <c r="A1765" s="1" t="str">
        <f t="shared" si="27"/>
        <v>X</v>
      </c>
      <c r="B1765" s="1" t="str">
        <f>IF(INDEX(로우데이터!$A:$A,4*ROW()-7)&lt;&gt;"",INDEX(로우데이터!A:A,4*ROW()-7),"")</f>
        <v/>
      </c>
      <c r="C1765" s="1" t="str">
        <f>IF(B1765&lt;&gt;"",VLOOKUP(CONCATENATE("j",L1765, M1765, N1765),확률표!$B$8:$E$16,IF(P1765=확률표!$C$3,2,IF(P1765=확률표!$C$4, 3,4)),FALSE), "")</f>
        <v/>
      </c>
      <c r="D1765" s="1" t="str">
        <f>IF(B1765&lt;&gt;"",INDEX(로우데이터!$B:$B,4*ROW()-7),"")</f>
        <v/>
      </c>
      <c r="E1765" s="4" t="str">
        <f>IF(B1765&lt;&gt;"",IF(INDEX(로우데이터!$D:$D,4*ROW()-7)&lt;&gt;"",IF(ISNUMBER(FIND("(1)",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5" s="3" t="str">
        <f>IF(B1765&lt;&gt;"",IF(INDEX(로우데이터!$D:$D,4*ROW()-7)&lt;&gt;"",IF(ISNUMBER(FIND("(1)",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5" s="3" t="str">
        <f>IF(B1765&lt;&gt;"",IF(INDEX(로우데이터!$D:$D,4*ROW()-7)&lt;&gt;"",IF(ISNUMBER(FIND("(2)",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5" s="3" t="str">
        <f>IF(B1765&lt;&gt;"",IF(INDEX(로우데이터!$D:$D,4*ROW()-7)&lt;&gt;"",IF(ISNUMBER(FIND("(2)",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5" s="3" t="str">
        <f>IF(B1765&lt;&gt;"",IF(INDEX(로우데이터!$D:$D,4*ROW()-7)&lt;&gt;"",IF(ISNUMBER(FIND("(3)",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5" s="3" t="str">
        <f>IF(B1765&lt;&gt;"",IF(INDEX(로우데이터!$D:$D,4*ROW()-7)&lt;&gt;"",IF(ISNUMBER(FIND("(3)",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5" s="1">
        <v>1</v>
      </c>
      <c r="M1765" s="1">
        <v>1</v>
      </c>
      <c r="N1765" s="1">
        <v>1</v>
      </c>
      <c r="P1765" s="1" t="str">
        <f>IF(B1765&lt;&gt;"",IF(AND(대학정보!$C$4&lt;&gt;"",대학정보!$C$5&lt;&gt;""),IF(AND(ISNUMBER(FIND(대학정보!$C$4,E1765)),ISNUMBER(FIND(대학정보!$C$5,F1765))),확률표!$C$3,IF(AND(ISNUMBER(FIND(대학정보!$C$4,G1765)),ISNUMBER(FIND(대학정보!$C$5,H1765))),확률표!$C$4,IF(AND(ISNUMBER(FIND(대학정보!$C$4,I1765)),ISNUMBER(FIND(대학정보!$C$5,J1765))),확률표!$C$5, ""))), "대학정보"), "")</f>
        <v/>
      </c>
      <c r="Q1765" s="1" t="str">
        <f>IF(AND(대학정보!$C$8&lt;&gt;"",D1765&lt;&gt;""),D1765-대학정보!$C$8,"")</f>
        <v/>
      </c>
    </row>
    <row r="1766" spans="1:17">
      <c r="A1766" s="1" t="str">
        <f t="shared" ref="A1766:A1829" si="28">IF(ISNUMBER(FIND("(나)",B1766)), "나", IF(B1766&lt;&gt;"", "", "X"))</f>
        <v>X</v>
      </c>
      <c r="B1766" s="1" t="str">
        <f>IF(INDEX(로우데이터!$A:$A,4*ROW()-7)&lt;&gt;"",INDEX(로우데이터!A:A,4*ROW()-7),"")</f>
        <v/>
      </c>
      <c r="C1766" s="1" t="str">
        <f>IF(B1766&lt;&gt;"",VLOOKUP(CONCATENATE("j",L1766, M1766, N1766),확률표!$B$8:$E$16,IF(P1766=확률표!$C$3,2,IF(P1766=확률표!$C$4, 3,4)),FALSE), "")</f>
        <v/>
      </c>
      <c r="D1766" s="1" t="str">
        <f>IF(B1766&lt;&gt;"",INDEX(로우데이터!$B:$B,4*ROW()-7),"")</f>
        <v/>
      </c>
      <c r="E1766" s="4" t="str">
        <f>IF(B1766&lt;&gt;"",IF(INDEX(로우데이터!$D:$D,4*ROW()-7)&lt;&gt;"",IF(ISNUMBER(FIND("(1)",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6" s="3" t="str">
        <f>IF(B1766&lt;&gt;"",IF(INDEX(로우데이터!$D:$D,4*ROW()-7)&lt;&gt;"",IF(ISNUMBER(FIND("(1)",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6" s="3" t="str">
        <f>IF(B1766&lt;&gt;"",IF(INDEX(로우데이터!$D:$D,4*ROW()-7)&lt;&gt;"",IF(ISNUMBER(FIND("(2)",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6" s="3" t="str">
        <f>IF(B1766&lt;&gt;"",IF(INDEX(로우데이터!$D:$D,4*ROW()-7)&lt;&gt;"",IF(ISNUMBER(FIND("(2)",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6" s="3" t="str">
        <f>IF(B1766&lt;&gt;"",IF(INDEX(로우데이터!$D:$D,4*ROW()-7)&lt;&gt;"",IF(ISNUMBER(FIND("(3)",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6" s="3" t="str">
        <f>IF(B1766&lt;&gt;"",IF(INDEX(로우데이터!$D:$D,4*ROW()-7)&lt;&gt;"",IF(ISNUMBER(FIND("(3)",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6" s="1">
        <v>1</v>
      </c>
      <c r="M1766" s="1">
        <v>1</v>
      </c>
      <c r="N1766" s="1">
        <v>1</v>
      </c>
      <c r="P1766" s="1" t="str">
        <f>IF(B1766&lt;&gt;"",IF(AND(대학정보!$C$4&lt;&gt;"",대학정보!$C$5&lt;&gt;""),IF(AND(ISNUMBER(FIND(대학정보!$C$4,E1766)),ISNUMBER(FIND(대학정보!$C$5,F1766))),확률표!$C$3,IF(AND(ISNUMBER(FIND(대학정보!$C$4,G1766)),ISNUMBER(FIND(대학정보!$C$5,H1766))),확률표!$C$4,IF(AND(ISNUMBER(FIND(대학정보!$C$4,I1766)),ISNUMBER(FIND(대학정보!$C$5,J1766))),확률표!$C$5, ""))), "대학정보"), "")</f>
        <v/>
      </c>
      <c r="Q1766" s="1" t="str">
        <f>IF(AND(대학정보!$C$8&lt;&gt;"",D1766&lt;&gt;""),D1766-대학정보!$C$8,"")</f>
        <v/>
      </c>
    </row>
    <row r="1767" spans="1:17">
      <c r="A1767" s="1" t="str">
        <f t="shared" si="28"/>
        <v>X</v>
      </c>
      <c r="B1767" s="1" t="str">
        <f>IF(INDEX(로우데이터!$A:$A,4*ROW()-7)&lt;&gt;"",INDEX(로우데이터!A:A,4*ROW()-7),"")</f>
        <v/>
      </c>
      <c r="C1767" s="1" t="str">
        <f>IF(B1767&lt;&gt;"",VLOOKUP(CONCATENATE("j",L1767, M1767, N1767),확률표!$B$8:$E$16,IF(P1767=확률표!$C$3,2,IF(P1767=확률표!$C$4, 3,4)),FALSE), "")</f>
        <v/>
      </c>
      <c r="D1767" s="1" t="str">
        <f>IF(B1767&lt;&gt;"",INDEX(로우데이터!$B:$B,4*ROW()-7),"")</f>
        <v/>
      </c>
      <c r="E1767" s="4" t="str">
        <f>IF(B1767&lt;&gt;"",IF(INDEX(로우데이터!$D:$D,4*ROW()-7)&lt;&gt;"",IF(ISNUMBER(FIND("(1)",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7" s="3" t="str">
        <f>IF(B1767&lt;&gt;"",IF(INDEX(로우데이터!$D:$D,4*ROW()-7)&lt;&gt;"",IF(ISNUMBER(FIND("(1)",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7" s="3" t="str">
        <f>IF(B1767&lt;&gt;"",IF(INDEX(로우데이터!$D:$D,4*ROW()-7)&lt;&gt;"",IF(ISNUMBER(FIND("(2)",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7" s="3" t="str">
        <f>IF(B1767&lt;&gt;"",IF(INDEX(로우데이터!$D:$D,4*ROW()-7)&lt;&gt;"",IF(ISNUMBER(FIND("(2)",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7" s="3" t="str">
        <f>IF(B1767&lt;&gt;"",IF(INDEX(로우데이터!$D:$D,4*ROW()-7)&lt;&gt;"",IF(ISNUMBER(FIND("(3)",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7" s="3" t="str">
        <f>IF(B1767&lt;&gt;"",IF(INDEX(로우데이터!$D:$D,4*ROW()-7)&lt;&gt;"",IF(ISNUMBER(FIND("(3)",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7" s="1">
        <v>1</v>
      </c>
      <c r="M1767" s="1">
        <v>1</v>
      </c>
      <c r="N1767" s="1">
        <v>1</v>
      </c>
      <c r="P1767" s="1" t="str">
        <f>IF(B1767&lt;&gt;"",IF(AND(대학정보!$C$4&lt;&gt;"",대학정보!$C$5&lt;&gt;""),IF(AND(ISNUMBER(FIND(대학정보!$C$4,E1767)),ISNUMBER(FIND(대학정보!$C$5,F1767))),확률표!$C$3,IF(AND(ISNUMBER(FIND(대학정보!$C$4,G1767)),ISNUMBER(FIND(대학정보!$C$5,H1767))),확률표!$C$4,IF(AND(ISNUMBER(FIND(대학정보!$C$4,I1767)),ISNUMBER(FIND(대학정보!$C$5,J1767))),확률표!$C$5, ""))), "대학정보"), "")</f>
        <v/>
      </c>
      <c r="Q1767" s="1" t="str">
        <f>IF(AND(대학정보!$C$8&lt;&gt;"",D1767&lt;&gt;""),D1767-대학정보!$C$8,"")</f>
        <v/>
      </c>
    </row>
    <row r="1768" spans="1:17">
      <c r="A1768" s="1" t="str">
        <f t="shared" si="28"/>
        <v>X</v>
      </c>
      <c r="B1768" s="1" t="str">
        <f>IF(INDEX(로우데이터!$A:$A,4*ROW()-7)&lt;&gt;"",INDEX(로우데이터!A:A,4*ROW()-7),"")</f>
        <v/>
      </c>
      <c r="C1768" s="1" t="str">
        <f>IF(B1768&lt;&gt;"",VLOOKUP(CONCATENATE("j",L1768, M1768, N1768),확률표!$B$8:$E$16,IF(P1768=확률표!$C$3,2,IF(P1768=확률표!$C$4, 3,4)),FALSE), "")</f>
        <v/>
      </c>
      <c r="D1768" s="1" t="str">
        <f>IF(B1768&lt;&gt;"",INDEX(로우데이터!$B:$B,4*ROW()-7),"")</f>
        <v/>
      </c>
      <c r="E1768" s="4" t="str">
        <f>IF(B1768&lt;&gt;"",IF(INDEX(로우데이터!$D:$D,4*ROW()-7)&lt;&gt;"",IF(ISNUMBER(FIND("(1)",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8" s="3" t="str">
        <f>IF(B1768&lt;&gt;"",IF(INDEX(로우데이터!$D:$D,4*ROW()-7)&lt;&gt;"",IF(ISNUMBER(FIND("(1)",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8" s="3" t="str">
        <f>IF(B1768&lt;&gt;"",IF(INDEX(로우데이터!$D:$D,4*ROW()-7)&lt;&gt;"",IF(ISNUMBER(FIND("(2)",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8" s="3" t="str">
        <f>IF(B1768&lt;&gt;"",IF(INDEX(로우데이터!$D:$D,4*ROW()-7)&lt;&gt;"",IF(ISNUMBER(FIND("(2)",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8" s="3" t="str">
        <f>IF(B1768&lt;&gt;"",IF(INDEX(로우데이터!$D:$D,4*ROW()-7)&lt;&gt;"",IF(ISNUMBER(FIND("(3)",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8" s="3" t="str">
        <f>IF(B1768&lt;&gt;"",IF(INDEX(로우데이터!$D:$D,4*ROW()-7)&lt;&gt;"",IF(ISNUMBER(FIND("(3)",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8" s="1">
        <v>1</v>
      </c>
      <c r="M1768" s="1">
        <v>1</v>
      </c>
      <c r="N1768" s="1">
        <v>1</v>
      </c>
      <c r="P1768" s="1" t="str">
        <f>IF(B1768&lt;&gt;"",IF(AND(대학정보!$C$4&lt;&gt;"",대학정보!$C$5&lt;&gt;""),IF(AND(ISNUMBER(FIND(대학정보!$C$4,E1768)),ISNUMBER(FIND(대학정보!$C$5,F1768))),확률표!$C$3,IF(AND(ISNUMBER(FIND(대학정보!$C$4,G1768)),ISNUMBER(FIND(대학정보!$C$5,H1768))),확률표!$C$4,IF(AND(ISNUMBER(FIND(대학정보!$C$4,I1768)),ISNUMBER(FIND(대학정보!$C$5,J1768))),확률표!$C$5, ""))), "대학정보"), "")</f>
        <v/>
      </c>
      <c r="Q1768" s="1" t="str">
        <f>IF(AND(대학정보!$C$8&lt;&gt;"",D1768&lt;&gt;""),D1768-대학정보!$C$8,"")</f>
        <v/>
      </c>
    </row>
    <row r="1769" spans="1:17">
      <c r="A1769" s="1" t="str">
        <f t="shared" si="28"/>
        <v>X</v>
      </c>
      <c r="B1769" s="1" t="str">
        <f>IF(INDEX(로우데이터!$A:$A,4*ROW()-7)&lt;&gt;"",INDEX(로우데이터!A:A,4*ROW()-7),"")</f>
        <v/>
      </c>
      <c r="C1769" s="1" t="str">
        <f>IF(B1769&lt;&gt;"",VLOOKUP(CONCATENATE("j",L1769, M1769, N1769),확률표!$B$8:$E$16,IF(P1769=확률표!$C$3,2,IF(P1769=확률표!$C$4, 3,4)),FALSE), "")</f>
        <v/>
      </c>
      <c r="D1769" s="1" t="str">
        <f>IF(B1769&lt;&gt;"",INDEX(로우데이터!$B:$B,4*ROW()-7),"")</f>
        <v/>
      </c>
      <c r="E1769" s="4" t="str">
        <f>IF(B1769&lt;&gt;"",IF(INDEX(로우데이터!$D:$D,4*ROW()-7)&lt;&gt;"",IF(ISNUMBER(FIND("(1)",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69" s="3" t="str">
        <f>IF(B1769&lt;&gt;"",IF(INDEX(로우데이터!$D:$D,4*ROW()-7)&lt;&gt;"",IF(ISNUMBER(FIND("(1)",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69" s="3" t="str">
        <f>IF(B1769&lt;&gt;"",IF(INDEX(로우데이터!$D:$D,4*ROW()-7)&lt;&gt;"",IF(ISNUMBER(FIND("(2)",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69" s="3" t="str">
        <f>IF(B1769&lt;&gt;"",IF(INDEX(로우데이터!$D:$D,4*ROW()-7)&lt;&gt;"",IF(ISNUMBER(FIND("(2)",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69" s="3" t="str">
        <f>IF(B1769&lt;&gt;"",IF(INDEX(로우데이터!$D:$D,4*ROW()-7)&lt;&gt;"",IF(ISNUMBER(FIND("(3)",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69" s="3" t="str">
        <f>IF(B1769&lt;&gt;"",IF(INDEX(로우데이터!$D:$D,4*ROW()-7)&lt;&gt;"",IF(ISNUMBER(FIND("(3)",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69" s="1">
        <v>1</v>
      </c>
      <c r="M1769" s="1">
        <v>1</v>
      </c>
      <c r="N1769" s="1">
        <v>1</v>
      </c>
      <c r="P1769" s="1" t="str">
        <f>IF(B1769&lt;&gt;"",IF(AND(대학정보!$C$4&lt;&gt;"",대학정보!$C$5&lt;&gt;""),IF(AND(ISNUMBER(FIND(대학정보!$C$4,E1769)),ISNUMBER(FIND(대학정보!$C$5,F1769))),확률표!$C$3,IF(AND(ISNUMBER(FIND(대학정보!$C$4,G1769)),ISNUMBER(FIND(대학정보!$C$5,H1769))),확률표!$C$4,IF(AND(ISNUMBER(FIND(대학정보!$C$4,I1769)),ISNUMBER(FIND(대학정보!$C$5,J1769))),확률표!$C$5, ""))), "대학정보"), "")</f>
        <v/>
      </c>
      <c r="Q1769" s="1" t="str">
        <f>IF(AND(대학정보!$C$8&lt;&gt;"",D1769&lt;&gt;""),D1769-대학정보!$C$8,"")</f>
        <v/>
      </c>
    </row>
    <row r="1770" spans="1:17">
      <c r="A1770" s="1" t="str">
        <f t="shared" si="28"/>
        <v>X</v>
      </c>
      <c r="B1770" s="1" t="str">
        <f>IF(INDEX(로우데이터!$A:$A,4*ROW()-7)&lt;&gt;"",INDEX(로우데이터!A:A,4*ROW()-7),"")</f>
        <v/>
      </c>
      <c r="C1770" s="1" t="str">
        <f>IF(B1770&lt;&gt;"",VLOOKUP(CONCATENATE("j",L1770, M1770, N1770),확률표!$B$8:$E$16,IF(P1770=확률표!$C$3,2,IF(P1770=확률표!$C$4, 3,4)),FALSE), "")</f>
        <v/>
      </c>
      <c r="D1770" s="1" t="str">
        <f>IF(B1770&lt;&gt;"",INDEX(로우데이터!$B:$B,4*ROW()-7),"")</f>
        <v/>
      </c>
      <c r="E1770" s="4" t="str">
        <f>IF(B1770&lt;&gt;"",IF(INDEX(로우데이터!$D:$D,4*ROW()-7)&lt;&gt;"",IF(ISNUMBER(FIND("(1)",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0" s="3" t="str">
        <f>IF(B1770&lt;&gt;"",IF(INDEX(로우데이터!$D:$D,4*ROW()-7)&lt;&gt;"",IF(ISNUMBER(FIND("(1)",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0" s="3" t="str">
        <f>IF(B1770&lt;&gt;"",IF(INDEX(로우데이터!$D:$D,4*ROW()-7)&lt;&gt;"",IF(ISNUMBER(FIND("(2)",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0" s="3" t="str">
        <f>IF(B1770&lt;&gt;"",IF(INDEX(로우데이터!$D:$D,4*ROW()-7)&lt;&gt;"",IF(ISNUMBER(FIND("(2)",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0" s="3" t="str">
        <f>IF(B1770&lt;&gt;"",IF(INDEX(로우데이터!$D:$D,4*ROW()-7)&lt;&gt;"",IF(ISNUMBER(FIND("(3)",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0" s="3" t="str">
        <f>IF(B1770&lt;&gt;"",IF(INDEX(로우데이터!$D:$D,4*ROW()-7)&lt;&gt;"",IF(ISNUMBER(FIND("(3)",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0" s="1">
        <v>1</v>
      </c>
      <c r="M1770" s="1">
        <v>1</v>
      </c>
      <c r="N1770" s="1">
        <v>1</v>
      </c>
      <c r="P1770" s="1" t="str">
        <f>IF(B1770&lt;&gt;"",IF(AND(대학정보!$C$4&lt;&gt;"",대학정보!$C$5&lt;&gt;""),IF(AND(ISNUMBER(FIND(대학정보!$C$4,E1770)),ISNUMBER(FIND(대학정보!$C$5,F1770))),확률표!$C$3,IF(AND(ISNUMBER(FIND(대학정보!$C$4,G1770)),ISNUMBER(FIND(대학정보!$C$5,H1770))),확률표!$C$4,IF(AND(ISNUMBER(FIND(대학정보!$C$4,I1770)),ISNUMBER(FIND(대학정보!$C$5,J1770))),확률표!$C$5, ""))), "대학정보"), "")</f>
        <v/>
      </c>
      <c r="Q1770" s="1" t="str">
        <f>IF(AND(대학정보!$C$8&lt;&gt;"",D1770&lt;&gt;""),D1770-대학정보!$C$8,"")</f>
        <v/>
      </c>
    </row>
    <row r="1771" spans="1:17">
      <c r="A1771" s="1" t="str">
        <f t="shared" si="28"/>
        <v>X</v>
      </c>
      <c r="B1771" s="1" t="str">
        <f>IF(INDEX(로우데이터!$A:$A,4*ROW()-7)&lt;&gt;"",INDEX(로우데이터!A:A,4*ROW()-7),"")</f>
        <v/>
      </c>
      <c r="C1771" s="1" t="str">
        <f>IF(B1771&lt;&gt;"",VLOOKUP(CONCATENATE("j",L1771, M1771, N1771),확률표!$B$8:$E$16,IF(P1771=확률표!$C$3,2,IF(P1771=확률표!$C$4, 3,4)),FALSE), "")</f>
        <v/>
      </c>
      <c r="D1771" s="1" t="str">
        <f>IF(B1771&lt;&gt;"",INDEX(로우데이터!$B:$B,4*ROW()-7),"")</f>
        <v/>
      </c>
      <c r="E1771" s="4" t="str">
        <f>IF(B1771&lt;&gt;"",IF(INDEX(로우데이터!$D:$D,4*ROW()-7)&lt;&gt;"",IF(ISNUMBER(FIND("(1)",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1" s="3" t="str">
        <f>IF(B1771&lt;&gt;"",IF(INDEX(로우데이터!$D:$D,4*ROW()-7)&lt;&gt;"",IF(ISNUMBER(FIND("(1)",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1" s="3" t="str">
        <f>IF(B1771&lt;&gt;"",IF(INDEX(로우데이터!$D:$D,4*ROW()-7)&lt;&gt;"",IF(ISNUMBER(FIND("(2)",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1" s="3" t="str">
        <f>IF(B1771&lt;&gt;"",IF(INDEX(로우데이터!$D:$D,4*ROW()-7)&lt;&gt;"",IF(ISNUMBER(FIND("(2)",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1" s="3" t="str">
        <f>IF(B1771&lt;&gt;"",IF(INDEX(로우데이터!$D:$D,4*ROW()-7)&lt;&gt;"",IF(ISNUMBER(FIND("(3)",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1" s="3" t="str">
        <f>IF(B1771&lt;&gt;"",IF(INDEX(로우데이터!$D:$D,4*ROW()-7)&lt;&gt;"",IF(ISNUMBER(FIND("(3)",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1" s="1">
        <v>1</v>
      </c>
      <c r="M1771" s="1">
        <v>1</v>
      </c>
      <c r="N1771" s="1">
        <v>1</v>
      </c>
      <c r="P1771" s="1" t="str">
        <f>IF(B1771&lt;&gt;"",IF(AND(대학정보!$C$4&lt;&gt;"",대학정보!$C$5&lt;&gt;""),IF(AND(ISNUMBER(FIND(대학정보!$C$4,E1771)),ISNUMBER(FIND(대학정보!$C$5,F1771))),확률표!$C$3,IF(AND(ISNUMBER(FIND(대학정보!$C$4,G1771)),ISNUMBER(FIND(대학정보!$C$5,H1771))),확률표!$C$4,IF(AND(ISNUMBER(FIND(대학정보!$C$4,I1771)),ISNUMBER(FIND(대학정보!$C$5,J1771))),확률표!$C$5, ""))), "대학정보"), "")</f>
        <v/>
      </c>
      <c r="Q1771" s="1" t="str">
        <f>IF(AND(대학정보!$C$8&lt;&gt;"",D1771&lt;&gt;""),D1771-대학정보!$C$8,"")</f>
        <v/>
      </c>
    </row>
    <row r="1772" spans="1:17">
      <c r="A1772" s="1" t="str">
        <f t="shared" si="28"/>
        <v>X</v>
      </c>
      <c r="B1772" s="1" t="str">
        <f>IF(INDEX(로우데이터!$A:$A,4*ROW()-7)&lt;&gt;"",INDEX(로우데이터!A:A,4*ROW()-7),"")</f>
        <v/>
      </c>
      <c r="C1772" s="1" t="str">
        <f>IF(B1772&lt;&gt;"",VLOOKUP(CONCATENATE("j",L1772, M1772, N1772),확률표!$B$8:$E$16,IF(P1772=확률표!$C$3,2,IF(P1772=확률표!$C$4, 3,4)),FALSE), "")</f>
        <v/>
      </c>
      <c r="D1772" s="1" t="str">
        <f>IF(B1772&lt;&gt;"",INDEX(로우데이터!$B:$B,4*ROW()-7),"")</f>
        <v/>
      </c>
      <c r="E1772" s="4" t="str">
        <f>IF(B1772&lt;&gt;"",IF(INDEX(로우데이터!$D:$D,4*ROW()-7)&lt;&gt;"",IF(ISNUMBER(FIND("(1)",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2" s="3" t="str">
        <f>IF(B1772&lt;&gt;"",IF(INDEX(로우데이터!$D:$D,4*ROW()-7)&lt;&gt;"",IF(ISNUMBER(FIND("(1)",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2" s="3" t="str">
        <f>IF(B1772&lt;&gt;"",IF(INDEX(로우데이터!$D:$D,4*ROW()-7)&lt;&gt;"",IF(ISNUMBER(FIND("(2)",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2" s="3" t="str">
        <f>IF(B1772&lt;&gt;"",IF(INDEX(로우데이터!$D:$D,4*ROW()-7)&lt;&gt;"",IF(ISNUMBER(FIND("(2)",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2" s="3" t="str">
        <f>IF(B1772&lt;&gt;"",IF(INDEX(로우데이터!$D:$D,4*ROW()-7)&lt;&gt;"",IF(ISNUMBER(FIND("(3)",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2" s="3" t="str">
        <f>IF(B1772&lt;&gt;"",IF(INDEX(로우데이터!$D:$D,4*ROW()-7)&lt;&gt;"",IF(ISNUMBER(FIND("(3)",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2" s="1">
        <v>1</v>
      </c>
      <c r="M1772" s="1">
        <v>1</v>
      </c>
      <c r="N1772" s="1">
        <v>1</v>
      </c>
      <c r="P1772" s="1" t="str">
        <f>IF(B1772&lt;&gt;"",IF(AND(대학정보!$C$4&lt;&gt;"",대학정보!$C$5&lt;&gt;""),IF(AND(ISNUMBER(FIND(대학정보!$C$4,E1772)),ISNUMBER(FIND(대학정보!$C$5,F1772))),확률표!$C$3,IF(AND(ISNUMBER(FIND(대학정보!$C$4,G1772)),ISNUMBER(FIND(대학정보!$C$5,H1772))),확률표!$C$4,IF(AND(ISNUMBER(FIND(대학정보!$C$4,I1772)),ISNUMBER(FIND(대학정보!$C$5,J1772))),확률표!$C$5, ""))), "대학정보"), "")</f>
        <v/>
      </c>
      <c r="Q1772" s="1" t="str">
        <f>IF(AND(대학정보!$C$8&lt;&gt;"",D1772&lt;&gt;""),D1772-대학정보!$C$8,"")</f>
        <v/>
      </c>
    </row>
    <row r="1773" spans="1:17">
      <c r="A1773" s="1" t="str">
        <f t="shared" si="28"/>
        <v>X</v>
      </c>
      <c r="B1773" s="1" t="str">
        <f>IF(INDEX(로우데이터!$A:$A,4*ROW()-7)&lt;&gt;"",INDEX(로우데이터!A:A,4*ROW()-7),"")</f>
        <v/>
      </c>
      <c r="C1773" s="1" t="str">
        <f>IF(B1773&lt;&gt;"",VLOOKUP(CONCATENATE("j",L1773, M1773, N1773),확률표!$B$8:$E$16,IF(P1773=확률표!$C$3,2,IF(P1773=확률표!$C$4, 3,4)),FALSE), "")</f>
        <v/>
      </c>
      <c r="D1773" s="1" t="str">
        <f>IF(B1773&lt;&gt;"",INDEX(로우데이터!$B:$B,4*ROW()-7),"")</f>
        <v/>
      </c>
      <c r="E1773" s="4" t="str">
        <f>IF(B1773&lt;&gt;"",IF(INDEX(로우데이터!$D:$D,4*ROW()-7)&lt;&gt;"",IF(ISNUMBER(FIND("(1)",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3" s="3" t="str">
        <f>IF(B1773&lt;&gt;"",IF(INDEX(로우데이터!$D:$D,4*ROW()-7)&lt;&gt;"",IF(ISNUMBER(FIND("(1)",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3" s="3" t="str">
        <f>IF(B1773&lt;&gt;"",IF(INDEX(로우데이터!$D:$D,4*ROW()-7)&lt;&gt;"",IF(ISNUMBER(FIND("(2)",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3" s="3" t="str">
        <f>IF(B1773&lt;&gt;"",IF(INDEX(로우데이터!$D:$D,4*ROW()-7)&lt;&gt;"",IF(ISNUMBER(FIND("(2)",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3" s="3" t="str">
        <f>IF(B1773&lt;&gt;"",IF(INDEX(로우데이터!$D:$D,4*ROW()-7)&lt;&gt;"",IF(ISNUMBER(FIND("(3)",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3" s="3" t="str">
        <f>IF(B1773&lt;&gt;"",IF(INDEX(로우데이터!$D:$D,4*ROW()-7)&lt;&gt;"",IF(ISNUMBER(FIND("(3)",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3" s="1">
        <v>1</v>
      </c>
      <c r="M1773" s="1">
        <v>1</v>
      </c>
      <c r="N1773" s="1">
        <v>1</v>
      </c>
      <c r="P1773" s="1" t="str">
        <f>IF(B1773&lt;&gt;"",IF(AND(대학정보!$C$4&lt;&gt;"",대학정보!$C$5&lt;&gt;""),IF(AND(ISNUMBER(FIND(대학정보!$C$4,E1773)),ISNUMBER(FIND(대학정보!$C$5,F1773))),확률표!$C$3,IF(AND(ISNUMBER(FIND(대학정보!$C$4,G1773)),ISNUMBER(FIND(대학정보!$C$5,H1773))),확률표!$C$4,IF(AND(ISNUMBER(FIND(대학정보!$C$4,I1773)),ISNUMBER(FIND(대학정보!$C$5,J1773))),확률표!$C$5, ""))), "대학정보"), "")</f>
        <v/>
      </c>
      <c r="Q1773" s="1" t="str">
        <f>IF(AND(대학정보!$C$8&lt;&gt;"",D1773&lt;&gt;""),D1773-대학정보!$C$8,"")</f>
        <v/>
      </c>
    </row>
    <row r="1774" spans="1:17">
      <c r="A1774" s="1" t="str">
        <f t="shared" si="28"/>
        <v>X</v>
      </c>
      <c r="B1774" s="1" t="str">
        <f>IF(INDEX(로우데이터!$A:$A,4*ROW()-7)&lt;&gt;"",INDEX(로우데이터!A:A,4*ROW()-7),"")</f>
        <v/>
      </c>
      <c r="C1774" s="1" t="str">
        <f>IF(B1774&lt;&gt;"",VLOOKUP(CONCATENATE("j",L1774, M1774, N1774),확률표!$B$8:$E$16,IF(P1774=확률표!$C$3,2,IF(P1774=확률표!$C$4, 3,4)),FALSE), "")</f>
        <v/>
      </c>
      <c r="D1774" s="1" t="str">
        <f>IF(B1774&lt;&gt;"",INDEX(로우데이터!$B:$B,4*ROW()-7),"")</f>
        <v/>
      </c>
      <c r="E1774" s="4" t="str">
        <f>IF(B1774&lt;&gt;"",IF(INDEX(로우데이터!$D:$D,4*ROW()-7)&lt;&gt;"",IF(ISNUMBER(FIND("(1)",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4" s="3" t="str">
        <f>IF(B1774&lt;&gt;"",IF(INDEX(로우데이터!$D:$D,4*ROW()-7)&lt;&gt;"",IF(ISNUMBER(FIND("(1)",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4" s="3" t="str">
        <f>IF(B1774&lt;&gt;"",IF(INDEX(로우데이터!$D:$D,4*ROW()-7)&lt;&gt;"",IF(ISNUMBER(FIND("(2)",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4" s="3" t="str">
        <f>IF(B1774&lt;&gt;"",IF(INDEX(로우데이터!$D:$D,4*ROW()-7)&lt;&gt;"",IF(ISNUMBER(FIND("(2)",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4" s="3" t="str">
        <f>IF(B1774&lt;&gt;"",IF(INDEX(로우데이터!$D:$D,4*ROW()-7)&lt;&gt;"",IF(ISNUMBER(FIND("(3)",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4" s="3" t="str">
        <f>IF(B1774&lt;&gt;"",IF(INDEX(로우데이터!$D:$D,4*ROW()-7)&lt;&gt;"",IF(ISNUMBER(FIND("(3)",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4" s="1">
        <v>1</v>
      </c>
      <c r="M1774" s="1">
        <v>1</v>
      </c>
      <c r="N1774" s="1">
        <v>1</v>
      </c>
      <c r="P1774" s="1" t="str">
        <f>IF(B1774&lt;&gt;"",IF(AND(대학정보!$C$4&lt;&gt;"",대학정보!$C$5&lt;&gt;""),IF(AND(ISNUMBER(FIND(대학정보!$C$4,E1774)),ISNUMBER(FIND(대학정보!$C$5,F1774))),확률표!$C$3,IF(AND(ISNUMBER(FIND(대학정보!$C$4,G1774)),ISNUMBER(FIND(대학정보!$C$5,H1774))),확률표!$C$4,IF(AND(ISNUMBER(FIND(대학정보!$C$4,I1774)),ISNUMBER(FIND(대학정보!$C$5,J1774))),확률표!$C$5, ""))), "대학정보"), "")</f>
        <v/>
      </c>
      <c r="Q1774" s="1" t="str">
        <f>IF(AND(대학정보!$C$8&lt;&gt;"",D1774&lt;&gt;""),D1774-대학정보!$C$8,"")</f>
        <v/>
      </c>
    </row>
    <row r="1775" spans="1:17">
      <c r="A1775" s="1" t="str">
        <f t="shared" si="28"/>
        <v>X</v>
      </c>
      <c r="B1775" s="1" t="str">
        <f>IF(INDEX(로우데이터!$A:$A,4*ROW()-7)&lt;&gt;"",INDEX(로우데이터!A:A,4*ROW()-7),"")</f>
        <v/>
      </c>
      <c r="C1775" s="1" t="str">
        <f>IF(B1775&lt;&gt;"",VLOOKUP(CONCATENATE("j",L1775, M1775, N1775),확률표!$B$8:$E$16,IF(P1775=확률표!$C$3,2,IF(P1775=확률표!$C$4, 3,4)),FALSE), "")</f>
        <v/>
      </c>
      <c r="D1775" s="1" t="str">
        <f>IF(B1775&lt;&gt;"",INDEX(로우데이터!$B:$B,4*ROW()-7),"")</f>
        <v/>
      </c>
      <c r="E1775" s="4" t="str">
        <f>IF(B1775&lt;&gt;"",IF(INDEX(로우데이터!$D:$D,4*ROW()-7)&lt;&gt;"",IF(ISNUMBER(FIND("(1)",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5" s="3" t="str">
        <f>IF(B1775&lt;&gt;"",IF(INDEX(로우데이터!$D:$D,4*ROW()-7)&lt;&gt;"",IF(ISNUMBER(FIND("(1)",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5" s="3" t="str">
        <f>IF(B1775&lt;&gt;"",IF(INDEX(로우데이터!$D:$D,4*ROW()-7)&lt;&gt;"",IF(ISNUMBER(FIND("(2)",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5" s="3" t="str">
        <f>IF(B1775&lt;&gt;"",IF(INDEX(로우데이터!$D:$D,4*ROW()-7)&lt;&gt;"",IF(ISNUMBER(FIND("(2)",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5" s="3" t="str">
        <f>IF(B1775&lt;&gt;"",IF(INDEX(로우데이터!$D:$D,4*ROW()-7)&lt;&gt;"",IF(ISNUMBER(FIND("(3)",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5" s="3" t="str">
        <f>IF(B1775&lt;&gt;"",IF(INDEX(로우데이터!$D:$D,4*ROW()-7)&lt;&gt;"",IF(ISNUMBER(FIND("(3)",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5" s="1">
        <v>1</v>
      </c>
      <c r="M1775" s="1">
        <v>1</v>
      </c>
      <c r="N1775" s="1">
        <v>1</v>
      </c>
      <c r="P1775" s="1" t="str">
        <f>IF(B1775&lt;&gt;"",IF(AND(대학정보!$C$4&lt;&gt;"",대학정보!$C$5&lt;&gt;""),IF(AND(ISNUMBER(FIND(대학정보!$C$4,E1775)),ISNUMBER(FIND(대학정보!$C$5,F1775))),확률표!$C$3,IF(AND(ISNUMBER(FIND(대학정보!$C$4,G1775)),ISNUMBER(FIND(대학정보!$C$5,H1775))),확률표!$C$4,IF(AND(ISNUMBER(FIND(대학정보!$C$4,I1775)),ISNUMBER(FIND(대학정보!$C$5,J1775))),확률표!$C$5, ""))), "대학정보"), "")</f>
        <v/>
      </c>
      <c r="Q1775" s="1" t="str">
        <f>IF(AND(대학정보!$C$8&lt;&gt;"",D1775&lt;&gt;""),D1775-대학정보!$C$8,"")</f>
        <v/>
      </c>
    </row>
    <row r="1776" spans="1:17">
      <c r="A1776" s="1" t="str">
        <f t="shared" si="28"/>
        <v>X</v>
      </c>
      <c r="B1776" s="1" t="str">
        <f>IF(INDEX(로우데이터!$A:$A,4*ROW()-7)&lt;&gt;"",INDEX(로우데이터!A:A,4*ROW()-7),"")</f>
        <v/>
      </c>
      <c r="C1776" s="1" t="str">
        <f>IF(B1776&lt;&gt;"",VLOOKUP(CONCATENATE("j",L1776, M1776, N1776),확률표!$B$8:$E$16,IF(P1776=확률표!$C$3,2,IF(P1776=확률표!$C$4, 3,4)),FALSE), "")</f>
        <v/>
      </c>
      <c r="D1776" s="1" t="str">
        <f>IF(B1776&lt;&gt;"",INDEX(로우데이터!$B:$B,4*ROW()-7),"")</f>
        <v/>
      </c>
      <c r="E1776" s="4" t="str">
        <f>IF(B1776&lt;&gt;"",IF(INDEX(로우데이터!$D:$D,4*ROW()-7)&lt;&gt;"",IF(ISNUMBER(FIND("(1)",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6" s="3" t="str">
        <f>IF(B1776&lt;&gt;"",IF(INDEX(로우데이터!$D:$D,4*ROW()-7)&lt;&gt;"",IF(ISNUMBER(FIND("(1)",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6" s="3" t="str">
        <f>IF(B1776&lt;&gt;"",IF(INDEX(로우데이터!$D:$D,4*ROW()-7)&lt;&gt;"",IF(ISNUMBER(FIND("(2)",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6" s="3" t="str">
        <f>IF(B1776&lt;&gt;"",IF(INDEX(로우데이터!$D:$D,4*ROW()-7)&lt;&gt;"",IF(ISNUMBER(FIND("(2)",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6" s="3" t="str">
        <f>IF(B1776&lt;&gt;"",IF(INDEX(로우데이터!$D:$D,4*ROW()-7)&lt;&gt;"",IF(ISNUMBER(FIND("(3)",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6" s="3" t="str">
        <f>IF(B1776&lt;&gt;"",IF(INDEX(로우데이터!$D:$D,4*ROW()-7)&lt;&gt;"",IF(ISNUMBER(FIND("(3)",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6" s="1">
        <v>1</v>
      </c>
      <c r="M1776" s="1">
        <v>1</v>
      </c>
      <c r="N1776" s="1">
        <v>1</v>
      </c>
      <c r="P1776" s="1" t="str">
        <f>IF(B1776&lt;&gt;"",IF(AND(대학정보!$C$4&lt;&gt;"",대학정보!$C$5&lt;&gt;""),IF(AND(ISNUMBER(FIND(대학정보!$C$4,E1776)),ISNUMBER(FIND(대학정보!$C$5,F1776))),확률표!$C$3,IF(AND(ISNUMBER(FIND(대학정보!$C$4,G1776)),ISNUMBER(FIND(대학정보!$C$5,H1776))),확률표!$C$4,IF(AND(ISNUMBER(FIND(대학정보!$C$4,I1776)),ISNUMBER(FIND(대학정보!$C$5,J1776))),확률표!$C$5, ""))), "대학정보"), "")</f>
        <v/>
      </c>
      <c r="Q1776" s="1" t="str">
        <f>IF(AND(대학정보!$C$8&lt;&gt;"",D1776&lt;&gt;""),D1776-대학정보!$C$8,"")</f>
        <v/>
      </c>
    </row>
    <row r="1777" spans="1:17">
      <c r="A1777" s="1" t="str">
        <f t="shared" si="28"/>
        <v>X</v>
      </c>
      <c r="B1777" s="1" t="str">
        <f>IF(INDEX(로우데이터!$A:$A,4*ROW()-7)&lt;&gt;"",INDEX(로우데이터!A:A,4*ROW()-7),"")</f>
        <v/>
      </c>
      <c r="C1777" s="1" t="str">
        <f>IF(B1777&lt;&gt;"",VLOOKUP(CONCATENATE("j",L1777, M1777, N1777),확률표!$B$8:$E$16,IF(P1777=확률표!$C$3,2,IF(P1777=확률표!$C$4, 3,4)),FALSE), "")</f>
        <v/>
      </c>
      <c r="D1777" s="1" t="str">
        <f>IF(B1777&lt;&gt;"",INDEX(로우데이터!$B:$B,4*ROW()-7),"")</f>
        <v/>
      </c>
      <c r="E1777" s="4" t="str">
        <f>IF(B1777&lt;&gt;"",IF(INDEX(로우데이터!$D:$D,4*ROW()-7)&lt;&gt;"",IF(ISNUMBER(FIND("(1)",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7" s="3" t="str">
        <f>IF(B1777&lt;&gt;"",IF(INDEX(로우데이터!$D:$D,4*ROW()-7)&lt;&gt;"",IF(ISNUMBER(FIND("(1)",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7" s="3" t="str">
        <f>IF(B1777&lt;&gt;"",IF(INDEX(로우데이터!$D:$D,4*ROW()-7)&lt;&gt;"",IF(ISNUMBER(FIND("(2)",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7" s="3" t="str">
        <f>IF(B1777&lt;&gt;"",IF(INDEX(로우데이터!$D:$D,4*ROW()-7)&lt;&gt;"",IF(ISNUMBER(FIND("(2)",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7" s="3" t="str">
        <f>IF(B1777&lt;&gt;"",IF(INDEX(로우데이터!$D:$D,4*ROW()-7)&lt;&gt;"",IF(ISNUMBER(FIND("(3)",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7" s="3" t="str">
        <f>IF(B1777&lt;&gt;"",IF(INDEX(로우데이터!$D:$D,4*ROW()-7)&lt;&gt;"",IF(ISNUMBER(FIND("(3)",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7" s="1">
        <v>1</v>
      </c>
      <c r="M1777" s="1">
        <v>1</v>
      </c>
      <c r="N1777" s="1">
        <v>1</v>
      </c>
      <c r="P1777" s="1" t="str">
        <f>IF(B1777&lt;&gt;"",IF(AND(대학정보!$C$4&lt;&gt;"",대학정보!$C$5&lt;&gt;""),IF(AND(ISNUMBER(FIND(대학정보!$C$4,E1777)),ISNUMBER(FIND(대학정보!$C$5,F1777))),확률표!$C$3,IF(AND(ISNUMBER(FIND(대학정보!$C$4,G1777)),ISNUMBER(FIND(대학정보!$C$5,H1777))),확률표!$C$4,IF(AND(ISNUMBER(FIND(대학정보!$C$4,I1777)),ISNUMBER(FIND(대학정보!$C$5,J1777))),확률표!$C$5, ""))), "대학정보"), "")</f>
        <v/>
      </c>
      <c r="Q1777" s="1" t="str">
        <f>IF(AND(대학정보!$C$8&lt;&gt;"",D1777&lt;&gt;""),D1777-대학정보!$C$8,"")</f>
        <v/>
      </c>
    </row>
    <row r="1778" spans="1:17">
      <c r="A1778" s="1" t="str">
        <f t="shared" si="28"/>
        <v>X</v>
      </c>
      <c r="B1778" s="1" t="str">
        <f>IF(INDEX(로우데이터!$A:$A,4*ROW()-7)&lt;&gt;"",INDEX(로우데이터!A:A,4*ROW()-7),"")</f>
        <v/>
      </c>
      <c r="C1778" s="1" t="str">
        <f>IF(B1778&lt;&gt;"",VLOOKUP(CONCATENATE("j",L1778, M1778, N1778),확률표!$B$8:$E$16,IF(P1778=확률표!$C$3,2,IF(P1778=확률표!$C$4, 3,4)),FALSE), "")</f>
        <v/>
      </c>
      <c r="D1778" s="1" t="str">
        <f>IF(B1778&lt;&gt;"",INDEX(로우데이터!$B:$B,4*ROW()-7),"")</f>
        <v/>
      </c>
      <c r="E1778" s="4" t="str">
        <f>IF(B1778&lt;&gt;"",IF(INDEX(로우데이터!$D:$D,4*ROW()-7)&lt;&gt;"",IF(ISNUMBER(FIND("(1)",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8" s="3" t="str">
        <f>IF(B1778&lt;&gt;"",IF(INDEX(로우데이터!$D:$D,4*ROW()-7)&lt;&gt;"",IF(ISNUMBER(FIND("(1)",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8" s="3" t="str">
        <f>IF(B1778&lt;&gt;"",IF(INDEX(로우데이터!$D:$D,4*ROW()-7)&lt;&gt;"",IF(ISNUMBER(FIND("(2)",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8" s="3" t="str">
        <f>IF(B1778&lt;&gt;"",IF(INDEX(로우데이터!$D:$D,4*ROW()-7)&lt;&gt;"",IF(ISNUMBER(FIND("(2)",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8" s="3" t="str">
        <f>IF(B1778&lt;&gt;"",IF(INDEX(로우데이터!$D:$D,4*ROW()-7)&lt;&gt;"",IF(ISNUMBER(FIND("(3)",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8" s="3" t="str">
        <f>IF(B1778&lt;&gt;"",IF(INDEX(로우데이터!$D:$D,4*ROW()-7)&lt;&gt;"",IF(ISNUMBER(FIND("(3)",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8" s="1">
        <v>1</v>
      </c>
      <c r="M1778" s="1">
        <v>1</v>
      </c>
      <c r="N1778" s="1">
        <v>1</v>
      </c>
      <c r="P1778" s="1" t="str">
        <f>IF(B1778&lt;&gt;"",IF(AND(대학정보!$C$4&lt;&gt;"",대학정보!$C$5&lt;&gt;""),IF(AND(ISNUMBER(FIND(대학정보!$C$4,E1778)),ISNUMBER(FIND(대학정보!$C$5,F1778))),확률표!$C$3,IF(AND(ISNUMBER(FIND(대학정보!$C$4,G1778)),ISNUMBER(FIND(대학정보!$C$5,H1778))),확률표!$C$4,IF(AND(ISNUMBER(FIND(대학정보!$C$4,I1778)),ISNUMBER(FIND(대학정보!$C$5,J1778))),확률표!$C$5, ""))), "대학정보"), "")</f>
        <v/>
      </c>
      <c r="Q1778" s="1" t="str">
        <f>IF(AND(대학정보!$C$8&lt;&gt;"",D1778&lt;&gt;""),D1778-대학정보!$C$8,"")</f>
        <v/>
      </c>
    </row>
    <row r="1779" spans="1:17">
      <c r="A1779" s="1" t="str">
        <f t="shared" si="28"/>
        <v>X</v>
      </c>
      <c r="B1779" s="1" t="str">
        <f>IF(INDEX(로우데이터!$A:$A,4*ROW()-7)&lt;&gt;"",INDEX(로우데이터!A:A,4*ROW()-7),"")</f>
        <v/>
      </c>
      <c r="C1779" s="1" t="str">
        <f>IF(B1779&lt;&gt;"",VLOOKUP(CONCATENATE("j",L1779, M1779, N1779),확률표!$B$8:$E$16,IF(P1779=확률표!$C$3,2,IF(P1779=확률표!$C$4, 3,4)),FALSE), "")</f>
        <v/>
      </c>
      <c r="D1779" s="1" t="str">
        <f>IF(B1779&lt;&gt;"",INDEX(로우데이터!$B:$B,4*ROW()-7),"")</f>
        <v/>
      </c>
      <c r="E1779" s="4" t="str">
        <f>IF(B1779&lt;&gt;"",IF(INDEX(로우데이터!$D:$D,4*ROW()-7)&lt;&gt;"",IF(ISNUMBER(FIND("(1)",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79" s="3" t="str">
        <f>IF(B1779&lt;&gt;"",IF(INDEX(로우데이터!$D:$D,4*ROW()-7)&lt;&gt;"",IF(ISNUMBER(FIND("(1)",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79" s="3" t="str">
        <f>IF(B1779&lt;&gt;"",IF(INDEX(로우데이터!$D:$D,4*ROW()-7)&lt;&gt;"",IF(ISNUMBER(FIND("(2)",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79" s="3" t="str">
        <f>IF(B1779&lt;&gt;"",IF(INDEX(로우데이터!$D:$D,4*ROW()-7)&lt;&gt;"",IF(ISNUMBER(FIND("(2)",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79" s="3" t="str">
        <f>IF(B1779&lt;&gt;"",IF(INDEX(로우데이터!$D:$D,4*ROW()-7)&lt;&gt;"",IF(ISNUMBER(FIND("(3)",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79" s="3" t="str">
        <f>IF(B1779&lt;&gt;"",IF(INDEX(로우데이터!$D:$D,4*ROW()-7)&lt;&gt;"",IF(ISNUMBER(FIND("(3)",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79" s="1">
        <v>1</v>
      </c>
      <c r="M1779" s="1">
        <v>1</v>
      </c>
      <c r="N1779" s="1">
        <v>1</v>
      </c>
      <c r="P1779" s="1" t="str">
        <f>IF(B1779&lt;&gt;"",IF(AND(대학정보!$C$4&lt;&gt;"",대학정보!$C$5&lt;&gt;""),IF(AND(ISNUMBER(FIND(대학정보!$C$4,E1779)),ISNUMBER(FIND(대학정보!$C$5,F1779))),확률표!$C$3,IF(AND(ISNUMBER(FIND(대학정보!$C$4,G1779)),ISNUMBER(FIND(대학정보!$C$5,H1779))),확률표!$C$4,IF(AND(ISNUMBER(FIND(대학정보!$C$4,I1779)),ISNUMBER(FIND(대학정보!$C$5,J1779))),확률표!$C$5, ""))), "대학정보"), "")</f>
        <v/>
      </c>
      <c r="Q1779" s="1" t="str">
        <f>IF(AND(대학정보!$C$8&lt;&gt;"",D1779&lt;&gt;""),D1779-대학정보!$C$8,"")</f>
        <v/>
      </c>
    </row>
    <row r="1780" spans="1:17">
      <c r="A1780" s="1" t="str">
        <f t="shared" si="28"/>
        <v>X</v>
      </c>
      <c r="B1780" s="1" t="str">
        <f>IF(INDEX(로우데이터!$A:$A,4*ROW()-7)&lt;&gt;"",INDEX(로우데이터!A:A,4*ROW()-7),"")</f>
        <v/>
      </c>
      <c r="C1780" s="1" t="str">
        <f>IF(B1780&lt;&gt;"",VLOOKUP(CONCATENATE("j",L1780, M1780, N1780),확률표!$B$8:$E$16,IF(P1780=확률표!$C$3,2,IF(P1780=확률표!$C$4, 3,4)),FALSE), "")</f>
        <v/>
      </c>
      <c r="D1780" s="1" t="str">
        <f>IF(B1780&lt;&gt;"",INDEX(로우데이터!$B:$B,4*ROW()-7),"")</f>
        <v/>
      </c>
      <c r="E1780" s="4" t="str">
        <f>IF(B1780&lt;&gt;"",IF(INDEX(로우데이터!$D:$D,4*ROW()-7)&lt;&gt;"",IF(ISNUMBER(FIND("(1)",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0" s="3" t="str">
        <f>IF(B1780&lt;&gt;"",IF(INDEX(로우데이터!$D:$D,4*ROW()-7)&lt;&gt;"",IF(ISNUMBER(FIND("(1)",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0" s="3" t="str">
        <f>IF(B1780&lt;&gt;"",IF(INDEX(로우데이터!$D:$D,4*ROW()-7)&lt;&gt;"",IF(ISNUMBER(FIND("(2)",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0" s="3" t="str">
        <f>IF(B1780&lt;&gt;"",IF(INDEX(로우데이터!$D:$D,4*ROW()-7)&lt;&gt;"",IF(ISNUMBER(FIND("(2)",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0" s="3" t="str">
        <f>IF(B1780&lt;&gt;"",IF(INDEX(로우데이터!$D:$D,4*ROW()-7)&lt;&gt;"",IF(ISNUMBER(FIND("(3)",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0" s="3" t="str">
        <f>IF(B1780&lt;&gt;"",IF(INDEX(로우데이터!$D:$D,4*ROW()-7)&lt;&gt;"",IF(ISNUMBER(FIND("(3)",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0" s="1">
        <v>1</v>
      </c>
      <c r="M1780" s="1">
        <v>1</v>
      </c>
      <c r="N1780" s="1">
        <v>1</v>
      </c>
      <c r="P1780" s="1" t="str">
        <f>IF(B1780&lt;&gt;"",IF(AND(대학정보!$C$4&lt;&gt;"",대학정보!$C$5&lt;&gt;""),IF(AND(ISNUMBER(FIND(대학정보!$C$4,E1780)),ISNUMBER(FIND(대학정보!$C$5,F1780))),확률표!$C$3,IF(AND(ISNUMBER(FIND(대학정보!$C$4,G1780)),ISNUMBER(FIND(대학정보!$C$5,H1780))),확률표!$C$4,IF(AND(ISNUMBER(FIND(대학정보!$C$4,I1780)),ISNUMBER(FIND(대학정보!$C$5,J1780))),확률표!$C$5, ""))), "대학정보"), "")</f>
        <v/>
      </c>
      <c r="Q1780" s="1" t="str">
        <f>IF(AND(대학정보!$C$8&lt;&gt;"",D1780&lt;&gt;""),D1780-대학정보!$C$8,"")</f>
        <v/>
      </c>
    </row>
    <row r="1781" spans="1:17">
      <c r="A1781" s="1" t="str">
        <f t="shared" si="28"/>
        <v>X</v>
      </c>
      <c r="B1781" s="1" t="str">
        <f>IF(INDEX(로우데이터!$A:$A,4*ROW()-7)&lt;&gt;"",INDEX(로우데이터!A:A,4*ROW()-7),"")</f>
        <v/>
      </c>
      <c r="C1781" s="1" t="str">
        <f>IF(B1781&lt;&gt;"",VLOOKUP(CONCATENATE("j",L1781, M1781, N1781),확률표!$B$8:$E$16,IF(P1781=확률표!$C$3,2,IF(P1781=확률표!$C$4, 3,4)),FALSE), "")</f>
        <v/>
      </c>
      <c r="D1781" s="1" t="str">
        <f>IF(B1781&lt;&gt;"",INDEX(로우데이터!$B:$B,4*ROW()-7),"")</f>
        <v/>
      </c>
      <c r="E1781" s="4" t="str">
        <f>IF(B1781&lt;&gt;"",IF(INDEX(로우데이터!$D:$D,4*ROW()-7)&lt;&gt;"",IF(ISNUMBER(FIND("(1)",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1" s="3" t="str">
        <f>IF(B1781&lt;&gt;"",IF(INDEX(로우데이터!$D:$D,4*ROW()-7)&lt;&gt;"",IF(ISNUMBER(FIND("(1)",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1" s="3" t="str">
        <f>IF(B1781&lt;&gt;"",IF(INDEX(로우데이터!$D:$D,4*ROW()-7)&lt;&gt;"",IF(ISNUMBER(FIND("(2)",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1" s="3" t="str">
        <f>IF(B1781&lt;&gt;"",IF(INDEX(로우데이터!$D:$D,4*ROW()-7)&lt;&gt;"",IF(ISNUMBER(FIND("(2)",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1" s="3" t="str">
        <f>IF(B1781&lt;&gt;"",IF(INDEX(로우데이터!$D:$D,4*ROW()-7)&lt;&gt;"",IF(ISNUMBER(FIND("(3)",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1" s="3" t="str">
        <f>IF(B1781&lt;&gt;"",IF(INDEX(로우데이터!$D:$D,4*ROW()-7)&lt;&gt;"",IF(ISNUMBER(FIND("(3)",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1" s="1">
        <v>1</v>
      </c>
      <c r="M1781" s="1">
        <v>1</v>
      </c>
      <c r="N1781" s="1">
        <v>1</v>
      </c>
      <c r="P1781" s="1" t="str">
        <f>IF(B1781&lt;&gt;"",IF(AND(대학정보!$C$4&lt;&gt;"",대학정보!$C$5&lt;&gt;""),IF(AND(ISNUMBER(FIND(대학정보!$C$4,E1781)),ISNUMBER(FIND(대학정보!$C$5,F1781))),확률표!$C$3,IF(AND(ISNUMBER(FIND(대학정보!$C$4,G1781)),ISNUMBER(FIND(대학정보!$C$5,H1781))),확률표!$C$4,IF(AND(ISNUMBER(FIND(대학정보!$C$4,I1781)),ISNUMBER(FIND(대학정보!$C$5,J1781))),확률표!$C$5, ""))), "대학정보"), "")</f>
        <v/>
      </c>
      <c r="Q1781" s="1" t="str">
        <f>IF(AND(대학정보!$C$8&lt;&gt;"",D1781&lt;&gt;""),D1781-대학정보!$C$8,"")</f>
        <v/>
      </c>
    </row>
    <row r="1782" spans="1:17">
      <c r="A1782" s="1" t="str">
        <f t="shared" si="28"/>
        <v>X</v>
      </c>
      <c r="B1782" s="1" t="str">
        <f>IF(INDEX(로우데이터!$A:$A,4*ROW()-7)&lt;&gt;"",INDEX(로우데이터!A:A,4*ROW()-7),"")</f>
        <v/>
      </c>
      <c r="C1782" s="1" t="str">
        <f>IF(B1782&lt;&gt;"",VLOOKUP(CONCATENATE("j",L1782, M1782, N1782),확률표!$B$8:$E$16,IF(P1782=확률표!$C$3,2,IF(P1782=확률표!$C$4, 3,4)),FALSE), "")</f>
        <v/>
      </c>
      <c r="D1782" s="1" t="str">
        <f>IF(B1782&lt;&gt;"",INDEX(로우데이터!$B:$B,4*ROW()-7),"")</f>
        <v/>
      </c>
      <c r="E1782" s="4" t="str">
        <f>IF(B1782&lt;&gt;"",IF(INDEX(로우데이터!$D:$D,4*ROW()-7)&lt;&gt;"",IF(ISNUMBER(FIND("(1)",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2" s="3" t="str">
        <f>IF(B1782&lt;&gt;"",IF(INDEX(로우데이터!$D:$D,4*ROW()-7)&lt;&gt;"",IF(ISNUMBER(FIND("(1)",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2" s="3" t="str">
        <f>IF(B1782&lt;&gt;"",IF(INDEX(로우데이터!$D:$D,4*ROW()-7)&lt;&gt;"",IF(ISNUMBER(FIND("(2)",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2" s="3" t="str">
        <f>IF(B1782&lt;&gt;"",IF(INDEX(로우데이터!$D:$D,4*ROW()-7)&lt;&gt;"",IF(ISNUMBER(FIND("(2)",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2" s="3" t="str">
        <f>IF(B1782&lt;&gt;"",IF(INDEX(로우데이터!$D:$D,4*ROW()-7)&lt;&gt;"",IF(ISNUMBER(FIND("(3)",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2" s="3" t="str">
        <f>IF(B1782&lt;&gt;"",IF(INDEX(로우데이터!$D:$D,4*ROW()-7)&lt;&gt;"",IF(ISNUMBER(FIND("(3)",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2" s="1">
        <v>1</v>
      </c>
      <c r="M1782" s="1">
        <v>1</v>
      </c>
      <c r="N1782" s="1">
        <v>1</v>
      </c>
      <c r="P1782" s="1" t="str">
        <f>IF(B1782&lt;&gt;"",IF(AND(대학정보!$C$4&lt;&gt;"",대학정보!$C$5&lt;&gt;""),IF(AND(ISNUMBER(FIND(대학정보!$C$4,E1782)),ISNUMBER(FIND(대학정보!$C$5,F1782))),확률표!$C$3,IF(AND(ISNUMBER(FIND(대학정보!$C$4,G1782)),ISNUMBER(FIND(대학정보!$C$5,H1782))),확률표!$C$4,IF(AND(ISNUMBER(FIND(대학정보!$C$4,I1782)),ISNUMBER(FIND(대학정보!$C$5,J1782))),확률표!$C$5, ""))), "대학정보"), "")</f>
        <v/>
      </c>
      <c r="Q1782" s="1" t="str">
        <f>IF(AND(대학정보!$C$8&lt;&gt;"",D1782&lt;&gt;""),D1782-대학정보!$C$8,"")</f>
        <v/>
      </c>
    </row>
    <row r="1783" spans="1:17">
      <c r="A1783" s="1" t="str">
        <f t="shared" si="28"/>
        <v>X</v>
      </c>
      <c r="B1783" s="1" t="str">
        <f>IF(INDEX(로우데이터!$A:$A,4*ROW()-7)&lt;&gt;"",INDEX(로우데이터!A:A,4*ROW()-7),"")</f>
        <v/>
      </c>
      <c r="C1783" s="1" t="str">
        <f>IF(B1783&lt;&gt;"",VLOOKUP(CONCATENATE("j",L1783, M1783, N1783),확률표!$B$8:$E$16,IF(P1783=확률표!$C$3,2,IF(P1783=확률표!$C$4, 3,4)),FALSE), "")</f>
        <v/>
      </c>
      <c r="D1783" s="1" t="str">
        <f>IF(B1783&lt;&gt;"",INDEX(로우데이터!$B:$B,4*ROW()-7),"")</f>
        <v/>
      </c>
      <c r="E1783" s="4" t="str">
        <f>IF(B1783&lt;&gt;"",IF(INDEX(로우데이터!$D:$D,4*ROW()-7)&lt;&gt;"",IF(ISNUMBER(FIND("(1)",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3" s="3" t="str">
        <f>IF(B1783&lt;&gt;"",IF(INDEX(로우데이터!$D:$D,4*ROW()-7)&lt;&gt;"",IF(ISNUMBER(FIND("(1)",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3" s="3" t="str">
        <f>IF(B1783&lt;&gt;"",IF(INDEX(로우데이터!$D:$D,4*ROW()-7)&lt;&gt;"",IF(ISNUMBER(FIND("(2)",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3" s="3" t="str">
        <f>IF(B1783&lt;&gt;"",IF(INDEX(로우데이터!$D:$D,4*ROW()-7)&lt;&gt;"",IF(ISNUMBER(FIND("(2)",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3" s="3" t="str">
        <f>IF(B1783&lt;&gt;"",IF(INDEX(로우데이터!$D:$D,4*ROW()-7)&lt;&gt;"",IF(ISNUMBER(FIND("(3)",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3" s="3" t="str">
        <f>IF(B1783&lt;&gt;"",IF(INDEX(로우데이터!$D:$D,4*ROW()-7)&lt;&gt;"",IF(ISNUMBER(FIND("(3)",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3" s="1">
        <v>1</v>
      </c>
      <c r="M1783" s="1">
        <v>1</v>
      </c>
      <c r="N1783" s="1">
        <v>1</v>
      </c>
      <c r="P1783" s="1" t="str">
        <f>IF(B1783&lt;&gt;"",IF(AND(대학정보!$C$4&lt;&gt;"",대학정보!$C$5&lt;&gt;""),IF(AND(ISNUMBER(FIND(대학정보!$C$4,E1783)),ISNUMBER(FIND(대학정보!$C$5,F1783))),확률표!$C$3,IF(AND(ISNUMBER(FIND(대학정보!$C$4,G1783)),ISNUMBER(FIND(대학정보!$C$5,H1783))),확률표!$C$4,IF(AND(ISNUMBER(FIND(대학정보!$C$4,I1783)),ISNUMBER(FIND(대학정보!$C$5,J1783))),확률표!$C$5, ""))), "대학정보"), "")</f>
        <v/>
      </c>
      <c r="Q1783" s="1" t="str">
        <f>IF(AND(대학정보!$C$8&lt;&gt;"",D1783&lt;&gt;""),D1783-대학정보!$C$8,"")</f>
        <v/>
      </c>
    </row>
    <row r="1784" spans="1:17">
      <c r="A1784" s="1" t="str">
        <f t="shared" si="28"/>
        <v>X</v>
      </c>
      <c r="B1784" s="1" t="str">
        <f>IF(INDEX(로우데이터!$A:$A,4*ROW()-7)&lt;&gt;"",INDEX(로우데이터!A:A,4*ROW()-7),"")</f>
        <v/>
      </c>
      <c r="C1784" s="1" t="str">
        <f>IF(B1784&lt;&gt;"",VLOOKUP(CONCATENATE("j",L1784, M1784, N1784),확률표!$B$8:$E$16,IF(P1784=확률표!$C$3,2,IF(P1784=확률표!$C$4, 3,4)),FALSE), "")</f>
        <v/>
      </c>
      <c r="D1784" s="1" t="str">
        <f>IF(B1784&lt;&gt;"",INDEX(로우데이터!$B:$B,4*ROW()-7),"")</f>
        <v/>
      </c>
      <c r="E1784" s="4" t="str">
        <f>IF(B1784&lt;&gt;"",IF(INDEX(로우데이터!$D:$D,4*ROW()-7)&lt;&gt;"",IF(ISNUMBER(FIND("(1)",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4" s="3" t="str">
        <f>IF(B1784&lt;&gt;"",IF(INDEX(로우데이터!$D:$D,4*ROW()-7)&lt;&gt;"",IF(ISNUMBER(FIND("(1)",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4" s="3" t="str">
        <f>IF(B1784&lt;&gt;"",IF(INDEX(로우데이터!$D:$D,4*ROW()-7)&lt;&gt;"",IF(ISNUMBER(FIND("(2)",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4" s="3" t="str">
        <f>IF(B1784&lt;&gt;"",IF(INDEX(로우데이터!$D:$D,4*ROW()-7)&lt;&gt;"",IF(ISNUMBER(FIND("(2)",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4" s="3" t="str">
        <f>IF(B1784&lt;&gt;"",IF(INDEX(로우데이터!$D:$D,4*ROW()-7)&lt;&gt;"",IF(ISNUMBER(FIND("(3)",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4" s="3" t="str">
        <f>IF(B1784&lt;&gt;"",IF(INDEX(로우데이터!$D:$D,4*ROW()-7)&lt;&gt;"",IF(ISNUMBER(FIND("(3)",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4" s="1">
        <v>1</v>
      </c>
      <c r="M1784" s="1">
        <v>1</v>
      </c>
      <c r="N1784" s="1">
        <v>1</v>
      </c>
      <c r="P1784" s="1" t="str">
        <f>IF(B1784&lt;&gt;"",IF(AND(대학정보!$C$4&lt;&gt;"",대학정보!$C$5&lt;&gt;""),IF(AND(ISNUMBER(FIND(대학정보!$C$4,E1784)),ISNUMBER(FIND(대학정보!$C$5,F1784))),확률표!$C$3,IF(AND(ISNUMBER(FIND(대학정보!$C$4,G1784)),ISNUMBER(FIND(대학정보!$C$5,H1784))),확률표!$C$4,IF(AND(ISNUMBER(FIND(대학정보!$C$4,I1784)),ISNUMBER(FIND(대학정보!$C$5,J1784))),확률표!$C$5, ""))), "대학정보"), "")</f>
        <v/>
      </c>
      <c r="Q1784" s="1" t="str">
        <f>IF(AND(대학정보!$C$8&lt;&gt;"",D1784&lt;&gt;""),D1784-대학정보!$C$8,"")</f>
        <v/>
      </c>
    </row>
    <row r="1785" spans="1:17">
      <c r="A1785" s="1" t="str">
        <f t="shared" si="28"/>
        <v>X</v>
      </c>
      <c r="B1785" s="1" t="str">
        <f>IF(INDEX(로우데이터!$A:$A,4*ROW()-7)&lt;&gt;"",INDEX(로우데이터!A:A,4*ROW()-7),"")</f>
        <v/>
      </c>
      <c r="C1785" s="1" t="str">
        <f>IF(B1785&lt;&gt;"",VLOOKUP(CONCATENATE("j",L1785, M1785, N1785),확률표!$B$8:$E$16,IF(P1785=확률표!$C$3,2,IF(P1785=확률표!$C$4, 3,4)),FALSE), "")</f>
        <v/>
      </c>
      <c r="D1785" s="1" t="str">
        <f>IF(B1785&lt;&gt;"",INDEX(로우데이터!$B:$B,4*ROW()-7),"")</f>
        <v/>
      </c>
      <c r="E1785" s="4" t="str">
        <f>IF(B1785&lt;&gt;"",IF(INDEX(로우데이터!$D:$D,4*ROW()-7)&lt;&gt;"",IF(ISNUMBER(FIND("(1)",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5" s="3" t="str">
        <f>IF(B1785&lt;&gt;"",IF(INDEX(로우데이터!$D:$D,4*ROW()-7)&lt;&gt;"",IF(ISNUMBER(FIND("(1)",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5" s="3" t="str">
        <f>IF(B1785&lt;&gt;"",IF(INDEX(로우데이터!$D:$D,4*ROW()-7)&lt;&gt;"",IF(ISNUMBER(FIND("(2)",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5" s="3" t="str">
        <f>IF(B1785&lt;&gt;"",IF(INDEX(로우데이터!$D:$D,4*ROW()-7)&lt;&gt;"",IF(ISNUMBER(FIND("(2)",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5" s="3" t="str">
        <f>IF(B1785&lt;&gt;"",IF(INDEX(로우데이터!$D:$D,4*ROW()-7)&lt;&gt;"",IF(ISNUMBER(FIND("(3)",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5" s="3" t="str">
        <f>IF(B1785&lt;&gt;"",IF(INDEX(로우데이터!$D:$D,4*ROW()-7)&lt;&gt;"",IF(ISNUMBER(FIND("(3)",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5" s="1">
        <v>1</v>
      </c>
      <c r="M1785" s="1">
        <v>1</v>
      </c>
      <c r="N1785" s="1">
        <v>1</v>
      </c>
      <c r="P1785" s="1" t="str">
        <f>IF(B1785&lt;&gt;"",IF(AND(대학정보!$C$4&lt;&gt;"",대학정보!$C$5&lt;&gt;""),IF(AND(ISNUMBER(FIND(대학정보!$C$4,E1785)),ISNUMBER(FIND(대학정보!$C$5,F1785))),확률표!$C$3,IF(AND(ISNUMBER(FIND(대학정보!$C$4,G1785)),ISNUMBER(FIND(대학정보!$C$5,H1785))),확률표!$C$4,IF(AND(ISNUMBER(FIND(대학정보!$C$4,I1785)),ISNUMBER(FIND(대학정보!$C$5,J1785))),확률표!$C$5, ""))), "대학정보"), "")</f>
        <v/>
      </c>
      <c r="Q1785" s="1" t="str">
        <f>IF(AND(대학정보!$C$8&lt;&gt;"",D1785&lt;&gt;""),D1785-대학정보!$C$8,"")</f>
        <v/>
      </c>
    </row>
    <row r="1786" spans="1:17">
      <c r="A1786" s="1" t="str">
        <f t="shared" si="28"/>
        <v>X</v>
      </c>
      <c r="B1786" s="1" t="str">
        <f>IF(INDEX(로우데이터!$A:$A,4*ROW()-7)&lt;&gt;"",INDEX(로우데이터!A:A,4*ROW()-7),"")</f>
        <v/>
      </c>
      <c r="C1786" s="1" t="str">
        <f>IF(B1786&lt;&gt;"",VLOOKUP(CONCATENATE("j",L1786, M1786, N1786),확률표!$B$8:$E$16,IF(P1786=확률표!$C$3,2,IF(P1786=확률표!$C$4, 3,4)),FALSE), "")</f>
        <v/>
      </c>
      <c r="D1786" s="1" t="str">
        <f>IF(B1786&lt;&gt;"",INDEX(로우데이터!$B:$B,4*ROW()-7),"")</f>
        <v/>
      </c>
      <c r="E1786" s="4" t="str">
        <f>IF(B1786&lt;&gt;"",IF(INDEX(로우데이터!$D:$D,4*ROW()-7)&lt;&gt;"",IF(ISNUMBER(FIND("(1)",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6" s="3" t="str">
        <f>IF(B1786&lt;&gt;"",IF(INDEX(로우데이터!$D:$D,4*ROW()-7)&lt;&gt;"",IF(ISNUMBER(FIND("(1)",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6" s="3" t="str">
        <f>IF(B1786&lt;&gt;"",IF(INDEX(로우데이터!$D:$D,4*ROW()-7)&lt;&gt;"",IF(ISNUMBER(FIND("(2)",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6" s="3" t="str">
        <f>IF(B1786&lt;&gt;"",IF(INDEX(로우데이터!$D:$D,4*ROW()-7)&lt;&gt;"",IF(ISNUMBER(FIND("(2)",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6" s="3" t="str">
        <f>IF(B1786&lt;&gt;"",IF(INDEX(로우데이터!$D:$D,4*ROW()-7)&lt;&gt;"",IF(ISNUMBER(FIND("(3)",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6" s="3" t="str">
        <f>IF(B1786&lt;&gt;"",IF(INDEX(로우데이터!$D:$D,4*ROW()-7)&lt;&gt;"",IF(ISNUMBER(FIND("(3)",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6" s="1">
        <v>1</v>
      </c>
      <c r="M1786" s="1">
        <v>1</v>
      </c>
      <c r="N1786" s="1">
        <v>1</v>
      </c>
      <c r="P1786" s="1" t="str">
        <f>IF(B1786&lt;&gt;"",IF(AND(대학정보!$C$4&lt;&gt;"",대학정보!$C$5&lt;&gt;""),IF(AND(ISNUMBER(FIND(대학정보!$C$4,E1786)),ISNUMBER(FIND(대학정보!$C$5,F1786))),확률표!$C$3,IF(AND(ISNUMBER(FIND(대학정보!$C$4,G1786)),ISNUMBER(FIND(대학정보!$C$5,H1786))),확률표!$C$4,IF(AND(ISNUMBER(FIND(대학정보!$C$4,I1786)),ISNUMBER(FIND(대학정보!$C$5,J1786))),확률표!$C$5, ""))), "대학정보"), "")</f>
        <v/>
      </c>
      <c r="Q1786" s="1" t="str">
        <f>IF(AND(대학정보!$C$8&lt;&gt;"",D1786&lt;&gt;""),D1786-대학정보!$C$8,"")</f>
        <v/>
      </c>
    </row>
    <row r="1787" spans="1:17">
      <c r="A1787" s="1" t="str">
        <f t="shared" si="28"/>
        <v>X</v>
      </c>
      <c r="B1787" s="1" t="str">
        <f>IF(INDEX(로우데이터!$A:$A,4*ROW()-7)&lt;&gt;"",INDEX(로우데이터!A:A,4*ROW()-7),"")</f>
        <v/>
      </c>
      <c r="C1787" s="1" t="str">
        <f>IF(B1787&lt;&gt;"",VLOOKUP(CONCATENATE("j",L1787, M1787, N1787),확률표!$B$8:$E$16,IF(P1787=확률표!$C$3,2,IF(P1787=확률표!$C$4, 3,4)),FALSE), "")</f>
        <v/>
      </c>
      <c r="D1787" s="1" t="str">
        <f>IF(B1787&lt;&gt;"",INDEX(로우데이터!$B:$B,4*ROW()-7),"")</f>
        <v/>
      </c>
      <c r="E1787" s="4" t="str">
        <f>IF(B1787&lt;&gt;"",IF(INDEX(로우데이터!$D:$D,4*ROW()-7)&lt;&gt;"",IF(ISNUMBER(FIND("(1)",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7" s="3" t="str">
        <f>IF(B1787&lt;&gt;"",IF(INDEX(로우데이터!$D:$D,4*ROW()-7)&lt;&gt;"",IF(ISNUMBER(FIND("(1)",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7" s="3" t="str">
        <f>IF(B1787&lt;&gt;"",IF(INDEX(로우데이터!$D:$D,4*ROW()-7)&lt;&gt;"",IF(ISNUMBER(FIND("(2)",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7" s="3" t="str">
        <f>IF(B1787&lt;&gt;"",IF(INDEX(로우데이터!$D:$D,4*ROW()-7)&lt;&gt;"",IF(ISNUMBER(FIND("(2)",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7" s="3" t="str">
        <f>IF(B1787&lt;&gt;"",IF(INDEX(로우데이터!$D:$D,4*ROW()-7)&lt;&gt;"",IF(ISNUMBER(FIND("(3)",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7" s="3" t="str">
        <f>IF(B1787&lt;&gt;"",IF(INDEX(로우데이터!$D:$D,4*ROW()-7)&lt;&gt;"",IF(ISNUMBER(FIND("(3)",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7" s="1">
        <v>1</v>
      </c>
      <c r="M1787" s="1">
        <v>1</v>
      </c>
      <c r="N1787" s="1">
        <v>1</v>
      </c>
      <c r="P1787" s="1" t="str">
        <f>IF(B1787&lt;&gt;"",IF(AND(대학정보!$C$4&lt;&gt;"",대학정보!$C$5&lt;&gt;""),IF(AND(ISNUMBER(FIND(대학정보!$C$4,E1787)),ISNUMBER(FIND(대학정보!$C$5,F1787))),확률표!$C$3,IF(AND(ISNUMBER(FIND(대학정보!$C$4,G1787)),ISNUMBER(FIND(대학정보!$C$5,H1787))),확률표!$C$4,IF(AND(ISNUMBER(FIND(대학정보!$C$4,I1787)),ISNUMBER(FIND(대학정보!$C$5,J1787))),확률표!$C$5, ""))), "대학정보"), "")</f>
        <v/>
      </c>
      <c r="Q1787" s="1" t="str">
        <f>IF(AND(대학정보!$C$8&lt;&gt;"",D1787&lt;&gt;""),D1787-대학정보!$C$8,"")</f>
        <v/>
      </c>
    </row>
    <row r="1788" spans="1:17">
      <c r="A1788" s="1" t="str">
        <f t="shared" si="28"/>
        <v>X</v>
      </c>
      <c r="B1788" s="1" t="str">
        <f>IF(INDEX(로우데이터!$A:$A,4*ROW()-7)&lt;&gt;"",INDEX(로우데이터!A:A,4*ROW()-7),"")</f>
        <v/>
      </c>
      <c r="C1788" s="1" t="str">
        <f>IF(B1788&lt;&gt;"",VLOOKUP(CONCATENATE("j",L1788, M1788, N1788),확률표!$B$8:$E$16,IF(P1788=확률표!$C$3,2,IF(P1788=확률표!$C$4, 3,4)),FALSE), "")</f>
        <v/>
      </c>
      <c r="D1788" s="1" t="str">
        <f>IF(B1788&lt;&gt;"",INDEX(로우데이터!$B:$B,4*ROW()-7),"")</f>
        <v/>
      </c>
      <c r="E1788" s="4" t="str">
        <f>IF(B1788&lt;&gt;"",IF(INDEX(로우데이터!$D:$D,4*ROW()-7)&lt;&gt;"",IF(ISNUMBER(FIND("(1)",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8" s="3" t="str">
        <f>IF(B1788&lt;&gt;"",IF(INDEX(로우데이터!$D:$D,4*ROW()-7)&lt;&gt;"",IF(ISNUMBER(FIND("(1)",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8" s="3" t="str">
        <f>IF(B1788&lt;&gt;"",IF(INDEX(로우데이터!$D:$D,4*ROW()-7)&lt;&gt;"",IF(ISNUMBER(FIND("(2)",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8" s="3" t="str">
        <f>IF(B1788&lt;&gt;"",IF(INDEX(로우데이터!$D:$D,4*ROW()-7)&lt;&gt;"",IF(ISNUMBER(FIND("(2)",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8" s="3" t="str">
        <f>IF(B1788&lt;&gt;"",IF(INDEX(로우데이터!$D:$D,4*ROW()-7)&lt;&gt;"",IF(ISNUMBER(FIND("(3)",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8" s="3" t="str">
        <f>IF(B1788&lt;&gt;"",IF(INDEX(로우데이터!$D:$D,4*ROW()-7)&lt;&gt;"",IF(ISNUMBER(FIND("(3)",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8" s="1">
        <v>1</v>
      </c>
      <c r="M1788" s="1">
        <v>1</v>
      </c>
      <c r="N1788" s="1">
        <v>1</v>
      </c>
      <c r="P1788" s="1" t="str">
        <f>IF(B1788&lt;&gt;"",IF(AND(대학정보!$C$4&lt;&gt;"",대학정보!$C$5&lt;&gt;""),IF(AND(ISNUMBER(FIND(대학정보!$C$4,E1788)),ISNUMBER(FIND(대학정보!$C$5,F1788))),확률표!$C$3,IF(AND(ISNUMBER(FIND(대학정보!$C$4,G1788)),ISNUMBER(FIND(대학정보!$C$5,H1788))),확률표!$C$4,IF(AND(ISNUMBER(FIND(대학정보!$C$4,I1788)),ISNUMBER(FIND(대학정보!$C$5,J1788))),확률표!$C$5, ""))), "대학정보"), "")</f>
        <v/>
      </c>
      <c r="Q1788" s="1" t="str">
        <f>IF(AND(대학정보!$C$8&lt;&gt;"",D1788&lt;&gt;""),D1788-대학정보!$C$8,"")</f>
        <v/>
      </c>
    </row>
    <row r="1789" spans="1:17">
      <c r="A1789" s="1" t="str">
        <f t="shared" si="28"/>
        <v>X</v>
      </c>
      <c r="B1789" s="1" t="str">
        <f>IF(INDEX(로우데이터!$A:$A,4*ROW()-7)&lt;&gt;"",INDEX(로우데이터!A:A,4*ROW()-7),"")</f>
        <v/>
      </c>
      <c r="C1789" s="1" t="str">
        <f>IF(B1789&lt;&gt;"",VLOOKUP(CONCATENATE("j",L1789, M1789, N1789),확률표!$B$8:$E$16,IF(P1789=확률표!$C$3,2,IF(P1789=확률표!$C$4, 3,4)),FALSE), "")</f>
        <v/>
      </c>
      <c r="D1789" s="1" t="str">
        <f>IF(B1789&lt;&gt;"",INDEX(로우데이터!$B:$B,4*ROW()-7),"")</f>
        <v/>
      </c>
      <c r="E1789" s="4" t="str">
        <f>IF(B1789&lt;&gt;"",IF(INDEX(로우데이터!$D:$D,4*ROW()-7)&lt;&gt;"",IF(ISNUMBER(FIND("(1)",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89" s="3" t="str">
        <f>IF(B1789&lt;&gt;"",IF(INDEX(로우데이터!$D:$D,4*ROW()-7)&lt;&gt;"",IF(ISNUMBER(FIND("(1)",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89" s="3" t="str">
        <f>IF(B1789&lt;&gt;"",IF(INDEX(로우데이터!$D:$D,4*ROW()-7)&lt;&gt;"",IF(ISNUMBER(FIND("(2)",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89" s="3" t="str">
        <f>IF(B1789&lt;&gt;"",IF(INDEX(로우데이터!$D:$D,4*ROW()-7)&lt;&gt;"",IF(ISNUMBER(FIND("(2)",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89" s="3" t="str">
        <f>IF(B1789&lt;&gt;"",IF(INDEX(로우데이터!$D:$D,4*ROW()-7)&lt;&gt;"",IF(ISNUMBER(FIND("(3)",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89" s="3" t="str">
        <f>IF(B1789&lt;&gt;"",IF(INDEX(로우데이터!$D:$D,4*ROW()-7)&lt;&gt;"",IF(ISNUMBER(FIND("(3)",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89" s="1">
        <v>1</v>
      </c>
      <c r="M1789" s="1">
        <v>1</v>
      </c>
      <c r="N1789" s="1">
        <v>1</v>
      </c>
      <c r="P1789" s="1" t="str">
        <f>IF(B1789&lt;&gt;"",IF(AND(대학정보!$C$4&lt;&gt;"",대학정보!$C$5&lt;&gt;""),IF(AND(ISNUMBER(FIND(대학정보!$C$4,E1789)),ISNUMBER(FIND(대학정보!$C$5,F1789))),확률표!$C$3,IF(AND(ISNUMBER(FIND(대학정보!$C$4,G1789)),ISNUMBER(FIND(대학정보!$C$5,H1789))),확률표!$C$4,IF(AND(ISNUMBER(FIND(대학정보!$C$4,I1789)),ISNUMBER(FIND(대학정보!$C$5,J1789))),확률표!$C$5, ""))), "대학정보"), "")</f>
        <v/>
      </c>
      <c r="Q1789" s="1" t="str">
        <f>IF(AND(대학정보!$C$8&lt;&gt;"",D1789&lt;&gt;""),D1789-대학정보!$C$8,"")</f>
        <v/>
      </c>
    </row>
    <row r="1790" spans="1:17">
      <c r="A1790" s="1" t="str">
        <f t="shared" si="28"/>
        <v>X</v>
      </c>
      <c r="B1790" s="1" t="str">
        <f>IF(INDEX(로우데이터!$A:$A,4*ROW()-7)&lt;&gt;"",INDEX(로우데이터!A:A,4*ROW()-7),"")</f>
        <v/>
      </c>
      <c r="C1790" s="1" t="str">
        <f>IF(B1790&lt;&gt;"",VLOOKUP(CONCATENATE("j",L1790, M1790, N1790),확률표!$B$8:$E$16,IF(P1790=확률표!$C$3,2,IF(P1790=확률표!$C$4, 3,4)),FALSE), "")</f>
        <v/>
      </c>
      <c r="D1790" s="1" t="str">
        <f>IF(B1790&lt;&gt;"",INDEX(로우데이터!$B:$B,4*ROW()-7),"")</f>
        <v/>
      </c>
      <c r="E1790" s="4" t="str">
        <f>IF(B1790&lt;&gt;"",IF(INDEX(로우데이터!$D:$D,4*ROW()-7)&lt;&gt;"",IF(ISNUMBER(FIND("(1)",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0" s="3" t="str">
        <f>IF(B1790&lt;&gt;"",IF(INDEX(로우데이터!$D:$D,4*ROW()-7)&lt;&gt;"",IF(ISNUMBER(FIND("(1)",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0" s="3" t="str">
        <f>IF(B1790&lt;&gt;"",IF(INDEX(로우데이터!$D:$D,4*ROW()-7)&lt;&gt;"",IF(ISNUMBER(FIND("(2)",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0" s="3" t="str">
        <f>IF(B1790&lt;&gt;"",IF(INDEX(로우데이터!$D:$D,4*ROW()-7)&lt;&gt;"",IF(ISNUMBER(FIND("(2)",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0" s="3" t="str">
        <f>IF(B1790&lt;&gt;"",IF(INDEX(로우데이터!$D:$D,4*ROW()-7)&lt;&gt;"",IF(ISNUMBER(FIND("(3)",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0" s="3" t="str">
        <f>IF(B1790&lt;&gt;"",IF(INDEX(로우데이터!$D:$D,4*ROW()-7)&lt;&gt;"",IF(ISNUMBER(FIND("(3)",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0" s="1">
        <v>1</v>
      </c>
      <c r="M1790" s="1">
        <v>1</v>
      </c>
      <c r="N1790" s="1">
        <v>1</v>
      </c>
      <c r="P1790" s="1" t="str">
        <f>IF(B1790&lt;&gt;"",IF(AND(대학정보!$C$4&lt;&gt;"",대학정보!$C$5&lt;&gt;""),IF(AND(ISNUMBER(FIND(대학정보!$C$4,E1790)),ISNUMBER(FIND(대학정보!$C$5,F1790))),확률표!$C$3,IF(AND(ISNUMBER(FIND(대학정보!$C$4,G1790)),ISNUMBER(FIND(대학정보!$C$5,H1790))),확률표!$C$4,IF(AND(ISNUMBER(FIND(대학정보!$C$4,I1790)),ISNUMBER(FIND(대학정보!$C$5,J1790))),확률표!$C$5, ""))), "대학정보"), "")</f>
        <v/>
      </c>
      <c r="Q1790" s="1" t="str">
        <f>IF(AND(대학정보!$C$8&lt;&gt;"",D1790&lt;&gt;""),D1790-대학정보!$C$8,"")</f>
        <v/>
      </c>
    </row>
    <row r="1791" spans="1:17">
      <c r="A1791" s="1" t="str">
        <f t="shared" si="28"/>
        <v>X</v>
      </c>
      <c r="B1791" s="1" t="str">
        <f>IF(INDEX(로우데이터!$A:$A,4*ROW()-7)&lt;&gt;"",INDEX(로우데이터!A:A,4*ROW()-7),"")</f>
        <v/>
      </c>
      <c r="C1791" s="1" t="str">
        <f>IF(B1791&lt;&gt;"",VLOOKUP(CONCATENATE("j",L1791, M1791, N1791),확률표!$B$8:$E$16,IF(P1791=확률표!$C$3,2,IF(P1791=확률표!$C$4, 3,4)),FALSE), "")</f>
        <v/>
      </c>
      <c r="D1791" s="1" t="str">
        <f>IF(B1791&lt;&gt;"",INDEX(로우데이터!$B:$B,4*ROW()-7),"")</f>
        <v/>
      </c>
      <c r="E1791" s="4" t="str">
        <f>IF(B1791&lt;&gt;"",IF(INDEX(로우데이터!$D:$D,4*ROW()-7)&lt;&gt;"",IF(ISNUMBER(FIND("(1)",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1" s="3" t="str">
        <f>IF(B1791&lt;&gt;"",IF(INDEX(로우데이터!$D:$D,4*ROW()-7)&lt;&gt;"",IF(ISNUMBER(FIND("(1)",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1" s="3" t="str">
        <f>IF(B1791&lt;&gt;"",IF(INDEX(로우데이터!$D:$D,4*ROW()-7)&lt;&gt;"",IF(ISNUMBER(FIND("(2)",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1" s="3" t="str">
        <f>IF(B1791&lt;&gt;"",IF(INDEX(로우데이터!$D:$D,4*ROW()-7)&lt;&gt;"",IF(ISNUMBER(FIND("(2)",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1" s="3" t="str">
        <f>IF(B1791&lt;&gt;"",IF(INDEX(로우데이터!$D:$D,4*ROW()-7)&lt;&gt;"",IF(ISNUMBER(FIND("(3)",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1" s="3" t="str">
        <f>IF(B1791&lt;&gt;"",IF(INDEX(로우데이터!$D:$D,4*ROW()-7)&lt;&gt;"",IF(ISNUMBER(FIND("(3)",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1" s="1">
        <v>1</v>
      </c>
      <c r="M1791" s="1">
        <v>1</v>
      </c>
      <c r="N1791" s="1">
        <v>1</v>
      </c>
      <c r="P1791" s="1" t="str">
        <f>IF(B1791&lt;&gt;"",IF(AND(대학정보!$C$4&lt;&gt;"",대학정보!$C$5&lt;&gt;""),IF(AND(ISNUMBER(FIND(대학정보!$C$4,E1791)),ISNUMBER(FIND(대학정보!$C$5,F1791))),확률표!$C$3,IF(AND(ISNUMBER(FIND(대학정보!$C$4,G1791)),ISNUMBER(FIND(대학정보!$C$5,H1791))),확률표!$C$4,IF(AND(ISNUMBER(FIND(대학정보!$C$4,I1791)),ISNUMBER(FIND(대학정보!$C$5,J1791))),확률표!$C$5, ""))), "대학정보"), "")</f>
        <v/>
      </c>
      <c r="Q1791" s="1" t="str">
        <f>IF(AND(대학정보!$C$8&lt;&gt;"",D1791&lt;&gt;""),D1791-대학정보!$C$8,"")</f>
        <v/>
      </c>
    </row>
    <row r="1792" spans="1:17">
      <c r="A1792" s="1" t="str">
        <f t="shared" si="28"/>
        <v>X</v>
      </c>
      <c r="B1792" s="1" t="str">
        <f>IF(INDEX(로우데이터!$A:$A,4*ROW()-7)&lt;&gt;"",INDEX(로우데이터!A:A,4*ROW()-7),"")</f>
        <v/>
      </c>
      <c r="C1792" s="1" t="str">
        <f>IF(B1792&lt;&gt;"",VLOOKUP(CONCATENATE("j",L1792, M1792, N1792),확률표!$B$8:$E$16,IF(P1792=확률표!$C$3,2,IF(P1792=확률표!$C$4, 3,4)),FALSE), "")</f>
        <v/>
      </c>
      <c r="D1792" s="1" t="str">
        <f>IF(B1792&lt;&gt;"",INDEX(로우데이터!$B:$B,4*ROW()-7),"")</f>
        <v/>
      </c>
      <c r="E1792" s="4" t="str">
        <f>IF(B1792&lt;&gt;"",IF(INDEX(로우데이터!$D:$D,4*ROW()-7)&lt;&gt;"",IF(ISNUMBER(FIND("(1)",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2" s="3" t="str">
        <f>IF(B1792&lt;&gt;"",IF(INDEX(로우데이터!$D:$D,4*ROW()-7)&lt;&gt;"",IF(ISNUMBER(FIND("(1)",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2" s="3" t="str">
        <f>IF(B1792&lt;&gt;"",IF(INDEX(로우데이터!$D:$D,4*ROW()-7)&lt;&gt;"",IF(ISNUMBER(FIND("(2)",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2" s="3" t="str">
        <f>IF(B1792&lt;&gt;"",IF(INDEX(로우데이터!$D:$D,4*ROW()-7)&lt;&gt;"",IF(ISNUMBER(FIND("(2)",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2" s="3" t="str">
        <f>IF(B1792&lt;&gt;"",IF(INDEX(로우데이터!$D:$D,4*ROW()-7)&lt;&gt;"",IF(ISNUMBER(FIND("(3)",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2" s="3" t="str">
        <f>IF(B1792&lt;&gt;"",IF(INDEX(로우데이터!$D:$D,4*ROW()-7)&lt;&gt;"",IF(ISNUMBER(FIND("(3)",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2" s="1">
        <v>1</v>
      </c>
      <c r="M1792" s="1">
        <v>1</v>
      </c>
      <c r="N1792" s="1">
        <v>1</v>
      </c>
      <c r="P1792" s="1" t="str">
        <f>IF(B1792&lt;&gt;"",IF(AND(대학정보!$C$4&lt;&gt;"",대학정보!$C$5&lt;&gt;""),IF(AND(ISNUMBER(FIND(대학정보!$C$4,E1792)),ISNUMBER(FIND(대학정보!$C$5,F1792))),확률표!$C$3,IF(AND(ISNUMBER(FIND(대학정보!$C$4,G1792)),ISNUMBER(FIND(대학정보!$C$5,H1792))),확률표!$C$4,IF(AND(ISNUMBER(FIND(대학정보!$C$4,I1792)),ISNUMBER(FIND(대학정보!$C$5,J1792))),확률표!$C$5, ""))), "대학정보"), "")</f>
        <v/>
      </c>
      <c r="Q1792" s="1" t="str">
        <f>IF(AND(대학정보!$C$8&lt;&gt;"",D1792&lt;&gt;""),D1792-대학정보!$C$8,"")</f>
        <v/>
      </c>
    </row>
    <row r="1793" spans="1:17">
      <c r="A1793" s="1" t="str">
        <f t="shared" si="28"/>
        <v>X</v>
      </c>
      <c r="B1793" s="1" t="str">
        <f>IF(INDEX(로우데이터!$A:$A,4*ROW()-7)&lt;&gt;"",INDEX(로우데이터!A:A,4*ROW()-7),"")</f>
        <v/>
      </c>
      <c r="C1793" s="1" t="str">
        <f>IF(B1793&lt;&gt;"",VLOOKUP(CONCATENATE("j",L1793, M1793, N1793),확률표!$B$8:$E$16,IF(P1793=확률표!$C$3,2,IF(P1793=확률표!$C$4, 3,4)),FALSE), "")</f>
        <v/>
      </c>
      <c r="D1793" s="1" t="str">
        <f>IF(B1793&lt;&gt;"",INDEX(로우데이터!$B:$B,4*ROW()-7),"")</f>
        <v/>
      </c>
      <c r="E1793" s="4" t="str">
        <f>IF(B1793&lt;&gt;"",IF(INDEX(로우데이터!$D:$D,4*ROW()-7)&lt;&gt;"",IF(ISNUMBER(FIND("(1)",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3" s="3" t="str">
        <f>IF(B1793&lt;&gt;"",IF(INDEX(로우데이터!$D:$D,4*ROW()-7)&lt;&gt;"",IF(ISNUMBER(FIND("(1)",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3" s="3" t="str">
        <f>IF(B1793&lt;&gt;"",IF(INDEX(로우데이터!$D:$D,4*ROW()-7)&lt;&gt;"",IF(ISNUMBER(FIND("(2)",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3" s="3" t="str">
        <f>IF(B1793&lt;&gt;"",IF(INDEX(로우데이터!$D:$D,4*ROW()-7)&lt;&gt;"",IF(ISNUMBER(FIND("(2)",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3" s="3" t="str">
        <f>IF(B1793&lt;&gt;"",IF(INDEX(로우데이터!$D:$D,4*ROW()-7)&lt;&gt;"",IF(ISNUMBER(FIND("(3)",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3" s="3" t="str">
        <f>IF(B1793&lt;&gt;"",IF(INDEX(로우데이터!$D:$D,4*ROW()-7)&lt;&gt;"",IF(ISNUMBER(FIND("(3)",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3" s="1">
        <v>1</v>
      </c>
      <c r="M1793" s="1">
        <v>1</v>
      </c>
      <c r="N1793" s="1">
        <v>1</v>
      </c>
      <c r="P1793" s="1" t="str">
        <f>IF(B1793&lt;&gt;"",IF(AND(대학정보!$C$4&lt;&gt;"",대학정보!$C$5&lt;&gt;""),IF(AND(ISNUMBER(FIND(대학정보!$C$4,E1793)),ISNUMBER(FIND(대학정보!$C$5,F1793))),확률표!$C$3,IF(AND(ISNUMBER(FIND(대학정보!$C$4,G1793)),ISNUMBER(FIND(대학정보!$C$5,H1793))),확률표!$C$4,IF(AND(ISNUMBER(FIND(대학정보!$C$4,I1793)),ISNUMBER(FIND(대학정보!$C$5,J1793))),확률표!$C$5, ""))), "대학정보"), "")</f>
        <v/>
      </c>
      <c r="Q1793" s="1" t="str">
        <f>IF(AND(대학정보!$C$8&lt;&gt;"",D1793&lt;&gt;""),D1793-대학정보!$C$8,"")</f>
        <v/>
      </c>
    </row>
    <row r="1794" spans="1:17">
      <c r="A1794" s="1" t="str">
        <f t="shared" si="28"/>
        <v>X</v>
      </c>
      <c r="B1794" s="1" t="str">
        <f>IF(INDEX(로우데이터!$A:$A,4*ROW()-7)&lt;&gt;"",INDEX(로우데이터!A:A,4*ROW()-7),"")</f>
        <v/>
      </c>
      <c r="C1794" s="1" t="str">
        <f>IF(B1794&lt;&gt;"",VLOOKUP(CONCATENATE("j",L1794, M1794, N1794),확률표!$B$8:$E$16,IF(P1794=확률표!$C$3,2,IF(P1794=확률표!$C$4, 3,4)),FALSE), "")</f>
        <v/>
      </c>
      <c r="D1794" s="1" t="str">
        <f>IF(B1794&lt;&gt;"",INDEX(로우데이터!$B:$B,4*ROW()-7),"")</f>
        <v/>
      </c>
      <c r="E1794" s="4" t="str">
        <f>IF(B1794&lt;&gt;"",IF(INDEX(로우데이터!$D:$D,4*ROW()-7)&lt;&gt;"",IF(ISNUMBER(FIND("(1)",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4" s="3" t="str">
        <f>IF(B1794&lt;&gt;"",IF(INDEX(로우데이터!$D:$D,4*ROW()-7)&lt;&gt;"",IF(ISNUMBER(FIND("(1)",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4" s="3" t="str">
        <f>IF(B1794&lt;&gt;"",IF(INDEX(로우데이터!$D:$D,4*ROW()-7)&lt;&gt;"",IF(ISNUMBER(FIND("(2)",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4" s="3" t="str">
        <f>IF(B1794&lt;&gt;"",IF(INDEX(로우데이터!$D:$D,4*ROW()-7)&lt;&gt;"",IF(ISNUMBER(FIND("(2)",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4" s="3" t="str">
        <f>IF(B1794&lt;&gt;"",IF(INDEX(로우데이터!$D:$D,4*ROW()-7)&lt;&gt;"",IF(ISNUMBER(FIND("(3)",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4" s="3" t="str">
        <f>IF(B1794&lt;&gt;"",IF(INDEX(로우데이터!$D:$D,4*ROW()-7)&lt;&gt;"",IF(ISNUMBER(FIND("(3)",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4" s="1">
        <v>1</v>
      </c>
      <c r="M1794" s="1">
        <v>1</v>
      </c>
      <c r="N1794" s="1">
        <v>1</v>
      </c>
      <c r="P1794" s="1" t="str">
        <f>IF(B1794&lt;&gt;"",IF(AND(대학정보!$C$4&lt;&gt;"",대학정보!$C$5&lt;&gt;""),IF(AND(ISNUMBER(FIND(대학정보!$C$4,E1794)),ISNUMBER(FIND(대학정보!$C$5,F1794))),확률표!$C$3,IF(AND(ISNUMBER(FIND(대학정보!$C$4,G1794)),ISNUMBER(FIND(대학정보!$C$5,H1794))),확률표!$C$4,IF(AND(ISNUMBER(FIND(대학정보!$C$4,I1794)),ISNUMBER(FIND(대학정보!$C$5,J1794))),확률표!$C$5, ""))), "대학정보"), "")</f>
        <v/>
      </c>
      <c r="Q1794" s="1" t="str">
        <f>IF(AND(대학정보!$C$8&lt;&gt;"",D1794&lt;&gt;""),D1794-대학정보!$C$8,"")</f>
        <v/>
      </c>
    </row>
    <row r="1795" spans="1:17">
      <c r="A1795" s="1" t="str">
        <f t="shared" si="28"/>
        <v>X</v>
      </c>
      <c r="B1795" s="1" t="str">
        <f>IF(INDEX(로우데이터!$A:$A,4*ROW()-7)&lt;&gt;"",INDEX(로우데이터!A:A,4*ROW()-7),"")</f>
        <v/>
      </c>
      <c r="C1795" s="1" t="str">
        <f>IF(B1795&lt;&gt;"",VLOOKUP(CONCATENATE("j",L1795, M1795, N1795),확률표!$B$8:$E$16,IF(P1795=확률표!$C$3,2,IF(P1795=확률표!$C$4, 3,4)),FALSE), "")</f>
        <v/>
      </c>
      <c r="D1795" s="1" t="str">
        <f>IF(B1795&lt;&gt;"",INDEX(로우데이터!$B:$B,4*ROW()-7),"")</f>
        <v/>
      </c>
      <c r="E1795" s="4" t="str">
        <f>IF(B1795&lt;&gt;"",IF(INDEX(로우데이터!$D:$D,4*ROW()-7)&lt;&gt;"",IF(ISNUMBER(FIND("(1)",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5" s="3" t="str">
        <f>IF(B1795&lt;&gt;"",IF(INDEX(로우데이터!$D:$D,4*ROW()-7)&lt;&gt;"",IF(ISNUMBER(FIND("(1)",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5" s="3" t="str">
        <f>IF(B1795&lt;&gt;"",IF(INDEX(로우데이터!$D:$D,4*ROW()-7)&lt;&gt;"",IF(ISNUMBER(FIND("(2)",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5" s="3" t="str">
        <f>IF(B1795&lt;&gt;"",IF(INDEX(로우데이터!$D:$D,4*ROW()-7)&lt;&gt;"",IF(ISNUMBER(FIND("(2)",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5" s="3" t="str">
        <f>IF(B1795&lt;&gt;"",IF(INDEX(로우데이터!$D:$D,4*ROW()-7)&lt;&gt;"",IF(ISNUMBER(FIND("(3)",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5" s="3" t="str">
        <f>IF(B1795&lt;&gt;"",IF(INDEX(로우데이터!$D:$D,4*ROW()-7)&lt;&gt;"",IF(ISNUMBER(FIND("(3)",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5" s="1">
        <v>1</v>
      </c>
      <c r="M1795" s="1">
        <v>1</v>
      </c>
      <c r="N1795" s="1">
        <v>1</v>
      </c>
      <c r="P1795" s="1" t="str">
        <f>IF(B1795&lt;&gt;"",IF(AND(대학정보!$C$4&lt;&gt;"",대학정보!$C$5&lt;&gt;""),IF(AND(ISNUMBER(FIND(대학정보!$C$4,E1795)),ISNUMBER(FIND(대학정보!$C$5,F1795))),확률표!$C$3,IF(AND(ISNUMBER(FIND(대학정보!$C$4,G1795)),ISNUMBER(FIND(대학정보!$C$5,H1795))),확률표!$C$4,IF(AND(ISNUMBER(FIND(대학정보!$C$4,I1795)),ISNUMBER(FIND(대학정보!$C$5,J1795))),확률표!$C$5, ""))), "대학정보"), "")</f>
        <v/>
      </c>
      <c r="Q1795" s="1" t="str">
        <f>IF(AND(대학정보!$C$8&lt;&gt;"",D1795&lt;&gt;""),D1795-대학정보!$C$8,"")</f>
        <v/>
      </c>
    </row>
    <row r="1796" spans="1:17">
      <c r="A1796" s="1" t="str">
        <f t="shared" si="28"/>
        <v>X</v>
      </c>
      <c r="B1796" s="1" t="str">
        <f>IF(INDEX(로우데이터!$A:$A,4*ROW()-7)&lt;&gt;"",INDEX(로우데이터!A:A,4*ROW()-7),"")</f>
        <v/>
      </c>
      <c r="C1796" s="1" t="str">
        <f>IF(B1796&lt;&gt;"",VLOOKUP(CONCATENATE("j",L1796, M1796, N1796),확률표!$B$8:$E$16,IF(P1796=확률표!$C$3,2,IF(P1796=확률표!$C$4, 3,4)),FALSE), "")</f>
        <v/>
      </c>
      <c r="D1796" s="1" t="str">
        <f>IF(B1796&lt;&gt;"",INDEX(로우데이터!$B:$B,4*ROW()-7),"")</f>
        <v/>
      </c>
      <c r="E1796" s="4" t="str">
        <f>IF(B1796&lt;&gt;"",IF(INDEX(로우데이터!$D:$D,4*ROW()-7)&lt;&gt;"",IF(ISNUMBER(FIND("(1)",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6" s="3" t="str">
        <f>IF(B1796&lt;&gt;"",IF(INDEX(로우데이터!$D:$D,4*ROW()-7)&lt;&gt;"",IF(ISNUMBER(FIND("(1)",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6" s="3" t="str">
        <f>IF(B1796&lt;&gt;"",IF(INDEX(로우데이터!$D:$D,4*ROW()-7)&lt;&gt;"",IF(ISNUMBER(FIND("(2)",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6" s="3" t="str">
        <f>IF(B1796&lt;&gt;"",IF(INDEX(로우데이터!$D:$D,4*ROW()-7)&lt;&gt;"",IF(ISNUMBER(FIND("(2)",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6" s="3" t="str">
        <f>IF(B1796&lt;&gt;"",IF(INDEX(로우데이터!$D:$D,4*ROW()-7)&lt;&gt;"",IF(ISNUMBER(FIND("(3)",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6" s="3" t="str">
        <f>IF(B1796&lt;&gt;"",IF(INDEX(로우데이터!$D:$D,4*ROW()-7)&lt;&gt;"",IF(ISNUMBER(FIND("(3)",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6" s="1">
        <v>1</v>
      </c>
      <c r="M1796" s="1">
        <v>1</v>
      </c>
      <c r="N1796" s="1">
        <v>1</v>
      </c>
      <c r="P1796" s="1" t="str">
        <f>IF(B1796&lt;&gt;"",IF(AND(대학정보!$C$4&lt;&gt;"",대학정보!$C$5&lt;&gt;""),IF(AND(ISNUMBER(FIND(대학정보!$C$4,E1796)),ISNUMBER(FIND(대학정보!$C$5,F1796))),확률표!$C$3,IF(AND(ISNUMBER(FIND(대학정보!$C$4,G1796)),ISNUMBER(FIND(대학정보!$C$5,H1796))),확률표!$C$4,IF(AND(ISNUMBER(FIND(대학정보!$C$4,I1796)),ISNUMBER(FIND(대학정보!$C$5,J1796))),확률표!$C$5, ""))), "대학정보"), "")</f>
        <v/>
      </c>
      <c r="Q1796" s="1" t="str">
        <f>IF(AND(대학정보!$C$8&lt;&gt;"",D1796&lt;&gt;""),D1796-대학정보!$C$8,"")</f>
        <v/>
      </c>
    </row>
    <row r="1797" spans="1:17">
      <c r="A1797" s="1" t="str">
        <f t="shared" si="28"/>
        <v>X</v>
      </c>
      <c r="B1797" s="1" t="str">
        <f>IF(INDEX(로우데이터!$A:$A,4*ROW()-7)&lt;&gt;"",INDEX(로우데이터!A:A,4*ROW()-7),"")</f>
        <v/>
      </c>
      <c r="C1797" s="1" t="str">
        <f>IF(B1797&lt;&gt;"",VLOOKUP(CONCATENATE("j",L1797, M1797, N1797),확률표!$B$8:$E$16,IF(P1797=확률표!$C$3,2,IF(P1797=확률표!$C$4, 3,4)),FALSE), "")</f>
        <v/>
      </c>
      <c r="D1797" s="1" t="str">
        <f>IF(B1797&lt;&gt;"",INDEX(로우데이터!$B:$B,4*ROW()-7),"")</f>
        <v/>
      </c>
      <c r="E1797" s="4" t="str">
        <f>IF(B1797&lt;&gt;"",IF(INDEX(로우데이터!$D:$D,4*ROW()-7)&lt;&gt;"",IF(ISNUMBER(FIND("(1)",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7" s="3" t="str">
        <f>IF(B1797&lt;&gt;"",IF(INDEX(로우데이터!$D:$D,4*ROW()-7)&lt;&gt;"",IF(ISNUMBER(FIND("(1)",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7" s="3" t="str">
        <f>IF(B1797&lt;&gt;"",IF(INDEX(로우데이터!$D:$D,4*ROW()-7)&lt;&gt;"",IF(ISNUMBER(FIND("(2)",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7" s="3" t="str">
        <f>IF(B1797&lt;&gt;"",IF(INDEX(로우데이터!$D:$D,4*ROW()-7)&lt;&gt;"",IF(ISNUMBER(FIND("(2)",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7" s="3" t="str">
        <f>IF(B1797&lt;&gt;"",IF(INDEX(로우데이터!$D:$D,4*ROW()-7)&lt;&gt;"",IF(ISNUMBER(FIND("(3)",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7" s="3" t="str">
        <f>IF(B1797&lt;&gt;"",IF(INDEX(로우데이터!$D:$D,4*ROW()-7)&lt;&gt;"",IF(ISNUMBER(FIND("(3)",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7" s="1">
        <v>1</v>
      </c>
      <c r="M1797" s="1">
        <v>1</v>
      </c>
      <c r="N1797" s="1">
        <v>1</v>
      </c>
      <c r="P1797" s="1" t="str">
        <f>IF(B1797&lt;&gt;"",IF(AND(대학정보!$C$4&lt;&gt;"",대학정보!$C$5&lt;&gt;""),IF(AND(ISNUMBER(FIND(대학정보!$C$4,E1797)),ISNUMBER(FIND(대학정보!$C$5,F1797))),확률표!$C$3,IF(AND(ISNUMBER(FIND(대학정보!$C$4,G1797)),ISNUMBER(FIND(대학정보!$C$5,H1797))),확률표!$C$4,IF(AND(ISNUMBER(FIND(대학정보!$C$4,I1797)),ISNUMBER(FIND(대학정보!$C$5,J1797))),확률표!$C$5, ""))), "대학정보"), "")</f>
        <v/>
      </c>
      <c r="Q1797" s="1" t="str">
        <f>IF(AND(대학정보!$C$8&lt;&gt;"",D1797&lt;&gt;""),D1797-대학정보!$C$8,"")</f>
        <v/>
      </c>
    </row>
    <row r="1798" spans="1:17">
      <c r="A1798" s="1" t="str">
        <f t="shared" si="28"/>
        <v>X</v>
      </c>
      <c r="B1798" s="1" t="str">
        <f>IF(INDEX(로우데이터!$A:$A,4*ROW()-7)&lt;&gt;"",INDEX(로우데이터!A:A,4*ROW()-7),"")</f>
        <v/>
      </c>
      <c r="C1798" s="1" t="str">
        <f>IF(B1798&lt;&gt;"",VLOOKUP(CONCATENATE("j",L1798, M1798, N1798),확률표!$B$8:$E$16,IF(P1798=확률표!$C$3,2,IF(P1798=확률표!$C$4, 3,4)),FALSE), "")</f>
        <v/>
      </c>
      <c r="D1798" s="1" t="str">
        <f>IF(B1798&lt;&gt;"",INDEX(로우데이터!$B:$B,4*ROW()-7),"")</f>
        <v/>
      </c>
      <c r="E1798" s="4" t="str">
        <f>IF(B1798&lt;&gt;"",IF(INDEX(로우데이터!$D:$D,4*ROW()-7)&lt;&gt;"",IF(ISNUMBER(FIND("(1)",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8" s="3" t="str">
        <f>IF(B1798&lt;&gt;"",IF(INDEX(로우데이터!$D:$D,4*ROW()-7)&lt;&gt;"",IF(ISNUMBER(FIND("(1)",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8" s="3" t="str">
        <f>IF(B1798&lt;&gt;"",IF(INDEX(로우데이터!$D:$D,4*ROW()-7)&lt;&gt;"",IF(ISNUMBER(FIND("(2)",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8" s="3" t="str">
        <f>IF(B1798&lt;&gt;"",IF(INDEX(로우데이터!$D:$D,4*ROW()-7)&lt;&gt;"",IF(ISNUMBER(FIND("(2)",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8" s="3" t="str">
        <f>IF(B1798&lt;&gt;"",IF(INDEX(로우데이터!$D:$D,4*ROW()-7)&lt;&gt;"",IF(ISNUMBER(FIND("(3)",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8" s="3" t="str">
        <f>IF(B1798&lt;&gt;"",IF(INDEX(로우데이터!$D:$D,4*ROW()-7)&lt;&gt;"",IF(ISNUMBER(FIND("(3)",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8" s="1">
        <v>1</v>
      </c>
      <c r="M1798" s="1">
        <v>1</v>
      </c>
      <c r="N1798" s="1">
        <v>1</v>
      </c>
      <c r="P1798" s="1" t="str">
        <f>IF(B1798&lt;&gt;"",IF(AND(대학정보!$C$4&lt;&gt;"",대학정보!$C$5&lt;&gt;""),IF(AND(ISNUMBER(FIND(대학정보!$C$4,E1798)),ISNUMBER(FIND(대학정보!$C$5,F1798))),확률표!$C$3,IF(AND(ISNUMBER(FIND(대학정보!$C$4,G1798)),ISNUMBER(FIND(대학정보!$C$5,H1798))),확률표!$C$4,IF(AND(ISNUMBER(FIND(대학정보!$C$4,I1798)),ISNUMBER(FIND(대학정보!$C$5,J1798))),확률표!$C$5, ""))), "대학정보"), "")</f>
        <v/>
      </c>
      <c r="Q1798" s="1" t="str">
        <f>IF(AND(대학정보!$C$8&lt;&gt;"",D1798&lt;&gt;""),D1798-대학정보!$C$8,"")</f>
        <v/>
      </c>
    </row>
    <row r="1799" spans="1:17">
      <c r="A1799" s="1" t="str">
        <f t="shared" si="28"/>
        <v>X</v>
      </c>
      <c r="B1799" s="1" t="str">
        <f>IF(INDEX(로우데이터!$A:$A,4*ROW()-7)&lt;&gt;"",INDEX(로우데이터!A:A,4*ROW()-7),"")</f>
        <v/>
      </c>
      <c r="C1799" s="1" t="str">
        <f>IF(B1799&lt;&gt;"",VLOOKUP(CONCATENATE("j",L1799, M1799, N1799),확률표!$B$8:$E$16,IF(P1799=확률표!$C$3,2,IF(P1799=확률표!$C$4, 3,4)),FALSE), "")</f>
        <v/>
      </c>
      <c r="D1799" s="1" t="str">
        <f>IF(B1799&lt;&gt;"",INDEX(로우데이터!$B:$B,4*ROW()-7),"")</f>
        <v/>
      </c>
      <c r="E1799" s="4" t="str">
        <f>IF(B1799&lt;&gt;"",IF(INDEX(로우데이터!$D:$D,4*ROW()-7)&lt;&gt;"",IF(ISNUMBER(FIND("(1)",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799" s="3" t="str">
        <f>IF(B1799&lt;&gt;"",IF(INDEX(로우데이터!$D:$D,4*ROW()-7)&lt;&gt;"",IF(ISNUMBER(FIND("(1)",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799" s="3" t="str">
        <f>IF(B1799&lt;&gt;"",IF(INDEX(로우데이터!$D:$D,4*ROW()-7)&lt;&gt;"",IF(ISNUMBER(FIND("(2)",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799" s="3" t="str">
        <f>IF(B1799&lt;&gt;"",IF(INDEX(로우데이터!$D:$D,4*ROW()-7)&lt;&gt;"",IF(ISNUMBER(FIND("(2)",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799" s="3" t="str">
        <f>IF(B1799&lt;&gt;"",IF(INDEX(로우데이터!$D:$D,4*ROW()-7)&lt;&gt;"",IF(ISNUMBER(FIND("(3)",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799" s="3" t="str">
        <f>IF(B1799&lt;&gt;"",IF(INDEX(로우데이터!$D:$D,4*ROW()-7)&lt;&gt;"",IF(ISNUMBER(FIND("(3)",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799" s="1">
        <v>1</v>
      </c>
      <c r="M1799" s="1">
        <v>1</v>
      </c>
      <c r="N1799" s="1">
        <v>1</v>
      </c>
      <c r="P1799" s="1" t="str">
        <f>IF(B1799&lt;&gt;"",IF(AND(대학정보!$C$4&lt;&gt;"",대학정보!$C$5&lt;&gt;""),IF(AND(ISNUMBER(FIND(대학정보!$C$4,E1799)),ISNUMBER(FIND(대학정보!$C$5,F1799))),확률표!$C$3,IF(AND(ISNUMBER(FIND(대학정보!$C$4,G1799)),ISNUMBER(FIND(대학정보!$C$5,H1799))),확률표!$C$4,IF(AND(ISNUMBER(FIND(대학정보!$C$4,I1799)),ISNUMBER(FIND(대학정보!$C$5,J1799))),확률표!$C$5, ""))), "대학정보"), "")</f>
        <v/>
      </c>
      <c r="Q1799" s="1" t="str">
        <f>IF(AND(대학정보!$C$8&lt;&gt;"",D1799&lt;&gt;""),D1799-대학정보!$C$8,"")</f>
        <v/>
      </c>
    </row>
    <row r="1800" spans="1:17">
      <c r="A1800" s="1" t="str">
        <f t="shared" si="28"/>
        <v>X</v>
      </c>
      <c r="B1800" s="1" t="str">
        <f>IF(INDEX(로우데이터!$A:$A,4*ROW()-7)&lt;&gt;"",INDEX(로우데이터!A:A,4*ROW()-7),"")</f>
        <v/>
      </c>
      <c r="C1800" s="1" t="str">
        <f>IF(B1800&lt;&gt;"",VLOOKUP(CONCATENATE("j",L1800, M1800, N1800),확률표!$B$8:$E$16,IF(P1800=확률표!$C$3,2,IF(P1800=확률표!$C$4, 3,4)),FALSE), "")</f>
        <v/>
      </c>
      <c r="D1800" s="1" t="str">
        <f>IF(B1800&lt;&gt;"",INDEX(로우데이터!$B:$B,4*ROW()-7),"")</f>
        <v/>
      </c>
      <c r="E1800" s="4" t="str">
        <f>IF(B1800&lt;&gt;"",IF(INDEX(로우데이터!$D:$D,4*ROW()-7)&lt;&gt;"",IF(ISNUMBER(FIND("(1)",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0" s="3" t="str">
        <f>IF(B1800&lt;&gt;"",IF(INDEX(로우데이터!$D:$D,4*ROW()-7)&lt;&gt;"",IF(ISNUMBER(FIND("(1)",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0" s="3" t="str">
        <f>IF(B1800&lt;&gt;"",IF(INDEX(로우데이터!$D:$D,4*ROW()-7)&lt;&gt;"",IF(ISNUMBER(FIND("(2)",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0" s="3" t="str">
        <f>IF(B1800&lt;&gt;"",IF(INDEX(로우데이터!$D:$D,4*ROW()-7)&lt;&gt;"",IF(ISNUMBER(FIND("(2)",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0" s="3" t="str">
        <f>IF(B1800&lt;&gt;"",IF(INDEX(로우데이터!$D:$D,4*ROW()-7)&lt;&gt;"",IF(ISNUMBER(FIND("(3)",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0" s="3" t="str">
        <f>IF(B1800&lt;&gt;"",IF(INDEX(로우데이터!$D:$D,4*ROW()-7)&lt;&gt;"",IF(ISNUMBER(FIND("(3)",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0" s="1">
        <v>1</v>
      </c>
      <c r="M1800" s="1">
        <v>1</v>
      </c>
      <c r="N1800" s="1">
        <v>1</v>
      </c>
      <c r="P1800" s="1" t="str">
        <f>IF(B1800&lt;&gt;"",IF(AND(대학정보!$C$4&lt;&gt;"",대학정보!$C$5&lt;&gt;""),IF(AND(ISNUMBER(FIND(대학정보!$C$4,E1800)),ISNUMBER(FIND(대학정보!$C$5,F1800))),확률표!$C$3,IF(AND(ISNUMBER(FIND(대학정보!$C$4,G1800)),ISNUMBER(FIND(대학정보!$C$5,H1800))),확률표!$C$4,IF(AND(ISNUMBER(FIND(대학정보!$C$4,I1800)),ISNUMBER(FIND(대학정보!$C$5,J1800))),확률표!$C$5, ""))), "대학정보"), "")</f>
        <v/>
      </c>
      <c r="Q1800" s="1" t="str">
        <f>IF(AND(대학정보!$C$8&lt;&gt;"",D1800&lt;&gt;""),D1800-대학정보!$C$8,"")</f>
        <v/>
      </c>
    </row>
    <row r="1801" spans="1:17">
      <c r="A1801" s="1" t="str">
        <f t="shared" si="28"/>
        <v>X</v>
      </c>
      <c r="B1801" s="1" t="str">
        <f>IF(INDEX(로우데이터!$A:$A,4*ROW()-7)&lt;&gt;"",INDEX(로우데이터!A:A,4*ROW()-7),"")</f>
        <v/>
      </c>
      <c r="C1801" s="1" t="str">
        <f>IF(B1801&lt;&gt;"",VLOOKUP(CONCATENATE("j",L1801, M1801, N1801),확률표!$B$8:$E$16,IF(P1801=확률표!$C$3,2,IF(P1801=확률표!$C$4, 3,4)),FALSE), "")</f>
        <v/>
      </c>
      <c r="D1801" s="1" t="str">
        <f>IF(B1801&lt;&gt;"",INDEX(로우데이터!$B:$B,4*ROW()-7),"")</f>
        <v/>
      </c>
      <c r="E1801" s="4" t="str">
        <f>IF(B1801&lt;&gt;"",IF(INDEX(로우데이터!$D:$D,4*ROW()-7)&lt;&gt;"",IF(ISNUMBER(FIND("(1)",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1" s="3" t="str">
        <f>IF(B1801&lt;&gt;"",IF(INDEX(로우데이터!$D:$D,4*ROW()-7)&lt;&gt;"",IF(ISNUMBER(FIND("(1)",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1" s="3" t="str">
        <f>IF(B1801&lt;&gt;"",IF(INDEX(로우데이터!$D:$D,4*ROW()-7)&lt;&gt;"",IF(ISNUMBER(FIND("(2)",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1" s="3" t="str">
        <f>IF(B1801&lt;&gt;"",IF(INDEX(로우데이터!$D:$D,4*ROW()-7)&lt;&gt;"",IF(ISNUMBER(FIND("(2)",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1" s="3" t="str">
        <f>IF(B1801&lt;&gt;"",IF(INDEX(로우데이터!$D:$D,4*ROW()-7)&lt;&gt;"",IF(ISNUMBER(FIND("(3)",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1" s="3" t="str">
        <f>IF(B1801&lt;&gt;"",IF(INDEX(로우데이터!$D:$D,4*ROW()-7)&lt;&gt;"",IF(ISNUMBER(FIND("(3)",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1" s="1">
        <v>1</v>
      </c>
      <c r="M1801" s="1">
        <v>1</v>
      </c>
      <c r="N1801" s="1">
        <v>1</v>
      </c>
      <c r="P1801" s="1" t="str">
        <f>IF(B1801&lt;&gt;"",IF(AND(대학정보!$C$4&lt;&gt;"",대학정보!$C$5&lt;&gt;""),IF(AND(ISNUMBER(FIND(대학정보!$C$4,E1801)),ISNUMBER(FIND(대학정보!$C$5,F1801))),확률표!$C$3,IF(AND(ISNUMBER(FIND(대학정보!$C$4,G1801)),ISNUMBER(FIND(대학정보!$C$5,H1801))),확률표!$C$4,IF(AND(ISNUMBER(FIND(대학정보!$C$4,I1801)),ISNUMBER(FIND(대학정보!$C$5,J1801))),확률표!$C$5, ""))), "대학정보"), "")</f>
        <v/>
      </c>
      <c r="Q1801" s="1" t="str">
        <f>IF(AND(대학정보!$C$8&lt;&gt;"",D1801&lt;&gt;""),D1801-대학정보!$C$8,"")</f>
        <v/>
      </c>
    </row>
    <row r="1802" spans="1:17">
      <c r="A1802" s="1" t="str">
        <f t="shared" si="28"/>
        <v>X</v>
      </c>
      <c r="B1802" s="1" t="str">
        <f>IF(INDEX(로우데이터!$A:$A,4*ROW()-7)&lt;&gt;"",INDEX(로우데이터!A:A,4*ROW()-7),"")</f>
        <v/>
      </c>
      <c r="C1802" s="1" t="str">
        <f>IF(B1802&lt;&gt;"",VLOOKUP(CONCATENATE("j",L1802, M1802, N1802),확률표!$B$8:$E$16,IF(P1802=확률표!$C$3,2,IF(P1802=확률표!$C$4, 3,4)),FALSE), "")</f>
        <v/>
      </c>
      <c r="D1802" s="1" t="str">
        <f>IF(B1802&lt;&gt;"",INDEX(로우데이터!$B:$B,4*ROW()-7),"")</f>
        <v/>
      </c>
      <c r="E1802" s="4" t="str">
        <f>IF(B1802&lt;&gt;"",IF(INDEX(로우데이터!$D:$D,4*ROW()-7)&lt;&gt;"",IF(ISNUMBER(FIND("(1)",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2" s="3" t="str">
        <f>IF(B1802&lt;&gt;"",IF(INDEX(로우데이터!$D:$D,4*ROW()-7)&lt;&gt;"",IF(ISNUMBER(FIND("(1)",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2" s="3" t="str">
        <f>IF(B1802&lt;&gt;"",IF(INDEX(로우데이터!$D:$D,4*ROW()-7)&lt;&gt;"",IF(ISNUMBER(FIND("(2)",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2" s="3" t="str">
        <f>IF(B1802&lt;&gt;"",IF(INDEX(로우데이터!$D:$D,4*ROW()-7)&lt;&gt;"",IF(ISNUMBER(FIND("(2)",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2" s="3" t="str">
        <f>IF(B1802&lt;&gt;"",IF(INDEX(로우데이터!$D:$D,4*ROW()-7)&lt;&gt;"",IF(ISNUMBER(FIND("(3)",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2" s="3" t="str">
        <f>IF(B1802&lt;&gt;"",IF(INDEX(로우데이터!$D:$D,4*ROW()-7)&lt;&gt;"",IF(ISNUMBER(FIND("(3)",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2" s="1">
        <v>1</v>
      </c>
      <c r="M1802" s="1">
        <v>1</v>
      </c>
      <c r="N1802" s="1">
        <v>1</v>
      </c>
      <c r="P1802" s="1" t="str">
        <f>IF(B1802&lt;&gt;"",IF(AND(대학정보!$C$4&lt;&gt;"",대학정보!$C$5&lt;&gt;""),IF(AND(ISNUMBER(FIND(대학정보!$C$4,E1802)),ISNUMBER(FIND(대학정보!$C$5,F1802))),확률표!$C$3,IF(AND(ISNUMBER(FIND(대학정보!$C$4,G1802)),ISNUMBER(FIND(대학정보!$C$5,H1802))),확률표!$C$4,IF(AND(ISNUMBER(FIND(대학정보!$C$4,I1802)),ISNUMBER(FIND(대학정보!$C$5,J1802))),확률표!$C$5, ""))), "대학정보"), "")</f>
        <v/>
      </c>
      <c r="Q1802" s="1" t="str">
        <f>IF(AND(대학정보!$C$8&lt;&gt;"",D1802&lt;&gt;""),D1802-대학정보!$C$8,"")</f>
        <v/>
      </c>
    </row>
    <row r="1803" spans="1:17">
      <c r="A1803" s="1" t="str">
        <f t="shared" si="28"/>
        <v>X</v>
      </c>
      <c r="B1803" s="1" t="str">
        <f>IF(INDEX(로우데이터!$A:$A,4*ROW()-7)&lt;&gt;"",INDEX(로우데이터!A:A,4*ROW()-7),"")</f>
        <v/>
      </c>
      <c r="C1803" s="1" t="str">
        <f>IF(B1803&lt;&gt;"",VLOOKUP(CONCATENATE("j",L1803, M1803, N1803),확률표!$B$8:$E$16,IF(P1803=확률표!$C$3,2,IF(P1803=확률표!$C$4, 3,4)),FALSE), "")</f>
        <v/>
      </c>
      <c r="D1803" s="1" t="str">
        <f>IF(B1803&lt;&gt;"",INDEX(로우데이터!$B:$B,4*ROW()-7),"")</f>
        <v/>
      </c>
      <c r="E1803" s="4" t="str">
        <f>IF(B1803&lt;&gt;"",IF(INDEX(로우데이터!$D:$D,4*ROW()-7)&lt;&gt;"",IF(ISNUMBER(FIND("(1)",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3" s="3" t="str">
        <f>IF(B1803&lt;&gt;"",IF(INDEX(로우데이터!$D:$D,4*ROW()-7)&lt;&gt;"",IF(ISNUMBER(FIND("(1)",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3" s="3" t="str">
        <f>IF(B1803&lt;&gt;"",IF(INDEX(로우데이터!$D:$D,4*ROW()-7)&lt;&gt;"",IF(ISNUMBER(FIND("(2)",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3" s="3" t="str">
        <f>IF(B1803&lt;&gt;"",IF(INDEX(로우데이터!$D:$D,4*ROW()-7)&lt;&gt;"",IF(ISNUMBER(FIND("(2)",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3" s="3" t="str">
        <f>IF(B1803&lt;&gt;"",IF(INDEX(로우데이터!$D:$D,4*ROW()-7)&lt;&gt;"",IF(ISNUMBER(FIND("(3)",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3" s="3" t="str">
        <f>IF(B1803&lt;&gt;"",IF(INDEX(로우데이터!$D:$D,4*ROW()-7)&lt;&gt;"",IF(ISNUMBER(FIND("(3)",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3" s="1">
        <v>1</v>
      </c>
      <c r="M1803" s="1">
        <v>1</v>
      </c>
      <c r="N1803" s="1">
        <v>1</v>
      </c>
      <c r="P1803" s="1" t="str">
        <f>IF(B1803&lt;&gt;"",IF(AND(대학정보!$C$4&lt;&gt;"",대학정보!$C$5&lt;&gt;""),IF(AND(ISNUMBER(FIND(대학정보!$C$4,E1803)),ISNUMBER(FIND(대학정보!$C$5,F1803))),확률표!$C$3,IF(AND(ISNUMBER(FIND(대학정보!$C$4,G1803)),ISNUMBER(FIND(대학정보!$C$5,H1803))),확률표!$C$4,IF(AND(ISNUMBER(FIND(대학정보!$C$4,I1803)),ISNUMBER(FIND(대학정보!$C$5,J1803))),확률표!$C$5, ""))), "대학정보"), "")</f>
        <v/>
      </c>
      <c r="Q1803" s="1" t="str">
        <f>IF(AND(대학정보!$C$8&lt;&gt;"",D1803&lt;&gt;""),D1803-대학정보!$C$8,"")</f>
        <v/>
      </c>
    </row>
    <row r="1804" spans="1:17">
      <c r="A1804" s="1" t="str">
        <f t="shared" si="28"/>
        <v>X</v>
      </c>
      <c r="B1804" s="1" t="str">
        <f>IF(INDEX(로우데이터!$A:$A,4*ROW()-7)&lt;&gt;"",INDEX(로우데이터!A:A,4*ROW()-7),"")</f>
        <v/>
      </c>
      <c r="C1804" s="1" t="str">
        <f>IF(B1804&lt;&gt;"",VLOOKUP(CONCATENATE("j",L1804, M1804, N1804),확률표!$B$8:$E$16,IF(P1804=확률표!$C$3,2,IF(P1804=확률표!$C$4, 3,4)),FALSE), "")</f>
        <v/>
      </c>
      <c r="D1804" s="1" t="str">
        <f>IF(B1804&lt;&gt;"",INDEX(로우데이터!$B:$B,4*ROW()-7),"")</f>
        <v/>
      </c>
      <c r="E1804" s="4" t="str">
        <f>IF(B1804&lt;&gt;"",IF(INDEX(로우데이터!$D:$D,4*ROW()-7)&lt;&gt;"",IF(ISNUMBER(FIND("(1)",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4" s="3" t="str">
        <f>IF(B1804&lt;&gt;"",IF(INDEX(로우데이터!$D:$D,4*ROW()-7)&lt;&gt;"",IF(ISNUMBER(FIND("(1)",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4" s="3" t="str">
        <f>IF(B1804&lt;&gt;"",IF(INDEX(로우데이터!$D:$D,4*ROW()-7)&lt;&gt;"",IF(ISNUMBER(FIND("(2)",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4" s="3" t="str">
        <f>IF(B1804&lt;&gt;"",IF(INDEX(로우데이터!$D:$D,4*ROW()-7)&lt;&gt;"",IF(ISNUMBER(FIND("(2)",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4" s="3" t="str">
        <f>IF(B1804&lt;&gt;"",IF(INDEX(로우데이터!$D:$D,4*ROW()-7)&lt;&gt;"",IF(ISNUMBER(FIND("(3)",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4" s="3" t="str">
        <f>IF(B1804&lt;&gt;"",IF(INDEX(로우데이터!$D:$D,4*ROW()-7)&lt;&gt;"",IF(ISNUMBER(FIND("(3)",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4" s="1">
        <v>1</v>
      </c>
      <c r="M1804" s="1">
        <v>1</v>
      </c>
      <c r="N1804" s="1">
        <v>1</v>
      </c>
      <c r="P1804" s="1" t="str">
        <f>IF(B1804&lt;&gt;"",IF(AND(대학정보!$C$4&lt;&gt;"",대학정보!$C$5&lt;&gt;""),IF(AND(ISNUMBER(FIND(대학정보!$C$4,E1804)),ISNUMBER(FIND(대학정보!$C$5,F1804))),확률표!$C$3,IF(AND(ISNUMBER(FIND(대학정보!$C$4,G1804)),ISNUMBER(FIND(대학정보!$C$5,H1804))),확률표!$C$4,IF(AND(ISNUMBER(FIND(대학정보!$C$4,I1804)),ISNUMBER(FIND(대학정보!$C$5,J1804))),확률표!$C$5, ""))), "대학정보"), "")</f>
        <v/>
      </c>
      <c r="Q1804" s="1" t="str">
        <f>IF(AND(대학정보!$C$8&lt;&gt;"",D1804&lt;&gt;""),D1804-대학정보!$C$8,"")</f>
        <v/>
      </c>
    </row>
    <row r="1805" spans="1:17">
      <c r="A1805" s="1" t="str">
        <f t="shared" si="28"/>
        <v>X</v>
      </c>
      <c r="B1805" s="1" t="str">
        <f>IF(INDEX(로우데이터!$A:$A,4*ROW()-7)&lt;&gt;"",INDEX(로우데이터!A:A,4*ROW()-7),"")</f>
        <v/>
      </c>
      <c r="C1805" s="1" t="str">
        <f>IF(B1805&lt;&gt;"",VLOOKUP(CONCATENATE("j",L1805, M1805, N1805),확률표!$B$8:$E$16,IF(P1805=확률표!$C$3,2,IF(P1805=확률표!$C$4, 3,4)),FALSE), "")</f>
        <v/>
      </c>
      <c r="D1805" s="1" t="str">
        <f>IF(B1805&lt;&gt;"",INDEX(로우데이터!$B:$B,4*ROW()-7),"")</f>
        <v/>
      </c>
      <c r="E1805" s="4" t="str">
        <f>IF(B1805&lt;&gt;"",IF(INDEX(로우데이터!$D:$D,4*ROW()-7)&lt;&gt;"",IF(ISNUMBER(FIND("(1)",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5" s="3" t="str">
        <f>IF(B1805&lt;&gt;"",IF(INDEX(로우데이터!$D:$D,4*ROW()-7)&lt;&gt;"",IF(ISNUMBER(FIND("(1)",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5" s="3" t="str">
        <f>IF(B1805&lt;&gt;"",IF(INDEX(로우데이터!$D:$D,4*ROW()-7)&lt;&gt;"",IF(ISNUMBER(FIND("(2)",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5" s="3" t="str">
        <f>IF(B1805&lt;&gt;"",IF(INDEX(로우데이터!$D:$D,4*ROW()-7)&lt;&gt;"",IF(ISNUMBER(FIND("(2)",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5" s="3" t="str">
        <f>IF(B1805&lt;&gt;"",IF(INDEX(로우데이터!$D:$D,4*ROW()-7)&lt;&gt;"",IF(ISNUMBER(FIND("(3)",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5" s="3" t="str">
        <f>IF(B1805&lt;&gt;"",IF(INDEX(로우데이터!$D:$D,4*ROW()-7)&lt;&gt;"",IF(ISNUMBER(FIND("(3)",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5" s="1">
        <v>1</v>
      </c>
      <c r="M1805" s="1">
        <v>1</v>
      </c>
      <c r="N1805" s="1">
        <v>1</v>
      </c>
      <c r="P1805" s="1" t="str">
        <f>IF(B1805&lt;&gt;"",IF(AND(대학정보!$C$4&lt;&gt;"",대학정보!$C$5&lt;&gt;""),IF(AND(ISNUMBER(FIND(대학정보!$C$4,E1805)),ISNUMBER(FIND(대학정보!$C$5,F1805))),확률표!$C$3,IF(AND(ISNUMBER(FIND(대학정보!$C$4,G1805)),ISNUMBER(FIND(대학정보!$C$5,H1805))),확률표!$C$4,IF(AND(ISNUMBER(FIND(대학정보!$C$4,I1805)),ISNUMBER(FIND(대학정보!$C$5,J1805))),확률표!$C$5, ""))), "대학정보"), "")</f>
        <v/>
      </c>
      <c r="Q1805" s="1" t="str">
        <f>IF(AND(대학정보!$C$8&lt;&gt;"",D1805&lt;&gt;""),D1805-대학정보!$C$8,"")</f>
        <v/>
      </c>
    </row>
    <row r="1806" spans="1:17">
      <c r="A1806" s="1" t="str">
        <f t="shared" si="28"/>
        <v>X</v>
      </c>
      <c r="B1806" s="1" t="str">
        <f>IF(INDEX(로우데이터!$A:$A,4*ROW()-7)&lt;&gt;"",INDEX(로우데이터!A:A,4*ROW()-7),"")</f>
        <v/>
      </c>
      <c r="C1806" s="1" t="str">
        <f>IF(B1806&lt;&gt;"",VLOOKUP(CONCATENATE("j",L1806, M1806, N1806),확률표!$B$8:$E$16,IF(P1806=확률표!$C$3,2,IF(P1806=확률표!$C$4, 3,4)),FALSE), "")</f>
        <v/>
      </c>
      <c r="D1806" s="1" t="str">
        <f>IF(B1806&lt;&gt;"",INDEX(로우데이터!$B:$B,4*ROW()-7),"")</f>
        <v/>
      </c>
      <c r="E1806" s="4" t="str">
        <f>IF(B1806&lt;&gt;"",IF(INDEX(로우데이터!$D:$D,4*ROW()-7)&lt;&gt;"",IF(ISNUMBER(FIND("(1)",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6" s="3" t="str">
        <f>IF(B1806&lt;&gt;"",IF(INDEX(로우데이터!$D:$D,4*ROW()-7)&lt;&gt;"",IF(ISNUMBER(FIND("(1)",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6" s="3" t="str">
        <f>IF(B1806&lt;&gt;"",IF(INDEX(로우데이터!$D:$D,4*ROW()-7)&lt;&gt;"",IF(ISNUMBER(FIND("(2)",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6" s="3" t="str">
        <f>IF(B1806&lt;&gt;"",IF(INDEX(로우데이터!$D:$D,4*ROW()-7)&lt;&gt;"",IF(ISNUMBER(FIND("(2)",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6" s="3" t="str">
        <f>IF(B1806&lt;&gt;"",IF(INDEX(로우데이터!$D:$D,4*ROW()-7)&lt;&gt;"",IF(ISNUMBER(FIND("(3)",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6" s="3" t="str">
        <f>IF(B1806&lt;&gt;"",IF(INDEX(로우데이터!$D:$D,4*ROW()-7)&lt;&gt;"",IF(ISNUMBER(FIND("(3)",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6" s="1">
        <v>1</v>
      </c>
      <c r="M1806" s="1">
        <v>1</v>
      </c>
      <c r="N1806" s="1">
        <v>1</v>
      </c>
      <c r="P1806" s="1" t="str">
        <f>IF(B1806&lt;&gt;"",IF(AND(대학정보!$C$4&lt;&gt;"",대학정보!$C$5&lt;&gt;""),IF(AND(ISNUMBER(FIND(대학정보!$C$4,E1806)),ISNUMBER(FIND(대학정보!$C$5,F1806))),확률표!$C$3,IF(AND(ISNUMBER(FIND(대학정보!$C$4,G1806)),ISNUMBER(FIND(대학정보!$C$5,H1806))),확률표!$C$4,IF(AND(ISNUMBER(FIND(대학정보!$C$4,I1806)),ISNUMBER(FIND(대학정보!$C$5,J1806))),확률표!$C$5, ""))), "대학정보"), "")</f>
        <v/>
      </c>
      <c r="Q1806" s="1" t="str">
        <f>IF(AND(대학정보!$C$8&lt;&gt;"",D1806&lt;&gt;""),D1806-대학정보!$C$8,"")</f>
        <v/>
      </c>
    </row>
    <row r="1807" spans="1:17">
      <c r="A1807" s="1" t="str">
        <f t="shared" si="28"/>
        <v>X</v>
      </c>
      <c r="B1807" s="1" t="str">
        <f>IF(INDEX(로우데이터!$A:$A,4*ROW()-7)&lt;&gt;"",INDEX(로우데이터!A:A,4*ROW()-7),"")</f>
        <v/>
      </c>
      <c r="C1807" s="1" t="str">
        <f>IF(B1807&lt;&gt;"",VLOOKUP(CONCATENATE("j",L1807, M1807, N1807),확률표!$B$8:$E$16,IF(P1807=확률표!$C$3,2,IF(P1807=확률표!$C$4, 3,4)),FALSE), "")</f>
        <v/>
      </c>
      <c r="D1807" s="1" t="str">
        <f>IF(B1807&lt;&gt;"",INDEX(로우데이터!$B:$B,4*ROW()-7),"")</f>
        <v/>
      </c>
      <c r="E1807" s="4" t="str">
        <f>IF(B1807&lt;&gt;"",IF(INDEX(로우데이터!$D:$D,4*ROW()-7)&lt;&gt;"",IF(ISNUMBER(FIND("(1)",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7" s="3" t="str">
        <f>IF(B1807&lt;&gt;"",IF(INDEX(로우데이터!$D:$D,4*ROW()-7)&lt;&gt;"",IF(ISNUMBER(FIND("(1)",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7" s="3" t="str">
        <f>IF(B1807&lt;&gt;"",IF(INDEX(로우데이터!$D:$D,4*ROW()-7)&lt;&gt;"",IF(ISNUMBER(FIND("(2)",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7" s="3" t="str">
        <f>IF(B1807&lt;&gt;"",IF(INDEX(로우데이터!$D:$D,4*ROW()-7)&lt;&gt;"",IF(ISNUMBER(FIND("(2)",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7" s="3" t="str">
        <f>IF(B1807&lt;&gt;"",IF(INDEX(로우데이터!$D:$D,4*ROW()-7)&lt;&gt;"",IF(ISNUMBER(FIND("(3)",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7" s="3" t="str">
        <f>IF(B1807&lt;&gt;"",IF(INDEX(로우데이터!$D:$D,4*ROW()-7)&lt;&gt;"",IF(ISNUMBER(FIND("(3)",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7" s="1">
        <v>1</v>
      </c>
      <c r="M1807" s="1">
        <v>1</v>
      </c>
      <c r="N1807" s="1">
        <v>1</v>
      </c>
      <c r="P1807" s="1" t="str">
        <f>IF(B1807&lt;&gt;"",IF(AND(대학정보!$C$4&lt;&gt;"",대학정보!$C$5&lt;&gt;""),IF(AND(ISNUMBER(FIND(대학정보!$C$4,E1807)),ISNUMBER(FIND(대학정보!$C$5,F1807))),확률표!$C$3,IF(AND(ISNUMBER(FIND(대학정보!$C$4,G1807)),ISNUMBER(FIND(대학정보!$C$5,H1807))),확률표!$C$4,IF(AND(ISNUMBER(FIND(대학정보!$C$4,I1807)),ISNUMBER(FIND(대학정보!$C$5,J1807))),확률표!$C$5, ""))), "대학정보"), "")</f>
        <v/>
      </c>
      <c r="Q1807" s="1" t="str">
        <f>IF(AND(대학정보!$C$8&lt;&gt;"",D1807&lt;&gt;""),D1807-대학정보!$C$8,"")</f>
        <v/>
      </c>
    </row>
    <row r="1808" spans="1:17">
      <c r="A1808" s="1" t="str">
        <f t="shared" si="28"/>
        <v>X</v>
      </c>
      <c r="B1808" s="1" t="str">
        <f>IF(INDEX(로우데이터!$A:$A,4*ROW()-7)&lt;&gt;"",INDEX(로우데이터!A:A,4*ROW()-7),"")</f>
        <v/>
      </c>
      <c r="C1808" s="1" t="str">
        <f>IF(B1808&lt;&gt;"",VLOOKUP(CONCATENATE("j",L1808, M1808, N1808),확률표!$B$8:$E$16,IF(P1808=확률표!$C$3,2,IF(P1808=확률표!$C$4, 3,4)),FALSE), "")</f>
        <v/>
      </c>
      <c r="D1808" s="1" t="str">
        <f>IF(B1808&lt;&gt;"",INDEX(로우데이터!$B:$B,4*ROW()-7),"")</f>
        <v/>
      </c>
      <c r="E1808" s="4" t="str">
        <f>IF(B1808&lt;&gt;"",IF(INDEX(로우데이터!$D:$D,4*ROW()-7)&lt;&gt;"",IF(ISNUMBER(FIND("(1)",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8" s="3" t="str">
        <f>IF(B1808&lt;&gt;"",IF(INDEX(로우데이터!$D:$D,4*ROW()-7)&lt;&gt;"",IF(ISNUMBER(FIND("(1)",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8" s="3" t="str">
        <f>IF(B1808&lt;&gt;"",IF(INDEX(로우데이터!$D:$D,4*ROW()-7)&lt;&gt;"",IF(ISNUMBER(FIND("(2)",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8" s="3" t="str">
        <f>IF(B1808&lt;&gt;"",IF(INDEX(로우데이터!$D:$D,4*ROW()-7)&lt;&gt;"",IF(ISNUMBER(FIND("(2)",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8" s="3" t="str">
        <f>IF(B1808&lt;&gt;"",IF(INDEX(로우데이터!$D:$D,4*ROW()-7)&lt;&gt;"",IF(ISNUMBER(FIND("(3)",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8" s="3" t="str">
        <f>IF(B1808&lt;&gt;"",IF(INDEX(로우데이터!$D:$D,4*ROW()-7)&lt;&gt;"",IF(ISNUMBER(FIND("(3)",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8" s="1">
        <v>1</v>
      </c>
      <c r="M1808" s="1">
        <v>1</v>
      </c>
      <c r="N1808" s="1">
        <v>1</v>
      </c>
      <c r="P1808" s="1" t="str">
        <f>IF(B1808&lt;&gt;"",IF(AND(대학정보!$C$4&lt;&gt;"",대학정보!$C$5&lt;&gt;""),IF(AND(ISNUMBER(FIND(대학정보!$C$4,E1808)),ISNUMBER(FIND(대학정보!$C$5,F1808))),확률표!$C$3,IF(AND(ISNUMBER(FIND(대학정보!$C$4,G1808)),ISNUMBER(FIND(대학정보!$C$5,H1808))),확률표!$C$4,IF(AND(ISNUMBER(FIND(대학정보!$C$4,I1808)),ISNUMBER(FIND(대학정보!$C$5,J1808))),확률표!$C$5, ""))), "대학정보"), "")</f>
        <v/>
      </c>
      <c r="Q1808" s="1" t="str">
        <f>IF(AND(대학정보!$C$8&lt;&gt;"",D1808&lt;&gt;""),D1808-대학정보!$C$8,"")</f>
        <v/>
      </c>
    </row>
    <row r="1809" spans="1:17">
      <c r="A1809" s="1" t="str">
        <f t="shared" si="28"/>
        <v>X</v>
      </c>
      <c r="B1809" s="1" t="str">
        <f>IF(INDEX(로우데이터!$A:$A,4*ROW()-7)&lt;&gt;"",INDEX(로우데이터!A:A,4*ROW()-7),"")</f>
        <v/>
      </c>
      <c r="C1809" s="1" t="str">
        <f>IF(B1809&lt;&gt;"",VLOOKUP(CONCATENATE("j",L1809, M1809, N1809),확률표!$B$8:$E$16,IF(P1809=확률표!$C$3,2,IF(P1809=확률표!$C$4, 3,4)),FALSE), "")</f>
        <v/>
      </c>
      <c r="D1809" s="1" t="str">
        <f>IF(B1809&lt;&gt;"",INDEX(로우데이터!$B:$B,4*ROW()-7),"")</f>
        <v/>
      </c>
      <c r="E1809" s="4" t="str">
        <f>IF(B1809&lt;&gt;"",IF(INDEX(로우데이터!$D:$D,4*ROW()-7)&lt;&gt;"",IF(ISNUMBER(FIND("(1)",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09" s="3" t="str">
        <f>IF(B1809&lt;&gt;"",IF(INDEX(로우데이터!$D:$D,4*ROW()-7)&lt;&gt;"",IF(ISNUMBER(FIND("(1)",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09" s="3" t="str">
        <f>IF(B1809&lt;&gt;"",IF(INDEX(로우데이터!$D:$D,4*ROW()-7)&lt;&gt;"",IF(ISNUMBER(FIND("(2)",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09" s="3" t="str">
        <f>IF(B1809&lt;&gt;"",IF(INDEX(로우데이터!$D:$D,4*ROW()-7)&lt;&gt;"",IF(ISNUMBER(FIND("(2)",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09" s="3" t="str">
        <f>IF(B1809&lt;&gt;"",IF(INDEX(로우데이터!$D:$D,4*ROW()-7)&lt;&gt;"",IF(ISNUMBER(FIND("(3)",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09" s="3" t="str">
        <f>IF(B1809&lt;&gt;"",IF(INDEX(로우데이터!$D:$D,4*ROW()-7)&lt;&gt;"",IF(ISNUMBER(FIND("(3)",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09" s="1">
        <v>1</v>
      </c>
      <c r="M1809" s="1">
        <v>1</v>
      </c>
      <c r="N1809" s="1">
        <v>1</v>
      </c>
      <c r="P1809" s="1" t="str">
        <f>IF(B1809&lt;&gt;"",IF(AND(대학정보!$C$4&lt;&gt;"",대학정보!$C$5&lt;&gt;""),IF(AND(ISNUMBER(FIND(대학정보!$C$4,E1809)),ISNUMBER(FIND(대학정보!$C$5,F1809))),확률표!$C$3,IF(AND(ISNUMBER(FIND(대학정보!$C$4,G1809)),ISNUMBER(FIND(대학정보!$C$5,H1809))),확률표!$C$4,IF(AND(ISNUMBER(FIND(대학정보!$C$4,I1809)),ISNUMBER(FIND(대학정보!$C$5,J1809))),확률표!$C$5, ""))), "대학정보"), "")</f>
        <v/>
      </c>
      <c r="Q1809" s="1" t="str">
        <f>IF(AND(대학정보!$C$8&lt;&gt;"",D1809&lt;&gt;""),D1809-대학정보!$C$8,"")</f>
        <v/>
      </c>
    </row>
    <row r="1810" spans="1:17">
      <c r="A1810" s="1" t="str">
        <f t="shared" si="28"/>
        <v>X</v>
      </c>
      <c r="B1810" s="1" t="str">
        <f>IF(INDEX(로우데이터!$A:$A,4*ROW()-7)&lt;&gt;"",INDEX(로우데이터!A:A,4*ROW()-7),"")</f>
        <v/>
      </c>
      <c r="C1810" s="1" t="str">
        <f>IF(B1810&lt;&gt;"",VLOOKUP(CONCATENATE("j",L1810, M1810, N1810),확률표!$B$8:$E$16,IF(P1810=확률표!$C$3,2,IF(P1810=확률표!$C$4, 3,4)),FALSE), "")</f>
        <v/>
      </c>
      <c r="D1810" s="1" t="str">
        <f>IF(B1810&lt;&gt;"",INDEX(로우데이터!$B:$B,4*ROW()-7),"")</f>
        <v/>
      </c>
      <c r="E1810" s="4" t="str">
        <f>IF(B1810&lt;&gt;"",IF(INDEX(로우데이터!$D:$D,4*ROW()-7)&lt;&gt;"",IF(ISNUMBER(FIND("(1)",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0" s="3" t="str">
        <f>IF(B1810&lt;&gt;"",IF(INDEX(로우데이터!$D:$D,4*ROW()-7)&lt;&gt;"",IF(ISNUMBER(FIND("(1)",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0" s="3" t="str">
        <f>IF(B1810&lt;&gt;"",IF(INDEX(로우데이터!$D:$D,4*ROW()-7)&lt;&gt;"",IF(ISNUMBER(FIND("(2)",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0" s="3" t="str">
        <f>IF(B1810&lt;&gt;"",IF(INDEX(로우데이터!$D:$D,4*ROW()-7)&lt;&gt;"",IF(ISNUMBER(FIND("(2)",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0" s="3" t="str">
        <f>IF(B1810&lt;&gt;"",IF(INDEX(로우데이터!$D:$D,4*ROW()-7)&lt;&gt;"",IF(ISNUMBER(FIND("(3)",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0" s="3" t="str">
        <f>IF(B1810&lt;&gt;"",IF(INDEX(로우데이터!$D:$D,4*ROW()-7)&lt;&gt;"",IF(ISNUMBER(FIND("(3)",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0" s="1">
        <v>1</v>
      </c>
      <c r="M1810" s="1">
        <v>1</v>
      </c>
      <c r="N1810" s="1">
        <v>1</v>
      </c>
      <c r="P1810" s="1" t="str">
        <f>IF(B1810&lt;&gt;"",IF(AND(대학정보!$C$4&lt;&gt;"",대학정보!$C$5&lt;&gt;""),IF(AND(ISNUMBER(FIND(대학정보!$C$4,E1810)),ISNUMBER(FIND(대학정보!$C$5,F1810))),확률표!$C$3,IF(AND(ISNUMBER(FIND(대학정보!$C$4,G1810)),ISNUMBER(FIND(대학정보!$C$5,H1810))),확률표!$C$4,IF(AND(ISNUMBER(FIND(대학정보!$C$4,I1810)),ISNUMBER(FIND(대학정보!$C$5,J1810))),확률표!$C$5, ""))), "대학정보"), "")</f>
        <v/>
      </c>
      <c r="Q1810" s="1" t="str">
        <f>IF(AND(대학정보!$C$8&lt;&gt;"",D1810&lt;&gt;""),D1810-대학정보!$C$8,"")</f>
        <v/>
      </c>
    </row>
    <row r="1811" spans="1:17">
      <c r="A1811" s="1" t="str">
        <f t="shared" si="28"/>
        <v>X</v>
      </c>
      <c r="B1811" s="1" t="str">
        <f>IF(INDEX(로우데이터!$A:$A,4*ROW()-7)&lt;&gt;"",INDEX(로우데이터!A:A,4*ROW()-7),"")</f>
        <v/>
      </c>
      <c r="C1811" s="1" t="str">
        <f>IF(B1811&lt;&gt;"",VLOOKUP(CONCATENATE("j",L1811, M1811, N1811),확률표!$B$8:$E$16,IF(P1811=확률표!$C$3,2,IF(P1811=확률표!$C$4, 3,4)),FALSE), "")</f>
        <v/>
      </c>
      <c r="D1811" s="1" t="str">
        <f>IF(B1811&lt;&gt;"",INDEX(로우데이터!$B:$B,4*ROW()-7),"")</f>
        <v/>
      </c>
      <c r="E1811" s="4" t="str">
        <f>IF(B1811&lt;&gt;"",IF(INDEX(로우데이터!$D:$D,4*ROW()-7)&lt;&gt;"",IF(ISNUMBER(FIND("(1)",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1" s="3" t="str">
        <f>IF(B1811&lt;&gt;"",IF(INDEX(로우데이터!$D:$D,4*ROW()-7)&lt;&gt;"",IF(ISNUMBER(FIND("(1)",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1" s="3" t="str">
        <f>IF(B1811&lt;&gt;"",IF(INDEX(로우데이터!$D:$D,4*ROW()-7)&lt;&gt;"",IF(ISNUMBER(FIND("(2)",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1" s="3" t="str">
        <f>IF(B1811&lt;&gt;"",IF(INDEX(로우데이터!$D:$D,4*ROW()-7)&lt;&gt;"",IF(ISNUMBER(FIND("(2)",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1" s="3" t="str">
        <f>IF(B1811&lt;&gt;"",IF(INDEX(로우데이터!$D:$D,4*ROW()-7)&lt;&gt;"",IF(ISNUMBER(FIND("(3)",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1" s="3" t="str">
        <f>IF(B1811&lt;&gt;"",IF(INDEX(로우데이터!$D:$D,4*ROW()-7)&lt;&gt;"",IF(ISNUMBER(FIND("(3)",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1" s="1">
        <v>1</v>
      </c>
      <c r="M1811" s="1">
        <v>1</v>
      </c>
      <c r="N1811" s="1">
        <v>1</v>
      </c>
      <c r="P1811" s="1" t="str">
        <f>IF(B1811&lt;&gt;"",IF(AND(대학정보!$C$4&lt;&gt;"",대학정보!$C$5&lt;&gt;""),IF(AND(ISNUMBER(FIND(대학정보!$C$4,E1811)),ISNUMBER(FIND(대학정보!$C$5,F1811))),확률표!$C$3,IF(AND(ISNUMBER(FIND(대학정보!$C$4,G1811)),ISNUMBER(FIND(대학정보!$C$5,H1811))),확률표!$C$4,IF(AND(ISNUMBER(FIND(대학정보!$C$4,I1811)),ISNUMBER(FIND(대학정보!$C$5,J1811))),확률표!$C$5, ""))), "대학정보"), "")</f>
        <v/>
      </c>
      <c r="Q1811" s="1" t="str">
        <f>IF(AND(대학정보!$C$8&lt;&gt;"",D1811&lt;&gt;""),D1811-대학정보!$C$8,"")</f>
        <v/>
      </c>
    </row>
    <row r="1812" spans="1:17">
      <c r="A1812" s="1" t="str">
        <f t="shared" si="28"/>
        <v>X</v>
      </c>
      <c r="B1812" s="1" t="str">
        <f>IF(INDEX(로우데이터!$A:$A,4*ROW()-7)&lt;&gt;"",INDEX(로우데이터!A:A,4*ROW()-7),"")</f>
        <v/>
      </c>
      <c r="C1812" s="1" t="str">
        <f>IF(B1812&lt;&gt;"",VLOOKUP(CONCATENATE("j",L1812, M1812, N1812),확률표!$B$8:$E$16,IF(P1812=확률표!$C$3,2,IF(P1812=확률표!$C$4, 3,4)),FALSE), "")</f>
        <v/>
      </c>
      <c r="D1812" s="1" t="str">
        <f>IF(B1812&lt;&gt;"",INDEX(로우데이터!$B:$B,4*ROW()-7),"")</f>
        <v/>
      </c>
      <c r="E1812" s="4" t="str">
        <f>IF(B1812&lt;&gt;"",IF(INDEX(로우데이터!$D:$D,4*ROW()-7)&lt;&gt;"",IF(ISNUMBER(FIND("(1)",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2" s="3" t="str">
        <f>IF(B1812&lt;&gt;"",IF(INDEX(로우데이터!$D:$D,4*ROW()-7)&lt;&gt;"",IF(ISNUMBER(FIND("(1)",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2" s="3" t="str">
        <f>IF(B1812&lt;&gt;"",IF(INDEX(로우데이터!$D:$D,4*ROW()-7)&lt;&gt;"",IF(ISNUMBER(FIND("(2)",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2" s="3" t="str">
        <f>IF(B1812&lt;&gt;"",IF(INDEX(로우데이터!$D:$D,4*ROW()-7)&lt;&gt;"",IF(ISNUMBER(FIND("(2)",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2" s="3" t="str">
        <f>IF(B1812&lt;&gt;"",IF(INDEX(로우데이터!$D:$D,4*ROW()-7)&lt;&gt;"",IF(ISNUMBER(FIND("(3)",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2" s="3" t="str">
        <f>IF(B1812&lt;&gt;"",IF(INDEX(로우데이터!$D:$D,4*ROW()-7)&lt;&gt;"",IF(ISNUMBER(FIND("(3)",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2" s="1">
        <v>1</v>
      </c>
      <c r="M1812" s="1">
        <v>1</v>
      </c>
      <c r="N1812" s="1">
        <v>1</v>
      </c>
      <c r="P1812" s="1" t="str">
        <f>IF(B1812&lt;&gt;"",IF(AND(대학정보!$C$4&lt;&gt;"",대학정보!$C$5&lt;&gt;""),IF(AND(ISNUMBER(FIND(대학정보!$C$4,E1812)),ISNUMBER(FIND(대학정보!$C$5,F1812))),확률표!$C$3,IF(AND(ISNUMBER(FIND(대학정보!$C$4,G1812)),ISNUMBER(FIND(대학정보!$C$5,H1812))),확률표!$C$4,IF(AND(ISNUMBER(FIND(대학정보!$C$4,I1812)),ISNUMBER(FIND(대학정보!$C$5,J1812))),확률표!$C$5, ""))), "대학정보"), "")</f>
        <v/>
      </c>
      <c r="Q1812" s="1" t="str">
        <f>IF(AND(대학정보!$C$8&lt;&gt;"",D1812&lt;&gt;""),D1812-대학정보!$C$8,"")</f>
        <v/>
      </c>
    </row>
    <row r="1813" spans="1:17">
      <c r="A1813" s="1" t="str">
        <f t="shared" si="28"/>
        <v>X</v>
      </c>
      <c r="B1813" s="1" t="str">
        <f>IF(INDEX(로우데이터!$A:$A,4*ROW()-7)&lt;&gt;"",INDEX(로우데이터!A:A,4*ROW()-7),"")</f>
        <v/>
      </c>
      <c r="C1813" s="1" t="str">
        <f>IF(B1813&lt;&gt;"",VLOOKUP(CONCATENATE("j",L1813, M1813, N1813),확률표!$B$8:$E$16,IF(P1813=확률표!$C$3,2,IF(P1813=확률표!$C$4, 3,4)),FALSE), "")</f>
        <v/>
      </c>
      <c r="D1813" s="1" t="str">
        <f>IF(B1813&lt;&gt;"",INDEX(로우데이터!$B:$B,4*ROW()-7),"")</f>
        <v/>
      </c>
      <c r="E1813" s="4" t="str">
        <f>IF(B1813&lt;&gt;"",IF(INDEX(로우데이터!$D:$D,4*ROW()-7)&lt;&gt;"",IF(ISNUMBER(FIND("(1)",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3" s="3" t="str">
        <f>IF(B1813&lt;&gt;"",IF(INDEX(로우데이터!$D:$D,4*ROW()-7)&lt;&gt;"",IF(ISNUMBER(FIND("(1)",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3" s="3" t="str">
        <f>IF(B1813&lt;&gt;"",IF(INDEX(로우데이터!$D:$D,4*ROW()-7)&lt;&gt;"",IF(ISNUMBER(FIND("(2)",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3" s="3" t="str">
        <f>IF(B1813&lt;&gt;"",IF(INDEX(로우데이터!$D:$D,4*ROW()-7)&lt;&gt;"",IF(ISNUMBER(FIND("(2)",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3" s="3" t="str">
        <f>IF(B1813&lt;&gt;"",IF(INDEX(로우데이터!$D:$D,4*ROW()-7)&lt;&gt;"",IF(ISNUMBER(FIND("(3)",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3" s="3" t="str">
        <f>IF(B1813&lt;&gt;"",IF(INDEX(로우데이터!$D:$D,4*ROW()-7)&lt;&gt;"",IF(ISNUMBER(FIND("(3)",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3" s="1">
        <v>1</v>
      </c>
      <c r="M1813" s="1">
        <v>1</v>
      </c>
      <c r="N1813" s="1">
        <v>1</v>
      </c>
      <c r="P1813" s="1" t="str">
        <f>IF(B1813&lt;&gt;"",IF(AND(대학정보!$C$4&lt;&gt;"",대학정보!$C$5&lt;&gt;""),IF(AND(ISNUMBER(FIND(대학정보!$C$4,E1813)),ISNUMBER(FIND(대학정보!$C$5,F1813))),확률표!$C$3,IF(AND(ISNUMBER(FIND(대학정보!$C$4,G1813)),ISNUMBER(FIND(대학정보!$C$5,H1813))),확률표!$C$4,IF(AND(ISNUMBER(FIND(대학정보!$C$4,I1813)),ISNUMBER(FIND(대학정보!$C$5,J1813))),확률표!$C$5, ""))), "대학정보"), "")</f>
        <v/>
      </c>
      <c r="Q1813" s="1" t="str">
        <f>IF(AND(대학정보!$C$8&lt;&gt;"",D1813&lt;&gt;""),D1813-대학정보!$C$8,"")</f>
        <v/>
      </c>
    </row>
    <row r="1814" spans="1:17">
      <c r="A1814" s="1" t="str">
        <f t="shared" si="28"/>
        <v>X</v>
      </c>
      <c r="B1814" s="1" t="str">
        <f>IF(INDEX(로우데이터!$A:$A,4*ROW()-7)&lt;&gt;"",INDEX(로우데이터!A:A,4*ROW()-7),"")</f>
        <v/>
      </c>
      <c r="C1814" s="1" t="str">
        <f>IF(B1814&lt;&gt;"",VLOOKUP(CONCATENATE("j",L1814, M1814, N1814),확률표!$B$8:$E$16,IF(P1814=확률표!$C$3,2,IF(P1814=확률표!$C$4, 3,4)),FALSE), "")</f>
        <v/>
      </c>
      <c r="D1814" s="1" t="str">
        <f>IF(B1814&lt;&gt;"",INDEX(로우데이터!$B:$B,4*ROW()-7),"")</f>
        <v/>
      </c>
      <c r="E1814" s="4" t="str">
        <f>IF(B1814&lt;&gt;"",IF(INDEX(로우데이터!$D:$D,4*ROW()-7)&lt;&gt;"",IF(ISNUMBER(FIND("(1)",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4" s="3" t="str">
        <f>IF(B1814&lt;&gt;"",IF(INDEX(로우데이터!$D:$D,4*ROW()-7)&lt;&gt;"",IF(ISNUMBER(FIND("(1)",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4" s="3" t="str">
        <f>IF(B1814&lt;&gt;"",IF(INDEX(로우데이터!$D:$D,4*ROW()-7)&lt;&gt;"",IF(ISNUMBER(FIND("(2)",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4" s="3" t="str">
        <f>IF(B1814&lt;&gt;"",IF(INDEX(로우데이터!$D:$D,4*ROW()-7)&lt;&gt;"",IF(ISNUMBER(FIND("(2)",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4" s="3" t="str">
        <f>IF(B1814&lt;&gt;"",IF(INDEX(로우데이터!$D:$D,4*ROW()-7)&lt;&gt;"",IF(ISNUMBER(FIND("(3)",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4" s="3" t="str">
        <f>IF(B1814&lt;&gt;"",IF(INDEX(로우데이터!$D:$D,4*ROW()-7)&lt;&gt;"",IF(ISNUMBER(FIND("(3)",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4" s="1">
        <v>1</v>
      </c>
      <c r="M1814" s="1">
        <v>1</v>
      </c>
      <c r="N1814" s="1">
        <v>1</v>
      </c>
      <c r="P1814" s="1" t="str">
        <f>IF(B1814&lt;&gt;"",IF(AND(대학정보!$C$4&lt;&gt;"",대학정보!$C$5&lt;&gt;""),IF(AND(ISNUMBER(FIND(대학정보!$C$4,E1814)),ISNUMBER(FIND(대학정보!$C$5,F1814))),확률표!$C$3,IF(AND(ISNUMBER(FIND(대학정보!$C$4,G1814)),ISNUMBER(FIND(대학정보!$C$5,H1814))),확률표!$C$4,IF(AND(ISNUMBER(FIND(대학정보!$C$4,I1814)),ISNUMBER(FIND(대학정보!$C$5,J1814))),확률표!$C$5, ""))), "대학정보"), "")</f>
        <v/>
      </c>
      <c r="Q1814" s="1" t="str">
        <f>IF(AND(대학정보!$C$8&lt;&gt;"",D1814&lt;&gt;""),D1814-대학정보!$C$8,"")</f>
        <v/>
      </c>
    </row>
    <row r="1815" spans="1:17">
      <c r="A1815" s="1" t="str">
        <f t="shared" si="28"/>
        <v>X</v>
      </c>
      <c r="B1815" s="1" t="str">
        <f>IF(INDEX(로우데이터!$A:$A,4*ROW()-7)&lt;&gt;"",INDEX(로우데이터!A:A,4*ROW()-7),"")</f>
        <v/>
      </c>
      <c r="C1815" s="1" t="str">
        <f>IF(B1815&lt;&gt;"",VLOOKUP(CONCATENATE("j",L1815, M1815, N1815),확률표!$B$8:$E$16,IF(P1815=확률표!$C$3,2,IF(P1815=확률표!$C$4, 3,4)),FALSE), "")</f>
        <v/>
      </c>
      <c r="D1815" s="1" t="str">
        <f>IF(B1815&lt;&gt;"",INDEX(로우데이터!$B:$B,4*ROW()-7),"")</f>
        <v/>
      </c>
      <c r="E1815" s="4" t="str">
        <f>IF(B1815&lt;&gt;"",IF(INDEX(로우데이터!$D:$D,4*ROW()-7)&lt;&gt;"",IF(ISNUMBER(FIND("(1)",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5" s="3" t="str">
        <f>IF(B1815&lt;&gt;"",IF(INDEX(로우데이터!$D:$D,4*ROW()-7)&lt;&gt;"",IF(ISNUMBER(FIND("(1)",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5" s="3" t="str">
        <f>IF(B1815&lt;&gt;"",IF(INDEX(로우데이터!$D:$D,4*ROW()-7)&lt;&gt;"",IF(ISNUMBER(FIND("(2)",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5" s="3" t="str">
        <f>IF(B1815&lt;&gt;"",IF(INDEX(로우데이터!$D:$D,4*ROW()-7)&lt;&gt;"",IF(ISNUMBER(FIND("(2)",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5" s="3" t="str">
        <f>IF(B1815&lt;&gt;"",IF(INDEX(로우데이터!$D:$D,4*ROW()-7)&lt;&gt;"",IF(ISNUMBER(FIND("(3)",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5" s="3" t="str">
        <f>IF(B1815&lt;&gt;"",IF(INDEX(로우데이터!$D:$D,4*ROW()-7)&lt;&gt;"",IF(ISNUMBER(FIND("(3)",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5" s="1">
        <v>1</v>
      </c>
      <c r="M1815" s="1">
        <v>1</v>
      </c>
      <c r="N1815" s="1">
        <v>1</v>
      </c>
      <c r="P1815" s="1" t="str">
        <f>IF(B1815&lt;&gt;"",IF(AND(대학정보!$C$4&lt;&gt;"",대학정보!$C$5&lt;&gt;""),IF(AND(ISNUMBER(FIND(대학정보!$C$4,E1815)),ISNUMBER(FIND(대학정보!$C$5,F1815))),확률표!$C$3,IF(AND(ISNUMBER(FIND(대학정보!$C$4,G1815)),ISNUMBER(FIND(대학정보!$C$5,H1815))),확률표!$C$4,IF(AND(ISNUMBER(FIND(대학정보!$C$4,I1815)),ISNUMBER(FIND(대학정보!$C$5,J1815))),확률표!$C$5, ""))), "대학정보"), "")</f>
        <v/>
      </c>
      <c r="Q1815" s="1" t="str">
        <f>IF(AND(대학정보!$C$8&lt;&gt;"",D1815&lt;&gt;""),D1815-대학정보!$C$8,"")</f>
        <v/>
      </c>
    </row>
    <row r="1816" spans="1:17">
      <c r="A1816" s="1" t="str">
        <f t="shared" si="28"/>
        <v>X</v>
      </c>
      <c r="B1816" s="1" t="str">
        <f>IF(INDEX(로우데이터!$A:$A,4*ROW()-7)&lt;&gt;"",INDEX(로우데이터!A:A,4*ROW()-7),"")</f>
        <v/>
      </c>
      <c r="C1816" s="1" t="str">
        <f>IF(B1816&lt;&gt;"",VLOOKUP(CONCATENATE("j",L1816, M1816, N1816),확률표!$B$8:$E$16,IF(P1816=확률표!$C$3,2,IF(P1816=확률표!$C$4, 3,4)),FALSE), "")</f>
        <v/>
      </c>
      <c r="D1816" s="1" t="str">
        <f>IF(B1816&lt;&gt;"",INDEX(로우데이터!$B:$B,4*ROW()-7),"")</f>
        <v/>
      </c>
      <c r="E1816" s="4" t="str">
        <f>IF(B1816&lt;&gt;"",IF(INDEX(로우데이터!$D:$D,4*ROW()-7)&lt;&gt;"",IF(ISNUMBER(FIND("(1)",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6" s="3" t="str">
        <f>IF(B1816&lt;&gt;"",IF(INDEX(로우데이터!$D:$D,4*ROW()-7)&lt;&gt;"",IF(ISNUMBER(FIND("(1)",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6" s="3" t="str">
        <f>IF(B1816&lt;&gt;"",IF(INDEX(로우데이터!$D:$D,4*ROW()-7)&lt;&gt;"",IF(ISNUMBER(FIND("(2)",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6" s="3" t="str">
        <f>IF(B1816&lt;&gt;"",IF(INDEX(로우데이터!$D:$D,4*ROW()-7)&lt;&gt;"",IF(ISNUMBER(FIND("(2)",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6" s="3" t="str">
        <f>IF(B1816&lt;&gt;"",IF(INDEX(로우데이터!$D:$D,4*ROW()-7)&lt;&gt;"",IF(ISNUMBER(FIND("(3)",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6" s="3" t="str">
        <f>IF(B1816&lt;&gt;"",IF(INDEX(로우데이터!$D:$D,4*ROW()-7)&lt;&gt;"",IF(ISNUMBER(FIND("(3)",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6" s="1">
        <v>1</v>
      </c>
      <c r="M1816" s="1">
        <v>1</v>
      </c>
      <c r="N1816" s="1">
        <v>1</v>
      </c>
      <c r="P1816" s="1" t="str">
        <f>IF(B1816&lt;&gt;"",IF(AND(대학정보!$C$4&lt;&gt;"",대학정보!$C$5&lt;&gt;""),IF(AND(ISNUMBER(FIND(대학정보!$C$4,E1816)),ISNUMBER(FIND(대학정보!$C$5,F1816))),확률표!$C$3,IF(AND(ISNUMBER(FIND(대학정보!$C$4,G1816)),ISNUMBER(FIND(대학정보!$C$5,H1816))),확률표!$C$4,IF(AND(ISNUMBER(FIND(대학정보!$C$4,I1816)),ISNUMBER(FIND(대학정보!$C$5,J1816))),확률표!$C$5, ""))), "대학정보"), "")</f>
        <v/>
      </c>
      <c r="Q1816" s="1" t="str">
        <f>IF(AND(대학정보!$C$8&lt;&gt;"",D1816&lt;&gt;""),D1816-대학정보!$C$8,"")</f>
        <v/>
      </c>
    </row>
    <row r="1817" spans="1:17">
      <c r="A1817" s="1" t="str">
        <f t="shared" si="28"/>
        <v>X</v>
      </c>
      <c r="B1817" s="1" t="str">
        <f>IF(INDEX(로우데이터!$A:$A,4*ROW()-7)&lt;&gt;"",INDEX(로우데이터!A:A,4*ROW()-7),"")</f>
        <v/>
      </c>
      <c r="C1817" s="1" t="str">
        <f>IF(B1817&lt;&gt;"",VLOOKUP(CONCATENATE("j",L1817, M1817, N1817),확률표!$B$8:$E$16,IF(P1817=확률표!$C$3,2,IF(P1817=확률표!$C$4, 3,4)),FALSE), "")</f>
        <v/>
      </c>
      <c r="D1817" s="1" t="str">
        <f>IF(B1817&lt;&gt;"",INDEX(로우데이터!$B:$B,4*ROW()-7),"")</f>
        <v/>
      </c>
      <c r="E1817" s="4" t="str">
        <f>IF(B1817&lt;&gt;"",IF(INDEX(로우데이터!$D:$D,4*ROW()-7)&lt;&gt;"",IF(ISNUMBER(FIND("(1)",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7" s="3" t="str">
        <f>IF(B1817&lt;&gt;"",IF(INDEX(로우데이터!$D:$D,4*ROW()-7)&lt;&gt;"",IF(ISNUMBER(FIND("(1)",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7" s="3" t="str">
        <f>IF(B1817&lt;&gt;"",IF(INDEX(로우데이터!$D:$D,4*ROW()-7)&lt;&gt;"",IF(ISNUMBER(FIND("(2)",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7" s="3" t="str">
        <f>IF(B1817&lt;&gt;"",IF(INDEX(로우데이터!$D:$D,4*ROW()-7)&lt;&gt;"",IF(ISNUMBER(FIND("(2)",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7" s="3" t="str">
        <f>IF(B1817&lt;&gt;"",IF(INDEX(로우데이터!$D:$D,4*ROW()-7)&lt;&gt;"",IF(ISNUMBER(FIND("(3)",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7" s="3" t="str">
        <f>IF(B1817&lt;&gt;"",IF(INDEX(로우데이터!$D:$D,4*ROW()-7)&lt;&gt;"",IF(ISNUMBER(FIND("(3)",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7" s="1">
        <v>1</v>
      </c>
      <c r="M1817" s="1">
        <v>1</v>
      </c>
      <c r="N1817" s="1">
        <v>1</v>
      </c>
      <c r="P1817" s="1" t="str">
        <f>IF(B1817&lt;&gt;"",IF(AND(대학정보!$C$4&lt;&gt;"",대학정보!$C$5&lt;&gt;""),IF(AND(ISNUMBER(FIND(대학정보!$C$4,E1817)),ISNUMBER(FIND(대학정보!$C$5,F1817))),확률표!$C$3,IF(AND(ISNUMBER(FIND(대학정보!$C$4,G1817)),ISNUMBER(FIND(대학정보!$C$5,H1817))),확률표!$C$4,IF(AND(ISNUMBER(FIND(대학정보!$C$4,I1817)),ISNUMBER(FIND(대학정보!$C$5,J1817))),확률표!$C$5, ""))), "대학정보"), "")</f>
        <v/>
      </c>
      <c r="Q1817" s="1" t="str">
        <f>IF(AND(대학정보!$C$8&lt;&gt;"",D1817&lt;&gt;""),D1817-대학정보!$C$8,"")</f>
        <v/>
      </c>
    </row>
    <row r="1818" spans="1:17">
      <c r="A1818" s="1" t="str">
        <f t="shared" si="28"/>
        <v>X</v>
      </c>
      <c r="B1818" s="1" t="str">
        <f>IF(INDEX(로우데이터!$A:$A,4*ROW()-7)&lt;&gt;"",INDEX(로우데이터!A:A,4*ROW()-7),"")</f>
        <v/>
      </c>
      <c r="C1818" s="1" t="str">
        <f>IF(B1818&lt;&gt;"",VLOOKUP(CONCATENATE("j",L1818, M1818, N1818),확률표!$B$8:$E$16,IF(P1818=확률표!$C$3,2,IF(P1818=확률표!$C$4, 3,4)),FALSE), "")</f>
        <v/>
      </c>
      <c r="D1818" s="1" t="str">
        <f>IF(B1818&lt;&gt;"",INDEX(로우데이터!$B:$B,4*ROW()-7),"")</f>
        <v/>
      </c>
      <c r="E1818" s="4" t="str">
        <f>IF(B1818&lt;&gt;"",IF(INDEX(로우데이터!$D:$D,4*ROW()-7)&lt;&gt;"",IF(ISNUMBER(FIND("(1)",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8" s="3" t="str">
        <f>IF(B1818&lt;&gt;"",IF(INDEX(로우데이터!$D:$D,4*ROW()-7)&lt;&gt;"",IF(ISNUMBER(FIND("(1)",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8" s="3" t="str">
        <f>IF(B1818&lt;&gt;"",IF(INDEX(로우데이터!$D:$D,4*ROW()-7)&lt;&gt;"",IF(ISNUMBER(FIND("(2)",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8" s="3" t="str">
        <f>IF(B1818&lt;&gt;"",IF(INDEX(로우데이터!$D:$D,4*ROW()-7)&lt;&gt;"",IF(ISNUMBER(FIND("(2)",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8" s="3" t="str">
        <f>IF(B1818&lt;&gt;"",IF(INDEX(로우데이터!$D:$D,4*ROW()-7)&lt;&gt;"",IF(ISNUMBER(FIND("(3)",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8" s="3" t="str">
        <f>IF(B1818&lt;&gt;"",IF(INDEX(로우데이터!$D:$D,4*ROW()-7)&lt;&gt;"",IF(ISNUMBER(FIND("(3)",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8" s="1">
        <v>1</v>
      </c>
      <c r="M1818" s="1">
        <v>1</v>
      </c>
      <c r="N1818" s="1">
        <v>1</v>
      </c>
      <c r="P1818" s="1" t="str">
        <f>IF(B1818&lt;&gt;"",IF(AND(대학정보!$C$4&lt;&gt;"",대학정보!$C$5&lt;&gt;""),IF(AND(ISNUMBER(FIND(대학정보!$C$4,E1818)),ISNUMBER(FIND(대학정보!$C$5,F1818))),확률표!$C$3,IF(AND(ISNUMBER(FIND(대학정보!$C$4,G1818)),ISNUMBER(FIND(대학정보!$C$5,H1818))),확률표!$C$4,IF(AND(ISNUMBER(FIND(대학정보!$C$4,I1818)),ISNUMBER(FIND(대학정보!$C$5,J1818))),확률표!$C$5, ""))), "대학정보"), "")</f>
        <v/>
      </c>
      <c r="Q1818" s="1" t="str">
        <f>IF(AND(대학정보!$C$8&lt;&gt;"",D1818&lt;&gt;""),D1818-대학정보!$C$8,"")</f>
        <v/>
      </c>
    </row>
    <row r="1819" spans="1:17">
      <c r="A1819" s="1" t="str">
        <f t="shared" si="28"/>
        <v>X</v>
      </c>
      <c r="B1819" s="1" t="str">
        <f>IF(INDEX(로우데이터!$A:$A,4*ROW()-7)&lt;&gt;"",INDEX(로우데이터!A:A,4*ROW()-7),"")</f>
        <v/>
      </c>
      <c r="C1819" s="1" t="str">
        <f>IF(B1819&lt;&gt;"",VLOOKUP(CONCATENATE("j",L1819, M1819, N1819),확률표!$B$8:$E$16,IF(P1819=확률표!$C$3,2,IF(P1819=확률표!$C$4, 3,4)),FALSE), "")</f>
        <v/>
      </c>
      <c r="D1819" s="1" t="str">
        <f>IF(B1819&lt;&gt;"",INDEX(로우데이터!$B:$B,4*ROW()-7),"")</f>
        <v/>
      </c>
      <c r="E1819" s="4" t="str">
        <f>IF(B1819&lt;&gt;"",IF(INDEX(로우데이터!$D:$D,4*ROW()-7)&lt;&gt;"",IF(ISNUMBER(FIND("(1)",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19" s="3" t="str">
        <f>IF(B1819&lt;&gt;"",IF(INDEX(로우데이터!$D:$D,4*ROW()-7)&lt;&gt;"",IF(ISNUMBER(FIND("(1)",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19" s="3" t="str">
        <f>IF(B1819&lt;&gt;"",IF(INDEX(로우데이터!$D:$D,4*ROW()-7)&lt;&gt;"",IF(ISNUMBER(FIND("(2)",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19" s="3" t="str">
        <f>IF(B1819&lt;&gt;"",IF(INDEX(로우데이터!$D:$D,4*ROW()-7)&lt;&gt;"",IF(ISNUMBER(FIND("(2)",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19" s="3" t="str">
        <f>IF(B1819&lt;&gt;"",IF(INDEX(로우데이터!$D:$D,4*ROW()-7)&lt;&gt;"",IF(ISNUMBER(FIND("(3)",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19" s="3" t="str">
        <f>IF(B1819&lt;&gt;"",IF(INDEX(로우데이터!$D:$D,4*ROW()-7)&lt;&gt;"",IF(ISNUMBER(FIND("(3)",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19" s="1">
        <v>1</v>
      </c>
      <c r="M1819" s="1">
        <v>1</v>
      </c>
      <c r="N1819" s="1">
        <v>1</v>
      </c>
      <c r="P1819" s="1" t="str">
        <f>IF(B1819&lt;&gt;"",IF(AND(대학정보!$C$4&lt;&gt;"",대학정보!$C$5&lt;&gt;""),IF(AND(ISNUMBER(FIND(대학정보!$C$4,E1819)),ISNUMBER(FIND(대학정보!$C$5,F1819))),확률표!$C$3,IF(AND(ISNUMBER(FIND(대학정보!$C$4,G1819)),ISNUMBER(FIND(대학정보!$C$5,H1819))),확률표!$C$4,IF(AND(ISNUMBER(FIND(대학정보!$C$4,I1819)),ISNUMBER(FIND(대학정보!$C$5,J1819))),확률표!$C$5, ""))), "대학정보"), "")</f>
        <v/>
      </c>
      <c r="Q1819" s="1" t="str">
        <f>IF(AND(대학정보!$C$8&lt;&gt;"",D1819&lt;&gt;""),D1819-대학정보!$C$8,"")</f>
        <v/>
      </c>
    </row>
    <row r="1820" spans="1:17">
      <c r="A1820" s="1" t="str">
        <f t="shared" si="28"/>
        <v>X</v>
      </c>
      <c r="B1820" s="1" t="str">
        <f>IF(INDEX(로우데이터!$A:$A,4*ROW()-7)&lt;&gt;"",INDEX(로우데이터!A:A,4*ROW()-7),"")</f>
        <v/>
      </c>
      <c r="C1820" s="1" t="str">
        <f>IF(B1820&lt;&gt;"",VLOOKUP(CONCATENATE("j",L1820, M1820, N1820),확률표!$B$8:$E$16,IF(P1820=확률표!$C$3,2,IF(P1820=확률표!$C$4, 3,4)),FALSE), "")</f>
        <v/>
      </c>
      <c r="D1820" s="1" t="str">
        <f>IF(B1820&lt;&gt;"",INDEX(로우데이터!$B:$B,4*ROW()-7),"")</f>
        <v/>
      </c>
      <c r="E1820" s="4" t="str">
        <f>IF(B1820&lt;&gt;"",IF(INDEX(로우데이터!$D:$D,4*ROW()-7)&lt;&gt;"",IF(ISNUMBER(FIND("(1)",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0" s="3" t="str">
        <f>IF(B1820&lt;&gt;"",IF(INDEX(로우데이터!$D:$D,4*ROW()-7)&lt;&gt;"",IF(ISNUMBER(FIND("(1)",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0" s="3" t="str">
        <f>IF(B1820&lt;&gt;"",IF(INDEX(로우데이터!$D:$D,4*ROW()-7)&lt;&gt;"",IF(ISNUMBER(FIND("(2)",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0" s="3" t="str">
        <f>IF(B1820&lt;&gt;"",IF(INDEX(로우데이터!$D:$D,4*ROW()-7)&lt;&gt;"",IF(ISNUMBER(FIND("(2)",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0" s="3" t="str">
        <f>IF(B1820&lt;&gt;"",IF(INDEX(로우데이터!$D:$D,4*ROW()-7)&lt;&gt;"",IF(ISNUMBER(FIND("(3)",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0" s="3" t="str">
        <f>IF(B1820&lt;&gt;"",IF(INDEX(로우데이터!$D:$D,4*ROW()-7)&lt;&gt;"",IF(ISNUMBER(FIND("(3)",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0" s="1">
        <v>1</v>
      </c>
      <c r="M1820" s="1">
        <v>1</v>
      </c>
      <c r="N1820" s="1">
        <v>1</v>
      </c>
      <c r="P1820" s="1" t="str">
        <f>IF(B1820&lt;&gt;"",IF(AND(대학정보!$C$4&lt;&gt;"",대학정보!$C$5&lt;&gt;""),IF(AND(ISNUMBER(FIND(대학정보!$C$4,E1820)),ISNUMBER(FIND(대학정보!$C$5,F1820))),확률표!$C$3,IF(AND(ISNUMBER(FIND(대학정보!$C$4,G1820)),ISNUMBER(FIND(대학정보!$C$5,H1820))),확률표!$C$4,IF(AND(ISNUMBER(FIND(대학정보!$C$4,I1820)),ISNUMBER(FIND(대학정보!$C$5,J1820))),확률표!$C$5, ""))), "대학정보"), "")</f>
        <v/>
      </c>
      <c r="Q1820" s="1" t="str">
        <f>IF(AND(대학정보!$C$8&lt;&gt;"",D1820&lt;&gt;""),D1820-대학정보!$C$8,"")</f>
        <v/>
      </c>
    </row>
    <row r="1821" spans="1:17">
      <c r="A1821" s="1" t="str">
        <f t="shared" si="28"/>
        <v>X</v>
      </c>
      <c r="B1821" s="1" t="str">
        <f>IF(INDEX(로우데이터!$A:$A,4*ROW()-7)&lt;&gt;"",INDEX(로우데이터!A:A,4*ROW()-7),"")</f>
        <v/>
      </c>
      <c r="C1821" s="1" t="str">
        <f>IF(B1821&lt;&gt;"",VLOOKUP(CONCATENATE("j",L1821, M1821, N1821),확률표!$B$8:$E$16,IF(P1821=확률표!$C$3,2,IF(P1821=확률표!$C$4, 3,4)),FALSE), "")</f>
        <v/>
      </c>
      <c r="D1821" s="1" t="str">
        <f>IF(B1821&lt;&gt;"",INDEX(로우데이터!$B:$B,4*ROW()-7),"")</f>
        <v/>
      </c>
      <c r="E1821" s="4" t="str">
        <f>IF(B1821&lt;&gt;"",IF(INDEX(로우데이터!$D:$D,4*ROW()-7)&lt;&gt;"",IF(ISNUMBER(FIND("(1)",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1" s="3" t="str">
        <f>IF(B1821&lt;&gt;"",IF(INDEX(로우데이터!$D:$D,4*ROW()-7)&lt;&gt;"",IF(ISNUMBER(FIND("(1)",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1" s="3" t="str">
        <f>IF(B1821&lt;&gt;"",IF(INDEX(로우데이터!$D:$D,4*ROW()-7)&lt;&gt;"",IF(ISNUMBER(FIND("(2)",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1" s="3" t="str">
        <f>IF(B1821&lt;&gt;"",IF(INDEX(로우데이터!$D:$D,4*ROW()-7)&lt;&gt;"",IF(ISNUMBER(FIND("(2)",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1" s="3" t="str">
        <f>IF(B1821&lt;&gt;"",IF(INDEX(로우데이터!$D:$D,4*ROW()-7)&lt;&gt;"",IF(ISNUMBER(FIND("(3)",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1" s="3" t="str">
        <f>IF(B1821&lt;&gt;"",IF(INDEX(로우데이터!$D:$D,4*ROW()-7)&lt;&gt;"",IF(ISNUMBER(FIND("(3)",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1" s="1">
        <v>1</v>
      </c>
      <c r="M1821" s="1">
        <v>1</v>
      </c>
      <c r="N1821" s="1">
        <v>1</v>
      </c>
      <c r="P1821" s="1" t="str">
        <f>IF(B1821&lt;&gt;"",IF(AND(대학정보!$C$4&lt;&gt;"",대학정보!$C$5&lt;&gt;""),IF(AND(ISNUMBER(FIND(대학정보!$C$4,E1821)),ISNUMBER(FIND(대학정보!$C$5,F1821))),확률표!$C$3,IF(AND(ISNUMBER(FIND(대학정보!$C$4,G1821)),ISNUMBER(FIND(대학정보!$C$5,H1821))),확률표!$C$4,IF(AND(ISNUMBER(FIND(대학정보!$C$4,I1821)),ISNUMBER(FIND(대학정보!$C$5,J1821))),확률표!$C$5, ""))), "대학정보"), "")</f>
        <v/>
      </c>
      <c r="Q1821" s="1" t="str">
        <f>IF(AND(대학정보!$C$8&lt;&gt;"",D1821&lt;&gt;""),D1821-대학정보!$C$8,"")</f>
        <v/>
      </c>
    </row>
    <row r="1822" spans="1:17">
      <c r="A1822" s="1" t="str">
        <f t="shared" si="28"/>
        <v>X</v>
      </c>
      <c r="B1822" s="1" t="str">
        <f>IF(INDEX(로우데이터!$A:$A,4*ROW()-7)&lt;&gt;"",INDEX(로우데이터!A:A,4*ROW()-7),"")</f>
        <v/>
      </c>
      <c r="C1822" s="1" t="str">
        <f>IF(B1822&lt;&gt;"",VLOOKUP(CONCATENATE("j",L1822, M1822, N1822),확률표!$B$8:$E$16,IF(P1822=확률표!$C$3,2,IF(P1822=확률표!$C$4, 3,4)),FALSE), "")</f>
        <v/>
      </c>
      <c r="D1822" s="1" t="str">
        <f>IF(B1822&lt;&gt;"",INDEX(로우데이터!$B:$B,4*ROW()-7),"")</f>
        <v/>
      </c>
      <c r="E1822" s="4" t="str">
        <f>IF(B1822&lt;&gt;"",IF(INDEX(로우데이터!$D:$D,4*ROW()-7)&lt;&gt;"",IF(ISNUMBER(FIND("(1)",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2" s="3" t="str">
        <f>IF(B1822&lt;&gt;"",IF(INDEX(로우데이터!$D:$D,4*ROW()-7)&lt;&gt;"",IF(ISNUMBER(FIND("(1)",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2" s="3" t="str">
        <f>IF(B1822&lt;&gt;"",IF(INDEX(로우데이터!$D:$D,4*ROW()-7)&lt;&gt;"",IF(ISNUMBER(FIND("(2)",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2" s="3" t="str">
        <f>IF(B1822&lt;&gt;"",IF(INDEX(로우데이터!$D:$D,4*ROW()-7)&lt;&gt;"",IF(ISNUMBER(FIND("(2)",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2" s="3" t="str">
        <f>IF(B1822&lt;&gt;"",IF(INDEX(로우데이터!$D:$D,4*ROW()-7)&lt;&gt;"",IF(ISNUMBER(FIND("(3)",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2" s="3" t="str">
        <f>IF(B1822&lt;&gt;"",IF(INDEX(로우데이터!$D:$D,4*ROW()-7)&lt;&gt;"",IF(ISNUMBER(FIND("(3)",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2" s="1">
        <v>1</v>
      </c>
      <c r="M1822" s="1">
        <v>1</v>
      </c>
      <c r="N1822" s="1">
        <v>1</v>
      </c>
      <c r="P1822" s="1" t="str">
        <f>IF(B1822&lt;&gt;"",IF(AND(대학정보!$C$4&lt;&gt;"",대학정보!$C$5&lt;&gt;""),IF(AND(ISNUMBER(FIND(대학정보!$C$4,E1822)),ISNUMBER(FIND(대학정보!$C$5,F1822))),확률표!$C$3,IF(AND(ISNUMBER(FIND(대학정보!$C$4,G1822)),ISNUMBER(FIND(대학정보!$C$5,H1822))),확률표!$C$4,IF(AND(ISNUMBER(FIND(대학정보!$C$4,I1822)),ISNUMBER(FIND(대학정보!$C$5,J1822))),확률표!$C$5, ""))), "대학정보"), "")</f>
        <v/>
      </c>
      <c r="Q1822" s="1" t="str">
        <f>IF(AND(대학정보!$C$8&lt;&gt;"",D1822&lt;&gt;""),D1822-대학정보!$C$8,"")</f>
        <v/>
      </c>
    </row>
    <row r="1823" spans="1:17">
      <c r="A1823" s="1" t="str">
        <f t="shared" si="28"/>
        <v>X</v>
      </c>
      <c r="B1823" s="1" t="str">
        <f>IF(INDEX(로우데이터!$A:$A,4*ROW()-7)&lt;&gt;"",INDEX(로우데이터!A:A,4*ROW()-7),"")</f>
        <v/>
      </c>
      <c r="C1823" s="1" t="str">
        <f>IF(B1823&lt;&gt;"",VLOOKUP(CONCATENATE("j",L1823, M1823, N1823),확률표!$B$8:$E$16,IF(P1823=확률표!$C$3,2,IF(P1823=확률표!$C$4, 3,4)),FALSE), "")</f>
        <v/>
      </c>
      <c r="D1823" s="1" t="str">
        <f>IF(B1823&lt;&gt;"",INDEX(로우데이터!$B:$B,4*ROW()-7),"")</f>
        <v/>
      </c>
      <c r="E1823" s="4" t="str">
        <f>IF(B1823&lt;&gt;"",IF(INDEX(로우데이터!$D:$D,4*ROW()-7)&lt;&gt;"",IF(ISNUMBER(FIND("(1)",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3" s="3" t="str">
        <f>IF(B1823&lt;&gt;"",IF(INDEX(로우데이터!$D:$D,4*ROW()-7)&lt;&gt;"",IF(ISNUMBER(FIND("(1)",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3" s="3" t="str">
        <f>IF(B1823&lt;&gt;"",IF(INDEX(로우데이터!$D:$D,4*ROW()-7)&lt;&gt;"",IF(ISNUMBER(FIND("(2)",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3" s="3" t="str">
        <f>IF(B1823&lt;&gt;"",IF(INDEX(로우데이터!$D:$D,4*ROW()-7)&lt;&gt;"",IF(ISNUMBER(FIND("(2)",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3" s="3" t="str">
        <f>IF(B1823&lt;&gt;"",IF(INDEX(로우데이터!$D:$D,4*ROW()-7)&lt;&gt;"",IF(ISNUMBER(FIND("(3)",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3" s="3" t="str">
        <f>IF(B1823&lt;&gt;"",IF(INDEX(로우데이터!$D:$D,4*ROW()-7)&lt;&gt;"",IF(ISNUMBER(FIND("(3)",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3" s="1">
        <v>1</v>
      </c>
      <c r="M1823" s="1">
        <v>1</v>
      </c>
      <c r="N1823" s="1">
        <v>1</v>
      </c>
      <c r="P1823" s="1" t="str">
        <f>IF(B1823&lt;&gt;"",IF(AND(대학정보!$C$4&lt;&gt;"",대학정보!$C$5&lt;&gt;""),IF(AND(ISNUMBER(FIND(대학정보!$C$4,E1823)),ISNUMBER(FIND(대학정보!$C$5,F1823))),확률표!$C$3,IF(AND(ISNUMBER(FIND(대학정보!$C$4,G1823)),ISNUMBER(FIND(대학정보!$C$5,H1823))),확률표!$C$4,IF(AND(ISNUMBER(FIND(대학정보!$C$4,I1823)),ISNUMBER(FIND(대학정보!$C$5,J1823))),확률표!$C$5, ""))), "대학정보"), "")</f>
        <v/>
      </c>
      <c r="Q1823" s="1" t="str">
        <f>IF(AND(대학정보!$C$8&lt;&gt;"",D1823&lt;&gt;""),D1823-대학정보!$C$8,"")</f>
        <v/>
      </c>
    </row>
    <row r="1824" spans="1:17">
      <c r="A1824" s="1" t="str">
        <f t="shared" si="28"/>
        <v>X</v>
      </c>
      <c r="B1824" s="1" t="str">
        <f>IF(INDEX(로우데이터!$A:$A,4*ROW()-7)&lt;&gt;"",INDEX(로우데이터!A:A,4*ROW()-7),"")</f>
        <v/>
      </c>
      <c r="C1824" s="1" t="str">
        <f>IF(B1824&lt;&gt;"",VLOOKUP(CONCATENATE("j",L1824, M1824, N1824),확률표!$B$8:$E$16,IF(P1824=확률표!$C$3,2,IF(P1824=확률표!$C$4, 3,4)),FALSE), "")</f>
        <v/>
      </c>
      <c r="D1824" s="1" t="str">
        <f>IF(B1824&lt;&gt;"",INDEX(로우데이터!$B:$B,4*ROW()-7),"")</f>
        <v/>
      </c>
      <c r="E1824" s="4" t="str">
        <f>IF(B1824&lt;&gt;"",IF(INDEX(로우데이터!$D:$D,4*ROW()-7)&lt;&gt;"",IF(ISNUMBER(FIND("(1)",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4" s="3" t="str">
        <f>IF(B1824&lt;&gt;"",IF(INDEX(로우데이터!$D:$D,4*ROW()-7)&lt;&gt;"",IF(ISNUMBER(FIND("(1)",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4" s="3" t="str">
        <f>IF(B1824&lt;&gt;"",IF(INDEX(로우데이터!$D:$D,4*ROW()-7)&lt;&gt;"",IF(ISNUMBER(FIND("(2)",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4" s="3" t="str">
        <f>IF(B1824&lt;&gt;"",IF(INDEX(로우데이터!$D:$D,4*ROW()-7)&lt;&gt;"",IF(ISNUMBER(FIND("(2)",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4" s="3" t="str">
        <f>IF(B1824&lt;&gt;"",IF(INDEX(로우데이터!$D:$D,4*ROW()-7)&lt;&gt;"",IF(ISNUMBER(FIND("(3)",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4" s="3" t="str">
        <f>IF(B1824&lt;&gt;"",IF(INDEX(로우데이터!$D:$D,4*ROW()-7)&lt;&gt;"",IF(ISNUMBER(FIND("(3)",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4" s="1">
        <v>1</v>
      </c>
      <c r="M1824" s="1">
        <v>1</v>
      </c>
      <c r="N1824" s="1">
        <v>1</v>
      </c>
      <c r="P1824" s="1" t="str">
        <f>IF(B1824&lt;&gt;"",IF(AND(대학정보!$C$4&lt;&gt;"",대학정보!$C$5&lt;&gt;""),IF(AND(ISNUMBER(FIND(대학정보!$C$4,E1824)),ISNUMBER(FIND(대학정보!$C$5,F1824))),확률표!$C$3,IF(AND(ISNUMBER(FIND(대학정보!$C$4,G1824)),ISNUMBER(FIND(대학정보!$C$5,H1824))),확률표!$C$4,IF(AND(ISNUMBER(FIND(대학정보!$C$4,I1824)),ISNUMBER(FIND(대학정보!$C$5,J1824))),확률표!$C$5, ""))), "대학정보"), "")</f>
        <v/>
      </c>
      <c r="Q1824" s="1" t="str">
        <f>IF(AND(대학정보!$C$8&lt;&gt;"",D1824&lt;&gt;""),D1824-대학정보!$C$8,"")</f>
        <v/>
      </c>
    </row>
    <row r="1825" spans="1:17">
      <c r="A1825" s="1" t="str">
        <f t="shared" si="28"/>
        <v>X</v>
      </c>
      <c r="B1825" s="1" t="str">
        <f>IF(INDEX(로우데이터!$A:$A,4*ROW()-7)&lt;&gt;"",INDEX(로우데이터!A:A,4*ROW()-7),"")</f>
        <v/>
      </c>
      <c r="C1825" s="1" t="str">
        <f>IF(B1825&lt;&gt;"",VLOOKUP(CONCATENATE("j",L1825, M1825, N1825),확률표!$B$8:$E$16,IF(P1825=확률표!$C$3,2,IF(P1825=확률표!$C$4, 3,4)),FALSE), "")</f>
        <v/>
      </c>
      <c r="D1825" s="1" t="str">
        <f>IF(B1825&lt;&gt;"",INDEX(로우데이터!$B:$B,4*ROW()-7),"")</f>
        <v/>
      </c>
      <c r="E1825" s="4" t="str">
        <f>IF(B1825&lt;&gt;"",IF(INDEX(로우데이터!$D:$D,4*ROW()-7)&lt;&gt;"",IF(ISNUMBER(FIND("(1)",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5" s="3" t="str">
        <f>IF(B1825&lt;&gt;"",IF(INDEX(로우데이터!$D:$D,4*ROW()-7)&lt;&gt;"",IF(ISNUMBER(FIND("(1)",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5" s="3" t="str">
        <f>IF(B1825&lt;&gt;"",IF(INDEX(로우데이터!$D:$D,4*ROW()-7)&lt;&gt;"",IF(ISNUMBER(FIND("(2)",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5" s="3" t="str">
        <f>IF(B1825&lt;&gt;"",IF(INDEX(로우데이터!$D:$D,4*ROW()-7)&lt;&gt;"",IF(ISNUMBER(FIND("(2)",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5" s="3" t="str">
        <f>IF(B1825&lt;&gt;"",IF(INDEX(로우데이터!$D:$D,4*ROW()-7)&lt;&gt;"",IF(ISNUMBER(FIND("(3)",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5" s="3" t="str">
        <f>IF(B1825&lt;&gt;"",IF(INDEX(로우데이터!$D:$D,4*ROW()-7)&lt;&gt;"",IF(ISNUMBER(FIND("(3)",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5" s="1">
        <v>1</v>
      </c>
      <c r="M1825" s="1">
        <v>1</v>
      </c>
      <c r="N1825" s="1">
        <v>1</v>
      </c>
      <c r="P1825" s="1" t="str">
        <f>IF(B1825&lt;&gt;"",IF(AND(대학정보!$C$4&lt;&gt;"",대학정보!$C$5&lt;&gt;""),IF(AND(ISNUMBER(FIND(대학정보!$C$4,E1825)),ISNUMBER(FIND(대학정보!$C$5,F1825))),확률표!$C$3,IF(AND(ISNUMBER(FIND(대학정보!$C$4,G1825)),ISNUMBER(FIND(대학정보!$C$5,H1825))),확률표!$C$4,IF(AND(ISNUMBER(FIND(대학정보!$C$4,I1825)),ISNUMBER(FIND(대학정보!$C$5,J1825))),확률표!$C$5, ""))), "대학정보"), "")</f>
        <v/>
      </c>
      <c r="Q1825" s="1" t="str">
        <f>IF(AND(대학정보!$C$8&lt;&gt;"",D1825&lt;&gt;""),D1825-대학정보!$C$8,"")</f>
        <v/>
      </c>
    </row>
    <row r="1826" spans="1:17">
      <c r="A1826" s="1" t="str">
        <f t="shared" si="28"/>
        <v>X</v>
      </c>
      <c r="B1826" s="1" t="str">
        <f>IF(INDEX(로우데이터!$A:$A,4*ROW()-7)&lt;&gt;"",INDEX(로우데이터!A:A,4*ROW()-7),"")</f>
        <v/>
      </c>
      <c r="C1826" s="1" t="str">
        <f>IF(B1826&lt;&gt;"",VLOOKUP(CONCATENATE("j",L1826, M1826, N1826),확률표!$B$8:$E$16,IF(P1826=확률표!$C$3,2,IF(P1826=확률표!$C$4, 3,4)),FALSE), "")</f>
        <v/>
      </c>
      <c r="D1826" s="1" t="str">
        <f>IF(B1826&lt;&gt;"",INDEX(로우데이터!$B:$B,4*ROW()-7),"")</f>
        <v/>
      </c>
      <c r="E1826" s="4" t="str">
        <f>IF(B1826&lt;&gt;"",IF(INDEX(로우데이터!$D:$D,4*ROW()-7)&lt;&gt;"",IF(ISNUMBER(FIND("(1)",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6" s="3" t="str">
        <f>IF(B1826&lt;&gt;"",IF(INDEX(로우데이터!$D:$D,4*ROW()-7)&lt;&gt;"",IF(ISNUMBER(FIND("(1)",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6" s="3" t="str">
        <f>IF(B1826&lt;&gt;"",IF(INDEX(로우데이터!$D:$D,4*ROW()-7)&lt;&gt;"",IF(ISNUMBER(FIND("(2)",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6" s="3" t="str">
        <f>IF(B1826&lt;&gt;"",IF(INDEX(로우데이터!$D:$D,4*ROW()-7)&lt;&gt;"",IF(ISNUMBER(FIND("(2)",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6" s="3" t="str">
        <f>IF(B1826&lt;&gt;"",IF(INDEX(로우데이터!$D:$D,4*ROW()-7)&lt;&gt;"",IF(ISNUMBER(FIND("(3)",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6" s="3" t="str">
        <f>IF(B1826&lt;&gt;"",IF(INDEX(로우데이터!$D:$D,4*ROW()-7)&lt;&gt;"",IF(ISNUMBER(FIND("(3)",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6" s="1">
        <v>1</v>
      </c>
      <c r="M1826" s="1">
        <v>1</v>
      </c>
      <c r="N1826" s="1">
        <v>1</v>
      </c>
      <c r="P1826" s="1" t="str">
        <f>IF(B1826&lt;&gt;"",IF(AND(대학정보!$C$4&lt;&gt;"",대학정보!$C$5&lt;&gt;""),IF(AND(ISNUMBER(FIND(대학정보!$C$4,E1826)),ISNUMBER(FIND(대학정보!$C$5,F1826))),확률표!$C$3,IF(AND(ISNUMBER(FIND(대학정보!$C$4,G1826)),ISNUMBER(FIND(대학정보!$C$5,H1826))),확률표!$C$4,IF(AND(ISNUMBER(FIND(대학정보!$C$4,I1826)),ISNUMBER(FIND(대학정보!$C$5,J1826))),확률표!$C$5, ""))), "대학정보"), "")</f>
        <v/>
      </c>
      <c r="Q1826" s="1" t="str">
        <f>IF(AND(대학정보!$C$8&lt;&gt;"",D1826&lt;&gt;""),D1826-대학정보!$C$8,"")</f>
        <v/>
      </c>
    </row>
    <row r="1827" spans="1:17">
      <c r="A1827" s="1" t="str">
        <f t="shared" si="28"/>
        <v>X</v>
      </c>
      <c r="B1827" s="1" t="str">
        <f>IF(INDEX(로우데이터!$A:$A,4*ROW()-7)&lt;&gt;"",INDEX(로우데이터!A:A,4*ROW()-7),"")</f>
        <v/>
      </c>
      <c r="C1827" s="1" t="str">
        <f>IF(B1827&lt;&gt;"",VLOOKUP(CONCATENATE("j",L1827, M1827, N1827),확률표!$B$8:$E$16,IF(P1827=확률표!$C$3,2,IF(P1827=확률표!$C$4, 3,4)),FALSE), "")</f>
        <v/>
      </c>
      <c r="D1827" s="1" t="str">
        <f>IF(B1827&lt;&gt;"",INDEX(로우데이터!$B:$B,4*ROW()-7),"")</f>
        <v/>
      </c>
      <c r="E1827" s="4" t="str">
        <f>IF(B1827&lt;&gt;"",IF(INDEX(로우데이터!$D:$D,4*ROW()-7)&lt;&gt;"",IF(ISNUMBER(FIND("(1)",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7" s="3" t="str">
        <f>IF(B1827&lt;&gt;"",IF(INDEX(로우데이터!$D:$D,4*ROW()-7)&lt;&gt;"",IF(ISNUMBER(FIND("(1)",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7" s="3" t="str">
        <f>IF(B1827&lt;&gt;"",IF(INDEX(로우데이터!$D:$D,4*ROW()-7)&lt;&gt;"",IF(ISNUMBER(FIND("(2)",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7" s="3" t="str">
        <f>IF(B1827&lt;&gt;"",IF(INDEX(로우데이터!$D:$D,4*ROW()-7)&lt;&gt;"",IF(ISNUMBER(FIND("(2)",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7" s="3" t="str">
        <f>IF(B1827&lt;&gt;"",IF(INDEX(로우데이터!$D:$D,4*ROW()-7)&lt;&gt;"",IF(ISNUMBER(FIND("(3)",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7" s="3" t="str">
        <f>IF(B1827&lt;&gt;"",IF(INDEX(로우데이터!$D:$D,4*ROW()-7)&lt;&gt;"",IF(ISNUMBER(FIND("(3)",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7" s="1">
        <v>1</v>
      </c>
      <c r="M1827" s="1">
        <v>1</v>
      </c>
      <c r="N1827" s="1">
        <v>1</v>
      </c>
      <c r="P1827" s="1" t="str">
        <f>IF(B1827&lt;&gt;"",IF(AND(대학정보!$C$4&lt;&gt;"",대학정보!$C$5&lt;&gt;""),IF(AND(ISNUMBER(FIND(대학정보!$C$4,E1827)),ISNUMBER(FIND(대학정보!$C$5,F1827))),확률표!$C$3,IF(AND(ISNUMBER(FIND(대학정보!$C$4,G1827)),ISNUMBER(FIND(대학정보!$C$5,H1827))),확률표!$C$4,IF(AND(ISNUMBER(FIND(대학정보!$C$4,I1827)),ISNUMBER(FIND(대학정보!$C$5,J1827))),확률표!$C$5, ""))), "대학정보"), "")</f>
        <v/>
      </c>
      <c r="Q1827" s="1" t="str">
        <f>IF(AND(대학정보!$C$8&lt;&gt;"",D1827&lt;&gt;""),D1827-대학정보!$C$8,"")</f>
        <v/>
      </c>
    </row>
    <row r="1828" spans="1:17">
      <c r="A1828" s="1" t="str">
        <f t="shared" si="28"/>
        <v>X</v>
      </c>
      <c r="B1828" s="1" t="str">
        <f>IF(INDEX(로우데이터!$A:$A,4*ROW()-7)&lt;&gt;"",INDEX(로우데이터!A:A,4*ROW()-7),"")</f>
        <v/>
      </c>
      <c r="C1828" s="1" t="str">
        <f>IF(B1828&lt;&gt;"",VLOOKUP(CONCATENATE("j",L1828, M1828, N1828),확률표!$B$8:$E$16,IF(P1828=확률표!$C$3,2,IF(P1828=확률표!$C$4, 3,4)),FALSE), "")</f>
        <v/>
      </c>
      <c r="D1828" s="1" t="str">
        <f>IF(B1828&lt;&gt;"",INDEX(로우데이터!$B:$B,4*ROW()-7),"")</f>
        <v/>
      </c>
      <c r="E1828" s="4" t="str">
        <f>IF(B1828&lt;&gt;"",IF(INDEX(로우데이터!$D:$D,4*ROW()-7)&lt;&gt;"",IF(ISNUMBER(FIND("(1)",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8" s="3" t="str">
        <f>IF(B1828&lt;&gt;"",IF(INDEX(로우데이터!$D:$D,4*ROW()-7)&lt;&gt;"",IF(ISNUMBER(FIND("(1)",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8" s="3" t="str">
        <f>IF(B1828&lt;&gt;"",IF(INDEX(로우데이터!$D:$D,4*ROW()-7)&lt;&gt;"",IF(ISNUMBER(FIND("(2)",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8" s="3" t="str">
        <f>IF(B1828&lt;&gt;"",IF(INDEX(로우데이터!$D:$D,4*ROW()-7)&lt;&gt;"",IF(ISNUMBER(FIND("(2)",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8" s="3" t="str">
        <f>IF(B1828&lt;&gt;"",IF(INDEX(로우데이터!$D:$D,4*ROW()-7)&lt;&gt;"",IF(ISNUMBER(FIND("(3)",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8" s="3" t="str">
        <f>IF(B1828&lt;&gt;"",IF(INDEX(로우데이터!$D:$D,4*ROW()-7)&lt;&gt;"",IF(ISNUMBER(FIND("(3)",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8" s="1">
        <v>1</v>
      </c>
      <c r="M1828" s="1">
        <v>1</v>
      </c>
      <c r="N1828" s="1">
        <v>1</v>
      </c>
      <c r="P1828" s="1" t="str">
        <f>IF(B1828&lt;&gt;"",IF(AND(대학정보!$C$4&lt;&gt;"",대학정보!$C$5&lt;&gt;""),IF(AND(ISNUMBER(FIND(대학정보!$C$4,E1828)),ISNUMBER(FIND(대학정보!$C$5,F1828))),확률표!$C$3,IF(AND(ISNUMBER(FIND(대학정보!$C$4,G1828)),ISNUMBER(FIND(대학정보!$C$5,H1828))),확률표!$C$4,IF(AND(ISNUMBER(FIND(대학정보!$C$4,I1828)),ISNUMBER(FIND(대학정보!$C$5,J1828))),확률표!$C$5, ""))), "대학정보"), "")</f>
        <v/>
      </c>
      <c r="Q1828" s="1" t="str">
        <f>IF(AND(대학정보!$C$8&lt;&gt;"",D1828&lt;&gt;""),D1828-대학정보!$C$8,"")</f>
        <v/>
      </c>
    </row>
    <row r="1829" spans="1:17">
      <c r="A1829" s="1" t="str">
        <f t="shared" si="28"/>
        <v>X</v>
      </c>
      <c r="B1829" s="1" t="str">
        <f>IF(INDEX(로우데이터!$A:$A,4*ROW()-7)&lt;&gt;"",INDEX(로우데이터!A:A,4*ROW()-7),"")</f>
        <v/>
      </c>
      <c r="C1829" s="1" t="str">
        <f>IF(B1829&lt;&gt;"",VLOOKUP(CONCATENATE("j",L1829, M1829, N1829),확률표!$B$8:$E$16,IF(P1829=확률표!$C$3,2,IF(P1829=확률표!$C$4, 3,4)),FALSE), "")</f>
        <v/>
      </c>
      <c r="D1829" s="1" t="str">
        <f>IF(B1829&lt;&gt;"",INDEX(로우데이터!$B:$B,4*ROW()-7),"")</f>
        <v/>
      </c>
      <c r="E1829" s="4" t="str">
        <f>IF(B1829&lt;&gt;"",IF(INDEX(로우데이터!$D:$D,4*ROW()-7)&lt;&gt;"",IF(ISNUMBER(FIND("(1)",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29" s="3" t="str">
        <f>IF(B1829&lt;&gt;"",IF(INDEX(로우데이터!$D:$D,4*ROW()-7)&lt;&gt;"",IF(ISNUMBER(FIND("(1)",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29" s="3" t="str">
        <f>IF(B1829&lt;&gt;"",IF(INDEX(로우데이터!$D:$D,4*ROW()-7)&lt;&gt;"",IF(ISNUMBER(FIND("(2)",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29" s="3" t="str">
        <f>IF(B1829&lt;&gt;"",IF(INDEX(로우데이터!$D:$D,4*ROW()-7)&lt;&gt;"",IF(ISNUMBER(FIND("(2)",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29" s="3" t="str">
        <f>IF(B1829&lt;&gt;"",IF(INDEX(로우데이터!$D:$D,4*ROW()-7)&lt;&gt;"",IF(ISNUMBER(FIND("(3)",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29" s="3" t="str">
        <f>IF(B1829&lt;&gt;"",IF(INDEX(로우데이터!$D:$D,4*ROW()-7)&lt;&gt;"",IF(ISNUMBER(FIND("(3)",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29" s="1">
        <v>1</v>
      </c>
      <c r="M1829" s="1">
        <v>1</v>
      </c>
      <c r="N1829" s="1">
        <v>1</v>
      </c>
      <c r="P1829" s="1" t="str">
        <f>IF(B1829&lt;&gt;"",IF(AND(대학정보!$C$4&lt;&gt;"",대학정보!$C$5&lt;&gt;""),IF(AND(ISNUMBER(FIND(대학정보!$C$4,E1829)),ISNUMBER(FIND(대학정보!$C$5,F1829))),확률표!$C$3,IF(AND(ISNUMBER(FIND(대학정보!$C$4,G1829)),ISNUMBER(FIND(대학정보!$C$5,H1829))),확률표!$C$4,IF(AND(ISNUMBER(FIND(대학정보!$C$4,I1829)),ISNUMBER(FIND(대학정보!$C$5,J1829))),확률표!$C$5, ""))), "대학정보"), "")</f>
        <v/>
      </c>
      <c r="Q1829" s="1" t="str">
        <f>IF(AND(대학정보!$C$8&lt;&gt;"",D1829&lt;&gt;""),D1829-대학정보!$C$8,"")</f>
        <v/>
      </c>
    </row>
    <row r="1830" spans="1:17">
      <c r="A1830" s="1" t="str">
        <f t="shared" ref="A1830:A1893" si="29">IF(ISNUMBER(FIND("(나)",B1830)), "나", IF(B1830&lt;&gt;"", "", "X"))</f>
        <v>X</v>
      </c>
      <c r="B1830" s="1" t="str">
        <f>IF(INDEX(로우데이터!$A:$A,4*ROW()-7)&lt;&gt;"",INDEX(로우데이터!A:A,4*ROW()-7),"")</f>
        <v/>
      </c>
      <c r="C1830" s="1" t="str">
        <f>IF(B1830&lt;&gt;"",VLOOKUP(CONCATENATE("j",L1830, M1830, N1830),확률표!$B$8:$E$16,IF(P1830=확률표!$C$3,2,IF(P1830=확률표!$C$4, 3,4)),FALSE), "")</f>
        <v/>
      </c>
      <c r="D1830" s="1" t="str">
        <f>IF(B1830&lt;&gt;"",INDEX(로우데이터!$B:$B,4*ROW()-7),"")</f>
        <v/>
      </c>
      <c r="E1830" s="4" t="str">
        <f>IF(B1830&lt;&gt;"",IF(INDEX(로우데이터!$D:$D,4*ROW()-7)&lt;&gt;"",IF(ISNUMBER(FIND("(1)",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0" s="3" t="str">
        <f>IF(B1830&lt;&gt;"",IF(INDEX(로우데이터!$D:$D,4*ROW()-7)&lt;&gt;"",IF(ISNUMBER(FIND("(1)",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0" s="3" t="str">
        <f>IF(B1830&lt;&gt;"",IF(INDEX(로우데이터!$D:$D,4*ROW()-7)&lt;&gt;"",IF(ISNUMBER(FIND("(2)",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0" s="3" t="str">
        <f>IF(B1830&lt;&gt;"",IF(INDEX(로우데이터!$D:$D,4*ROW()-7)&lt;&gt;"",IF(ISNUMBER(FIND("(2)",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0" s="3" t="str">
        <f>IF(B1830&lt;&gt;"",IF(INDEX(로우데이터!$D:$D,4*ROW()-7)&lt;&gt;"",IF(ISNUMBER(FIND("(3)",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0" s="3" t="str">
        <f>IF(B1830&lt;&gt;"",IF(INDEX(로우데이터!$D:$D,4*ROW()-7)&lt;&gt;"",IF(ISNUMBER(FIND("(3)",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0" s="1">
        <v>1</v>
      </c>
      <c r="M1830" s="1">
        <v>1</v>
      </c>
      <c r="N1830" s="1">
        <v>1</v>
      </c>
      <c r="P1830" s="1" t="str">
        <f>IF(B1830&lt;&gt;"",IF(AND(대학정보!$C$4&lt;&gt;"",대학정보!$C$5&lt;&gt;""),IF(AND(ISNUMBER(FIND(대학정보!$C$4,E1830)),ISNUMBER(FIND(대학정보!$C$5,F1830))),확률표!$C$3,IF(AND(ISNUMBER(FIND(대학정보!$C$4,G1830)),ISNUMBER(FIND(대학정보!$C$5,H1830))),확률표!$C$4,IF(AND(ISNUMBER(FIND(대학정보!$C$4,I1830)),ISNUMBER(FIND(대학정보!$C$5,J1830))),확률표!$C$5, ""))), "대학정보"), "")</f>
        <v/>
      </c>
      <c r="Q1830" s="1" t="str">
        <f>IF(AND(대학정보!$C$8&lt;&gt;"",D1830&lt;&gt;""),D1830-대학정보!$C$8,"")</f>
        <v/>
      </c>
    </row>
    <row r="1831" spans="1:17">
      <c r="A1831" s="1" t="str">
        <f t="shared" si="29"/>
        <v>X</v>
      </c>
      <c r="B1831" s="1" t="str">
        <f>IF(INDEX(로우데이터!$A:$A,4*ROW()-7)&lt;&gt;"",INDEX(로우데이터!A:A,4*ROW()-7),"")</f>
        <v/>
      </c>
      <c r="C1831" s="1" t="str">
        <f>IF(B1831&lt;&gt;"",VLOOKUP(CONCATENATE("j",L1831, M1831, N1831),확률표!$B$8:$E$16,IF(P1831=확률표!$C$3,2,IF(P1831=확률표!$C$4, 3,4)),FALSE), "")</f>
        <v/>
      </c>
      <c r="D1831" s="1" t="str">
        <f>IF(B1831&lt;&gt;"",INDEX(로우데이터!$B:$B,4*ROW()-7),"")</f>
        <v/>
      </c>
      <c r="E1831" s="4" t="str">
        <f>IF(B1831&lt;&gt;"",IF(INDEX(로우데이터!$D:$D,4*ROW()-7)&lt;&gt;"",IF(ISNUMBER(FIND("(1)",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1" s="3" t="str">
        <f>IF(B1831&lt;&gt;"",IF(INDEX(로우데이터!$D:$D,4*ROW()-7)&lt;&gt;"",IF(ISNUMBER(FIND("(1)",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1" s="3" t="str">
        <f>IF(B1831&lt;&gt;"",IF(INDEX(로우데이터!$D:$D,4*ROW()-7)&lt;&gt;"",IF(ISNUMBER(FIND("(2)",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1" s="3" t="str">
        <f>IF(B1831&lt;&gt;"",IF(INDEX(로우데이터!$D:$D,4*ROW()-7)&lt;&gt;"",IF(ISNUMBER(FIND("(2)",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1" s="3" t="str">
        <f>IF(B1831&lt;&gt;"",IF(INDEX(로우데이터!$D:$D,4*ROW()-7)&lt;&gt;"",IF(ISNUMBER(FIND("(3)",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1" s="3" t="str">
        <f>IF(B1831&lt;&gt;"",IF(INDEX(로우데이터!$D:$D,4*ROW()-7)&lt;&gt;"",IF(ISNUMBER(FIND("(3)",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1" s="1">
        <v>1</v>
      </c>
      <c r="M1831" s="1">
        <v>1</v>
      </c>
      <c r="N1831" s="1">
        <v>1</v>
      </c>
      <c r="P1831" s="1" t="str">
        <f>IF(B1831&lt;&gt;"",IF(AND(대학정보!$C$4&lt;&gt;"",대학정보!$C$5&lt;&gt;""),IF(AND(ISNUMBER(FIND(대학정보!$C$4,E1831)),ISNUMBER(FIND(대학정보!$C$5,F1831))),확률표!$C$3,IF(AND(ISNUMBER(FIND(대학정보!$C$4,G1831)),ISNUMBER(FIND(대학정보!$C$5,H1831))),확률표!$C$4,IF(AND(ISNUMBER(FIND(대학정보!$C$4,I1831)),ISNUMBER(FIND(대학정보!$C$5,J1831))),확률표!$C$5, ""))), "대학정보"), "")</f>
        <v/>
      </c>
      <c r="Q1831" s="1" t="str">
        <f>IF(AND(대학정보!$C$8&lt;&gt;"",D1831&lt;&gt;""),D1831-대학정보!$C$8,"")</f>
        <v/>
      </c>
    </row>
    <row r="1832" spans="1:17">
      <c r="A1832" s="1" t="str">
        <f t="shared" si="29"/>
        <v>X</v>
      </c>
      <c r="B1832" s="1" t="str">
        <f>IF(INDEX(로우데이터!$A:$A,4*ROW()-7)&lt;&gt;"",INDEX(로우데이터!A:A,4*ROW()-7),"")</f>
        <v/>
      </c>
      <c r="C1832" s="1" t="str">
        <f>IF(B1832&lt;&gt;"",VLOOKUP(CONCATENATE("j",L1832, M1832, N1832),확률표!$B$8:$E$16,IF(P1832=확률표!$C$3,2,IF(P1832=확률표!$C$4, 3,4)),FALSE), "")</f>
        <v/>
      </c>
      <c r="D1832" s="1" t="str">
        <f>IF(B1832&lt;&gt;"",INDEX(로우데이터!$B:$B,4*ROW()-7),"")</f>
        <v/>
      </c>
      <c r="E1832" s="4" t="str">
        <f>IF(B1832&lt;&gt;"",IF(INDEX(로우데이터!$D:$D,4*ROW()-7)&lt;&gt;"",IF(ISNUMBER(FIND("(1)",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2" s="3" t="str">
        <f>IF(B1832&lt;&gt;"",IF(INDEX(로우데이터!$D:$D,4*ROW()-7)&lt;&gt;"",IF(ISNUMBER(FIND("(1)",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2" s="3" t="str">
        <f>IF(B1832&lt;&gt;"",IF(INDEX(로우데이터!$D:$D,4*ROW()-7)&lt;&gt;"",IF(ISNUMBER(FIND("(2)",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2" s="3" t="str">
        <f>IF(B1832&lt;&gt;"",IF(INDEX(로우데이터!$D:$D,4*ROW()-7)&lt;&gt;"",IF(ISNUMBER(FIND("(2)",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2" s="3" t="str">
        <f>IF(B1832&lt;&gt;"",IF(INDEX(로우데이터!$D:$D,4*ROW()-7)&lt;&gt;"",IF(ISNUMBER(FIND("(3)",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2" s="3" t="str">
        <f>IF(B1832&lt;&gt;"",IF(INDEX(로우데이터!$D:$D,4*ROW()-7)&lt;&gt;"",IF(ISNUMBER(FIND("(3)",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2" s="1">
        <v>1</v>
      </c>
      <c r="M1832" s="1">
        <v>1</v>
      </c>
      <c r="N1832" s="1">
        <v>1</v>
      </c>
      <c r="P1832" s="1" t="str">
        <f>IF(B1832&lt;&gt;"",IF(AND(대학정보!$C$4&lt;&gt;"",대학정보!$C$5&lt;&gt;""),IF(AND(ISNUMBER(FIND(대학정보!$C$4,E1832)),ISNUMBER(FIND(대학정보!$C$5,F1832))),확률표!$C$3,IF(AND(ISNUMBER(FIND(대학정보!$C$4,G1832)),ISNUMBER(FIND(대학정보!$C$5,H1832))),확률표!$C$4,IF(AND(ISNUMBER(FIND(대학정보!$C$4,I1832)),ISNUMBER(FIND(대학정보!$C$5,J1832))),확률표!$C$5, ""))), "대학정보"), "")</f>
        <v/>
      </c>
      <c r="Q1832" s="1" t="str">
        <f>IF(AND(대학정보!$C$8&lt;&gt;"",D1832&lt;&gt;""),D1832-대학정보!$C$8,"")</f>
        <v/>
      </c>
    </row>
    <row r="1833" spans="1:17">
      <c r="A1833" s="1" t="str">
        <f t="shared" si="29"/>
        <v>X</v>
      </c>
      <c r="B1833" s="1" t="str">
        <f>IF(INDEX(로우데이터!$A:$A,4*ROW()-7)&lt;&gt;"",INDEX(로우데이터!A:A,4*ROW()-7),"")</f>
        <v/>
      </c>
      <c r="C1833" s="1" t="str">
        <f>IF(B1833&lt;&gt;"",VLOOKUP(CONCATENATE("j",L1833, M1833, N1833),확률표!$B$8:$E$16,IF(P1833=확률표!$C$3,2,IF(P1833=확률표!$C$4, 3,4)),FALSE), "")</f>
        <v/>
      </c>
      <c r="D1833" s="1" t="str">
        <f>IF(B1833&lt;&gt;"",INDEX(로우데이터!$B:$B,4*ROW()-7),"")</f>
        <v/>
      </c>
      <c r="E1833" s="4" t="str">
        <f>IF(B1833&lt;&gt;"",IF(INDEX(로우데이터!$D:$D,4*ROW()-7)&lt;&gt;"",IF(ISNUMBER(FIND("(1)",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3" s="3" t="str">
        <f>IF(B1833&lt;&gt;"",IF(INDEX(로우데이터!$D:$D,4*ROW()-7)&lt;&gt;"",IF(ISNUMBER(FIND("(1)",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3" s="3" t="str">
        <f>IF(B1833&lt;&gt;"",IF(INDEX(로우데이터!$D:$D,4*ROW()-7)&lt;&gt;"",IF(ISNUMBER(FIND("(2)",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3" s="3" t="str">
        <f>IF(B1833&lt;&gt;"",IF(INDEX(로우데이터!$D:$D,4*ROW()-7)&lt;&gt;"",IF(ISNUMBER(FIND("(2)",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3" s="3" t="str">
        <f>IF(B1833&lt;&gt;"",IF(INDEX(로우데이터!$D:$D,4*ROW()-7)&lt;&gt;"",IF(ISNUMBER(FIND("(3)",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3" s="3" t="str">
        <f>IF(B1833&lt;&gt;"",IF(INDEX(로우데이터!$D:$D,4*ROW()-7)&lt;&gt;"",IF(ISNUMBER(FIND("(3)",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3" s="1">
        <v>1</v>
      </c>
      <c r="M1833" s="1">
        <v>1</v>
      </c>
      <c r="N1833" s="1">
        <v>1</v>
      </c>
      <c r="P1833" s="1" t="str">
        <f>IF(B1833&lt;&gt;"",IF(AND(대학정보!$C$4&lt;&gt;"",대학정보!$C$5&lt;&gt;""),IF(AND(ISNUMBER(FIND(대학정보!$C$4,E1833)),ISNUMBER(FIND(대학정보!$C$5,F1833))),확률표!$C$3,IF(AND(ISNUMBER(FIND(대학정보!$C$4,G1833)),ISNUMBER(FIND(대학정보!$C$5,H1833))),확률표!$C$4,IF(AND(ISNUMBER(FIND(대학정보!$C$4,I1833)),ISNUMBER(FIND(대학정보!$C$5,J1833))),확률표!$C$5, ""))), "대학정보"), "")</f>
        <v/>
      </c>
      <c r="Q1833" s="1" t="str">
        <f>IF(AND(대학정보!$C$8&lt;&gt;"",D1833&lt;&gt;""),D1833-대학정보!$C$8,"")</f>
        <v/>
      </c>
    </row>
    <row r="1834" spans="1:17">
      <c r="A1834" s="1" t="str">
        <f t="shared" si="29"/>
        <v>X</v>
      </c>
      <c r="B1834" s="1" t="str">
        <f>IF(INDEX(로우데이터!$A:$A,4*ROW()-7)&lt;&gt;"",INDEX(로우데이터!A:A,4*ROW()-7),"")</f>
        <v/>
      </c>
      <c r="C1834" s="1" t="str">
        <f>IF(B1834&lt;&gt;"",VLOOKUP(CONCATENATE("j",L1834, M1834, N1834),확률표!$B$8:$E$16,IF(P1834=확률표!$C$3,2,IF(P1834=확률표!$C$4, 3,4)),FALSE), "")</f>
        <v/>
      </c>
      <c r="D1834" s="1" t="str">
        <f>IF(B1834&lt;&gt;"",INDEX(로우데이터!$B:$B,4*ROW()-7),"")</f>
        <v/>
      </c>
      <c r="E1834" s="4" t="str">
        <f>IF(B1834&lt;&gt;"",IF(INDEX(로우데이터!$D:$D,4*ROW()-7)&lt;&gt;"",IF(ISNUMBER(FIND("(1)",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4" s="3" t="str">
        <f>IF(B1834&lt;&gt;"",IF(INDEX(로우데이터!$D:$D,4*ROW()-7)&lt;&gt;"",IF(ISNUMBER(FIND("(1)",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4" s="3" t="str">
        <f>IF(B1834&lt;&gt;"",IF(INDEX(로우데이터!$D:$D,4*ROW()-7)&lt;&gt;"",IF(ISNUMBER(FIND("(2)",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4" s="3" t="str">
        <f>IF(B1834&lt;&gt;"",IF(INDEX(로우데이터!$D:$D,4*ROW()-7)&lt;&gt;"",IF(ISNUMBER(FIND("(2)",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4" s="3" t="str">
        <f>IF(B1834&lt;&gt;"",IF(INDEX(로우데이터!$D:$D,4*ROW()-7)&lt;&gt;"",IF(ISNUMBER(FIND("(3)",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4" s="3" t="str">
        <f>IF(B1834&lt;&gt;"",IF(INDEX(로우데이터!$D:$D,4*ROW()-7)&lt;&gt;"",IF(ISNUMBER(FIND("(3)",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4" s="1">
        <v>1</v>
      </c>
      <c r="M1834" s="1">
        <v>1</v>
      </c>
      <c r="N1834" s="1">
        <v>1</v>
      </c>
      <c r="P1834" s="1" t="str">
        <f>IF(B1834&lt;&gt;"",IF(AND(대학정보!$C$4&lt;&gt;"",대학정보!$C$5&lt;&gt;""),IF(AND(ISNUMBER(FIND(대학정보!$C$4,E1834)),ISNUMBER(FIND(대학정보!$C$5,F1834))),확률표!$C$3,IF(AND(ISNUMBER(FIND(대학정보!$C$4,G1834)),ISNUMBER(FIND(대학정보!$C$5,H1834))),확률표!$C$4,IF(AND(ISNUMBER(FIND(대학정보!$C$4,I1834)),ISNUMBER(FIND(대학정보!$C$5,J1834))),확률표!$C$5, ""))), "대학정보"), "")</f>
        <v/>
      </c>
      <c r="Q1834" s="1" t="str">
        <f>IF(AND(대학정보!$C$8&lt;&gt;"",D1834&lt;&gt;""),D1834-대학정보!$C$8,"")</f>
        <v/>
      </c>
    </row>
    <row r="1835" spans="1:17">
      <c r="A1835" s="1" t="str">
        <f t="shared" si="29"/>
        <v>X</v>
      </c>
      <c r="B1835" s="1" t="str">
        <f>IF(INDEX(로우데이터!$A:$A,4*ROW()-7)&lt;&gt;"",INDEX(로우데이터!A:A,4*ROW()-7),"")</f>
        <v/>
      </c>
      <c r="C1835" s="1" t="str">
        <f>IF(B1835&lt;&gt;"",VLOOKUP(CONCATENATE("j",L1835, M1835, N1835),확률표!$B$8:$E$16,IF(P1835=확률표!$C$3,2,IF(P1835=확률표!$C$4, 3,4)),FALSE), "")</f>
        <v/>
      </c>
      <c r="D1835" s="1" t="str">
        <f>IF(B1835&lt;&gt;"",INDEX(로우데이터!$B:$B,4*ROW()-7),"")</f>
        <v/>
      </c>
      <c r="E1835" s="4" t="str">
        <f>IF(B1835&lt;&gt;"",IF(INDEX(로우데이터!$D:$D,4*ROW()-7)&lt;&gt;"",IF(ISNUMBER(FIND("(1)",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5" s="3" t="str">
        <f>IF(B1835&lt;&gt;"",IF(INDEX(로우데이터!$D:$D,4*ROW()-7)&lt;&gt;"",IF(ISNUMBER(FIND("(1)",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5" s="3" t="str">
        <f>IF(B1835&lt;&gt;"",IF(INDEX(로우데이터!$D:$D,4*ROW()-7)&lt;&gt;"",IF(ISNUMBER(FIND("(2)",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5" s="3" t="str">
        <f>IF(B1835&lt;&gt;"",IF(INDEX(로우데이터!$D:$D,4*ROW()-7)&lt;&gt;"",IF(ISNUMBER(FIND("(2)",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5" s="3" t="str">
        <f>IF(B1835&lt;&gt;"",IF(INDEX(로우데이터!$D:$D,4*ROW()-7)&lt;&gt;"",IF(ISNUMBER(FIND("(3)",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5" s="3" t="str">
        <f>IF(B1835&lt;&gt;"",IF(INDEX(로우데이터!$D:$D,4*ROW()-7)&lt;&gt;"",IF(ISNUMBER(FIND("(3)",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5" s="1">
        <v>1</v>
      </c>
      <c r="M1835" s="1">
        <v>1</v>
      </c>
      <c r="N1835" s="1">
        <v>1</v>
      </c>
      <c r="P1835" s="1" t="str">
        <f>IF(B1835&lt;&gt;"",IF(AND(대학정보!$C$4&lt;&gt;"",대학정보!$C$5&lt;&gt;""),IF(AND(ISNUMBER(FIND(대학정보!$C$4,E1835)),ISNUMBER(FIND(대학정보!$C$5,F1835))),확률표!$C$3,IF(AND(ISNUMBER(FIND(대학정보!$C$4,G1835)),ISNUMBER(FIND(대학정보!$C$5,H1835))),확률표!$C$4,IF(AND(ISNUMBER(FIND(대학정보!$C$4,I1835)),ISNUMBER(FIND(대학정보!$C$5,J1835))),확률표!$C$5, ""))), "대학정보"), "")</f>
        <v/>
      </c>
      <c r="Q1835" s="1" t="str">
        <f>IF(AND(대학정보!$C$8&lt;&gt;"",D1835&lt;&gt;""),D1835-대학정보!$C$8,"")</f>
        <v/>
      </c>
    </row>
    <row r="1836" spans="1:17">
      <c r="A1836" s="1" t="str">
        <f t="shared" si="29"/>
        <v>X</v>
      </c>
      <c r="B1836" s="1" t="str">
        <f>IF(INDEX(로우데이터!$A:$A,4*ROW()-7)&lt;&gt;"",INDEX(로우데이터!A:A,4*ROW()-7),"")</f>
        <v/>
      </c>
      <c r="C1836" s="1" t="str">
        <f>IF(B1836&lt;&gt;"",VLOOKUP(CONCATENATE("j",L1836, M1836, N1836),확률표!$B$8:$E$16,IF(P1836=확률표!$C$3,2,IF(P1836=확률표!$C$4, 3,4)),FALSE), "")</f>
        <v/>
      </c>
      <c r="D1836" s="1" t="str">
        <f>IF(B1836&lt;&gt;"",INDEX(로우데이터!$B:$B,4*ROW()-7),"")</f>
        <v/>
      </c>
      <c r="E1836" s="4" t="str">
        <f>IF(B1836&lt;&gt;"",IF(INDEX(로우데이터!$D:$D,4*ROW()-7)&lt;&gt;"",IF(ISNUMBER(FIND("(1)",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6" s="3" t="str">
        <f>IF(B1836&lt;&gt;"",IF(INDEX(로우데이터!$D:$D,4*ROW()-7)&lt;&gt;"",IF(ISNUMBER(FIND("(1)",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6" s="3" t="str">
        <f>IF(B1836&lt;&gt;"",IF(INDEX(로우데이터!$D:$D,4*ROW()-7)&lt;&gt;"",IF(ISNUMBER(FIND("(2)",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6" s="3" t="str">
        <f>IF(B1836&lt;&gt;"",IF(INDEX(로우데이터!$D:$D,4*ROW()-7)&lt;&gt;"",IF(ISNUMBER(FIND("(2)",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6" s="3" t="str">
        <f>IF(B1836&lt;&gt;"",IF(INDEX(로우데이터!$D:$D,4*ROW()-7)&lt;&gt;"",IF(ISNUMBER(FIND("(3)",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6" s="3" t="str">
        <f>IF(B1836&lt;&gt;"",IF(INDEX(로우데이터!$D:$D,4*ROW()-7)&lt;&gt;"",IF(ISNUMBER(FIND("(3)",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6" s="1">
        <v>1</v>
      </c>
      <c r="M1836" s="1">
        <v>1</v>
      </c>
      <c r="N1836" s="1">
        <v>1</v>
      </c>
      <c r="P1836" s="1" t="str">
        <f>IF(B1836&lt;&gt;"",IF(AND(대학정보!$C$4&lt;&gt;"",대학정보!$C$5&lt;&gt;""),IF(AND(ISNUMBER(FIND(대학정보!$C$4,E1836)),ISNUMBER(FIND(대학정보!$C$5,F1836))),확률표!$C$3,IF(AND(ISNUMBER(FIND(대학정보!$C$4,G1836)),ISNUMBER(FIND(대학정보!$C$5,H1836))),확률표!$C$4,IF(AND(ISNUMBER(FIND(대학정보!$C$4,I1836)),ISNUMBER(FIND(대학정보!$C$5,J1836))),확률표!$C$5, ""))), "대학정보"), "")</f>
        <v/>
      </c>
      <c r="Q1836" s="1" t="str">
        <f>IF(AND(대학정보!$C$8&lt;&gt;"",D1836&lt;&gt;""),D1836-대학정보!$C$8,"")</f>
        <v/>
      </c>
    </row>
    <row r="1837" spans="1:17">
      <c r="A1837" s="1" t="str">
        <f t="shared" si="29"/>
        <v>X</v>
      </c>
      <c r="B1837" s="1" t="str">
        <f>IF(INDEX(로우데이터!$A:$A,4*ROW()-7)&lt;&gt;"",INDEX(로우데이터!A:A,4*ROW()-7),"")</f>
        <v/>
      </c>
      <c r="C1837" s="1" t="str">
        <f>IF(B1837&lt;&gt;"",VLOOKUP(CONCATENATE("j",L1837, M1837, N1837),확률표!$B$8:$E$16,IF(P1837=확률표!$C$3,2,IF(P1837=확률표!$C$4, 3,4)),FALSE), "")</f>
        <v/>
      </c>
      <c r="D1837" s="1" t="str">
        <f>IF(B1837&lt;&gt;"",INDEX(로우데이터!$B:$B,4*ROW()-7),"")</f>
        <v/>
      </c>
      <c r="E1837" s="4" t="str">
        <f>IF(B1837&lt;&gt;"",IF(INDEX(로우데이터!$D:$D,4*ROW()-7)&lt;&gt;"",IF(ISNUMBER(FIND("(1)",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7" s="3" t="str">
        <f>IF(B1837&lt;&gt;"",IF(INDEX(로우데이터!$D:$D,4*ROW()-7)&lt;&gt;"",IF(ISNUMBER(FIND("(1)",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7" s="3" t="str">
        <f>IF(B1837&lt;&gt;"",IF(INDEX(로우데이터!$D:$D,4*ROW()-7)&lt;&gt;"",IF(ISNUMBER(FIND("(2)",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7" s="3" t="str">
        <f>IF(B1837&lt;&gt;"",IF(INDEX(로우데이터!$D:$D,4*ROW()-7)&lt;&gt;"",IF(ISNUMBER(FIND("(2)",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7" s="3" t="str">
        <f>IF(B1837&lt;&gt;"",IF(INDEX(로우데이터!$D:$D,4*ROW()-7)&lt;&gt;"",IF(ISNUMBER(FIND("(3)",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7" s="3" t="str">
        <f>IF(B1837&lt;&gt;"",IF(INDEX(로우데이터!$D:$D,4*ROW()-7)&lt;&gt;"",IF(ISNUMBER(FIND("(3)",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7" s="1">
        <v>1</v>
      </c>
      <c r="M1837" s="1">
        <v>1</v>
      </c>
      <c r="N1837" s="1">
        <v>1</v>
      </c>
      <c r="P1837" s="1" t="str">
        <f>IF(B1837&lt;&gt;"",IF(AND(대학정보!$C$4&lt;&gt;"",대학정보!$C$5&lt;&gt;""),IF(AND(ISNUMBER(FIND(대학정보!$C$4,E1837)),ISNUMBER(FIND(대학정보!$C$5,F1837))),확률표!$C$3,IF(AND(ISNUMBER(FIND(대학정보!$C$4,G1837)),ISNUMBER(FIND(대학정보!$C$5,H1837))),확률표!$C$4,IF(AND(ISNUMBER(FIND(대학정보!$C$4,I1837)),ISNUMBER(FIND(대학정보!$C$5,J1837))),확률표!$C$5, ""))), "대학정보"), "")</f>
        <v/>
      </c>
      <c r="Q1837" s="1" t="str">
        <f>IF(AND(대학정보!$C$8&lt;&gt;"",D1837&lt;&gt;""),D1837-대학정보!$C$8,"")</f>
        <v/>
      </c>
    </row>
    <row r="1838" spans="1:17">
      <c r="A1838" s="1" t="str">
        <f t="shared" si="29"/>
        <v>X</v>
      </c>
      <c r="B1838" s="1" t="str">
        <f>IF(INDEX(로우데이터!$A:$A,4*ROW()-7)&lt;&gt;"",INDEX(로우데이터!A:A,4*ROW()-7),"")</f>
        <v/>
      </c>
      <c r="C1838" s="1" t="str">
        <f>IF(B1838&lt;&gt;"",VLOOKUP(CONCATENATE("j",L1838, M1838, N1838),확률표!$B$8:$E$16,IF(P1838=확률표!$C$3,2,IF(P1838=확률표!$C$4, 3,4)),FALSE), "")</f>
        <v/>
      </c>
      <c r="D1838" s="1" t="str">
        <f>IF(B1838&lt;&gt;"",INDEX(로우데이터!$B:$B,4*ROW()-7),"")</f>
        <v/>
      </c>
      <c r="E1838" s="4" t="str">
        <f>IF(B1838&lt;&gt;"",IF(INDEX(로우데이터!$D:$D,4*ROW()-7)&lt;&gt;"",IF(ISNUMBER(FIND("(1)",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8" s="3" t="str">
        <f>IF(B1838&lt;&gt;"",IF(INDEX(로우데이터!$D:$D,4*ROW()-7)&lt;&gt;"",IF(ISNUMBER(FIND("(1)",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8" s="3" t="str">
        <f>IF(B1838&lt;&gt;"",IF(INDEX(로우데이터!$D:$D,4*ROW()-7)&lt;&gt;"",IF(ISNUMBER(FIND("(2)",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8" s="3" t="str">
        <f>IF(B1838&lt;&gt;"",IF(INDEX(로우데이터!$D:$D,4*ROW()-7)&lt;&gt;"",IF(ISNUMBER(FIND("(2)",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8" s="3" t="str">
        <f>IF(B1838&lt;&gt;"",IF(INDEX(로우데이터!$D:$D,4*ROW()-7)&lt;&gt;"",IF(ISNUMBER(FIND("(3)",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8" s="3" t="str">
        <f>IF(B1838&lt;&gt;"",IF(INDEX(로우데이터!$D:$D,4*ROW()-7)&lt;&gt;"",IF(ISNUMBER(FIND("(3)",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8" s="1">
        <v>1</v>
      </c>
      <c r="M1838" s="1">
        <v>1</v>
      </c>
      <c r="N1838" s="1">
        <v>1</v>
      </c>
      <c r="P1838" s="1" t="str">
        <f>IF(B1838&lt;&gt;"",IF(AND(대학정보!$C$4&lt;&gt;"",대학정보!$C$5&lt;&gt;""),IF(AND(ISNUMBER(FIND(대학정보!$C$4,E1838)),ISNUMBER(FIND(대학정보!$C$5,F1838))),확률표!$C$3,IF(AND(ISNUMBER(FIND(대학정보!$C$4,G1838)),ISNUMBER(FIND(대학정보!$C$5,H1838))),확률표!$C$4,IF(AND(ISNUMBER(FIND(대학정보!$C$4,I1838)),ISNUMBER(FIND(대학정보!$C$5,J1838))),확률표!$C$5, ""))), "대학정보"), "")</f>
        <v/>
      </c>
      <c r="Q1838" s="1" t="str">
        <f>IF(AND(대학정보!$C$8&lt;&gt;"",D1838&lt;&gt;""),D1838-대학정보!$C$8,"")</f>
        <v/>
      </c>
    </row>
    <row r="1839" spans="1:17">
      <c r="A1839" s="1" t="str">
        <f t="shared" si="29"/>
        <v>X</v>
      </c>
      <c r="B1839" s="1" t="str">
        <f>IF(INDEX(로우데이터!$A:$A,4*ROW()-7)&lt;&gt;"",INDEX(로우데이터!A:A,4*ROW()-7),"")</f>
        <v/>
      </c>
      <c r="C1839" s="1" t="str">
        <f>IF(B1839&lt;&gt;"",VLOOKUP(CONCATENATE("j",L1839, M1839, N1839),확률표!$B$8:$E$16,IF(P1839=확률표!$C$3,2,IF(P1839=확률표!$C$4, 3,4)),FALSE), "")</f>
        <v/>
      </c>
      <c r="D1839" s="1" t="str">
        <f>IF(B1839&lt;&gt;"",INDEX(로우데이터!$B:$B,4*ROW()-7),"")</f>
        <v/>
      </c>
      <c r="E1839" s="4" t="str">
        <f>IF(B1839&lt;&gt;"",IF(INDEX(로우데이터!$D:$D,4*ROW()-7)&lt;&gt;"",IF(ISNUMBER(FIND("(1)",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39" s="3" t="str">
        <f>IF(B1839&lt;&gt;"",IF(INDEX(로우데이터!$D:$D,4*ROW()-7)&lt;&gt;"",IF(ISNUMBER(FIND("(1)",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39" s="3" t="str">
        <f>IF(B1839&lt;&gt;"",IF(INDEX(로우데이터!$D:$D,4*ROW()-7)&lt;&gt;"",IF(ISNUMBER(FIND("(2)",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39" s="3" t="str">
        <f>IF(B1839&lt;&gt;"",IF(INDEX(로우데이터!$D:$D,4*ROW()-7)&lt;&gt;"",IF(ISNUMBER(FIND("(2)",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39" s="3" t="str">
        <f>IF(B1839&lt;&gt;"",IF(INDEX(로우데이터!$D:$D,4*ROW()-7)&lt;&gt;"",IF(ISNUMBER(FIND("(3)",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39" s="3" t="str">
        <f>IF(B1839&lt;&gt;"",IF(INDEX(로우데이터!$D:$D,4*ROW()-7)&lt;&gt;"",IF(ISNUMBER(FIND("(3)",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39" s="1">
        <v>1</v>
      </c>
      <c r="M1839" s="1">
        <v>1</v>
      </c>
      <c r="N1839" s="1">
        <v>1</v>
      </c>
      <c r="P1839" s="1" t="str">
        <f>IF(B1839&lt;&gt;"",IF(AND(대학정보!$C$4&lt;&gt;"",대학정보!$C$5&lt;&gt;""),IF(AND(ISNUMBER(FIND(대학정보!$C$4,E1839)),ISNUMBER(FIND(대학정보!$C$5,F1839))),확률표!$C$3,IF(AND(ISNUMBER(FIND(대학정보!$C$4,G1839)),ISNUMBER(FIND(대학정보!$C$5,H1839))),확률표!$C$4,IF(AND(ISNUMBER(FIND(대학정보!$C$4,I1839)),ISNUMBER(FIND(대학정보!$C$5,J1839))),확률표!$C$5, ""))), "대학정보"), "")</f>
        <v/>
      </c>
      <c r="Q1839" s="1" t="str">
        <f>IF(AND(대학정보!$C$8&lt;&gt;"",D1839&lt;&gt;""),D1839-대학정보!$C$8,"")</f>
        <v/>
      </c>
    </row>
    <row r="1840" spans="1:17">
      <c r="A1840" s="1" t="str">
        <f t="shared" si="29"/>
        <v>X</v>
      </c>
      <c r="B1840" s="1" t="str">
        <f>IF(INDEX(로우데이터!$A:$A,4*ROW()-7)&lt;&gt;"",INDEX(로우데이터!A:A,4*ROW()-7),"")</f>
        <v/>
      </c>
      <c r="C1840" s="1" t="str">
        <f>IF(B1840&lt;&gt;"",VLOOKUP(CONCATENATE("j",L1840, M1840, N1840),확률표!$B$8:$E$16,IF(P1840=확률표!$C$3,2,IF(P1840=확률표!$C$4, 3,4)),FALSE), "")</f>
        <v/>
      </c>
      <c r="D1840" s="1" t="str">
        <f>IF(B1840&lt;&gt;"",INDEX(로우데이터!$B:$B,4*ROW()-7),"")</f>
        <v/>
      </c>
      <c r="E1840" s="4" t="str">
        <f>IF(B1840&lt;&gt;"",IF(INDEX(로우데이터!$D:$D,4*ROW()-7)&lt;&gt;"",IF(ISNUMBER(FIND("(1)",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0" s="3" t="str">
        <f>IF(B1840&lt;&gt;"",IF(INDEX(로우데이터!$D:$D,4*ROW()-7)&lt;&gt;"",IF(ISNUMBER(FIND("(1)",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0" s="3" t="str">
        <f>IF(B1840&lt;&gt;"",IF(INDEX(로우데이터!$D:$D,4*ROW()-7)&lt;&gt;"",IF(ISNUMBER(FIND("(2)",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0" s="3" t="str">
        <f>IF(B1840&lt;&gt;"",IF(INDEX(로우데이터!$D:$D,4*ROW()-7)&lt;&gt;"",IF(ISNUMBER(FIND("(2)",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0" s="3" t="str">
        <f>IF(B1840&lt;&gt;"",IF(INDEX(로우데이터!$D:$D,4*ROW()-7)&lt;&gt;"",IF(ISNUMBER(FIND("(3)",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0" s="3" t="str">
        <f>IF(B1840&lt;&gt;"",IF(INDEX(로우데이터!$D:$D,4*ROW()-7)&lt;&gt;"",IF(ISNUMBER(FIND("(3)",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0" s="1">
        <v>1</v>
      </c>
      <c r="M1840" s="1">
        <v>1</v>
      </c>
      <c r="N1840" s="1">
        <v>1</v>
      </c>
      <c r="P1840" s="1" t="str">
        <f>IF(B1840&lt;&gt;"",IF(AND(대학정보!$C$4&lt;&gt;"",대학정보!$C$5&lt;&gt;""),IF(AND(ISNUMBER(FIND(대학정보!$C$4,E1840)),ISNUMBER(FIND(대학정보!$C$5,F1840))),확률표!$C$3,IF(AND(ISNUMBER(FIND(대학정보!$C$4,G1840)),ISNUMBER(FIND(대학정보!$C$5,H1840))),확률표!$C$4,IF(AND(ISNUMBER(FIND(대학정보!$C$4,I1840)),ISNUMBER(FIND(대학정보!$C$5,J1840))),확률표!$C$5, ""))), "대학정보"), "")</f>
        <v/>
      </c>
      <c r="Q1840" s="1" t="str">
        <f>IF(AND(대학정보!$C$8&lt;&gt;"",D1840&lt;&gt;""),D1840-대학정보!$C$8,"")</f>
        <v/>
      </c>
    </row>
    <row r="1841" spans="1:17">
      <c r="A1841" s="1" t="str">
        <f t="shared" si="29"/>
        <v>X</v>
      </c>
      <c r="B1841" s="1" t="str">
        <f>IF(INDEX(로우데이터!$A:$A,4*ROW()-7)&lt;&gt;"",INDEX(로우데이터!A:A,4*ROW()-7),"")</f>
        <v/>
      </c>
      <c r="C1841" s="1" t="str">
        <f>IF(B1841&lt;&gt;"",VLOOKUP(CONCATENATE("j",L1841, M1841, N1841),확률표!$B$8:$E$16,IF(P1841=확률표!$C$3,2,IF(P1841=확률표!$C$4, 3,4)),FALSE), "")</f>
        <v/>
      </c>
      <c r="D1841" s="1" t="str">
        <f>IF(B1841&lt;&gt;"",INDEX(로우데이터!$B:$B,4*ROW()-7),"")</f>
        <v/>
      </c>
      <c r="E1841" s="4" t="str">
        <f>IF(B1841&lt;&gt;"",IF(INDEX(로우데이터!$D:$D,4*ROW()-7)&lt;&gt;"",IF(ISNUMBER(FIND("(1)",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1" s="3" t="str">
        <f>IF(B1841&lt;&gt;"",IF(INDEX(로우데이터!$D:$D,4*ROW()-7)&lt;&gt;"",IF(ISNUMBER(FIND("(1)",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1" s="3" t="str">
        <f>IF(B1841&lt;&gt;"",IF(INDEX(로우데이터!$D:$D,4*ROW()-7)&lt;&gt;"",IF(ISNUMBER(FIND("(2)",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1" s="3" t="str">
        <f>IF(B1841&lt;&gt;"",IF(INDEX(로우데이터!$D:$D,4*ROW()-7)&lt;&gt;"",IF(ISNUMBER(FIND("(2)",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1" s="3" t="str">
        <f>IF(B1841&lt;&gt;"",IF(INDEX(로우데이터!$D:$D,4*ROW()-7)&lt;&gt;"",IF(ISNUMBER(FIND("(3)",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1" s="3" t="str">
        <f>IF(B1841&lt;&gt;"",IF(INDEX(로우데이터!$D:$D,4*ROW()-7)&lt;&gt;"",IF(ISNUMBER(FIND("(3)",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1" s="1">
        <v>1</v>
      </c>
      <c r="M1841" s="1">
        <v>1</v>
      </c>
      <c r="N1841" s="1">
        <v>1</v>
      </c>
      <c r="P1841" s="1" t="str">
        <f>IF(B1841&lt;&gt;"",IF(AND(대학정보!$C$4&lt;&gt;"",대학정보!$C$5&lt;&gt;""),IF(AND(ISNUMBER(FIND(대학정보!$C$4,E1841)),ISNUMBER(FIND(대학정보!$C$5,F1841))),확률표!$C$3,IF(AND(ISNUMBER(FIND(대학정보!$C$4,G1841)),ISNUMBER(FIND(대학정보!$C$5,H1841))),확률표!$C$4,IF(AND(ISNUMBER(FIND(대학정보!$C$4,I1841)),ISNUMBER(FIND(대학정보!$C$5,J1841))),확률표!$C$5, ""))), "대학정보"), "")</f>
        <v/>
      </c>
      <c r="Q1841" s="1" t="str">
        <f>IF(AND(대학정보!$C$8&lt;&gt;"",D1841&lt;&gt;""),D1841-대학정보!$C$8,"")</f>
        <v/>
      </c>
    </row>
    <row r="1842" spans="1:17">
      <c r="A1842" s="1" t="str">
        <f t="shared" si="29"/>
        <v>X</v>
      </c>
      <c r="B1842" s="1" t="str">
        <f>IF(INDEX(로우데이터!$A:$A,4*ROW()-7)&lt;&gt;"",INDEX(로우데이터!A:A,4*ROW()-7),"")</f>
        <v/>
      </c>
      <c r="C1842" s="1" t="str">
        <f>IF(B1842&lt;&gt;"",VLOOKUP(CONCATENATE("j",L1842, M1842, N1842),확률표!$B$8:$E$16,IF(P1842=확률표!$C$3,2,IF(P1842=확률표!$C$4, 3,4)),FALSE), "")</f>
        <v/>
      </c>
      <c r="D1842" s="1" t="str">
        <f>IF(B1842&lt;&gt;"",INDEX(로우데이터!$B:$B,4*ROW()-7),"")</f>
        <v/>
      </c>
      <c r="E1842" s="4" t="str">
        <f>IF(B1842&lt;&gt;"",IF(INDEX(로우데이터!$D:$D,4*ROW()-7)&lt;&gt;"",IF(ISNUMBER(FIND("(1)",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2" s="3" t="str">
        <f>IF(B1842&lt;&gt;"",IF(INDEX(로우데이터!$D:$D,4*ROW()-7)&lt;&gt;"",IF(ISNUMBER(FIND("(1)",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2" s="3" t="str">
        <f>IF(B1842&lt;&gt;"",IF(INDEX(로우데이터!$D:$D,4*ROW()-7)&lt;&gt;"",IF(ISNUMBER(FIND("(2)",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2" s="3" t="str">
        <f>IF(B1842&lt;&gt;"",IF(INDEX(로우데이터!$D:$D,4*ROW()-7)&lt;&gt;"",IF(ISNUMBER(FIND("(2)",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2" s="3" t="str">
        <f>IF(B1842&lt;&gt;"",IF(INDEX(로우데이터!$D:$D,4*ROW()-7)&lt;&gt;"",IF(ISNUMBER(FIND("(3)",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2" s="3" t="str">
        <f>IF(B1842&lt;&gt;"",IF(INDEX(로우데이터!$D:$D,4*ROW()-7)&lt;&gt;"",IF(ISNUMBER(FIND("(3)",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2" s="1">
        <v>1</v>
      </c>
      <c r="M1842" s="1">
        <v>1</v>
      </c>
      <c r="N1842" s="1">
        <v>1</v>
      </c>
      <c r="P1842" s="1" t="str">
        <f>IF(B1842&lt;&gt;"",IF(AND(대학정보!$C$4&lt;&gt;"",대학정보!$C$5&lt;&gt;""),IF(AND(ISNUMBER(FIND(대학정보!$C$4,E1842)),ISNUMBER(FIND(대학정보!$C$5,F1842))),확률표!$C$3,IF(AND(ISNUMBER(FIND(대학정보!$C$4,G1842)),ISNUMBER(FIND(대학정보!$C$5,H1842))),확률표!$C$4,IF(AND(ISNUMBER(FIND(대학정보!$C$4,I1842)),ISNUMBER(FIND(대학정보!$C$5,J1842))),확률표!$C$5, ""))), "대학정보"), "")</f>
        <v/>
      </c>
      <c r="Q1842" s="1" t="str">
        <f>IF(AND(대학정보!$C$8&lt;&gt;"",D1842&lt;&gt;""),D1842-대학정보!$C$8,"")</f>
        <v/>
      </c>
    </row>
    <row r="1843" spans="1:17">
      <c r="A1843" s="1" t="str">
        <f t="shared" si="29"/>
        <v>X</v>
      </c>
      <c r="B1843" s="1" t="str">
        <f>IF(INDEX(로우데이터!$A:$A,4*ROW()-7)&lt;&gt;"",INDEX(로우데이터!A:A,4*ROW()-7),"")</f>
        <v/>
      </c>
      <c r="C1843" s="1" t="str">
        <f>IF(B1843&lt;&gt;"",VLOOKUP(CONCATENATE("j",L1843, M1843, N1843),확률표!$B$8:$E$16,IF(P1843=확률표!$C$3,2,IF(P1843=확률표!$C$4, 3,4)),FALSE), "")</f>
        <v/>
      </c>
      <c r="D1843" s="1" t="str">
        <f>IF(B1843&lt;&gt;"",INDEX(로우데이터!$B:$B,4*ROW()-7),"")</f>
        <v/>
      </c>
      <c r="E1843" s="4" t="str">
        <f>IF(B1843&lt;&gt;"",IF(INDEX(로우데이터!$D:$D,4*ROW()-7)&lt;&gt;"",IF(ISNUMBER(FIND("(1)",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3" s="3" t="str">
        <f>IF(B1843&lt;&gt;"",IF(INDEX(로우데이터!$D:$D,4*ROW()-7)&lt;&gt;"",IF(ISNUMBER(FIND("(1)",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3" s="3" t="str">
        <f>IF(B1843&lt;&gt;"",IF(INDEX(로우데이터!$D:$D,4*ROW()-7)&lt;&gt;"",IF(ISNUMBER(FIND("(2)",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3" s="3" t="str">
        <f>IF(B1843&lt;&gt;"",IF(INDEX(로우데이터!$D:$D,4*ROW()-7)&lt;&gt;"",IF(ISNUMBER(FIND("(2)",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3" s="3" t="str">
        <f>IF(B1843&lt;&gt;"",IF(INDEX(로우데이터!$D:$D,4*ROW()-7)&lt;&gt;"",IF(ISNUMBER(FIND("(3)",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3" s="3" t="str">
        <f>IF(B1843&lt;&gt;"",IF(INDEX(로우데이터!$D:$D,4*ROW()-7)&lt;&gt;"",IF(ISNUMBER(FIND("(3)",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3" s="1">
        <v>1</v>
      </c>
      <c r="M1843" s="1">
        <v>1</v>
      </c>
      <c r="N1843" s="1">
        <v>1</v>
      </c>
      <c r="P1843" s="1" t="str">
        <f>IF(B1843&lt;&gt;"",IF(AND(대학정보!$C$4&lt;&gt;"",대학정보!$C$5&lt;&gt;""),IF(AND(ISNUMBER(FIND(대학정보!$C$4,E1843)),ISNUMBER(FIND(대학정보!$C$5,F1843))),확률표!$C$3,IF(AND(ISNUMBER(FIND(대학정보!$C$4,G1843)),ISNUMBER(FIND(대학정보!$C$5,H1843))),확률표!$C$4,IF(AND(ISNUMBER(FIND(대학정보!$C$4,I1843)),ISNUMBER(FIND(대학정보!$C$5,J1843))),확률표!$C$5, ""))), "대학정보"), "")</f>
        <v/>
      </c>
      <c r="Q1843" s="1" t="str">
        <f>IF(AND(대학정보!$C$8&lt;&gt;"",D1843&lt;&gt;""),D1843-대학정보!$C$8,"")</f>
        <v/>
      </c>
    </row>
    <row r="1844" spans="1:17">
      <c r="A1844" s="1" t="str">
        <f t="shared" si="29"/>
        <v>X</v>
      </c>
      <c r="B1844" s="1" t="str">
        <f>IF(INDEX(로우데이터!$A:$A,4*ROW()-7)&lt;&gt;"",INDEX(로우데이터!A:A,4*ROW()-7),"")</f>
        <v/>
      </c>
      <c r="C1844" s="1" t="str">
        <f>IF(B1844&lt;&gt;"",VLOOKUP(CONCATENATE("j",L1844, M1844, N1844),확률표!$B$8:$E$16,IF(P1844=확률표!$C$3,2,IF(P1844=확률표!$C$4, 3,4)),FALSE), "")</f>
        <v/>
      </c>
      <c r="D1844" s="1" t="str">
        <f>IF(B1844&lt;&gt;"",INDEX(로우데이터!$B:$B,4*ROW()-7),"")</f>
        <v/>
      </c>
      <c r="E1844" s="4" t="str">
        <f>IF(B1844&lt;&gt;"",IF(INDEX(로우데이터!$D:$D,4*ROW()-7)&lt;&gt;"",IF(ISNUMBER(FIND("(1)",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4" s="3" t="str">
        <f>IF(B1844&lt;&gt;"",IF(INDEX(로우데이터!$D:$D,4*ROW()-7)&lt;&gt;"",IF(ISNUMBER(FIND("(1)",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4" s="3" t="str">
        <f>IF(B1844&lt;&gt;"",IF(INDEX(로우데이터!$D:$D,4*ROW()-7)&lt;&gt;"",IF(ISNUMBER(FIND("(2)",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4" s="3" t="str">
        <f>IF(B1844&lt;&gt;"",IF(INDEX(로우데이터!$D:$D,4*ROW()-7)&lt;&gt;"",IF(ISNUMBER(FIND("(2)",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4" s="3" t="str">
        <f>IF(B1844&lt;&gt;"",IF(INDEX(로우데이터!$D:$D,4*ROW()-7)&lt;&gt;"",IF(ISNUMBER(FIND("(3)",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4" s="3" t="str">
        <f>IF(B1844&lt;&gt;"",IF(INDEX(로우데이터!$D:$D,4*ROW()-7)&lt;&gt;"",IF(ISNUMBER(FIND("(3)",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4" s="1">
        <v>1</v>
      </c>
      <c r="M1844" s="1">
        <v>1</v>
      </c>
      <c r="N1844" s="1">
        <v>1</v>
      </c>
      <c r="P1844" s="1" t="str">
        <f>IF(B1844&lt;&gt;"",IF(AND(대학정보!$C$4&lt;&gt;"",대학정보!$C$5&lt;&gt;""),IF(AND(ISNUMBER(FIND(대학정보!$C$4,E1844)),ISNUMBER(FIND(대학정보!$C$5,F1844))),확률표!$C$3,IF(AND(ISNUMBER(FIND(대학정보!$C$4,G1844)),ISNUMBER(FIND(대학정보!$C$5,H1844))),확률표!$C$4,IF(AND(ISNUMBER(FIND(대학정보!$C$4,I1844)),ISNUMBER(FIND(대학정보!$C$5,J1844))),확률표!$C$5, ""))), "대학정보"), "")</f>
        <v/>
      </c>
      <c r="Q1844" s="1" t="str">
        <f>IF(AND(대학정보!$C$8&lt;&gt;"",D1844&lt;&gt;""),D1844-대학정보!$C$8,"")</f>
        <v/>
      </c>
    </row>
    <row r="1845" spans="1:17">
      <c r="A1845" s="1" t="str">
        <f t="shared" si="29"/>
        <v>X</v>
      </c>
      <c r="B1845" s="1" t="str">
        <f>IF(INDEX(로우데이터!$A:$A,4*ROW()-7)&lt;&gt;"",INDEX(로우데이터!A:A,4*ROW()-7),"")</f>
        <v/>
      </c>
      <c r="C1845" s="1" t="str">
        <f>IF(B1845&lt;&gt;"",VLOOKUP(CONCATENATE("j",L1845, M1845, N1845),확률표!$B$8:$E$16,IF(P1845=확률표!$C$3,2,IF(P1845=확률표!$C$4, 3,4)),FALSE), "")</f>
        <v/>
      </c>
      <c r="D1845" s="1" t="str">
        <f>IF(B1845&lt;&gt;"",INDEX(로우데이터!$B:$B,4*ROW()-7),"")</f>
        <v/>
      </c>
      <c r="E1845" s="4" t="str">
        <f>IF(B1845&lt;&gt;"",IF(INDEX(로우데이터!$D:$D,4*ROW()-7)&lt;&gt;"",IF(ISNUMBER(FIND("(1)",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5" s="3" t="str">
        <f>IF(B1845&lt;&gt;"",IF(INDEX(로우데이터!$D:$D,4*ROW()-7)&lt;&gt;"",IF(ISNUMBER(FIND("(1)",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5" s="3" t="str">
        <f>IF(B1845&lt;&gt;"",IF(INDEX(로우데이터!$D:$D,4*ROW()-7)&lt;&gt;"",IF(ISNUMBER(FIND("(2)",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5" s="3" t="str">
        <f>IF(B1845&lt;&gt;"",IF(INDEX(로우데이터!$D:$D,4*ROW()-7)&lt;&gt;"",IF(ISNUMBER(FIND("(2)",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5" s="3" t="str">
        <f>IF(B1845&lt;&gt;"",IF(INDEX(로우데이터!$D:$D,4*ROW()-7)&lt;&gt;"",IF(ISNUMBER(FIND("(3)",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5" s="3" t="str">
        <f>IF(B1845&lt;&gt;"",IF(INDEX(로우데이터!$D:$D,4*ROW()-7)&lt;&gt;"",IF(ISNUMBER(FIND("(3)",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5" s="1">
        <v>1</v>
      </c>
      <c r="M1845" s="1">
        <v>1</v>
      </c>
      <c r="N1845" s="1">
        <v>1</v>
      </c>
      <c r="P1845" s="1" t="str">
        <f>IF(B1845&lt;&gt;"",IF(AND(대학정보!$C$4&lt;&gt;"",대학정보!$C$5&lt;&gt;""),IF(AND(ISNUMBER(FIND(대학정보!$C$4,E1845)),ISNUMBER(FIND(대학정보!$C$5,F1845))),확률표!$C$3,IF(AND(ISNUMBER(FIND(대학정보!$C$4,G1845)),ISNUMBER(FIND(대학정보!$C$5,H1845))),확률표!$C$4,IF(AND(ISNUMBER(FIND(대학정보!$C$4,I1845)),ISNUMBER(FIND(대학정보!$C$5,J1845))),확률표!$C$5, ""))), "대학정보"), "")</f>
        <v/>
      </c>
      <c r="Q1845" s="1" t="str">
        <f>IF(AND(대학정보!$C$8&lt;&gt;"",D1845&lt;&gt;""),D1845-대학정보!$C$8,"")</f>
        <v/>
      </c>
    </row>
    <row r="1846" spans="1:17">
      <c r="A1846" s="1" t="str">
        <f t="shared" si="29"/>
        <v>X</v>
      </c>
      <c r="B1846" s="1" t="str">
        <f>IF(INDEX(로우데이터!$A:$A,4*ROW()-7)&lt;&gt;"",INDEX(로우데이터!A:A,4*ROW()-7),"")</f>
        <v/>
      </c>
      <c r="C1846" s="1" t="str">
        <f>IF(B1846&lt;&gt;"",VLOOKUP(CONCATENATE("j",L1846, M1846, N1846),확률표!$B$8:$E$16,IF(P1846=확률표!$C$3,2,IF(P1846=확률표!$C$4, 3,4)),FALSE), "")</f>
        <v/>
      </c>
      <c r="D1846" s="1" t="str">
        <f>IF(B1846&lt;&gt;"",INDEX(로우데이터!$B:$B,4*ROW()-7),"")</f>
        <v/>
      </c>
      <c r="E1846" s="4" t="str">
        <f>IF(B1846&lt;&gt;"",IF(INDEX(로우데이터!$D:$D,4*ROW()-7)&lt;&gt;"",IF(ISNUMBER(FIND("(1)",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6" s="3" t="str">
        <f>IF(B1846&lt;&gt;"",IF(INDEX(로우데이터!$D:$D,4*ROW()-7)&lt;&gt;"",IF(ISNUMBER(FIND("(1)",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6" s="3" t="str">
        <f>IF(B1846&lt;&gt;"",IF(INDEX(로우데이터!$D:$D,4*ROW()-7)&lt;&gt;"",IF(ISNUMBER(FIND("(2)",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6" s="3" t="str">
        <f>IF(B1846&lt;&gt;"",IF(INDEX(로우데이터!$D:$D,4*ROW()-7)&lt;&gt;"",IF(ISNUMBER(FIND("(2)",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6" s="3" t="str">
        <f>IF(B1846&lt;&gt;"",IF(INDEX(로우데이터!$D:$D,4*ROW()-7)&lt;&gt;"",IF(ISNUMBER(FIND("(3)",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6" s="3" t="str">
        <f>IF(B1846&lt;&gt;"",IF(INDEX(로우데이터!$D:$D,4*ROW()-7)&lt;&gt;"",IF(ISNUMBER(FIND("(3)",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6" s="1">
        <v>1</v>
      </c>
      <c r="M1846" s="1">
        <v>1</v>
      </c>
      <c r="N1846" s="1">
        <v>1</v>
      </c>
      <c r="P1846" s="1" t="str">
        <f>IF(B1846&lt;&gt;"",IF(AND(대학정보!$C$4&lt;&gt;"",대학정보!$C$5&lt;&gt;""),IF(AND(ISNUMBER(FIND(대학정보!$C$4,E1846)),ISNUMBER(FIND(대학정보!$C$5,F1846))),확률표!$C$3,IF(AND(ISNUMBER(FIND(대학정보!$C$4,G1846)),ISNUMBER(FIND(대학정보!$C$5,H1846))),확률표!$C$4,IF(AND(ISNUMBER(FIND(대학정보!$C$4,I1846)),ISNUMBER(FIND(대학정보!$C$5,J1846))),확률표!$C$5, ""))), "대학정보"), "")</f>
        <v/>
      </c>
      <c r="Q1846" s="1" t="str">
        <f>IF(AND(대학정보!$C$8&lt;&gt;"",D1846&lt;&gt;""),D1846-대학정보!$C$8,"")</f>
        <v/>
      </c>
    </row>
    <row r="1847" spans="1:17">
      <c r="A1847" s="1" t="str">
        <f t="shared" si="29"/>
        <v>X</v>
      </c>
      <c r="B1847" s="1" t="str">
        <f>IF(INDEX(로우데이터!$A:$A,4*ROW()-7)&lt;&gt;"",INDEX(로우데이터!A:A,4*ROW()-7),"")</f>
        <v/>
      </c>
      <c r="C1847" s="1" t="str">
        <f>IF(B1847&lt;&gt;"",VLOOKUP(CONCATENATE("j",L1847, M1847, N1847),확률표!$B$8:$E$16,IF(P1847=확률표!$C$3,2,IF(P1847=확률표!$C$4, 3,4)),FALSE), "")</f>
        <v/>
      </c>
      <c r="D1847" s="1" t="str">
        <f>IF(B1847&lt;&gt;"",INDEX(로우데이터!$B:$B,4*ROW()-7),"")</f>
        <v/>
      </c>
      <c r="E1847" s="4" t="str">
        <f>IF(B1847&lt;&gt;"",IF(INDEX(로우데이터!$D:$D,4*ROW()-7)&lt;&gt;"",IF(ISNUMBER(FIND("(1)",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7" s="3" t="str">
        <f>IF(B1847&lt;&gt;"",IF(INDEX(로우데이터!$D:$D,4*ROW()-7)&lt;&gt;"",IF(ISNUMBER(FIND("(1)",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7" s="3" t="str">
        <f>IF(B1847&lt;&gt;"",IF(INDEX(로우데이터!$D:$D,4*ROW()-7)&lt;&gt;"",IF(ISNUMBER(FIND("(2)",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7" s="3" t="str">
        <f>IF(B1847&lt;&gt;"",IF(INDEX(로우데이터!$D:$D,4*ROW()-7)&lt;&gt;"",IF(ISNUMBER(FIND("(2)",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7" s="3" t="str">
        <f>IF(B1847&lt;&gt;"",IF(INDEX(로우데이터!$D:$D,4*ROW()-7)&lt;&gt;"",IF(ISNUMBER(FIND("(3)",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7" s="3" t="str">
        <f>IF(B1847&lt;&gt;"",IF(INDEX(로우데이터!$D:$D,4*ROW()-7)&lt;&gt;"",IF(ISNUMBER(FIND("(3)",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7" s="1">
        <v>1</v>
      </c>
      <c r="M1847" s="1">
        <v>1</v>
      </c>
      <c r="N1847" s="1">
        <v>1</v>
      </c>
      <c r="P1847" s="1" t="str">
        <f>IF(B1847&lt;&gt;"",IF(AND(대학정보!$C$4&lt;&gt;"",대학정보!$C$5&lt;&gt;""),IF(AND(ISNUMBER(FIND(대학정보!$C$4,E1847)),ISNUMBER(FIND(대학정보!$C$5,F1847))),확률표!$C$3,IF(AND(ISNUMBER(FIND(대학정보!$C$4,G1847)),ISNUMBER(FIND(대학정보!$C$5,H1847))),확률표!$C$4,IF(AND(ISNUMBER(FIND(대학정보!$C$4,I1847)),ISNUMBER(FIND(대학정보!$C$5,J1847))),확률표!$C$5, ""))), "대학정보"), "")</f>
        <v/>
      </c>
      <c r="Q1847" s="1" t="str">
        <f>IF(AND(대학정보!$C$8&lt;&gt;"",D1847&lt;&gt;""),D1847-대학정보!$C$8,"")</f>
        <v/>
      </c>
    </row>
    <row r="1848" spans="1:17">
      <c r="A1848" s="1" t="str">
        <f t="shared" si="29"/>
        <v>X</v>
      </c>
      <c r="B1848" s="1" t="str">
        <f>IF(INDEX(로우데이터!$A:$A,4*ROW()-7)&lt;&gt;"",INDEX(로우데이터!A:A,4*ROW()-7),"")</f>
        <v/>
      </c>
      <c r="C1848" s="1" t="str">
        <f>IF(B1848&lt;&gt;"",VLOOKUP(CONCATENATE("j",L1848, M1848, N1848),확률표!$B$8:$E$16,IF(P1848=확률표!$C$3,2,IF(P1848=확률표!$C$4, 3,4)),FALSE), "")</f>
        <v/>
      </c>
      <c r="D1848" s="1" t="str">
        <f>IF(B1848&lt;&gt;"",INDEX(로우데이터!$B:$B,4*ROW()-7),"")</f>
        <v/>
      </c>
      <c r="E1848" s="4" t="str">
        <f>IF(B1848&lt;&gt;"",IF(INDEX(로우데이터!$D:$D,4*ROW()-7)&lt;&gt;"",IF(ISNUMBER(FIND("(1)",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8" s="3" t="str">
        <f>IF(B1848&lt;&gt;"",IF(INDEX(로우데이터!$D:$D,4*ROW()-7)&lt;&gt;"",IF(ISNUMBER(FIND("(1)",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8" s="3" t="str">
        <f>IF(B1848&lt;&gt;"",IF(INDEX(로우데이터!$D:$D,4*ROW()-7)&lt;&gt;"",IF(ISNUMBER(FIND("(2)",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8" s="3" t="str">
        <f>IF(B1848&lt;&gt;"",IF(INDEX(로우데이터!$D:$D,4*ROW()-7)&lt;&gt;"",IF(ISNUMBER(FIND("(2)",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8" s="3" t="str">
        <f>IF(B1848&lt;&gt;"",IF(INDEX(로우데이터!$D:$D,4*ROW()-7)&lt;&gt;"",IF(ISNUMBER(FIND("(3)",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8" s="3" t="str">
        <f>IF(B1848&lt;&gt;"",IF(INDEX(로우데이터!$D:$D,4*ROW()-7)&lt;&gt;"",IF(ISNUMBER(FIND("(3)",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8" s="1">
        <v>1</v>
      </c>
      <c r="M1848" s="1">
        <v>1</v>
      </c>
      <c r="N1848" s="1">
        <v>1</v>
      </c>
      <c r="P1848" s="1" t="str">
        <f>IF(B1848&lt;&gt;"",IF(AND(대학정보!$C$4&lt;&gt;"",대학정보!$C$5&lt;&gt;""),IF(AND(ISNUMBER(FIND(대학정보!$C$4,E1848)),ISNUMBER(FIND(대학정보!$C$5,F1848))),확률표!$C$3,IF(AND(ISNUMBER(FIND(대학정보!$C$4,G1848)),ISNUMBER(FIND(대학정보!$C$5,H1848))),확률표!$C$4,IF(AND(ISNUMBER(FIND(대학정보!$C$4,I1848)),ISNUMBER(FIND(대학정보!$C$5,J1848))),확률표!$C$5, ""))), "대학정보"), "")</f>
        <v/>
      </c>
      <c r="Q1848" s="1" t="str">
        <f>IF(AND(대학정보!$C$8&lt;&gt;"",D1848&lt;&gt;""),D1848-대학정보!$C$8,"")</f>
        <v/>
      </c>
    </row>
    <row r="1849" spans="1:17">
      <c r="A1849" s="1" t="str">
        <f t="shared" si="29"/>
        <v>X</v>
      </c>
      <c r="B1849" s="1" t="str">
        <f>IF(INDEX(로우데이터!$A:$A,4*ROW()-7)&lt;&gt;"",INDEX(로우데이터!A:A,4*ROW()-7),"")</f>
        <v/>
      </c>
      <c r="C1849" s="1" t="str">
        <f>IF(B1849&lt;&gt;"",VLOOKUP(CONCATENATE("j",L1849, M1849, N1849),확률표!$B$8:$E$16,IF(P1849=확률표!$C$3,2,IF(P1849=확률표!$C$4, 3,4)),FALSE), "")</f>
        <v/>
      </c>
      <c r="D1849" s="1" t="str">
        <f>IF(B1849&lt;&gt;"",INDEX(로우데이터!$B:$B,4*ROW()-7),"")</f>
        <v/>
      </c>
      <c r="E1849" s="4" t="str">
        <f>IF(B1849&lt;&gt;"",IF(INDEX(로우데이터!$D:$D,4*ROW()-7)&lt;&gt;"",IF(ISNUMBER(FIND("(1)",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49" s="3" t="str">
        <f>IF(B1849&lt;&gt;"",IF(INDEX(로우데이터!$D:$D,4*ROW()-7)&lt;&gt;"",IF(ISNUMBER(FIND("(1)",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49" s="3" t="str">
        <f>IF(B1849&lt;&gt;"",IF(INDEX(로우데이터!$D:$D,4*ROW()-7)&lt;&gt;"",IF(ISNUMBER(FIND("(2)",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49" s="3" t="str">
        <f>IF(B1849&lt;&gt;"",IF(INDEX(로우데이터!$D:$D,4*ROW()-7)&lt;&gt;"",IF(ISNUMBER(FIND("(2)",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49" s="3" t="str">
        <f>IF(B1849&lt;&gt;"",IF(INDEX(로우데이터!$D:$D,4*ROW()-7)&lt;&gt;"",IF(ISNUMBER(FIND("(3)",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49" s="3" t="str">
        <f>IF(B1849&lt;&gt;"",IF(INDEX(로우데이터!$D:$D,4*ROW()-7)&lt;&gt;"",IF(ISNUMBER(FIND("(3)",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49" s="1">
        <v>1</v>
      </c>
      <c r="M1849" s="1">
        <v>1</v>
      </c>
      <c r="N1849" s="1">
        <v>1</v>
      </c>
      <c r="P1849" s="1" t="str">
        <f>IF(B1849&lt;&gt;"",IF(AND(대학정보!$C$4&lt;&gt;"",대학정보!$C$5&lt;&gt;""),IF(AND(ISNUMBER(FIND(대학정보!$C$4,E1849)),ISNUMBER(FIND(대학정보!$C$5,F1849))),확률표!$C$3,IF(AND(ISNUMBER(FIND(대학정보!$C$4,G1849)),ISNUMBER(FIND(대학정보!$C$5,H1849))),확률표!$C$4,IF(AND(ISNUMBER(FIND(대학정보!$C$4,I1849)),ISNUMBER(FIND(대학정보!$C$5,J1849))),확률표!$C$5, ""))), "대학정보"), "")</f>
        <v/>
      </c>
      <c r="Q1849" s="1" t="str">
        <f>IF(AND(대학정보!$C$8&lt;&gt;"",D1849&lt;&gt;""),D1849-대학정보!$C$8,"")</f>
        <v/>
      </c>
    </row>
    <row r="1850" spans="1:17">
      <c r="A1850" s="1" t="str">
        <f t="shared" si="29"/>
        <v>X</v>
      </c>
      <c r="B1850" s="1" t="str">
        <f>IF(INDEX(로우데이터!$A:$A,4*ROW()-7)&lt;&gt;"",INDEX(로우데이터!A:A,4*ROW()-7),"")</f>
        <v/>
      </c>
      <c r="C1850" s="1" t="str">
        <f>IF(B1850&lt;&gt;"",VLOOKUP(CONCATENATE("j",L1850, M1850, N1850),확률표!$B$8:$E$16,IF(P1850=확률표!$C$3,2,IF(P1850=확률표!$C$4, 3,4)),FALSE), "")</f>
        <v/>
      </c>
      <c r="D1850" s="1" t="str">
        <f>IF(B1850&lt;&gt;"",INDEX(로우데이터!$B:$B,4*ROW()-7),"")</f>
        <v/>
      </c>
      <c r="E1850" s="4" t="str">
        <f>IF(B1850&lt;&gt;"",IF(INDEX(로우데이터!$D:$D,4*ROW()-7)&lt;&gt;"",IF(ISNUMBER(FIND("(1)",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0" s="3" t="str">
        <f>IF(B1850&lt;&gt;"",IF(INDEX(로우데이터!$D:$D,4*ROW()-7)&lt;&gt;"",IF(ISNUMBER(FIND("(1)",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0" s="3" t="str">
        <f>IF(B1850&lt;&gt;"",IF(INDEX(로우데이터!$D:$D,4*ROW()-7)&lt;&gt;"",IF(ISNUMBER(FIND("(2)",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0" s="3" t="str">
        <f>IF(B1850&lt;&gt;"",IF(INDEX(로우데이터!$D:$D,4*ROW()-7)&lt;&gt;"",IF(ISNUMBER(FIND("(2)",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0" s="3" t="str">
        <f>IF(B1850&lt;&gt;"",IF(INDEX(로우데이터!$D:$D,4*ROW()-7)&lt;&gt;"",IF(ISNUMBER(FIND("(3)",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0" s="3" t="str">
        <f>IF(B1850&lt;&gt;"",IF(INDEX(로우데이터!$D:$D,4*ROW()-7)&lt;&gt;"",IF(ISNUMBER(FIND("(3)",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0" s="1">
        <v>1</v>
      </c>
      <c r="M1850" s="1">
        <v>1</v>
      </c>
      <c r="N1850" s="1">
        <v>1</v>
      </c>
      <c r="P1850" s="1" t="str">
        <f>IF(B1850&lt;&gt;"",IF(AND(대학정보!$C$4&lt;&gt;"",대학정보!$C$5&lt;&gt;""),IF(AND(ISNUMBER(FIND(대학정보!$C$4,E1850)),ISNUMBER(FIND(대학정보!$C$5,F1850))),확률표!$C$3,IF(AND(ISNUMBER(FIND(대학정보!$C$4,G1850)),ISNUMBER(FIND(대학정보!$C$5,H1850))),확률표!$C$4,IF(AND(ISNUMBER(FIND(대학정보!$C$4,I1850)),ISNUMBER(FIND(대학정보!$C$5,J1850))),확률표!$C$5, ""))), "대학정보"), "")</f>
        <v/>
      </c>
      <c r="Q1850" s="1" t="str">
        <f>IF(AND(대학정보!$C$8&lt;&gt;"",D1850&lt;&gt;""),D1850-대학정보!$C$8,"")</f>
        <v/>
      </c>
    </row>
    <row r="1851" spans="1:17">
      <c r="A1851" s="1" t="str">
        <f t="shared" si="29"/>
        <v>X</v>
      </c>
      <c r="B1851" s="1" t="str">
        <f>IF(INDEX(로우데이터!$A:$A,4*ROW()-7)&lt;&gt;"",INDEX(로우데이터!A:A,4*ROW()-7),"")</f>
        <v/>
      </c>
      <c r="C1851" s="1" t="str">
        <f>IF(B1851&lt;&gt;"",VLOOKUP(CONCATENATE("j",L1851, M1851, N1851),확률표!$B$8:$E$16,IF(P1851=확률표!$C$3,2,IF(P1851=확률표!$C$4, 3,4)),FALSE), "")</f>
        <v/>
      </c>
      <c r="D1851" s="1" t="str">
        <f>IF(B1851&lt;&gt;"",INDEX(로우데이터!$B:$B,4*ROW()-7),"")</f>
        <v/>
      </c>
      <c r="E1851" s="4" t="str">
        <f>IF(B1851&lt;&gt;"",IF(INDEX(로우데이터!$D:$D,4*ROW()-7)&lt;&gt;"",IF(ISNUMBER(FIND("(1)",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1" s="3" t="str">
        <f>IF(B1851&lt;&gt;"",IF(INDEX(로우데이터!$D:$D,4*ROW()-7)&lt;&gt;"",IF(ISNUMBER(FIND("(1)",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1" s="3" t="str">
        <f>IF(B1851&lt;&gt;"",IF(INDEX(로우데이터!$D:$D,4*ROW()-7)&lt;&gt;"",IF(ISNUMBER(FIND("(2)",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1" s="3" t="str">
        <f>IF(B1851&lt;&gt;"",IF(INDEX(로우데이터!$D:$D,4*ROW()-7)&lt;&gt;"",IF(ISNUMBER(FIND("(2)",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1" s="3" t="str">
        <f>IF(B1851&lt;&gt;"",IF(INDEX(로우데이터!$D:$D,4*ROW()-7)&lt;&gt;"",IF(ISNUMBER(FIND("(3)",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1" s="3" t="str">
        <f>IF(B1851&lt;&gt;"",IF(INDEX(로우데이터!$D:$D,4*ROW()-7)&lt;&gt;"",IF(ISNUMBER(FIND("(3)",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1" s="1">
        <v>1</v>
      </c>
      <c r="M1851" s="1">
        <v>1</v>
      </c>
      <c r="N1851" s="1">
        <v>1</v>
      </c>
      <c r="P1851" s="1" t="str">
        <f>IF(B1851&lt;&gt;"",IF(AND(대학정보!$C$4&lt;&gt;"",대학정보!$C$5&lt;&gt;""),IF(AND(ISNUMBER(FIND(대학정보!$C$4,E1851)),ISNUMBER(FIND(대학정보!$C$5,F1851))),확률표!$C$3,IF(AND(ISNUMBER(FIND(대학정보!$C$4,G1851)),ISNUMBER(FIND(대학정보!$C$5,H1851))),확률표!$C$4,IF(AND(ISNUMBER(FIND(대학정보!$C$4,I1851)),ISNUMBER(FIND(대학정보!$C$5,J1851))),확률표!$C$5, ""))), "대학정보"), "")</f>
        <v/>
      </c>
      <c r="Q1851" s="1" t="str">
        <f>IF(AND(대학정보!$C$8&lt;&gt;"",D1851&lt;&gt;""),D1851-대학정보!$C$8,"")</f>
        <v/>
      </c>
    </row>
    <row r="1852" spans="1:17">
      <c r="A1852" s="1" t="str">
        <f t="shared" si="29"/>
        <v>X</v>
      </c>
      <c r="B1852" s="1" t="str">
        <f>IF(INDEX(로우데이터!$A:$A,4*ROW()-7)&lt;&gt;"",INDEX(로우데이터!A:A,4*ROW()-7),"")</f>
        <v/>
      </c>
      <c r="C1852" s="1" t="str">
        <f>IF(B1852&lt;&gt;"",VLOOKUP(CONCATENATE("j",L1852, M1852, N1852),확률표!$B$8:$E$16,IF(P1852=확률표!$C$3,2,IF(P1852=확률표!$C$4, 3,4)),FALSE), "")</f>
        <v/>
      </c>
      <c r="D1852" s="1" t="str">
        <f>IF(B1852&lt;&gt;"",INDEX(로우데이터!$B:$B,4*ROW()-7),"")</f>
        <v/>
      </c>
      <c r="E1852" s="4" t="str">
        <f>IF(B1852&lt;&gt;"",IF(INDEX(로우데이터!$D:$D,4*ROW()-7)&lt;&gt;"",IF(ISNUMBER(FIND("(1)",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2" s="3" t="str">
        <f>IF(B1852&lt;&gt;"",IF(INDEX(로우데이터!$D:$D,4*ROW()-7)&lt;&gt;"",IF(ISNUMBER(FIND("(1)",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2" s="3" t="str">
        <f>IF(B1852&lt;&gt;"",IF(INDEX(로우데이터!$D:$D,4*ROW()-7)&lt;&gt;"",IF(ISNUMBER(FIND("(2)",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2" s="3" t="str">
        <f>IF(B1852&lt;&gt;"",IF(INDEX(로우데이터!$D:$D,4*ROW()-7)&lt;&gt;"",IF(ISNUMBER(FIND("(2)",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2" s="3" t="str">
        <f>IF(B1852&lt;&gt;"",IF(INDEX(로우데이터!$D:$D,4*ROW()-7)&lt;&gt;"",IF(ISNUMBER(FIND("(3)",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2" s="3" t="str">
        <f>IF(B1852&lt;&gt;"",IF(INDEX(로우데이터!$D:$D,4*ROW()-7)&lt;&gt;"",IF(ISNUMBER(FIND("(3)",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2" s="1">
        <v>1</v>
      </c>
      <c r="M1852" s="1">
        <v>1</v>
      </c>
      <c r="N1852" s="1">
        <v>1</v>
      </c>
      <c r="P1852" s="1" t="str">
        <f>IF(B1852&lt;&gt;"",IF(AND(대학정보!$C$4&lt;&gt;"",대학정보!$C$5&lt;&gt;""),IF(AND(ISNUMBER(FIND(대학정보!$C$4,E1852)),ISNUMBER(FIND(대학정보!$C$5,F1852))),확률표!$C$3,IF(AND(ISNUMBER(FIND(대학정보!$C$4,G1852)),ISNUMBER(FIND(대학정보!$C$5,H1852))),확률표!$C$4,IF(AND(ISNUMBER(FIND(대학정보!$C$4,I1852)),ISNUMBER(FIND(대학정보!$C$5,J1852))),확률표!$C$5, ""))), "대학정보"), "")</f>
        <v/>
      </c>
      <c r="Q1852" s="1" t="str">
        <f>IF(AND(대학정보!$C$8&lt;&gt;"",D1852&lt;&gt;""),D1852-대학정보!$C$8,"")</f>
        <v/>
      </c>
    </row>
    <row r="1853" spans="1:17">
      <c r="A1853" s="1" t="str">
        <f t="shared" si="29"/>
        <v>X</v>
      </c>
      <c r="B1853" s="1" t="str">
        <f>IF(INDEX(로우데이터!$A:$A,4*ROW()-7)&lt;&gt;"",INDEX(로우데이터!A:A,4*ROW()-7),"")</f>
        <v/>
      </c>
      <c r="C1853" s="1" t="str">
        <f>IF(B1853&lt;&gt;"",VLOOKUP(CONCATENATE("j",L1853, M1853, N1853),확률표!$B$8:$E$16,IF(P1853=확률표!$C$3,2,IF(P1853=확률표!$C$4, 3,4)),FALSE), "")</f>
        <v/>
      </c>
      <c r="D1853" s="1" t="str">
        <f>IF(B1853&lt;&gt;"",INDEX(로우데이터!$B:$B,4*ROW()-7),"")</f>
        <v/>
      </c>
      <c r="E1853" s="4" t="str">
        <f>IF(B1853&lt;&gt;"",IF(INDEX(로우데이터!$D:$D,4*ROW()-7)&lt;&gt;"",IF(ISNUMBER(FIND("(1)",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3" s="3" t="str">
        <f>IF(B1853&lt;&gt;"",IF(INDEX(로우데이터!$D:$D,4*ROW()-7)&lt;&gt;"",IF(ISNUMBER(FIND("(1)",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3" s="3" t="str">
        <f>IF(B1853&lt;&gt;"",IF(INDEX(로우데이터!$D:$D,4*ROW()-7)&lt;&gt;"",IF(ISNUMBER(FIND("(2)",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3" s="3" t="str">
        <f>IF(B1853&lt;&gt;"",IF(INDEX(로우데이터!$D:$D,4*ROW()-7)&lt;&gt;"",IF(ISNUMBER(FIND("(2)",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3" s="3" t="str">
        <f>IF(B1853&lt;&gt;"",IF(INDEX(로우데이터!$D:$D,4*ROW()-7)&lt;&gt;"",IF(ISNUMBER(FIND("(3)",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3" s="3" t="str">
        <f>IF(B1853&lt;&gt;"",IF(INDEX(로우데이터!$D:$D,4*ROW()-7)&lt;&gt;"",IF(ISNUMBER(FIND("(3)",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3" s="1">
        <v>1</v>
      </c>
      <c r="M1853" s="1">
        <v>1</v>
      </c>
      <c r="N1853" s="1">
        <v>1</v>
      </c>
      <c r="P1853" s="1" t="str">
        <f>IF(B1853&lt;&gt;"",IF(AND(대학정보!$C$4&lt;&gt;"",대학정보!$C$5&lt;&gt;""),IF(AND(ISNUMBER(FIND(대학정보!$C$4,E1853)),ISNUMBER(FIND(대학정보!$C$5,F1853))),확률표!$C$3,IF(AND(ISNUMBER(FIND(대학정보!$C$4,G1853)),ISNUMBER(FIND(대학정보!$C$5,H1853))),확률표!$C$4,IF(AND(ISNUMBER(FIND(대학정보!$C$4,I1853)),ISNUMBER(FIND(대학정보!$C$5,J1853))),확률표!$C$5, ""))), "대학정보"), "")</f>
        <v/>
      </c>
      <c r="Q1853" s="1" t="str">
        <f>IF(AND(대학정보!$C$8&lt;&gt;"",D1853&lt;&gt;""),D1853-대학정보!$C$8,"")</f>
        <v/>
      </c>
    </row>
    <row r="1854" spans="1:17">
      <c r="A1854" s="1" t="str">
        <f t="shared" si="29"/>
        <v>X</v>
      </c>
      <c r="B1854" s="1" t="str">
        <f>IF(INDEX(로우데이터!$A:$A,4*ROW()-7)&lt;&gt;"",INDEX(로우데이터!A:A,4*ROW()-7),"")</f>
        <v/>
      </c>
      <c r="C1854" s="1" t="str">
        <f>IF(B1854&lt;&gt;"",VLOOKUP(CONCATENATE("j",L1854, M1854, N1854),확률표!$B$8:$E$16,IF(P1854=확률표!$C$3,2,IF(P1854=확률표!$C$4, 3,4)),FALSE), "")</f>
        <v/>
      </c>
      <c r="D1854" s="1" t="str">
        <f>IF(B1854&lt;&gt;"",INDEX(로우데이터!$B:$B,4*ROW()-7),"")</f>
        <v/>
      </c>
      <c r="E1854" s="4" t="str">
        <f>IF(B1854&lt;&gt;"",IF(INDEX(로우데이터!$D:$D,4*ROW()-7)&lt;&gt;"",IF(ISNUMBER(FIND("(1)",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4" s="3" t="str">
        <f>IF(B1854&lt;&gt;"",IF(INDEX(로우데이터!$D:$D,4*ROW()-7)&lt;&gt;"",IF(ISNUMBER(FIND("(1)",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4" s="3" t="str">
        <f>IF(B1854&lt;&gt;"",IF(INDEX(로우데이터!$D:$D,4*ROW()-7)&lt;&gt;"",IF(ISNUMBER(FIND("(2)",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4" s="3" t="str">
        <f>IF(B1854&lt;&gt;"",IF(INDEX(로우데이터!$D:$D,4*ROW()-7)&lt;&gt;"",IF(ISNUMBER(FIND("(2)",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4" s="3" t="str">
        <f>IF(B1854&lt;&gt;"",IF(INDEX(로우데이터!$D:$D,4*ROW()-7)&lt;&gt;"",IF(ISNUMBER(FIND("(3)",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4" s="3" t="str">
        <f>IF(B1854&lt;&gt;"",IF(INDEX(로우데이터!$D:$D,4*ROW()-7)&lt;&gt;"",IF(ISNUMBER(FIND("(3)",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4" s="1">
        <v>1</v>
      </c>
      <c r="M1854" s="1">
        <v>1</v>
      </c>
      <c r="N1854" s="1">
        <v>1</v>
      </c>
      <c r="P1854" s="1" t="str">
        <f>IF(B1854&lt;&gt;"",IF(AND(대학정보!$C$4&lt;&gt;"",대학정보!$C$5&lt;&gt;""),IF(AND(ISNUMBER(FIND(대학정보!$C$4,E1854)),ISNUMBER(FIND(대학정보!$C$5,F1854))),확률표!$C$3,IF(AND(ISNUMBER(FIND(대학정보!$C$4,G1854)),ISNUMBER(FIND(대학정보!$C$5,H1854))),확률표!$C$4,IF(AND(ISNUMBER(FIND(대학정보!$C$4,I1854)),ISNUMBER(FIND(대학정보!$C$5,J1854))),확률표!$C$5, ""))), "대학정보"), "")</f>
        <v/>
      </c>
      <c r="Q1854" s="1" t="str">
        <f>IF(AND(대학정보!$C$8&lt;&gt;"",D1854&lt;&gt;""),D1854-대학정보!$C$8,"")</f>
        <v/>
      </c>
    </row>
    <row r="1855" spans="1:17">
      <c r="A1855" s="1" t="str">
        <f t="shared" si="29"/>
        <v>X</v>
      </c>
      <c r="B1855" s="1" t="str">
        <f>IF(INDEX(로우데이터!$A:$A,4*ROW()-7)&lt;&gt;"",INDEX(로우데이터!A:A,4*ROW()-7),"")</f>
        <v/>
      </c>
      <c r="C1855" s="1" t="str">
        <f>IF(B1855&lt;&gt;"",VLOOKUP(CONCATENATE("j",L1855, M1855, N1855),확률표!$B$8:$E$16,IF(P1855=확률표!$C$3,2,IF(P1855=확률표!$C$4, 3,4)),FALSE), "")</f>
        <v/>
      </c>
      <c r="D1855" s="1" t="str">
        <f>IF(B1855&lt;&gt;"",INDEX(로우데이터!$B:$B,4*ROW()-7),"")</f>
        <v/>
      </c>
      <c r="E1855" s="4" t="str">
        <f>IF(B1855&lt;&gt;"",IF(INDEX(로우데이터!$D:$D,4*ROW()-7)&lt;&gt;"",IF(ISNUMBER(FIND("(1)",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5" s="3" t="str">
        <f>IF(B1855&lt;&gt;"",IF(INDEX(로우데이터!$D:$D,4*ROW()-7)&lt;&gt;"",IF(ISNUMBER(FIND("(1)",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5" s="3" t="str">
        <f>IF(B1855&lt;&gt;"",IF(INDEX(로우데이터!$D:$D,4*ROW()-7)&lt;&gt;"",IF(ISNUMBER(FIND("(2)",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5" s="3" t="str">
        <f>IF(B1855&lt;&gt;"",IF(INDEX(로우데이터!$D:$D,4*ROW()-7)&lt;&gt;"",IF(ISNUMBER(FIND("(2)",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5" s="3" t="str">
        <f>IF(B1855&lt;&gt;"",IF(INDEX(로우데이터!$D:$D,4*ROW()-7)&lt;&gt;"",IF(ISNUMBER(FIND("(3)",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5" s="3" t="str">
        <f>IF(B1855&lt;&gt;"",IF(INDEX(로우데이터!$D:$D,4*ROW()-7)&lt;&gt;"",IF(ISNUMBER(FIND("(3)",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5" s="1">
        <v>1</v>
      </c>
      <c r="M1855" s="1">
        <v>1</v>
      </c>
      <c r="N1855" s="1">
        <v>1</v>
      </c>
      <c r="P1855" s="1" t="str">
        <f>IF(B1855&lt;&gt;"",IF(AND(대학정보!$C$4&lt;&gt;"",대학정보!$C$5&lt;&gt;""),IF(AND(ISNUMBER(FIND(대학정보!$C$4,E1855)),ISNUMBER(FIND(대학정보!$C$5,F1855))),확률표!$C$3,IF(AND(ISNUMBER(FIND(대학정보!$C$4,G1855)),ISNUMBER(FIND(대학정보!$C$5,H1855))),확률표!$C$4,IF(AND(ISNUMBER(FIND(대학정보!$C$4,I1855)),ISNUMBER(FIND(대학정보!$C$5,J1855))),확률표!$C$5, ""))), "대학정보"), "")</f>
        <v/>
      </c>
      <c r="Q1855" s="1" t="str">
        <f>IF(AND(대학정보!$C$8&lt;&gt;"",D1855&lt;&gt;""),D1855-대학정보!$C$8,"")</f>
        <v/>
      </c>
    </row>
    <row r="1856" spans="1:17">
      <c r="A1856" s="1" t="str">
        <f t="shared" si="29"/>
        <v>X</v>
      </c>
      <c r="B1856" s="1" t="str">
        <f>IF(INDEX(로우데이터!$A:$A,4*ROW()-7)&lt;&gt;"",INDEX(로우데이터!A:A,4*ROW()-7),"")</f>
        <v/>
      </c>
      <c r="C1856" s="1" t="str">
        <f>IF(B1856&lt;&gt;"",VLOOKUP(CONCATENATE("j",L1856, M1856, N1856),확률표!$B$8:$E$16,IF(P1856=확률표!$C$3,2,IF(P1856=확률표!$C$4, 3,4)),FALSE), "")</f>
        <v/>
      </c>
      <c r="D1856" s="1" t="str">
        <f>IF(B1856&lt;&gt;"",INDEX(로우데이터!$B:$B,4*ROW()-7),"")</f>
        <v/>
      </c>
      <c r="E1856" s="4" t="str">
        <f>IF(B1856&lt;&gt;"",IF(INDEX(로우데이터!$D:$D,4*ROW()-7)&lt;&gt;"",IF(ISNUMBER(FIND("(1)",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6" s="3" t="str">
        <f>IF(B1856&lt;&gt;"",IF(INDEX(로우데이터!$D:$D,4*ROW()-7)&lt;&gt;"",IF(ISNUMBER(FIND("(1)",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6" s="3" t="str">
        <f>IF(B1856&lt;&gt;"",IF(INDEX(로우데이터!$D:$D,4*ROW()-7)&lt;&gt;"",IF(ISNUMBER(FIND("(2)",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6" s="3" t="str">
        <f>IF(B1856&lt;&gt;"",IF(INDEX(로우데이터!$D:$D,4*ROW()-7)&lt;&gt;"",IF(ISNUMBER(FIND("(2)",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6" s="3" t="str">
        <f>IF(B1856&lt;&gt;"",IF(INDEX(로우데이터!$D:$D,4*ROW()-7)&lt;&gt;"",IF(ISNUMBER(FIND("(3)",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6" s="3" t="str">
        <f>IF(B1856&lt;&gt;"",IF(INDEX(로우데이터!$D:$D,4*ROW()-7)&lt;&gt;"",IF(ISNUMBER(FIND("(3)",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6" s="1">
        <v>1</v>
      </c>
      <c r="M1856" s="1">
        <v>1</v>
      </c>
      <c r="N1856" s="1">
        <v>1</v>
      </c>
      <c r="P1856" s="1" t="str">
        <f>IF(B1856&lt;&gt;"",IF(AND(대학정보!$C$4&lt;&gt;"",대학정보!$C$5&lt;&gt;""),IF(AND(ISNUMBER(FIND(대학정보!$C$4,E1856)),ISNUMBER(FIND(대학정보!$C$5,F1856))),확률표!$C$3,IF(AND(ISNUMBER(FIND(대학정보!$C$4,G1856)),ISNUMBER(FIND(대학정보!$C$5,H1856))),확률표!$C$4,IF(AND(ISNUMBER(FIND(대학정보!$C$4,I1856)),ISNUMBER(FIND(대학정보!$C$5,J1856))),확률표!$C$5, ""))), "대학정보"), "")</f>
        <v/>
      </c>
      <c r="Q1856" s="1" t="str">
        <f>IF(AND(대학정보!$C$8&lt;&gt;"",D1856&lt;&gt;""),D1856-대학정보!$C$8,"")</f>
        <v/>
      </c>
    </row>
    <row r="1857" spans="1:17">
      <c r="A1857" s="1" t="str">
        <f t="shared" si="29"/>
        <v>X</v>
      </c>
      <c r="B1857" s="1" t="str">
        <f>IF(INDEX(로우데이터!$A:$A,4*ROW()-7)&lt;&gt;"",INDEX(로우데이터!A:A,4*ROW()-7),"")</f>
        <v/>
      </c>
      <c r="C1857" s="1" t="str">
        <f>IF(B1857&lt;&gt;"",VLOOKUP(CONCATENATE("j",L1857, M1857, N1857),확률표!$B$8:$E$16,IF(P1857=확률표!$C$3,2,IF(P1857=확률표!$C$4, 3,4)),FALSE), "")</f>
        <v/>
      </c>
      <c r="D1857" s="1" t="str">
        <f>IF(B1857&lt;&gt;"",INDEX(로우데이터!$B:$B,4*ROW()-7),"")</f>
        <v/>
      </c>
      <c r="E1857" s="4" t="str">
        <f>IF(B1857&lt;&gt;"",IF(INDEX(로우데이터!$D:$D,4*ROW()-7)&lt;&gt;"",IF(ISNUMBER(FIND("(1)",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7" s="3" t="str">
        <f>IF(B1857&lt;&gt;"",IF(INDEX(로우데이터!$D:$D,4*ROW()-7)&lt;&gt;"",IF(ISNUMBER(FIND("(1)",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7" s="3" t="str">
        <f>IF(B1857&lt;&gt;"",IF(INDEX(로우데이터!$D:$D,4*ROW()-7)&lt;&gt;"",IF(ISNUMBER(FIND("(2)",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7" s="3" t="str">
        <f>IF(B1857&lt;&gt;"",IF(INDEX(로우데이터!$D:$D,4*ROW()-7)&lt;&gt;"",IF(ISNUMBER(FIND("(2)",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7" s="3" t="str">
        <f>IF(B1857&lt;&gt;"",IF(INDEX(로우데이터!$D:$D,4*ROW()-7)&lt;&gt;"",IF(ISNUMBER(FIND("(3)",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7" s="3" t="str">
        <f>IF(B1857&lt;&gt;"",IF(INDEX(로우데이터!$D:$D,4*ROW()-7)&lt;&gt;"",IF(ISNUMBER(FIND("(3)",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7" s="1">
        <v>1</v>
      </c>
      <c r="M1857" s="1">
        <v>1</v>
      </c>
      <c r="N1857" s="1">
        <v>1</v>
      </c>
      <c r="P1857" s="1" t="str">
        <f>IF(B1857&lt;&gt;"",IF(AND(대학정보!$C$4&lt;&gt;"",대학정보!$C$5&lt;&gt;""),IF(AND(ISNUMBER(FIND(대학정보!$C$4,E1857)),ISNUMBER(FIND(대학정보!$C$5,F1857))),확률표!$C$3,IF(AND(ISNUMBER(FIND(대학정보!$C$4,G1857)),ISNUMBER(FIND(대학정보!$C$5,H1857))),확률표!$C$4,IF(AND(ISNUMBER(FIND(대학정보!$C$4,I1857)),ISNUMBER(FIND(대학정보!$C$5,J1857))),확률표!$C$5, ""))), "대학정보"), "")</f>
        <v/>
      </c>
      <c r="Q1857" s="1" t="str">
        <f>IF(AND(대학정보!$C$8&lt;&gt;"",D1857&lt;&gt;""),D1857-대학정보!$C$8,"")</f>
        <v/>
      </c>
    </row>
    <row r="1858" spans="1:17">
      <c r="A1858" s="1" t="str">
        <f t="shared" si="29"/>
        <v>X</v>
      </c>
      <c r="B1858" s="1" t="str">
        <f>IF(INDEX(로우데이터!$A:$A,4*ROW()-7)&lt;&gt;"",INDEX(로우데이터!A:A,4*ROW()-7),"")</f>
        <v/>
      </c>
      <c r="C1858" s="1" t="str">
        <f>IF(B1858&lt;&gt;"",VLOOKUP(CONCATENATE("j",L1858, M1858, N1858),확률표!$B$8:$E$16,IF(P1858=확률표!$C$3,2,IF(P1858=확률표!$C$4, 3,4)),FALSE), "")</f>
        <v/>
      </c>
      <c r="D1858" s="1" t="str">
        <f>IF(B1858&lt;&gt;"",INDEX(로우데이터!$B:$B,4*ROW()-7),"")</f>
        <v/>
      </c>
      <c r="E1858" s="4" t="str">
        <f>IF(B1858&lt;&gt;"",IF(INDEX(로우데이터!$D:$D,4*ROW()-7)&lt;&gt;"",IF(ISNUMBER(FIND("(1)",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8" s="3" t="str">
        <f>IF(B1858&lt;&gt;"",IF(INDEX(로우데이터!$D:$D,4*ROW()-7)&lt;&gt;"",IF(ISNUMBER(FIND("(1)",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8" s="3" t="str">
        <f>IF(B1858&lt;&gt;"",IF(INDEX(로우데이터!$D:$D,4*ROW()-7)&lt;&gt;"",IF(ISNUMBER(FIND("(2)",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8" s="3" t="str">
        <f>IF(B1858&lt;&gt;"",IF(INDEX(로우데이터!$D:$D,4*ROW()-7)&lt;&gt;"",IF(ISNUMBER(FIND("(2)",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8" s="3" t="str">
        <f>IF(B1858&lt;&gt;"",IF(INDEX(로우데이터!$D:$D,4*ROW()-7)&lt;&gt;"",IF(ISNUMBER(FIND("(3)",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8" s="3" t="str">
        <f>IF(B1858&lt;&gt;"",IF(INDEX(로우데이터!$D:$D,4*ROW()-7)&lt;&gt;"",IF(ISNUMBER(FIND("(3)",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8" s="1">
        <v>1</v>
      </c>
      <c r="M1858" s="1">
        <v>1</v>
      </c>
      <c r="N1858" s="1">
        <v>1</v>
      </c>
      <c r="P1858" s="1" t="str">
        <f>IF(B1858&lt;&gt;"",IF(AND(대학정보!$C$4&lt;&gt;"",대학정보!$C$5&lt;&gt;""),IF(AND(ISNUMBER(FIND(대학정보!$C$4,E1858)),ISNUMBER(FIND(대학정보!$C$5,F1858))),확률표!$C$3,IF(AND(ISNUMBER(FIND(대학정보!$C$4,G1858)),ISNUMBER(FIND(대학정보!$C$5,H1858))),확률표!$C$4,IF(AND(ISNUMBER(FIND(대학정보!$C$4,I1858)),ISNUMBER(FIND(대학정보!$C$5,J1858))),확률표!$C$5, ""))), "대학정보"), "")</f>
        <v/>
      </c>
      <c r="Q1858" s="1" t="str">
        <f>IF(AND(대학정보!$C$8&lt;&gt;"",D1858&lt;&gt;""),D1858-대학정보!$C$8,"")</f>
        <v/>
      </c>
    </row>
    <row r="1859" spans="1:17">
      <c r="A1859" s="1" t="str">
        <f t="shared" si="29"/>
        <v>X</v>
      </c>
      <c r="B1859" s="1" t="str">
        <f>IF(INDEX(로우데이터!$A:$A,4*ROW()-7)&lt;&gt;"",INDEX(로우데이터!A:A,4*ROW()-7),"")</f>
        <v/>
      </c>
      <c r="C1859" s="1" t="str">
        <f>IF(B1859&lt;&gt;"",VLOOKUP(CONCATENATE("j",L1859, M1859, N1859),확률표!$B$8:$E$16,IF(P1859=확률표!$C$3,2,IF(P1859=확률표!$C$4, 3,4)),FALSE), "")</f>
        <v/>
      </c>
      <c r="D1859" s="1" t="str">
        <f>IF(B1859&lt;&gt;"",INDEX(로우데이터!$B:$B,4*ROW()-7),"")</f>
        <v/>
      </c>
      <c r="E1859" s="4" t="str">
        <f>IF(B1859&lt;&gt;"",IF(INDEX(로우데이터!$D:$D,4*ROW()-7)&lt;&gt;"",IF(ISNUMBER(FIND("(1)",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59" s="3" t="str">
        <f>IF(B1859&lt;&gt;"",IF(INDEX(로우데이터!$D:$D,4*ROW()-7)&lt;&gt;"",IF(ISNUMBER(FIND("(1)",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59" s="3" t="str">
        <f>IF(B1859&lt;&gt;"",IF(INDEX(로우데이터!$D:$D,4*ROW()-7)&lt;&gt;"",IF(ISNUMBER(FIND("(2)",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59" s="3" t="str">
        <f>IF(B1859&lt;&gt;"",IF(INDEX(로우데이터!$D:$D,4*ROW()-7)&lt;&gt;"",IF(ISNUMBER(FIND("(2)",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59" s="3" t="str">
        <f>IF(B1859&lt;&gt;"",IF(INDEX(로우데이터!$D:$D,4*ROW()-7)&lt;&gt;"",IF(ISNUMBER(FIND("(3)",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59" s="3" t="str">
        <f>IF(B1859&lt;&gt;"",IF(INDEX(로우데이터!$D:$D,4*ROW()-7)&lt;&gt;"",IF(ISNUMBER(FIND("(3)",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59" s="1">
        <v>1</v>
      </c>
      <c r="M1859" s="1">
        <v>1</v>
      </c>
      <c r="N1859" s="1">
        <v>1</v>
      </c>
      <c r="P1859" s="1" t="str">
        <f>IF(B1859&lt;&gt;"",IF(AND(대학정보!$C$4&lt;&gt;"",대학정보!$C$5&lt;&gt;""),IF(AND(ISNUMBER(FIND(대학정보!$C$4,E1859)),ISNUMBER(FIND(대학정보!$C$5,F1859))),확률표!$C$3,IF(AND(ISNUMBER(FIND(대학정보!$C$4,G1859)),ISNUMBER(FIND(대학정보!$C$5,H1859))),확률표!$C$4,IF(AND(ISNUMBER(FIND(대학정보!$C$4,I1859)),ISNUMBER(FIND(대학정보!$C$5,J1859))),확률표!$C$5, ""))), "대학정보"), "")</f>
        <v/>
      </c>
      <c r="Q1859" s="1" t="str">
        <f>IF(AND(대학정보!$C$8&lt;&gt;"",D1859&lt;&gt;""),D1859-대학정보!$C$8,"")</f>
        <v/>
      </c>
    </row>
    <row r="1860" spans="1:17">
      <c r="A1860" s="1" t="str">
        <f t="shared" si="29"/>
        <v>X</v>
      </c>
      <c r="B1860" s="1" t="str">
        <f>IF(INDEX(로우데이터!$A:$A,4*ROW()-7)&lt;&gt;"",INDEX(로우데이터!A:A,4*ROW()-7),"")</f>
        <v/>
      </c>
      <c r="C1860" s="1" t="str">
        <f>IF(B1860&lt;&gt;"",VLOOKUP(CONCATENATE("j",L1860, M1860, N1860),확률표!$B$8:$E$16,IF(P1860=확률표!$C$3,2,IF(P1860=확률표!$C$4, 3,4)),FALSE), "")</f>
        <v/>
      </c>
      <c r="D1860" s="1" t="str">
        <f>IF(B1860&lt;&gt;"",INDEX(로우데이터!$B:$B,4*ROW()-7),"")</f>
        <v/>
      </c>
      <c r="E1860" s="4" t="str">
        <f>IF(B1860&lt;&gt;"",IF(INDEX(로우데이터!$D:$D,4*ROW()-7)&lt;&gt;"",IF(ISNUMBER(FIND("(1)",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0" s="3" t="str">
        <f>IF(B1860&lt;&gt;"",IF(INDEX(로우데이터!$D:$D,4*ROW()-7)&lt;&gt;"",IF(ISNUMBER(FIND("(1)",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0" s="3" t="str">
        <f>IF(B1860&lt;&gt;"",IF(INDEX(로우데이터!$D:$D,4*ROW()-7)&lt;&gt;"",IF(ISNUMBER(FIND("(2)",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0" s="3" t="str">
        <f>IF(B1860&lt;&gt;"",IF(INDEX(로우데이터!$D:$D,4*ROW()-7)&lt;&gt;"",IF(ISNUMBER(FIND("(2)",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0" s="3" t="str">
        <f>IF(B1860&lt;&gt;"",IF(INDEX(로우데이터!$D:$D,4*ROW()-7)&lt;&gt;"",IF(ISNUMBER(FIND("(3)",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0" s="3" t="str">
        <f>IF(B1860&lt;&gt;"",IF(INDEX(로우데이터!$D:$D,4*ROW()-7)&lt;&gt;"",IF(ISNUMBER(FIND("(3)",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0" s="1">
        <v>1</v>
      </c>
      <c r="M1860" s="1">
        <v>1</v>
      </c>
      <c r="N1860" s="1">
        <v>1</v>
      </c>
      <c r="P1860" s="1" t="str">
        <f>IF(B1860&lt;&gt;"",IF(AND(대학정보!$C$4&lt;&gt;"",대학정보!$C$5&lt;&gt;""),IF(AND(ISNUMBER(FIND(대학정보!$C$4,E1860)),ISNUMBER(FIND(대학정보!$C$5,F1860))),확률표!$C$3,IF(AND(ISNUMBER(FIND(대학정보!$C$4,G1860)),ISNUMBER(FIND(대학정보!$C$5,H1860))),확률표!$C$4,IF(AND(ISNUMBER(FIND(대학정보!$C$4,I1860)),ISNUMBER(FIND(대학정보!$C$5,J1860))),확률표!$C$5, ""))), "대학정보"), "")</f>
        <v/>
      </c>
      <c r="Q1860" s="1" t="str">
        <f>IF(AND(대학정보!$C$8&lt;&gt;"",D1860&lt;&gt;""),D1860-대학정보!$C$8,"")</f>
        <v/>
      </c>
    </row>
    <row r="1861" spans="1:17">
      <c r="A1861" s="1" t="str">
        <f t="shared" si="29"/>
        <v>X</v>
      </c>
      <c r="B1861" s="1" t="str">
        <f>IF(INDEX(로우데이터!$A:$A,4*ROW()-7)&lt;&gt;"",INDEX(로우데이터!A:A,4*ROW()-7),"")</f>
        <v/>
      </c>
      <c r="C1861" s="1" t="str">
        <f>IF(B1861&lt;&gt;"",VLOOKUP(CONCATENATE("j",L1861, M1861, N1861),확률표!$B$8:$E$16,IF(P1861=확률표!$C$3,2,IF(P1861=확률표!$C$4, 3,4)),FALSE), "")</f>
        <v/>
      </c>
      <c r="D1861" s="1" t="str">
        <f>IF(B1861&lt;&gt;"",INDEX(로우데이터!$B:$B,4*ROW()-7),"")</f>
        <v/>
      </c>
      <c r="E1861" s="4" t="str">
        <f>IF(B1861&lt;&gt;"",IF(INDEX(로우데이터!$D:$D,4*ROW()-7)&lt;&gt;"",IF(ISNUMBER(FIND("(1)",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1" s="3" t="str">
        <f>IF(B1861&lt;&gt;"",IF(INDEX(로우데이터!$D:$D,4*ROW()-7)&lt;&gt;"",IF(ISNUMBER(FIND("(1)",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1" s="3" t="str">
        <f>IF(B1861&lt;&gt;"",IF(INDEX(로우데이터!$D:$D,4*ROW()-7)&lt;&gt;"",IF(ISNUMBER(FIND("(2)",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1" s="3" t="str">
        <f>IF(B1861&lt;&gt;"",IF(INDEX(로우데이터!$D:$D,4*ROW()-7)&lt;&gt;"",IF(ISNUMBER(FIND("(2)",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1" s="3" t="str">
        <f>IF(B1861&lt;&gt;"",IF(INDEX(로우데이터!$D:$D,4*ROW()-7)&lt;&gt;"",IF(ISNUMBER(FIND("(3)",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1" s="3" t="str">
        <f>IF(B1861&lt;&gt;"",IF(INDEX(로우데이터!$D:$D,4*ROW()-7)&lt;&gt;"",IF(ISNUMBER(FIND("(3)",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1" s="1">
        <v>1</v>
      </c>
      <c r="M1861" s="1">
        <v>1</v>
      </c>
      <c r="N1861" s="1">
        <v>1</v>
      </c>
      <c r="P1861" s="1" t="str">
        <f>IF(B1861&lt;&gt;"",IF(AND(대학정보!$C$4&lt;&gt;"",대학정보!$C$5&lt;&gt;""),IF(AND(ISNUMBER(FIND(대학정보!$C$4,E1861)),ISNUMBER(FIND(대학정보!$C$5,F1861))),확률표!$C$3,IF(AND(ISNUMBER(FIND(대학정보!$C$4,G1861)),ISNUMBER(FIND(대학정보!$C$5,H1861))),확률표!$C$4,IF(AND(ISNUMBER(FIND(대학정보!$C$4,I1861)),ISNUMBER(FIND(대학정보!$C$5,J1861))),확률표!$C$5, ""))), "대학정보"), "")</f>
        <v/>
      </c>
      <c r="Q1861" s="1" t="str">
        <f>IF(AND(대학정보!$C$8&lt;&gt;"",D1861&lt;&gt;""),D1861-대학정보!$C$8,"")</f>
        <v/>
      </c>
    </row>
    <row r="1862" spans="1:17">
      <c r="A1862" s="1" t="str">
        <f t="shared" si="29"/>
        <v>X</v>
      </c>
      <c r="B1862" s="1" t="str">
        <f>IF(INDEX(로우데이터!$A:$A,4*ROW()-7)&lt;&gt;"",INDEX(로우데이터!A:A,4*ROW()-7),"")</f>
        <v/>
      </c>
      <c r="C1862" s="1" t="str">
        <f>IF(B1862&lt;&gt;"",VLOOKUP(CONCATENATE("j",L1862, M1862, N1862),확률표!$B$8:$E$16,IF(P1862=확률표!$C$3,2,IF(P1862=확률표!$C$4, 3,4)),FALSE), "")</f>
        <v/>
      </c>
      <c r="D1862" s="1" t="str">
        <f>IF(B1862&lt;&gt;"",INDEX(로우데이터!$B:$B,4*ROW()-7),"")</f>
        <v/>
      </c>
      <c r="E1862" s="4" t="str">
        <f>IF(B1862&lt;&gt;"",IF(INDEX(로우데이터!$D:$D,4*ROW()-7)&lt;&gt;"",IF(ISNUMBER(FIND("(1)",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2" s="3" t="str">
        <f>IF(B1862&lt;&gt;"",IF(INDEX(로우데이터!$D:$D,4*ROW()-7)&lt;&gt;"",IF(ISNUMBER(FIND("(1)",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2" s="3" t="str">
        <f>IF(B1862&lt;&gt;"",IF(INDEX(로우데이터!$D:$D,4*ROW()-7)&lt;&gt;"",IF(ISNUMBER(FIND("(2)",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2" s="3" t="str">
        <f>IF(B1862&lt;&gt;"",IF(INDEX(로우데이터!$D:$D,4*ROW()-7)&lt;&gt;"",IF(ISNUMBER(FIND("(2)",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2" s="3" t="str">
        <f>IF(B1862&lt;&gt;"",IF(INDEX(로우데이터!$D:$D,4*ROW()-7)&lt;&gt;"",IF(ISNUMBER(FIND("(3)",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2" s="3" t="str">
        <f>IF(B1862&lt;&gt;"",IF(INDEX(로우데이터!$D:$D,4*ROW()-7)&lt;&gt;"",IF(ISNUMBER(FIND("(3)",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2" s="1">
        <v>1</v>
      </c>
      <c r="M1862" s="1">
        <v>1</v>
      </c>
      <c r="N1862" s="1">
        <v>1</v>
      </c>
      <c r="P1862" s="1" t="str">
        <f>IF(B1862&lt;&gt;"",IF(AND(대학정보!$C$4&lt;&gt;"",대학정보!$C$5&lt;&gt;""),IF(AND(ISNUMBER(FIND(대학정보!$C$4,E1862)),ISNUMBER(FIND(대학정보!$C$5,F1862))),확률표!$C$3,IF(AND(ISNUMBER(FIND(대학정보!$C$4,G1862)),ISNUMBER(FIND(대학정보!$C$5,H1862))),확률표!$C$4,IF(AND(ISNUMBER(FIND(대학정보!$C$4,I1862)),ISNUMBER(FIND(대학정보!$C$5,J1862))),확률표!$C$5, ""))), "대학정보"), "")</f>
        <v/>
      </c>
      <c r="Q1862" s="1" t="str">
        <f>IF(AND(대학정보!$C$8&lt;&gt;"",D1862&lt;&gt;""),D1862-대학정보!$C$8,"")</f>
        <v/>
      </c>
    </row>
    <row r="1863" spans="1:17">
      <c r="A1863" s="1" t="str">
        <f t="shared" si="29"/>
        <v>X</v>
      </c>
      <c r="B1863" s="1" t="str">
        <f>IF(INDEX(로우데이터!$A:$A,4*ROW()-7)&lt;&gt;"",INDEX(로우데이터!A:A,4*ROW()-7),"")</f>
        <v/>
      </c>
      <c r="C1863" s="1" t="str">
        <f>IF(B1863&lt;&gt;"",VLOOKUP(CONCATENATE("j",L1863, M1863, N1863),확률표!$B$8:$E$16,IF(P1863=확률표!$C$3,2,IF(P1863=확률표!$C$4, 3,4)),FALSE), "")</f>
        <v/>
      </c>
      <c r="D1863" s="1" t="str">
        <f>IF(B1863&lt;&gt;"",INDEX(로우데이터!$B:$B,4*ROW()-7),"")</f>
        <v/>
      </c>
      <c r="E1863" s="4" t="str">
        <f>IF(B1863&lt;&gt;"",IF(INDEX(로우데이터!$D:$D,4*ROW()-7)&lt;&gt;"",IF(ISNUMBER(FIND("(1)",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3" s="3" t="str">
        <f>IF(B1863&lt;&gt;"",IF(INDEX(로우데이터!$D:$D,4*ROW()-7)&lt;&gt;"",IF(ISNUMBER(FIND("(1)",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3" s="3" t="str">
        <f>IF(B1863&lt;&gt;"",IF(INDEX(로우데이터!$D:$D,4*ROW()-7)&lt;&gt;"",IF(ISNUMBER(FIND("(2)",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3" s="3" t="str">
        <f>IF(B1863&lt;&gt;"",IF(INDEX(로우데이터!$D:$D,4*ROW()-7)&lt;&gt;"",IF(ISNUMBER(FIND("(2)",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3" s="3" t="str">
        <f>IF(B1863&lt;&gt;"",IF(INDEX(로우데이터!$D:$D,4*ROW()-7)&lt;&gt;"",IF(ISNUMBER(FIND("(3)",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3" s="3" t="str">
        <f>IF(B1863&lt;&gt;"",IF(INDEX(로우데이터!$D:$D,4*ROW()-7)&lt;&gt;"",IF(ISNUMBER(FIND("(3)",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3" s="1">
        <v>1</v>
      </c>
      <c r="M1863" s="1">
        <v>1</v>
      </c>
      <c r="N1863" s="1">
        <v>1</v>
      </c>
      <c r="P1863" s="1" t="str">
        <f>IF(B1863&lt;&gt;"",IF(AND(대학정보!$C$4&lt;&gt;"",대학정보!$C$5&lt;&gt;""),IF(AND(ISNUMBER(FIND(대학정보!$C$4,E1863)),ISNUMBER(FIND(대학정보!$C$5,F1863))),확률표!$C$3,IF(AND(ISNUMBER(FIND(대학정보!$C$4,G1863)),ISNUMBER(FIND(대학정보!$C$5,H1863))),확률표!$C$4,IF(AND(ISNUMBER(FIND(대학정보!$C$4,I1863)),ISNUMBER(FIND(대학정보!$C$5,J1863))),확률표!$C$5, ""))), "대학정보"), "")</f>
        <v/>
      </c>
      <c r="Q1863" s="1" t="str">
        <f>IF(AND(대학정보!$C$8&lt;&gt;"",D1863&lt;&gt;""),D1863-대학정보!$C$8,"")</f>
        <v/>
      </c>
    </row>
    <row r="1864" spans="1:17">
      <c r="A1864" s="1" t="str">
        <f t="shared" si="29"/>
        <v>X</v>
      </c>
      <c r="B1864" s="1" t="str">
        <f>IF(INDEX(로우데이터!$A:$A,4*ROW()-7)&lt;&gt;"",INDEX(로우데이터!A:A,4*ROW()-7),"")</f>
        <v/>
      </c>
      <c r="C1864" s="1" t="str">
        <f>IF(B1864&lt;&gt;"",VLOOKUP(CONCATENATE("j",L1864, M1864, N1864),확률표!$B$8:$E$16,IF(P1864=확률표!$C$3,2,IF(P1864=확률표!$C$4, 3,4)),FALSE), "")</f>
        <v/>
      </c>
      <c r="D1864" s="1" t="str">
        <f>IF(B1864&lt;&gt;"",INDEX(로우데이터!$B:$B,4*ROW()-7),"")</f>
        <v/>
      </c>
      <c r="E1864" s="4" t="str">
        <f>IF(B1864&lt;&gt;"",IF(INDEX(로우데이터!$D:$D,4*ROW()-7)&lt;&gt;"",IF(ISNUMBER(FIND("(1)",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4" s="3" t="str">
        <f>IF(B1864&lt;&gt;"",IF(INDEX(로우데이터!$D:$D,4*ROW()-7)&lt;&gt;"",IF(ISNUMBER(FIND("(1)",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4" s="3" t="str">
        <f>IF(B1864&lt;&gt;"",IF(INDEX(로우데이터!$D:$D,4*ROW()-7)&lt;&gt;"",IF(ISNUMBER(FIND("(2)",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4" s="3" t="str">
        <f>IF(B1864&lt;&gt;"",IF(INDEX(로우데이터!$D:$D,4*ROW()-7)&lt;&gt;"",IF(ISNUMBER(FIND("(2)",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4" s="3" t="str">
        <f>IF(B1864&lt;&gt;"",IF(INDEX(로우데이터!$D:$D,4*ROW()-7)&lt;&gt;"",IF(ISNUMBER(FIND("(3)",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4" s="3" t="str">
        <f>IF(B1864&lt;&gt;"",IF(INDEX(로우데이터!$D:$D,4*ROW()-7)&lt;&gt;"",IF(ISNUMBER(FIND("(3)",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4" s="1">
        <v>1</v>
      </c>
      <c r="M1864" s="1">
        <v>1</v>
      </c>
      <c r="N1864" s="1">
        <v>1</v>
      </c>
      <c r="P1864" s="1" t="str">
        <f>IF(B1864&lt;&gt;"",IF(AND(대학정보!$C$4&lt;&gt;"",대학정보!$C$5&lt;&gt;""),IF(AND(ISNUMBER(FIND(대학정보!$C$4,E1864)),ISNUMBER(FIND(대학정보!$C$5,F1864))),확률표!$C$3,IF(AND(ISNUMBER(FIND(대학정보!$C$4,G1864)),ISNUMBER(FIND(대학정보!$C$5,H1864))),확률표!$C$4,IF(AND(ISNUMBER(FIND(대학정보!$C$4,I1864)),ISNUMBER(FIND(대학정보!$C$5,J1864))),확률표!$C$5, ""))), "대학정보"), "")</f>
        <v/>
      </c>
      <c r="Q1864" s="1" t="str">
        <f>IF(AND(대학정보!$C$8&lt;&gt;"",D1864&lt;&gt;""),D1864-대학정보!$C$8,"")</f>
        <v/>
      </c>
    </row>
    <row r="1865" spans="1:17">
      <c r="A1865" s="1" t="str">
        <f t="shared" si="29"/>
        <v>X</v>
      </c>
      <c r="B1865" s="1" t="str">
        <f>IF(INDEX(로우데이터!$A:$A,4*ROW()-7)&lt;&gt;"",INDEX(로우데이터!A:A,4*ROW()-7),"")</f>
        <v/>
      </c>
      <c r="C1865" s="1" t="str">
        <f>IF(B1865&lt;&gt;"",VLOOKUP(CONCATENATE("j",L1865, M1865, N1865),확률표!$B$8:$E$16,IF(P1865=확률표!$C$3,2,IF(P1865=확률표!$C$4, 3,4)),FALSE), "")</f>
        <v/>
      </c>
      <c r="D1865" s="1" t="str">
        <f>IF(B1865&lt;&gt;"",INDEX(로우데이터!$B:$B,4*ROW()-7),"")</f>
        <v/>
      </c>
      <c r="E1865" s="4" t="str">
        <f>IF(B1865&lt;&gt;"",IF(INDEX(로우데이터!$D:$D,4*ROW()-7)&lt;&gt;"",IF(ISNUMBER(FIND("(1)",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5" s="3" t="str">
        <f>IF(B1865&lt;&gt;"",IF(INDEX(로우데이터!$D:$D,4*ROW()-7)&lt;&gt;"",IF(ISNUMBER(FIND("(1)",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5" s="3" t="str">
        <f>IF(B1865&lt;&gt;"",IF(INDEX(로우데이터!$D:$D,4*ROW()-7)&lt;&gt;"",IF(ISNUMBER(FIND("(2)",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5" s="3" t="str">
        <f>IF(B1865&lt;&gt;"",IF(INDEX(로우데이터!$D:$D,4*ROW()-7)&lt;&gt;"",IF(ISNUMBER(FIND("(2)",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5" s="3" t="str">
        <f>IF(B1865&lt;&gt;"",IF(INDEX(로우데이터!$D:$D,4*ROW()-7)&lt;&gt;"",IF(ISNUMBER(FIND("(3)",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5" s="3" t="str">
        <f>IF(B1865&lt;&gt;"",IF(INDEX(로우데이터!$D:$D,4*ROW()-7)&lt;&gt;"",IF(ISNUMBER(FIND("(3)",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5" s="1">
        <v>1</v>
      </c>
      <c r="M1865" s="1">
        <v>1</v>
      </c>
      <c r="N1865" s="1">
        <v>1</v>
      </c>
      <c r="P1865" s="1" t="str">
        <f>IF(B1865&lt;&gt;"",IF(AND(대학정보!$C$4&lt;&gt;"",대학정보!$C$5&lt;&gt;""),IF(AND(ISNUMBER(FIND(대학정보!$C$4,E1865)),ISNUMBER(FIND(대학정보!$C$5,F1865))),확률표!$C$3,IF(AND(ISNUMBER(FIND(대학정보!$C$4,G1865)),ISNUMBER(FIND(대학정보!$C$5,H1865))),확률표!$C$4,IF(AND(ISNUMBER(FIND(대학정보!$C$4,I1865)),ISNUMBER(FIND(대학정보!$C$5,J1865))),확률표!$C$5, ""))), "대학정보"), "")</f>
        <v/>
      </c>
      <c r="Q1865" s="1" t="str">
        <f>IF(AND(대학정보!$C$8&lt;&gt;"",D1865&lt;&gt;""),D1865-대학정보!$C$8,"")</f>
        <v/>
      </c>
    </row>
    <row r="1866" spans="1:17">
      <c r="A1866" s="1" t="str">
        <f t="shared" si="29"/>
        <v>X</v>
      </c>
      <c r="B1866" s="1" t="str">
        <f>IF(INDEX(로우데이터!$A:$A,4*ROW()-7)&lt;&gt;"",INDEX(로우데이터!A:A,4*ROW()-7),"")</f>
        <v/>
      </c>
      <c r="C1866" s="1" t="str">
        <f>IF(B1866&lt;&gt;"",VLOOKUP(CONCATENATE("j",L1866, M1866, N1866),확률표!$B$8:$E$16,IF(P1866=확률표!$C$3,2,IF(P1866=확률표!$C$4, 3,4)),FALSE), "")</f>
        <v/>
      </c>
      <c r="D1866" s="1" t="str">
        <f>IF(B1866&lt;&gt;"",INDEX(로우데이터!$B:$B,4*ROW()-7),"")</f>
        <v/>
      </c>
      <c r="E1866" s="4" t="str">
        <f>IF(B1866&lt;&gt;"",IF(INDEX(로우데이터!$D:$D,4*ROW()-7)&lt;&gt;"",IF(ISNUMBER(FIND("(1)",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6" s="3" t="str">
        <f>IF(B1866&lt;&gt;"",IF(INDEX(로우데이터!$D:$D,4*ROW()-7)&lt;&gt;"",IF(ISNUMBER(FIND("(1)",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6" s="3" t="str">
        <f>IF(B1866&lt;&gt;"",IF(INDEX(로우데이터!$D:$D,4*ROW()-7)&lt;&gt;"",IF(ISNUMBER(FIND("(2)",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6" s="3" t="str">
        <f>IF(B1866&lt;&gt;"",IF(INDEX(로우데이터!$D:$D,4*ROW()-7)&lt;&gt;"",IF(ISNUMBER(FIND("(2)",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6" s="3" t="str">
        <f>IF(B1866&lt;&gt;"",IF(INDEX(로우데이터!$D:$D,4*ROW()-7)&lt;&gt;"",IF(ISNUMBER(FIND("(3)",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6" s="3" t="str">
        <f>IF(B1866&lt;&gt;"",IF(INDEX(로우데이터!$D:$D,4*ROW()-7)&lt;&gt;"",IF(ISNUMBER(FIND("(3)",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6" s="1">
        <v>1</v>
      </c>
      <c r="M1866" s="1">
        <v>1</v>
      </c>
      <c r="N1866" s="1">
        <v>1</v>
      </c>
      <c r="P1866" s="1" t="str">
        <f>IF(B1866&lt;&gt;"",IF(AND(대학정보!$C$4&lt;&gt;"",대학정보!$C$5&lt;&gt;""),IF(AND(ISNUMBER(FIND(대학정보!$C$4,E1866)),ISNUMBER(FIND(대학정보!$C$5,F1866))),확률표!$C$3,IF(AND(ISNUMBER(FIND(대학정보!$C$4,G1866)),ISNUMBER(FIND(대학정보!$C$5,H1866))),확률표!$C$4,IF(AND(ISNUMBER(FIND(대학정보!$C$4,I1866)),ISNUMBER(FIND(대학정보!$C$5,J1866))),확률표!$C$5, ""))), "대학정보"), "")</f>
        <v/>
      </c>
      <c r="Q1866" s="1" t="str">
        <f>IF(AND(대학정보!$C$8&lt;&gt;"",D1866&lt;&gt;""),D1866-대학정보!$C$8,"")</f>
        <v/>
      </c>
    </row>
    <row r="1867" spans="1:17">
      <c r="A1867" s="1" t="str">
        <f t="shared" si="29"/>
        <v>X</v>
      </c>
      <c r="B1867" s="1" t="str">
        <f>IF(INDEX(로우데이터!$A:$A,4*ROW()-7)&lt;&gt;"",INDEX(로우데이터!A:A,4*ROW()-7),"")</f>
        <v/>
      </c>
      <c r="C1867" s="1" t="str">
        <f>IF(B1867&lt;&gt;"",VLOOKUP(CONCATENATE("j",L1867, M1867, N1867),확률표!$B$8:$E$16,IF(P1867=확률표!$C$3,2,IF(P1867=확률표!$C$4, 3,4)),FALSE), "")</f>
        <v/>
      </c>
      <c r="D1867" s="1" t="str">
        <f>IF(B1867&lt;&gt;"",INDEX(로우데이터!$B:$B,4*ROW()-7),"")</f>
        <v/>
      </c>
      <c r="E1867" s="4" t="str">
        <f>IF(B1867&lt;&gt;"",IF(INDEX(로우데이터!$D:$D,4*ROW()-7)&lt;&gt;"",IF(ISNUMBER(FIND("(1)",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7" s="3" t="str">
        <f>IF(B1867&lt;&gt;"",IF(INDEX(로우데이터!$D:$D,4*ROW()-7)&lt;&gt;"",IF(ISNUMBER(FIND("(1)",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7" s="3" t="str">
        <f>IF(B1867&lt;&gt;"",IF(INDEX(로우데이터!$D:$D,4*ROW()-7)&lt;&gt;"",IF(ISNUMBER(FIND("(2)",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7" s="3" t="str">
        <f>IF(B1867&lt;&gt;"",IF(INDEX(로우데이터!$D:$D,4*ROW()-7)&lt;&gt;"",IF(ISNUMBER(FIND("(2)",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7" s="3" t="str">
        <f>IF(B1867&lt;&gt;"",IF(INDEX(로우데이터!$D:$D,4*ROW()-7)&lt;&gt;"",IF(ISNUMBER(FIND("(3)",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7" s="3" t="str">
        <f>IF(B1867&lt;&gt;"",IF(INDEX(로우데이터!$D:$D,4*ROW()-7)&lt;&gt;"",IF(ISNUMBER(FIND("(3)",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7" s="1">
        <v>1</v>
      </c>
      <c r="M1867" s="1">
        <v>1</v>
      </c>
      <c r="N1867" s="1">
        <v>1</v>
      </c>
      <c r="P1867" s="1" t="str">
        <f>IF(B1867&lt;&gt;"",IF(AND(대학정보!$C$4&lt;&gt;"",대학정보!$C$5&lt;&gt;""),IF(AND(ISNUMBER(FIND(대학정보!$C$4,E1867)),ISNUMBER(FIND(대학정보!$C$5,F1867))),확률표!$C$3,IF(AND(ISNUMBER(FIND(대학정보!$C$4,G1867)),ISNUMBER(FIND(대학정보!$C$5,H1867))),확률표!$C$4,IF(AND(ISNUMBER(FIND(대학정보!$C$4,I1867)),ISNUMBER(FIND(대학정보!$C$5,J1867))),확률표!$C$5, ""))), "대학정보"), "")</f>
        <v/>
      </c>
      <c r="Q1867" s="1" t="str">
        <f>IF(AND(대학정보!$C$8&lt;&gt;"",D1867&lt;&gt;""),D1867-대학정보!$C$8,"")</f>
        <v/>
      </c>
    </row>
    <row r="1868" spans="1:17">
      <c r="A1868" s="1" t="str">
        <f t="shared" si="29"/>
        <v>X</v>
      </c>
      <c r="B1868" s="1" t="str">
        <f>IF(INDEX(로우데이터!$A:$A,4*ROW()-7)&lt;&gt;"",INDEX(로우데이터!A:A,4*ROW()-7),"")</f>
        <v/>
      </c>
      <c r="C1868" s="1" t="str">
        <f>IF(B1868&lt;&gt;"",VLOOKUP(CONCATENATE("j",L1868, M1868, N1868),확률표!$B$8:$E$16,IF(P1868=확률표!$C$3,2,IF(P1868=확률표!$C$4, 3,4)),FALSE), "")</f>
        <v/>
      </c>
      <c r="D1868" s="1" t="str">
        <f>IF(B1868&lt;&gt;"",INDEX(로우데이터!$B:$B,4*ROW()-7),"")</f>
        <v/>
      </c>
      <c r="E1868" s="4" t="str">
        <f>IF(B1868&lt;&gt;"",IF(INDEX(로우데이터!$D:$D,4*ROW()-7)&lt;&gt;"",IF(ISNUMBER(FIND("(1)",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8" s="3" t="str">
        <f>IF(B1868&lt;&gt;"",IF(INDEX(로우데이터!$D:$D,4*ROW()-7)&lt;&gt;"",IF(ISNUMBER(FIND("(1)",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8" s="3" t="str">
        <f>IF(B1868&lt;&gt;"",IF(INDEX(로우데이터!$D:$D,4*ROW()-7)&lt;&gt;"",IF(ISNUMBER(FIND("(2)",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8" s="3" t="str">
        <f>IF(B1868&lt;&gt;"",IF(INDEX(로우데이터!$D:$D,4*ROW()-7)&lt;&gt;"",IF(ISNUMBER(FIND("(2)",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8" s="3" t="str">
        <f>IF(B1868&lt;&gt;"",IF(INDEX(로우데이터!$D:$D,4*ROW()-7)&lt;&gt;"",IF(ISNUMBER(FIND("(3)",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8" s="3" t="str">
        <f>IF(B1868&lt;&gt;"",IF(INDEX(로우데이터!$D:$D,4*ROW()-7)&lt;&gt;"",IF(ISNUMBER(FIND("(3)",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8" s="1">
        <v>1</v>
      </c>
      <c r="M1868" s="1">
        <v>1</v>
      </c>
      <c r="N1868" s="1">
        <v>1</v>
      </c>
      <c r="P1868" s="1" t="str">
        <f>IF(B1868&lt;&gt;"",IF(AND(대학정보!$C$4&lt;&gt;"",대학정보!$C$5&lt;&gt;""),IF(AND(ISNUMBER(FIND(대학정보!$C$4,E1868)),ISNUMBER(FIND(대학정보!$C$5,F1868))),확률표!$C$3,IF(AND(ISNUMBER(FIND(대학정보!$C$4,G1868)),ISNUMBER(FIND(대학정보!$C$5,H1868))),확률표!$C$4,IF(AND(ISNUMBER(FIND(대학정보!$C$4,I1868)),ISNUMBER(FIND(대학정보!$C$5,J1868))),확률표!$C$5, ""))), "대학정보"), "")</f>
        <v/>
      </c>
      <c r="Q1868" s="1" t="str">
        <f>IF(AND(대학정보!$C$8&lt;&gt;"",D1868&lt;&gt;""),D1868-대학정보!$C$8,"")</f>
        <v/>
      </c>
    </row>
    <row r="1869" spans="1:17">
      <c r="A1869" s="1" t="str">
        <f t="shared" si="29"/>
        <v>X</v>
      </c>
      <c r="B1869" s="1" t="str">
        <f>IF(INDEX(로우데이터!$A:$A,4*ROW()-7)&lt;&gt;"",INDEX(로우데이터!A:A,4*ROW()-7),"")</f>
        <v/>
      </c>
      <c r="C1869" s="1" t="str">
        <f>IF(B1869&lt;&gt;"",VLOOKUP(CONCATENATE("j",L1869, M1869, N1869),확률표!$B$8:$E$16,IF(P1869=확률표!$C$3,2,IF(P1869=확률표!$C$4, 3,4)),FALSE), "")</f>
        <v/>
      </c>
      <c r="D1869" s="1" t="str">
        <f>IF(B1869&lt;&gt;"",INDEX(로우데이터!$B:$B,4*ROW()-7),"")</f>
        <v/>
      </c>
      <c r="E1869" s="4" t="str">
        <f>IF(B1869&lt;&gt;"",IF(INDEX(로우데이터!$D:$D,4*ROW()-7)&lt;&gt;"",IF(ISNUMBER(FIND("(1)",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69" s="3" t="str">
        <f>IF(B1869&lt;&gt;"",IF(INDEX(로우데이터!$D:$D,4*ROW()-7)&lt;&gt;"",IF(ISNUMBER(FIND("(1)",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69" s="3" t="str">
        <f>IF(B1869&lt;&gt;"",IF(INDEX(로우데이터!$D:$D,4*ROW()-7)&lt;&gt;"",IF(ISNUMBER(FIND("(2)",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69" s="3" t="str">
        <f>IF(B1869&lt;&gt;"",IF(INDEX(로우데이터!$D:$D,4*ROW()-7)&lt;&gt;"",IF(ISNUMBER(FIND("(2)",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69" s="3" t="str">
        <f>IF(B1869&lt;&gt;"",IF(INDEX(로우데이터!$D:$D,4*ROW()-7)&lt;&gt;"",IF(ISNUMBER(FIND("(3)",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69" s="3" t="str">
        <f>IF(B1869&lt;&gt;"",IF(INDEX(로우데이터!$D:$D,4*ROW()-7)&lt;&gt;"",IF(ISNUMBER(FIND("(3)",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69" s="1">
        <v>1</v>
      </c>
      <c r="M1869" s="1">
        <v>1</v>
      </c>
      <c r="N1869" s="1">
        <v>1</v>
      </c>
      <c r="P1869" s="1" t="str">
        <f>IF(B1869&lt;&gt;"",IF(AND(대학정보!$C$4&lt;&gt;"",대학정보!$C$5&lt;&gt;""),IF(AND(ISNUMBER(FIND(대학정보!$C$4,E1869)),ISNUMBER(FIND(대학정보!$C$5,F1869))),확률표!$C$3,IF(AND(ISNUMBER(FIND(대학정보!$C$4,G1869)),ISNUMBER(FIND(대학정보!$C$5,H1869))),확률표!$C$4,IF(AND(ISNUMBER(FIND(대학정보!$C$4,I1869)),ISNUMBER(FIND(대학정보!$C$5,J1869))),확률표!$C$5, ""))), "대학정보"), "")</f>
        <v/>
      </c>
      <c r="Q1869" s="1" t="str">
        <f>IF(AND(대학정보!$C$8&lt;&gt;"",D1869&lt;&gt;""),D1869-대학정보!$C$8,"")</f>
        <v/>
      </c>
    </row>
    <row r="1870" spans="1:17">
      <c r="A1870" s="1" t="str">
        <f t="shared" si="29"/>
        <v>X</v>
      </c>
      <c r="B1870" s="1" t="str">
        <f>IF(INDEX(로우데이터!$A:$A,4*ROW()-7)&lt;&gt;"",INDEX(로우데이터!A:A,4*ROW()-7),"")</f>
        <v/>
      </c>
      <c r="C1870" s="1" t="str">
        <f>IF(B1870&lt;&gt;"",VLOOKUP(CONCATENATE("j",L1870, M1870, N1870),확률표!$B$8:$E$16,IF(P1870=확률표!$C$3,2,IF(P1870=확률표!$C$4, 3,4)),FALSE), "")</f>
        <v/>
      </c>
      <c r="D1870" s="1" t="str">
        <f>IF(B1870&lt;&gt;"",INDEX(로우데이터!$B:$B,4*ROW()-7),"")</f>
        <v/>
      </c>
      <c r="E1870" s="4" t="str">
        <f>IF(B1870&lt;&gt;"",IF(INDEX(로우데이터!$D:$D,4*ROW()-7)&lt;&gt;"",IF(ISNUMBER(FIND("(1)",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0" s="3" t="str">
        <f>IF(B1870&lt;&gt;"",IF(INDEX(로우데이터!$D:$D,4*ROW()-7)&lt;&gt;"",IF(ISNUMBER(FIND("(1)",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0" s="3" t="str">
        <f>IF(B1870&lt;&gt;"",IF(INDEX(로우데이터!$D:$D,4*ROW()-7)&lt;&gt;"",IF(ISNUMBER(FIND("(2)",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0" s="3" t="str">
        <f>IF(B1870&lt;&gt;"",IF(INDEX(로우데이터!$D:$D,4*ROW()-7)&lt;&gt;"",IF(ISNUMBER(FIND("(2)",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0" s="3" t="str">
        <f>IF(B1870&lt;&gt;"",IF(INDEX(로우데이터!$D:$D,4*ROW()-7)&lt;&gt;"",IF(ISNUMBER(FIND("(3)",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0" s="3" t="str">
        <f>IF(B1870&lt;&gt;"",IF(INDEX(로우데이터!$D:$D,4*ROW()-7)&lt;&gt;"",IF(ISNUMBER(FIND("(3)",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0" s="1">
        <v>1</v>
      </c>
      <c r="M1870" s="1">
        <v>1</v>
      </c>
      <c r="N1870" s="1">
        <v>1</v>
      </c>
      <c r="P1870" s="1" t="str">
        <f>IF(B1870&lt;&gt;"",IF(AND(대학정보!$C$4&lt;&gt;"",대학정보!$C$5&lt;&gt;""),IF(AND(ISNUMBER(FIND(대학정보!$C$4,E1870)),ISNUMBER(FIND(대학정보!$C$5,F1870))),확률표!$C$3,IF(AND(ISNUMBER(FIND(대학정보!$C$4,G1870)),ISNUMBER(FIND(대학정보!$C$5,H1870))),확률표!$C$4,IF(AND(ISNUMBER(FIND(대학정보!$C$4,I1870)),ISNUMBER(FIND(대학정보!$C$5,J1870))),확률표!$C$5, ""))), "대학정보"), "")</f>
        <v/>
      </c>
      <c r="Q1870" s="1" t="str">
        <f>IF(AND(대학정보!$C$8&lt;&gt;"",D1870&lt;&gt;""),D1870-대학정보!$C$8,"")</f>
        <v/>
      </c>
    </row>
    <row r="1871" spans="1:17">
      <c r="A1871" s="1" t="str">
        <f t="shared" si="29"/>
        <v>X</v>
      </c>
      <c r="B1871" s="1" t="str">
        <f>IF(INDEX(로우데이터!$A:$A,4*ROW()-7)&lt;&gt;"",INDEX(로우데이터!A:A,4*ROW()-7),"")</f>
        <v/>
      </c>
      <c r="C1871" s="1" t="str">
        <f>IF(B1871&lt;&gt;"",VLOOKUP(CONCATENATE("j",L1871, M1871, N1871),확률표!$B$8:$E$16,IF(P1871=확률표!$C$3,2,IF(P1871=확률표!$C$4, 3,4)),FALSE), "")</f>
        <v/>
      </c>
      <c r="D1871" s="1" t="str">
        <f>IF(B1871&lt;&gt;"",INDEX(로우데이터!$B:$B,4*ROW()-7),"")</f>
        <v/>
      </c>
      <c r="E1871" s="4" t="str">
        <f>IF(B1871&lt;&gt;"",IF(INDEX(로우데이터!$D:$D,4*ROW()-7)&lt;&gt;"",IF(ISNUMBER(FIND("(1)",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1" s="3" t="str">
        <f>IF(B1871&lt;&gt;"",IF(INDEX(로우데이터!$D:$D,4*ROW()-7)&lt;&gt;"",IF(ISNUMBER(FIND("(1)",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1" s="3" t="str">
        <f>IF(B1871&lt;&gt;"",IF(INDEX(로우데이터!$D:$D,4*ROW()-7)&lt;&gt;"",IF(ISNUMBER(FIND("(2)",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1" s="3" t="str">
        <f>IF(B1871&lt;&gt;"",IF(INDEX(로우데이터!$D:$D,4*ROW()-7)&lt;&gt;"",IF(ISNUMBER(FIND("(2)",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1" s="3" t="str">
        <f>IF(B1871&lt;&gt;"",IF(INDEX(로우데이터!$D:$D,4*ROW()-7)&lt;&gt;"",IF(ISNUMBER(FIND("(3)",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1" s="3" t="str">
        <f>IF(B1871&lt;&gt;"",IF(INDEX(로우데이터!$D:$D,4*ROW()-7)&lt;&gt;"",IF(ISNUMBER(FIND("(3)",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1" s="1">
        <v>1</v>
      </c>
      <c r="M1871" s="1">
        <v>1</v>
      </c>
      <c r="N1871" s="1">
        <v>1</v>
      </c>
      <c r="P1871" s="1" t="str">
        <f>IF(B1871&lt;&gt;"",IF(AND(대학정보!$C$4&lt;&gt;"",대학정보!$C$5&lt;&gt;""),IF(AND(ISNUMBER(FIND(대학정보!$C$4,E1871)),ISNUMBER(FIND(대학정보!$C$5,F1871))),확률표!$C$3,IF(AND(ISNUMBER(FIND(대학정보!$C$4,G1871)),ISNUMBER(FIND(대학정보!$C$5,H1871))),확률표!$C$4,IF(AND(ISNUMBER(FIND(대학정보!$C$4,I1871)),ISNUMBER(FIND(대학정보!$C$5,J1871))),확률표!$C$5, ""))), "대학정보"), "")</f>
        <v/>
      </c>
      <c r="Q1871" s="1" t="str">
        <f>IF(AND(대학정보!$C$8&lt;&gt;"",D1871&lt;&gt;""),D1871-대학정보!$C$8,"")</f>
        <v/>
      </c>
    </row>
    <row r="1872" spans="1:17">
      <c r="A1872" s="1" t="str">
        <f t="shared" si="29"/>
        <v>X</v>
      </c>
      <c r="B1872" s="1" t="str">
        <f>IF(INDEX(로우데이터!$A:$A,4*ROW()-7)&lt;&gt;"",INDEX(로우데이터!A:A,4*ROW()-7),"")</f>
        <v/>
      </c>
      <c r="C1872" s="1" t="str">
        <f>IF(B1872&lt;&gt;"",VLOOKUP(CONCATENATE("j",L1872, M1872, N1872),확률표!$B$8:$E$16,IF(P1872=확률표!$C$3,2,IF(P1872=확률표!$C$4, 3,4)),FALSE), "")</f>
        <v/>
      </c>
      <c r="D1872" s="1" t="str">
        <f>IF(B1872&lt;&gt;"",INDEX(로우데이터!$B:$B,4*ROW()-7),"")</f>
        <v/>
      </c>
      <c r="E1872" s="4" t="str">
        <f>IF(B1872&lt;&gt;"",IF(INDEX(로우데이터!$D:$D,4*ROW()-7)&lt;&gt;"",IF(ISNUMBER(FIND("(1)",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2" s="3" t="str">
        <f>IF(B1872&lt;&gt;"",IF(INDEX(로우데이터!$D:$D,4*ROW()-7)&lt;&gt;"",IF(ISNUMBER(FIND("(1)",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2" s="3" t="str">
        <f>IF(B1872&lt;&gt;"",IF(INDEX(로우데이터!$D:$D,4*ROW()-7)&lt;&gt;"",IF(ISNUMBER(FIND("(2)",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2" s="3" t="str">
        <f>IF(B1872&lt;&gt;"",IF(INDEX(로우데이터!$D:$D,4*ROW()-7)&lt;&gt;"",IF(ISNUMBER(FIND("(2)",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2" s="3" t="str">
        <f>IF(B1872&lt;&gt;"",IF(INDEX(로우데이터!$D:$D,4*ROW()-7)&lt;&gt;"",IF(ISNUMBER(FIND("(3)",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2" s="3" t="str">
        <f>IF(B1872&lt;&gt;"",IF(INDEX(로우데이터!$D:$D,4*ROW()-7)&lt;&gt;"",IF(ISNUMBER(FIND("(3)",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2" s="1">
        <v>1</v>
      </c>
      <c r="M1872" s="1">
        <v>1</v>
      </c>
      <c r="N1872" s="1">
        <v>1</v>
      </c>
      <c r="P1872" s="1" t="str">
        <f>IF(B1872&lt;&gt;"",IF(AND(대학정보!$C$4&lt;&gt;"",대학정보!$C$5&lt;&gt;""),IF(AND(ISNUMBER(FIND(대학정보!$C$4,E1872)),ISNUMBER(FIND(대학정보!$C$5,F1872))),확률표!$C$3,IF(AND(ISNUMBER(FIND(대학정보!$C$4,G1872)),ISNUMBER(FIND(대학정보!$C$5,H1872))),확률표!$C$4,IF(AND(ISNUMBER(FIND(대학정보!$C$4,I1872)),ISNUMBER(FIND(대학정보!$C$5,J1872))),확률표!$C$5, ""))), "대학정보"), "")</f>
        <v/>
      </c>
      <c r="Q1872" s="1" t="str">
        <f>IF(AND(대학정보!$C$8&lt;&gt;"",D1872&lt;&gt;""),D1872-대학정보!$C$8,"")</f>
        <v/>
      </c>
    </row>
    <row r="1873" spans="1:17">
      <c r="A1873" s="1" t="str">
        <f t="shared" si="29"/>
        <v>X</v>
      </c>
      <c r="B1873" s="1" t="str">
        <f>IF(INDEX(로우데이터!$A:$A,4*ROW()-7)&lt;&gt;"",INDEX(로우데이터!A:A,4*ROW()-7),"")</f>
        <v/>
      </c>
      <c r="C1873" s="1" t="str">
        <f>IF(B1873&lt;&gt;"",VLOOKUP(CONCATENATE("j",L1873, M1873, N1873),확률표!$B$8:$E$16,IF(P1873=확률표!$C$3,2,IF(P1873=확률표!$C$4, 3,4)),FALSE), "")</f>
        <v/>
      </c>
      <c r="D1873" s="1" t="str">
        <f>IF(B1873&lt;&gt;"",INDEX(로우데이터!$B:$B,4*ROW()-7),"")</f>
        <v/>
      </c>
      <c r="E1873" s="4" t="str">
        <f>IF(B1873&lt;&gt;"",IF(INDEX(로우데이터!$D:$D,4*ROW()-7)&lt;&gt;"",IF(ISNUMBER(FIND("(1)",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3" s="3" t="str">
        <f>IF(B1873&lt;&gt;"",IF(INDEX(로우데이터!$D:$D,4*ROW()-7)&lt;&gt;"",IF(ISNUMBER(FIND("(1)",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3" s="3" t="str">
        <f>IF(B1873&lt;&gt;"",IF(INDEX(로우데이터!$D:$D,4*ROW()-7)&lt;&gt;"",IF(ISNUMBER(FIND("(2)",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3" s="3" t="str">
        <f>IF(B1873&lt;&gt;"",IF(INDEX(로우데이터!$D:$D,4*ROW()-7)&lt;&gt;"",IF(ISNUMBER(FIND("(2)",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3" s="3" t="str">
        <f>IF(B1873&lt;&gt;"",IF(INDEX(로우데이터!$D:$D,4*ROW()-7)&lt;&gt;"",IF(ISNUMBER(FIND("(3)",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3" s="3" t="str">
        <f>IF(B1873&lt;&gt;"",IF(INDEX(로우데이터!$D:$D,4*ROW()-7)&lt;&gt;"",IF(ISNUMBER(FIND("(3)",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3" s="1">
        <v>1</v>
      </c>
      <c r="M1873" s="1">
        <v>1</v>
      </c>
      <c r="N1873" s="1">
        <v>1</v>
      </c>
      <c r="P1873" s="1" t="str">
        <f>IF(B1873&lt;&gt;"",IF(AND(대학정보!$C$4&lt;&gt;"",대학정보!$C$5&lt;&gt;""),IF(AND(ISNUMBER(FIND(대학정보!$C$4,E1873)),ISNUMBER(FIND(대학정보!$C$5,F1873))),확률표!$C$3,IF(AND(ISNUMBER(FIND(대학정보!$C$4,G1873)),ISNUMBER(FIND(대학정보!$C$5,H1873))),확률표!$C$4,IF(AND(ISNUMBER(FIND(대학정보!$C$4,I1873)),ISNUMBER(FIND(대학정보!$C$5,J1873))),확률표!$C$5, ""))), "대학정보"), "")</f>
        <v/>
      </c>
      <c r="Q1873" s="1" t="str">
        <f>IF(AND(대학정보!$C$8&lt;&gt;"",D1873&lt;&gt;""),D1873-대학정보!$C$8,"")</f>
        <v/>
      </c>
    </row>
    <row r="1874" spans="1:17">
      <c r="A1874" s="1" t="str">
        <f t="shared" si="29"/>
        <v>X</v>
      </c>
      <c r="B1874" s="1" t="str">
        <f>IF(INDEX(로우데이터!$A:$A,4*ROW()-7)&lt;&gt;"",INDEX(로우데이터!A:A,4*ROW()-7),"")</f>
        <v/>
      </c>
      <c r="C1874" s="1" t="str">
        <f>IF(B1874&lt;&gt;"",VLOOKUP(CONCATENATE("j",L1874, M1874, N1874),확률표!$B$8:$E$16,IF(P1874=확률표!$C$3,2,IF(P1874=확률표!$C$4, 3,4)),FALSE), "")</f>
        <v/>
      </c>
      <c r="D1874" s="1" t="str">
        <f>IF(B1874&lt;&gt;"",INDEX(로우데이터!$B:$B,4*ROW()-7),"")</f>
        <v/>
      </c>
      <c r="E1874" s="4" t="str">
        <f>IF(B1874&lt;&gt;"",IF(INDEX(로우데이터!$D:$D,4*ROW()-7)&lt;&gt;"",IF(ISNUMBER(FIND("(1)",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4" s="3" t="str">
        <f>IF(B1874&lt;&gt;"",IF(INDEX(로우데이터!$D:$D,4*ROW()-7)&lt;&gt;"",IF(ISNUMBER(FIND("(1)",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4" s="3" t="str">
        <f>IF(B1874&lt;&gt;"",IF(INDEX(로우데이터!$D:$D,4*ROW()-7)&lt;&gt;"",IF(ISNUMBER(FIND("(2)",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4" s="3" t="str">
        <f>IF(B1874&lt;&gt;"",IF(INDEX(로우데이터!$D:$D,4*ROW()-7)&lt;&gt;"",IF(ISNUMBER(FIND("(2)",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4" s="3" t="str">
        <f>IF(B1874&lt;&gt;"",IF(INDEX(로우데이터!$D:$D,4*ROW()-7)&lt;&gt;"",IF(ISNUMBER(FIND("(3)",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4" s="3" t="str">
        <f>IF(B1874&lt;&gt;"",IF(INDEX(로우데이터!$D:$D,4*ROW()-7)&lt;&gt;"",IF(ISNUMBER(FIND("(3)",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4" s="1">
        <v>1</v>
      </c>
      <c r="M1874" s="1">
        <v>1</v>
      </c>
      <c r="N1874" s="1">
        <v>1</v>
      </c>
      <c r="P1874" s="1" t="str">
        <f>IF(B1874&lt;&gt;"",IF(AND(대학정보!$C$4&lt;&gt;"",대학정보!$C$5&lt;&gt;""),IF(AND(ISNUMBER(FIND(대학정보!$C$4,E1874)),ISNUMBER(FIND(대학정보!$C$5,F1874))),확률표!$C$3,IF(AND(ISNUMBER(FIND(대학정보!$C$4,G1874)),ISNUMBER(FIND(대학정보!$C$5,H1874))),확률표!$C$4,IF(AND(ISNUMBER(FIND(대학정보!$C$4,I1874)),ISNUMBER(FIND(대학정보!$C$5,J1874))),확률표!$C$5, ""))), "대학정보"), "")</f>
        <v/>
      </c>
      <c r="Q1874" s="1" t="str">
        <f>IF(AND(대학정보!$C$8&lt;&gt;"",D1874&lt;&gt;""),D1874-대학정보!$C$8,"")</f>
        <v/>
      </c>
    </row>
    <row r="1875" spans="1:17">
      <c r="A1875" s="1" t="str">
        <f t="shared" si="29"/>
        <v>X</v>
      </c>
      <c r="B1875" s="1" t="str">
        <f>IF(INDEX(로우데이터!$A:$A,4*ROW()-7)&lt;&gt;"",INDEX(로우데이터!A:A,4*ROW()-7),"")</f>
        <v/>
      </c>
      <c r="C1875" s="1" t="str">
        <f>IF(B1875&lt;&gt;"",VLOOKUP(CONCATENATE("j",L1875, M1875, N1875),확률표!$B$8:$E$16,IF(P1875=확률표!$C$3,2,IF(P1875=확률표!$C$4, 3,4)),FALSE), "")</f>
        <v/>
      </c>
      <c r="D1875" s="1" t="str">
        <f>IF(B1875&lt;&gt;"",INDEX(로우데이터!$B:$B,4*ROW()-7),"")</f>
        <v/>
      </c>
      <c r="E1875" s="4" t="str">
        <f>IF(B1875&lt;&gt;"",IF(INDEX(로우데이터!$D:$D,4*ROW()-7)&lt;&gt;"",IF(ISNUMBER(FIND("(1)",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5" s="3" t="str">
        <f>IF(B1875&lt;&gt;"",IF(INDEX(로우데이터!$D:$D,4*ROW()-7)&lt;&gt;"",IF(ISNUMBER(FIND("(1)",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5" s="3" t="str">
        <f>IF(B1875&lt;&gt;"",IF(INDEX(로우데이터!$D:$D,4*ROW()-7)&lt;&gt;"",IF(ISNUMBER(FIND("(2)",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5" s="3" t="str">
        <f>IF(B1875&lt;&gt;"",IF(INDEX(로우데이터!$D:$D,4*ROW()-7)&lt;&gt;"",IF(ISNUMBER(FIND("(2)",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5" s="3" t="str">
        <f>IF(B1875&lt;&gt;"",IF(INDEX(로우데이터!$D:$D,4*ROW()-7)&lt;&gt;"",IF(ISNUMBER(FIND("(3)",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5" s="3" t="str">
        <f>IF(B1875&lt;&gt;"",IF(INDEX(로우데이터!$D:$D,4*ROW()-7)&lt;&gt;"",IF(ISNUMBER(FIND("(3)",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5" s="1">
        <v>1</v>
      </c>
      <c r="M1875" s="1">
        <v>1</v>
      </c>
      <c r="N1875" s="1">
        <v>1</v>
      </c>
      <c r="P1875" s="1" t="str">
        <f>IF(B1875&lt;&gt;"",IF(AND(대학정보!$C$4&lt;&gt;"",대학정보!$C$5&lt;&gt;""),IF(AND(ISNUMBER(FIND(대학정보!$C$4,E1875)),ISNUMBER(FIND(대학정보!$C$5,F1875))),확률표!$C$3,IF(AND(ISNUMBER(FIND(대학정보!$C$4,G1875)),ISNUMBER(FIND(대학정보!$C$5,H1875))),확률표!$C$4,IF(AND(ISNUMBER(FIND(대학정보!$C$4,I1875)),ISNUMBER(FIND(대학정보!$C$5,J1875))),확률표!$C$5, ""))), "대학정보"), "")</f>
        <v/>
      </c>
      <c r="Q1875" s="1" t="str">
        <f>IF(AND(대학정보!$C$8&lt;&gt;"",D1875&lt;&gt;""),D1875-대학정보!$C$8,"")</f>
        <v/>
      </c>
    </row>
    <row r="1876" spans="1:17">
      <c r="A1876" s="1" t="str">
        <f t="shared" si="29"/>
        <v>X</v>
      </c>
      <c r="B1876" s="1" t="str">
        <f>IF(INDEX(로우데이터!$A:$A,4*ROW()-7)&lt;&gt;"",INDEX(로우데이터!A:A,4*ROW()-7),"")</f>
        <v/>
      </c>
      <c r="C1876" s="1" t="str">
        <f>IF(B1876&lt;&gt;"",VLOOKUP(CONCATENATE("j",L1876, M1876, N1876),확률표!$B$8:$E$16,IF(P1876=확률표!$C$3,2,IF(P1876=확률표!$C$4, 3,4)),FALSE), "")</f>
        <v/>
      </c>
      <c r="D1876" s="1" t="str">
        <f>IF(B1876&lt;&gt;"",INDEX(로우데이터!$B:$B,4*ROW()-7),"")</f>
        <v/>
      </c>
      <c r="E1876" s="4" t="str">
        <f>IF(B1876&lt;&gt;"",IF(INDEX(로우데이터!$D:$D,4*ROW()-7)&lt;&gt;"",IF(ISNUMBER(FIND("(1)",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6" s="3" t="str">
        <f>IF(B1876&lt;&gt;"",IF(INDEX(로우데이터!$D:$D,4*ROW()-7)&lt;&gt;"",IF(ISNUMBER(FIND("(1)",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6" s="3" t="str">
        <f>IF(B1876&lt;&gt;"",IF(INDEX(로우데이터!$D:$D,4*ROW()-7)&lt;&gt;"",IF(ISNUMBER(FIND("(2)",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6" s="3" t="str">
        <f>IF(B1876&lt;&gt;"",IF(INDEX(로우데이터!$D:$D,4*ROW()-7)&lt;&gt;"",IF(ISNUMBER(FIND("(2)",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6" s="3" t="str">
        <f>IF(B1876&lt;&gt;"",IF(INDEX(로우데이터!$D:$D,4*ROW()-7)&lt;&gt;"",IF(ISNUMBER(FIND("(3)",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6" s="3" t="str">
        <f>IF(B1876&lt;&gt;"",IF(INDEX(로우데이터!$D:$D,4*ROW()-7)&lt;&gt;"",IF(ISNUMBER(FIND("(3)",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6" s="1">
        <v>1</v>
      </c>
      <c r="M1876" s="1">
        <v>1</v>
      </c>
      <c r="N1876" s="1">
        <v>1</v>
      </c>
      <c r="P1876" s="1" t="str">
        <f>IF(B1876&lt;&gt;"",IF(AND(대학정보!$C$4&lt;&gt;"",대학정보!$C$5&lt;&gt;""),IF(AND(ISNUMBER(FIND(대학정보!$C$4,E1876)),ISNUMBER(FIND(대학정보!$C$5,F1876))),확률표!$C$3,IF(AND(ISNUMBER(FIND(대학정보!$C$4,G1876)),ISNUMBER(FIND(대학정보!$C$5,H1876))),확률표!$C$4,IF(AND(ISNUMBER(FIND(대학정보!$C$4,I1876)),ISNUMBER(FIND(대학정보!$C$5,J1876))),확률표!$C$5, ""))), "대학정보"), "")</f>
        <v/>
      </c>
      <c r="Q1876" s="1" t="str">
        <f>IF(AND(대학정보!$C$8&lt;&gt;"",D1876&lt;&gt;""),D1876-대학정보!$C$8,"")</f>
        <v/>
      </c>
    </row>
    <row r="1877" spans="1:17">
      <c r="A1877" s="1" t="str">
        <f t="shared" si="29"/>
        <v>X</v>
      </c>
      <c r="B1877" s="1" t="str">
        <f>IF(INDEX(로우데이터!$A:$A,4*ROW()-7)&lt;&gt;"",INDEX(로우데이터!A:A,4*ROW()-7),"")</f>
        <v/>
      </c>
      <c r="C1877" s="1" t="str">
        <f>IF(B1877&lt;&gt;"",VLOOKUP(CONCATENATE("j",L1877, M1877, N1877),확률표!$B$8:$E$16,IF(P1877=확률표!$C$3,2,IF(P1877=확률표!$C$4, 3,4)),FALSE), "")</f>
        <v/>
      </c>
      <c r="D1877" s="1" t="str">
        <f>IF(B1877&lt;&gt;"",INDEX(로우데이터!$B:$B,4*ROW()-7),"")</f>
        <v/>
      </c>
      <c r="E1877" s="4" t="str">
        <f>IF(B1877&lt;&gt;"",IF(INDEX(로우데이터!$D:$D,4*ROW()-7)&lt;&gt;"",IF(ISNUMBER(FIND("(1)",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7" s="3" t="str">
        <f>IF(B1877&lt;&gt;"",IF(INDEX(로우데이터!$D:$D,4*ROW()-7)&lt;&gt;"",IF(ISNUMBER(FIND("(1)",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7" s="3" t="str">
        <f>IF(B1877&lt;&gt;"",IF(INDEX(로우데이터!$D:$D,4*ROW()-7)&lt;&gt;"",IF(ISNUMBER(FIND("(2)",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7" s="3" t="str">
        <f>IF(B1877&lt;&gt;"",IF(INDEX(로우데이터!$D:$D,4*ROW()-7)&lt;&gt;"",IF(ISNUMBER(FIND("(2)",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7" s="3" t="str">
        <f>IF(B1877&lt;&gt;"",IF(INDEX(로우데이터!$D:$D,4*ROW()-7)&lt;&gt;"",IF(ISNUMBER(FIND("(3)",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7" s="3" t="str">
        <f>IF(B1877&lt;&gt;"",IF(INDEX(로우데이터!$D:$D,4*ROW()-7)&lt;&gt;"",IF(ISNUMBER(FIND("(3)",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7" s="1">
        <v>1</v>
      </c>
      <c r="M1877" s="1">
        <v>1</v>
      </c>
      <c r="N1877" s="1">
        <v>1</v>
      </c>
      <c r="P1877" s="1" t="str">
        <f>IF(B1877&lt;&gt;"",IF(AND(대학정보!$C$4&lt;&gt;"",대학정보!$C$5&lt;&gt;""),IF(AND(ISNUMBER(FIND(대학정보!$C$4,E1877)),ISNUMBER(FIND(대학정보!$C$5,F1877))),확률표!$C$3,IF(AND(ISNUMBER(FIND(대학정보!$C$4,G1877)),ISNUMBER(FIND(대학정보!$C$5,H1877))),확률표!$C$4,IF(AND(ISNUMBER(FIND(대학정보!$C$4,I1877)),ISNUMBER(FIND(대학정보!$C$5,J1877))),확률표!$C$5, ""))), "대학정보"), "")</f>
        <v/>
      </c>
      <c r="Q1877" s="1" t="str">
        <f>IF(AND(대학정보!$C$8&lt;&gt;"",D1877&lt;&gt;""),D1877-대학정보!$C$8,"")</f>
        <v/>
      </c>
    </row>
    <row r="1878" spans="1:17">
      <c r="A1878" s="1" t="str">
        <f t="shared" si="29"/>
        <v>X</v>
      </c>
      <c r="B1878" s="1" t="str">
        <f>IF(INDEX(로우데이터!$A:$A,4*ROW()-7)&lt;&gt;"",INDEX(로우데이터!A:A,4*ROW()-7),"")</f>
        <v/>
      </c>
      <c r="C1878" s="1" t="str">
        <f>IF(B1878&lt;&gt;"",VLOOKUP(CONCATENATE("j",L1878, M1878, N1878),확률표!$B$8:$E$16,IF(P1878=확률표!$C$3,2,IF(P1878=확률표!$C$4, 3,4)),FALSE), "")</f>
        <v/>
      </c>
      <c r="D1878" s="1" t="str">
        <f>IF(B1878&lt;&gt;"",INDEX(로우데이터!$B:$B,4*ROW()-7),"")</f>
        <v/>
      </c>
      <c r="E1878" s="4" t="str">
        <f>IF(B1878&lt;&gt;"",IF(INDEX(로우데이터!$D:$D,4*ROW()-7)&lt;&gt;"",IF(ISNUMBER(FIND("(1)",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8" s="3" t="str">
        <f>IF(B1878&lt;&gt;"",IF(INDEX(로우데이터!$D:$D,4*ROW()-7)&lt;&gt;"",IF(ISNUMBER(FIND("(1)",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8" s="3" t="str">
        <f>IF(B1878&lt;&gt;"",IF(INDEX(로우데이터!$D:$D,4*ROW()-7)&lt;&gt;"",IF(ISNUMBER(FIND("(2)",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8" s="3" t="str">
        <f>IF(B1878&lt;&gt;"",IF(INDEX(로우데이터!$D:$D,4*ROW()-7)&lt;&gt;"",IF(ISNUMBER(FIND("(2)",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8" s="3" t="str">
        <f>IF(B1878&lt;&gt;"",IF(INDEX(로우데이터!$D:$D,4*ROW()-7)&lt;&gt;"",IF(ISNUMBER(FIND("(3)",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8" s="3" t="str">
        <f>IF(B1878&lt;&gt;"",IF(INDEX(로우데이터!$D:$D,4*ROW()-7)&lt;&gt;"",IF(ISNUMBER(FIND("(3)",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8" s="1">
        <v>1</v>
      </c>
      <c r="M1878" s="1">
        <v>1</v>
      </c>
      <c r="N1878" s="1">
        <v>1</v>
      </c>
      <c r="P1878" s="1" t="str">
        <f>IF(B1878&lt;&gt;"",IF(AND(대학정보!$C$4&lt;&gt;"",대학정보!$C$5&lt;&gt;""),IF(AND(ISNUMBER(FIND(대학정보!$C$4,E1878)),ISNUMBER(FIND(대학정보!$C$5,F1878))),확률표!$C$3,IF(AND(ISNUMBER(FIND(대학정보!$C$4,G1878)),ISNUMBER(FIND(대학정보!$C$5,H1878))),확률표!$C$4,IF(AND(ISNUMBER(FIND(대학정보!$C$4,I1878)),ISNUMBER(FIND(대학정보!$C$5,J1878))),확률표!$C$5, ""))), "대학정보"), "")</f>
        <v/>
      </c>
      <c r="Q1878" s="1" t="str">
        <f>IF(AND(대학정보!$C$8&lt;&gt;"",D1878&lt;&gt;""),D1878-대학정보!$C$8,"")</f>
        <v/>
      </c>
    </row>
    <row r="1879" spans="1:17">
      <c r="A1879" s="1" t="str">
        <f t="shared" si="29"/>
        <v>X</v>
      </c>
      <c r="B1879" s="1" t="str">
        <f>IF(INDEX(로우데이터!$A:$A,4*ROW()-7)&lt;&gt;"",INDEX(로우데이터!A:A,4*ROW()-7),"")</f>
        <v/>
      </c>
      <c r="C1879" s="1" t="str">
        <f>IF(B1879&lt;&gt;"",VLOOKUP(CONCATENATE("j",L1879, M1879, N1879),확률표!$B$8:$E$16,IF(P1879=확률표!$C$3,2,IF(P1879=확률표!$C$4, 3,4)),FALSE), "")</f>
        <v/>
      </c>
      <c r="D1879" s="1" t="str">
        <f>IF(B1879&lt;&gt;"",INDEX(로우데이터!$B:$B,4*ROW()-7),"")</f>
        <v/>
      </c>
      <c r="E1879" s="4" t="str">
        <f>IF(B1879&lt;&gt;"",IF(INDEX(로우데이터!$D:$D,4*ROW()-7)&lt;&gt;"",IF(ISNUMBER(FIND("(1)",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79" s="3" t="str">
        <f>IF(B1879&lt;&gt;"",IF(INDEX(로우데이터!$D:$D,4*ROW()-7)&lt;&gt;"",IF(ISNUMBER(FIND("(1)",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79" s="3" t="str">
        <f>IF(B1879&lt;&gt;"",IF(INDEX(로우데이터!$D:$D,4*ROW()-7)&lt;&gt;"",IF(ISNUMBER(FIND("(2)",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79" s="3" t="str">
        <f>IF(B1879&lt;&gt;"",IF(INDEX(로우데이터!$D:$D,4*ROW()-7)&lt;&gt;"",IF(ISNUMBER(FIND("(2)",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79" s="3" t="str">
        <f>IF(B1879&lt;&gt;"",IF(INDEX(로우데이터!$D:$D,4*ROW()-7)&lt;&gt;"",IF(ISNUMBER(FIND("(3)",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79" s="3" t="str">
        <f>IF(B1879&lt;&gt;"",IF(INDEX(로우데이터!$D:$D,4*ROW()-7)&lt;&gt;"",IF(ISNUMBER(FIND("(3)",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79" s="1">
        <v>1</v>
      </c>
      <c r="M1879" s="1">
        <v>1</v>
      </c>
      <c r="N1879" s="1">
        <v>1</v>
      </c>
      <c r="P1879" s="1" t="str">
        <f>IF(B1879&lt;&gt;"",IF(AND(대학정보!$C$4&lt;&gt;"",대학정보!$C$5&lt;&gt;""),IF(AND(ISNUMBER(FIND(대학정보!$C$4,E1879)),ISNUMBER(FIND(대학정보!$C$5,F1879))),확률표!$C$3,IF(AND(ISNUMBER(FIND(대학정보!$C$4,G1879)),ISNUMBER(FIND(대학정보!$C$5,H1879))),확률표!$C$4,IF(AND(ISNUMBER(FIND(대학정보!$C$4,I1879)),ISNUMBER(FIND(대학정보!$C$5,J1879))),확률표!$C$5, ""))), "대학정보"), "")</f>
        <v/>
      </c>
      <c r="Q1879" s="1" t="str">
        <f>IF(AND(대학정보!$C$8&lt;&gt;"",D1879&lt;&gt;""),D1879-대학정보!$C$8,"")</f>
        <v/>
      </c>
    </row>
    <row r="1880" spans="1:17">
      <c r="A1880" s="1" t="str">
        <f t="shared" si="29"/>
        <v>X</v>
      </c>
      <c r="B1880" s="1" t="str">
        <f>IF(INDEX(로우데이터!$A:$A,4*ROW()-7)&lt;&gt;"",INDEX(로우데이터!A:A,4*ROW()-7),"")</f>
        <v/>
      </c>
      <c r="C1880" s="1" t="str">
        <f>IF(B1880&lt;&gt;"",VLOOKUP(CONCATENATE("j",L1880, M1880, N1880),확률표!$B$8:$E$16,IF(P1880=확률표!$C$3,2,IF(P1880=확률표!$C$4, 3,4)),FALSE), "")</f>
        <v/>
      </c>
      <c r="D1880" s="1" t="str">
        <f>IF(B1880&lt;&gt;"",INDEX(로우데이터!$B:$B,4*ROW()-7),"")</f>
        <v/>
      </c>
      <c r="E1880" s="4" t="str">
        <f>IF(B1880&lt;&gt;"",IF(INDEX(로우데이터!$D:$D,4*ROW()-7)&lt;&gt;"",IF(ISNUMBER(FIND("(1)",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0" s="3" t="str">
        <f>IF(B1880&lt;&gt;"",IF(INDEX(로우데이터!$D:$D,4*ROW()-7)&lt;&gt;"",IF(ISNUMBER(FIND("(1)",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0" s="3" t="str">
        <f>IF(B1880&lt;&gt;"",IF(INDEX(로우데이터!$D:$D,4*ROW()-7)&lt;&gt;"",IF(ISNUMBER(FIND("(2)",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0" s="3" t="str">
        <f>IF(B1880&lt;&gt;"",IF(INDEX(로우데이터!$D:$D,4*ROW()-7)&lt;&gt;"",IF(ISNUMBER(FIND("(2)",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0" s="3" t="str">
        <f>IF(B1880&lt;&gt;"",IF(INDEX(로우데이터!$D:$D,4*ROW()-7)&lt;&gt;"",IF(ISNUMBER(FIND("(3)",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0" s="3" t="str">
        <f>IF(B1880&lt;&gt;"",IF(INDEX(로우데이터!$D:$D,4*ROW()-7)&lt;&gt;"",IF(ISNUMBER(FIND("(3)",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0" s="1">
        <v>1</v>
      </c>
      <c r="M1880" s="1">
        <v>1</v>
      </c>
      <c r="N1880" s="1">
        <v>1</v>
      </c>
      <c r="P1880" s="1" t="str">
        <f>IF(B1880&lt;&gt;"",IF(AND(대학정보!$C$4&lt;&gt;"",대학정보!$C$5&lt;&gt;""),IF(AND(ISNUMBER(FIND(대학정보!$C$4,E1880)),ISNUMBER(FIND(대학정보!$C$5,F1880))),확률표!$C$3,IF(AND(ISNUMBER(FIND(대학정보!$C$4,G1880)),ISNUMBER(FIND(대학정보!$C$5,H1880))),확률표!$C$4,IF(AND(ISNUMBER(FIND(대학정보!$C$4,I1880)),ISNUMBER(FIND(대학정보!$C$5,J1880))),확률표!$C$5, ""))), "대학정보"), "")</f>
        <v/>
      </c>
      <c r="Q1880" s="1" t="str">
        <f>IF(AND(대학정보!$C$8&lt;&gt;"",D1880&lt;&gt;""),D1880-대학정보!$C$8,"")</f>
        <v/>
      </c>
    </row>
    <row r="1881" spans="1:17">
      <c r="A1881" s="1" t="str">
        <f t="shared" si="29"/>
        <v>X</v>
      </c>
      <c r="B1881" s="1" t="str">
        <f>IF(INDEX(로우데이터!$A:$A,4*ROW()-7)&lt;&gt;"",INDEX(로우데이터!A:A,4*ROW()-7),"")</f>
        <v/>
      </c>
      <c r="C1881" s="1" t="str">
        <f>IF(B1881&lt;&gt;"",VLOOKUP(CONCATENATE("j",L1881, M1881, N1881),확률표!$B$8:$E$16,IF(P1881=확률표!$C$3,2,IF(P1881=확률표!$C$4, 3,4)),FALSE), "")</f>
        <v/>
      </c>
      <c r="D1881" s="1" t="str">
        <f>IF(B1881&lt;&gt;"",INDEX(로우데이터!$B:$B,4*ROW()-7),"")</f>
        <v/>
      </c>
      <c r="E1881" s="4" t="str">
        <f>IF(B1881&lt;&gt;"",IF(INDEX(로우데이터!$D:$D,4*ROW()-7)&lt;&gt;"",IF(ISNUMBER(FIND("(1)",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1" s="3" t="str">
        <f>IF(B1881&lt;&gt;"",IF(INDEX(로우데이터!$D:$D,4*ROW()-7)&lt;&gt;"",IF(ISNUMBER(FIND("(1)",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1" s="3" t="str">
        <f>IF(B1881&lt;&gt;"",IF(INDEX(로우데이터!$D:$D,4*ROW()-7)&lt;&gt;"",IF(ISNUMBER(FIND("(2)",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1" s="3" t="str">
        <f>IF(B1881&lt;&gt;"",IF(INDEX(로우데이터!$D:$D,4*ROW()-7)&lt;&gt;"",IF(ISNUMBER(FIND("(2)",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1" s="3" t="str">
        <f>IF(B1881&lt;&gt;"",IF(INDEX(로우데이터!$D:$D,4*ROW()-7)&lt;&gt;"",IF(ISNUMBER(FIND("(3)",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1" s="3" t="str">
        <f>IF(B1881&lt;&gt;"",IF(INDEX(로우데이터!$D:$D,4*ROW()-7)&lt;&gt;"",IF(ISNUMBER(FIND("(3)",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1" s="1">
        <v>1</v>
      </c>
      <c r="M1881" s="1">
        <v>1</v>
      </c>
      <c r="N1881" s="1">
        <v>1</v>
      </c>
      <c r="P1881" s="1" t="str">
        <f>IF(B1881&lt;&gt;"",IF(AND(대학정보!$C$4&lt;&gt;"",대학정보!$C$5&lt;&gt;""),IF(AND(ISNUMBER(FIND(대학정보!$C$4,E1881)),ISNUMBER(FIND(대학정보!$C$5,F1881))),확률표!$C$3,IF(AND(ISNUMBER(FIND(대학정보!$C$4,G1881)),ISNUMBER(FIND(대학정보!$C$5,H1881))),확률표!$C$4,IF(AND(ISNUMBER(FIND(대학정보!$C$4,I1881)),ISNUMBER(FIND(대학정보!$C$5,J1881))),확률표!$C$5, ""))), "대학정보"), "")</f>
        <v/>
      </c>
      <c r="Q1881" s="1" t="str">
        <f>IF(AND(대학정보!$C$8&lt;&gt;"",D1881&lt;&gt;""),D1881-대학정보!$C$8,"")</f>
        <v/>
      </c>
    </row>
    <row r="1882" spans="1:17">
      <c r="A1882" s="1" t="str">
        <f t="shared" si="29"/>
        <v>X</v>
      </c>
      <c r="B1882" s="1" t="str">
        <f>IF(INDEX(로우데이터!$A:$A,4*ROW()-7)&lt;&gt;"",INDEX(로우데이터!A:A,4*ROW()-7),"")</f>
        <v/>
      </c>
      <c r="C1882" s="1" t="str">
        <f>IF(B1882&lt;&gt;"",VLOOKUP(CONCATENATE("j",L1882, M1882, N1882),확률표!$B$8:$E$16,IF(P1882=확률표!$C$3,2,IF(P1882=확률표!$C$4, 3,4)),FALSE), "")</f>
        <v/>
      </c>
      <c r="D1882" s="1" t="str">
        <f>IF(B1882&lt;&gt;"",INDEX(로우데이터!$B:$B,4*ROW()-7),"")</f>
        <v/>
      </c>
      <c r="E1882" s="4" t="str">
        <f>IF(B1882&lt;&gt;"",IF(INDEX(로우데이터!$D:$D,4*ROW()-7)&lt;&gt;"",IF(ISNUMBER(FIND("(1)",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2" s="3" t="str">
        <f>IF(B1882&lt;&gt;"",IF(INDEX(로우데이터!$D:$D,4*ROW()-7)&lt;&gt;"",IF(ISNUMBER(FIND("(1)",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2" s="3" t="str">
        <f>IF(B1882&lt;&gt;"",IF(INDEX(로우데이터!$D:$D,4*ROW()-7)&lt;&gt;"",IF(ISNUMBER(FIND("(2)",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2" s="3" t="str">
        <f>IF(B1882&lt;&gt;"",IF(INDEX(로우데이터!$D:$D,4*ROW()-7)&lt;&gt;"",IF(ISNUMBER(FIND("(2)",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2" s="3" t="str">
        <f>IF(B1882&lt;&gt;"",IF(INDEX(로우데이터!$D:$D,4*ROW()-7)&lt;&gt;"",IF(ISNUMBER(FIND("(3)",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2" s="3" t="str">
        <f>IF(B1882&lt;&gt;"",IF(INDEX(로우데이터!$D:$D,4*ROW()-7)&lt;&gt;"",IF(ISNUMBER(FIND("(3)",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2" s="1">
        <v>1</v>
      </c>
      <c r="M1882" s="1">
        <v>1</v>
      </c>
      <c r="N1882" s="1">
        <v>1</v>
      </c>
      <c r="P1882" s="1" t="str">
        <f>IF(B1882&lt;&gt;"",IF(AND(대학정보!$C$4&lt;&gt;"",대학정보!$C$5&lt;&gt;""),IF(AND(ISNUMBER(FIND(대학정보!$C$4,E1882)),ISNUMBER(FIND(대학정보!$C$5,F1882))),확률표!$C$3,IF(AND(ISNUMBER(FIND(대학정보!$C$4,G1882)),ISNUMBER(FIND(대학정보!$C$5,H1882))),확률표!$C$4,IF(AND(ISNUMBER(FIND(대학정보!$C$4,I1882)),ISNUMBER(FIND(대학정보!$C$5,J1882))),확률표!$C$5, ""))), "대학정보"), "")</f>
        <v/>
      </c>
      <c r="Q1882" s="1" t="str">
        <f>IF(AND(대학정보!$C$8&lt;&gt;"",D1882&lt;&gt;""),D1882-대학정보!$C$8,"")</f>
        <v/>
      </c>
    </row>
    <row r="1883" spans="1:17">
      <c r="A1883" s="1" t="str">
        <f t="shared" si="29"/>
        <v>X</v>
      </c>
      <c r="B1883" s="1" t="str">
        <f>IF(INDEX(로우데이터!$A:$A,4*ROW()-7)&lt;&gt;"",INDEX(로우데이터!A:A,4*ROW()-7),"")</f>
        <v/>
      </c>
      <c r="C1883" s="1" t="str">
        <f>IF(B1883&lt;&gt;"",VLOOKUP(CONCATENATE("j",L1883, M1883, N1883),확률표!$B$8:$E$16,IF(P1883=확률표!$C$3,2,IF(P1883=확률표!$C$4, 3,4)),FALSE), "")</f>
        <v/>
      </c>
      <c r="D1883" s="1" t="str">
        <f>IF(B1883&lt;&gt;"",INDEX(로우데이터!$B:$B,4*ROW()-7),"")</f>
        <v/>
      </c>
      <c r="E1883" s="4" t="str">
        <f>IF(B1883&lt;&gt;"",IF(INDEX(로우데이터!$D:$D,4*ROW()-7)&lt;&gt;"",IF(ISNUMBER(FIND("(1)",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3" s="3" t="str">
        <f>IF(B1883&lt;&gt;"",IF(INDEX(로우데이터!$D:$D,4*ROW()-7)&lt;&gt;"",IF(ISNUMBER(FIND("(1)",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3" s="3" t="str">
        <f>IF(B1883&lt;&gt;"",IF(INDEX(로우데이터!$D:$D,4*ROW()-7)&lt;&gt;"",IF(ISNUMBER(FIND("(2)",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3" s="3" t="str">
        <f>IF(B1883&lt;&gt;"",IF(INDEX(로우데이터!$D:$D,4*ROW()-7)&lt;&gt;"",IF(ISNUMBER(FIND("(2)",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3" s="3" t="str">
        <f>IF(B1883&lt;&gt;"",IF(INDEX(로우데이터!$D:$D,4*ROW()-7)&lt;&gt;"",IF(ISNUMBER(FIND("(3)",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3" s="3" t="str">
        <f>IF(B1883&lt;&gt;"",IF(INDEX(로우데이터!$D:$D,4*ROW()-7)&lt;&gt;"",IF(ISNUMBER(FIND("(3)",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3" s="1">
        <v>1</v>
      </c>
      <c r="M1883" s="1">
        <v>1</v>
      </c>
      <c r="N1883" s="1">
        <v>1</v>
      </c>
      <c r="P1883" s="1" t="str">
        <f>IF(B1883&lt;&gt;"",IF(AND(대학정보!$C$4&lt;&gt;"",대학정보!$C$5&lt;&gt;""),IF(AND(ISNUMBER(FIND(대학정보!$C$4,E1883)),ISNUMBER(FIND(대학정보!$C$5,F1883))),확률표!$C$3,IF(AND(ISNUMBER(FIND(대학정보!$C$4,G1883)),ISNUMBER(FIND(대학정보!$C$5,H1883))),확률표!$C$4,IF(AND(ISNUMBER(FIND(대학정보!$C$4,I1883)),ISNUMBER(FIND(대학정보!$C$5,J1883))),확률표!$C$5, ""))), "대학정보"), "")</f>
        <v/>
      </c>
      <c r="Q1883" s="1" t="str">
        <f>IF(AND(대학정보!$C$8&lt;&gt;"",D1883&lt;&gt;""),D1883-대학정보!$C$8,"")</f>
        <v/>
      </c>
    </row>
    <row r="1884" spans="1:17">
      <c r="A1884" s="1" t="str">
        <f t="shared" si="29"/>
        <v>X</v>
      </c>
      <c r="B1884" s="1" t="str">
        <f>IF(INDEX(로우데이터!$A:$A,4*ROW()-7)&lt;&gt;"",INDEX(로우데이터!A:A,4*ROW()-7),"")</f>
        <v/>
      </c>
      <c r="C1884" s="1" t="str">
        <f>IF(B1884&lt;&gt;"",VLOOKUP(CONCATENATE("j",L1884, M1884, N1884),확률표!$B$8:$E$16,IF(P1884=확률표!$C$3,2,IF(P1884=확률표!$C$4, 3,4)),FALSE), "")</f>
        <v/>
      </c>
      <c r="D1884" s="1" t="str">
        <f>IF(B1884&lt;&gt;"",INDEX(로우데이터!$B:$B,4*ROW()-7),"")</f>
        <v/>
      </c>
      <c r="E1884" s="4" t="str">
        <f>IF(B1884&lt;&gt;"",IF(INDEX(로우데이터!$D:$D,4*ROW()-7)&lt;&gt;"",IF(ISNUMBER(FIND("(1)",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4" s="3" t="str">
        <f>IF(B1884&lt;&gt;"",IF(INDEX(로우데이터!$D:$D,4*ROW()-7)&lt;&gt;"",IF(ISNUMBER(FIND("(1)",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4" s="3" t="str">
        <f>IF(B1884&lt;&gt;"",IF(INDEX(로우데이터!$D:$D,4*ROW()-7)&lt;&gt;"",IF(ISNUMBER(FIND("(2)",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4" s="3" t="str">
        <f>IF(B1884&lt;&gt;"",IF(INDEX(로우데이터!$D:$D,4*ROW()-7)&lt;&gt;"",IF(ISNUMBER(FIND("(2)",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4" s="3" t="str">
        <f>IF(B1884&lt;&gt;"",IF(INDEX(로우데이터!$D:$D,4*ROW()-7)&lt;&gt;"",IF(ISNUMBER(FIND("(3)",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4" s="3" t="str">
        <f>IF(B1884&lt;&gt;"",IF(INDEX(로우데이터!$D:$D,4*ROW()-7)&lt;&gt;"",IF(ISNUMBER(FIND("(3)",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4" s="1">
        <v>1</v>
      </c>
      <c r="M1884" s="1">
        <v>1</v>
      </c>
      <c r="N1884" s="1">
        <v>1</v>
      </c>
      <c r="P1884" s="1" t="str">
        <f>IF(B1884&lt;&gt;"",IF(AND(대학정보!$C$4&lt;&gt;"",대학정보!$C$5&lt;&gt;""),IF(AND(ISNUMBER(FIND(대학정보!$C$4,E1884)),ISNUMBER(FIND(대학정보!$C$5,F1884))),확률표!$C$3,IF(AND(ISNUMBER(FIND(대학정보!$C$4,G1884)),ISNUMBER(FIND(대학정보!$C$5,H1884))),확률표!$C$4,IF(AND(ISNUMBER(FIND(대학정보!$C$4,I1884)),ISNUMBER(FIND(대학정보!$C$5,J1884))),확률표!$C$5, ""))), "대학정보"), "")</f>
        <v/>
      </c>
      <c r="Q1884" s="1" t="str">
        <f>IF(AND(대학정보!$C$8&lt;&gt;"",D1884&lt;&gt;""),D1884-대학정보!$C$8,"")</f>
        <v/>
      </c>
    </row>
    <row r="1885" spans="1:17">
      <c r="A1885" s="1" t="str">
        <f t="shared" si="29"/>
        <v>X</v>
      </c>
      <c r="B1885" s="1" t="str">
        <f>IF(INDEX(로우데이터!$A:$A,4*ROW()-7)&lt;&gt;"",INDEX(로우데이터!A:A,4*ROW()-7),"")</f>
        <v/>
      </c>
      <c r="C1885" s="1" t="str">
        <f>IF(B1885&lt;&gt;"",VLOOKUP(CONCATENATE("j",L1885, M1885, N1885),확률표!$B$8:$E$16,IF(P1885=확률표!$C$3,2,IF(P1885=확률표!$C$4, 3,4)),FALSE), "")</f>
        <v/>
      </c>
      <c r="D1885" s="1" t="str">
        <f>IF(B1885&lt;&gt;"",INDEX(로우데이터!$B:$B,4*ROW()-7),"")</f>
        <v/>
      </c>
      <c r="E1885" s="4" t="str">
        <f>IF(B1885&lt;&gt;"",IF(INDEX(로우데이터!$D:$D,4*ROW()-7)&lt;&gt;"",IF(ISNUMBER(FIND("(1)",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5" s="3" t="str">
        <f>IF(B1885&lt;&gt;"",IF(INDEX(로우데이터!$D:$D,4*ROW()-7)&lt;&gt;"",IF(ISNUMBER(FIND("(1)",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5" s="3" t="str">
        <f>IF(B1885&lt;&gt;"",IF(INDEX(로우데이터!$D:$D,4*ROW()-7)&lt;&gt;"",IF(ISNUMBER(FIND("(2)",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5" s="3" t="str">
        <f>IF(B1885&lt;&gt;"",IF(INDEX(로우데이터!$D:$D,4*ROW()-7)&lt;&gt;"",IF(ISNUMBER(FIND("(2)",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5" s="3" t="str">
        <f>IF(B1885&lt;&gt;"",IF(INDEX(로우데이터!$D:$D,4*ROW()-7)&lt;&gt;"",IF(ISNUMBER(FIND("(3)",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5" s="3" t="str">
        <f>IF(B1885&lt;&gt;"",IF(INDEX(로우데이터!$D:$D,4*ROW()-7)&lt;&gt;"",IF(ISNUMBER(FIND("(3)",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5" s="1">
        <v>1</v>
      </c>
      <c r="M1885" s="1">
        <v>1</v>
      </c>
      <c r="N1885" s="1">
        <v>1</v>
      </c>
      <c r="P1885" s="1" t="str">
        <f>IF(B1885&lt;&gt;"",IF(AND(대학정보!$C$4&lt;&gt;"",대학정보!$C$5&lt;&gt;""),IF(AND(ISNUMBER(FIND(대학정보!$C$4,E1885)),ISNUMBER(FIND(대학정보!$C$5,F1885))),확률표!$C$3,IF(AND(ISNUMBER(FIND(대학정보!$C$4,G1885)),ISNUMBER(FIND(대학정보!$C$5,H1885))),확률표!$C$4,IF(AND(ISNUMBER(FIND(대학정보!$C$4,I1885)),ISNUMBER(FIND(대학정보!$C$5,J1885))),확률표!$C$5, ""))), "대학정보"), "")</f>
        <v/>
      </c>
      <c r="Q1885" s="1" t="str">
        <f>IF(AND(대학정보!$C$8&lt;&gt;"",D1885&lt;&gt;""),D1885-대학정보!$C$8,"")</f>
        <v/>
      </c>
    </row>
    <row r="1886" spans="1:17">
      <c r="A1886" s="1" t="str">
        <f t="shared" si="29"/>
        <v>X</v>
      </c>
      <c r="B1886" s="1" t="str">
        <f>IF(INDEX(로우데이터!$A:$A,4*ROW()-7)&lt;&gt;"",INDEX(로우데이터!A:A,4*ROW()-7),"")</f>
        <v/>
      </c>
      <c r="C1886" s="1" t="str">
        <f>IF(B1886&lt;&gt;"",VLOOKUP(CONCATENATE("j",L1886, M1886, N1886),확률표!$B$8:$E$16,IF(P1886=확률표!$C$3,2,IF(P1886=확률표!$C$4, 3,4)),FALSE), "")</f>
        <v/>
      </c>
      <c r="D1886" s="1" t="str">
        <f>IF(B1886&lt;&gt;"",INDEX(로우데이터!$B:$B,4*ROW()-7),"")</f>
        <v/>
      </c>
      <c r="E1886" s="4" t="str">
        <f>IF(B1886&lt;&gt;"",IF(INDEX(로우데이터!$D:$D,4*ROW()-7)&lt;&gt;"",IF(ISNUMBER(FIND("(1)",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6" s="3" t="str">
        <f>IF(B1886&lt;&gt;"",IF(INDEX(로우데이터!$D:$D,4*ROW()-7)&lt;&gt;"",IF(ISNUMBER(FIND("(1)",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6" s="3" t="str">
        <f>IF(B1886&lt;&gt;"",IF(INDEX(로우데이터!$D:$D,4*ROW()-7)&lt;&gt;"",IF(ISNUMBER(FIND("(2)",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6" s="3" t="str">
        <f>IF(B1886&lt;&gt;"",IF(INDEX(로우데이터!$D:$D,4*ROW()-7)&lt;&gt;"",IF(ISNUMBER(FIND("(2)",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6" s="3" t="str">
        <f>IF(B1886&lt;&gt;"",IF(INDEX(로우데이터!$D:$D,4*ROW()-7)&lt;&gt;"",IF(ISNUMBER(FIND("(3)",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6" s="3" t="str">
        <f>IF(B1886&lt;&gt;"",IF(INDEX(로우데이터!$D:$D,4*ROW()-7)&lt;&gt;"",IF(ISNUMBER(FIND("(3)",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6" s="1">
        <v>1</v>
      </c>
      <c r="M1886" s="1">
        <v>1</v>
      </c>
      <c r="N1886" s="1">
        <v>1</v>
      </c>
      <c r="P1886" s="1" t="str">
        <f>IF(B1886&lt;&gt;"",IF(AND(대학정보!$C$4&lt;&gt;"",대학정보!$C$5&lt;&gt;""),IF(AND(ISNUMBER(FIND(대학정보!$C$4,E1886)),ISNUMBER(FIND(대학정보!$C$5,F1886))),확률표!$C$3,IF(AND(ISNUMBER(FIND(대학정보!$C$4,G1886)),ISNUMBER(FIND(대학정보!$C$5,H1886))),확률표!$C$4,IF(AND(ISNUMBER(FIND(대학정보!$C$4,I1886)),ISNUMBER(FIND(대학정보!$C$5,J1886))),확률표!$C$5, ""))), "대학정보"), "")</f>
        <v/>
      </c>
      <c r="Q1886" s="1" t="str">
        <f>IF(AND(대학정보!$C$8&lt;&gt;"",D1886&lt;&gt;""),D1886-대학정보!$C$8,"")</f>
        <v/>
      </c>
    </row>
    <row r="1887" spans="1:17">
      <c r="A1887" s="1" t="str">
        <f t="shared" si="29"/>
        <v>X</v>
      </c>
      <c r="B1887" s="1" t="str">
        <f>IF(INDEX(로우데이터!$A:$A,4*ROW()-7)&lt;&gt;"",INDEX(로우데이터!A:A,4*ROW()-7),"")</f>
        <v/>
      </c>
      <c r="C1887" s="1" t="str">
        <f>IF(B1887&lt;&gt;"",VLOOKUP(CONCATENATE("j",L1887, M1887, N1887),확률표!$B$8:$E$16,IF(P1887=확률표!$C$3,2,IF(P1887=확률표!$C$4, 3,4)),FALSE), "")</f>
        <v/>
      </c>
      <c r="D1887" s="1" t="str">
        <f>IF(B1887&lt;&gt;"",INDEX(로우데이터!$B:$B,4*ROW()-7),"")</f>
        <v/>
      </c>
      <c r="E1887" s="4" t="str">
        <f>IF(B1887&lt;&gt;"",IF(INDEX(로우데이터!$D:$D,4*ROW()-7)&lt;&gt;"",IF(ISNUMBER(FIND("(1)",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7" s="3" t="str">
        <f>IF(B1887&lt;&gt;"",IF(INDEX(로우데이터!$D:$D,4*ROW()-7)&lt;&gt;"",IF(ISNUMBER(FIND("(1)",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7" s="3" t="str">
        <f>IF(B1887&lt;&gt;"",IF(INDEX(로우데이터!$D:$D,4*ROW()-7)&lt;&gt;"",IF(ISNUMBER(FIND("(2)",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7" s="3" t="str">
        <f>IF(B1887&lt;&gt;"",IF(INDEX(로우데이터!$D:$D,4*ROW()-7)&lt;&gt;"",IF(ISNUMBER(FIND("(2)",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7" s="3" t="str">
        <f>IF(B1887&lt;&gt;"",IF(INDEX(로우데이터!$D:$D,4*ROW()-7)&lt;&gt;"",IF(ISNUMBER(FIND("(3)",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7" s="3" t="str">
        <f>IF(B1887&lt;&gt;"",IF(INDEX(로우데이터!$D:$D,4*ROW()-7)&lt;&gt;"",IF(ISNUMBER(FIND("(3)",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7" s="1">
        <v>1</v>
      </c>
      <c r="M1887" s="1">
        <v>1</v>
      </c>
      <c r="N1887" s="1">
        <v>1</v>
      </c>
      <c r="P1887" s="1" t="str">
        <f>IF(B1887&lt;&gt;"",IF(AND(대학정보!$C$4&lt;&gt;"",대학정보!$C$5&lt;&gt;""),IF(AND(ISNUMBER(FIND(대학정보!$C$4,E1887)),ISNUMBER(FIND(대학정보!$C$5,F1887))),확률표!$C$3,IF(AND(ISNUMBER(FIND(대학정보!$C$4,G1887)),ISNUMBER(FIND(대학정보!$C$5,H1887))),확률표!$C$4,IF(AND(ISNUMBER(FIND(대학정보!$C$4,I1887)),ISNUMBER(FIND(대학정보!$C$5,J1887))),확률표!$C$5, ""))), "대학정보"), "")</f>
        <v/>
      </c>
      <c r="Q1887" s="1" t="str">
        <f>IF(AND(대학정보!$C$8&lt;&gt;"",D1887&lt;&gt;""),D1887-대학정보!$C$8,"")</f>
        <v/>
      </c>
    </row>
    <row r="1888" spans="1:17">
      <c r="A1888" s="1" t="str">
        <f t="shared" si="29"/>
        <v>X</v>
      </c>
      <c r="B1888" s="1" t="str">
        <f>IF(INDEX(로우데이터!$A:$A,4*ROW()-7)&lt;&gt;"",INDEX(로우데이터!A:A,4*ROW()-7),"")</f>
        <v/>
      </c>
      <c r="C1888" s="1" t="str">
        <f>IF(B1888&lt;&gt;"",VLOOKUP(CONCATENATE("j",L1888, M1888, N1888),확률표!$B$8:$E$16,IF(P1888=확률표!$C$3,2,IF(P1888=확률표!$C$4, 3,4)),FALSE), "")</f>
        <v/>
      </c>
      <c r="D1888" s="1" t="str">
        <f>IF(B1888&lt;&gt;"",INDEX(로우데이터!$B:$B,4*ROW()-7),"")</f>
        <v/>
      </c>
      <c r="E1888" s="4" t="str">
        <f>IF(B1888&lt;&gt;"",IF(INDEX(로우데이터!$D:$D,4*ROW()-7)&lt;&gt;"",IF(ISNUMBER(FIND("(1)",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8" s="3" t="str">
        <f>IF(B1888&lt;&gt;"",IF(INDEX(로우데이터!$D:$D,4*ROW()-7)&lt;&gt;"",IF(ISNUMBER(FIND("(1)",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8" s="3" t="str">
        <f>IF(B1888&lt;&gt;"",IF(INDEX(로우데이터!$D:$D,4*ROW()-7)&lt;&gt;"",IF(ISNUMBER(FIND("(2)",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8" s="3" t="str">
        <f>IF(B1888&lt;&gt;"",IF(INDEX(로우데이터!$D:$D,4*ROW()-7)&lt;&gt;"",IF(ISNUMBER(FIND("(2)",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8" s="3" t="str">
        <f>IF(B1888&lt;&gt;"",IF(INDEX(로우데이터!$D:$D,4*ROW()-7)&lt;&gt;"",IF(ISNUMBER(FIND("(3)",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8" s="3" t="str">
        <f>IF(B1888&lt;&gt;"",IF(INDEX(로우데이터!$D:$D,4*ROW()-7)&lt;&gt;"",IF(ISNUMBER(FIND("(3)",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8" s="1">
        <v>1</v>
      </c>
      <c r="M1888" s="1">
        <v>1</v>
      </c>
      <c r="N1888" s="1">
        <v>1</v>
      </c>
      <c r="P1888" s="1" t="str">
        <f>IF(B1888&lt;&gt;"",IF(AND(대학정보!$C$4&lt;&gt;"",대학정보!$C$5&lt;&gt;""),IF(AND(ISNUMBER(FIND(대학정보!$C$4,E1888)),ISNUMBER(FIND(대학정보!$C$5,F1888))),확률표!$C$3,IF(AND(ISNUMBER(FIND(대학정보!$C$4,G1888)),ISNUMBER(FIND(대학정보!$C$5,H1888))),확률표!$C$4,IF(AND(ISNUMBER(FIND(대학정보!$C$4,I1888)),ISNUMBER(FIND(대학정보!$C$5,J1888))),확률표!$C$5, ""))), "대학정보"), "")</f>
        <v/>
      </c>
      <c r="Q1888" s="1" t="str">
        <f>IF(AND(대학정보!$C$8&lt;&gt;"",D1888&lt;&gt;""),D1888-대학정보!$C$8,"")</f>
        <v/>
      </c>
    </row>
    <row r="1889" spans="1:17">
      <c r="A1889" s="1" t="str">
        <f t="shared" si="29"/>
        <v>X</v>
      </c>
      <c r="B1889" s="1" t="str">
        <f>IF(INDEX(로우데이터!$A:$A,4*ROW()-7)&lt;&gt;"",INDEX(로우데이터!A:A,4*ROW()-7),"")</f>
        <v/>
      </c>
      <c r="C1889" s="1" t="str">
        <f>IF(B1889&lt;&gt;"",VLOOKUP(CONCATENATE("j",L1889, M1889, N1889),확률표!$B$8:$E$16,IF(P1889=확률표!$C$3,2,IF(P1889=확률표!$C$4, 3,4)),FALSE), "")</f>
        <v/>
      </c>
      <c r="D1889" s="1" t="str">
        <f>IF(B1889&lt;&gt;"",INDEX(로우데이터!$B:$B,4*ROW()-7),"")</f>
        <v/>
      </c>
      <c r="E1889" s="4" t="str">
        <f>IF(B1889&lt;&gt;"",IF(INDEX(로우데이터!$D:$D,4*ROW()-7)&lt;&gt;"",IF(ISNUMBER(FIND("(1)",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89" s="3" t="str">
        <f>IF(B1889&lt;&gt;"",IF(INDEX(로우데이터!$D:$D,4*ROW()-7)&lt;&gt;"",IF(ISNUMBER(FIND("(1)",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89" s="3" t="str">
        <f>IF(B1889&lt;&gt;"",IF(INDEX(로우데이터!$D:$D,4*ROW()-7)&lt;&gt;"",IF(ISNUMBER(FIND("(2)",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89" s="3" t="str">
        <f>IF(B1889&lt;&gt;"",IF(INDEX(로우데이터!$D:$D,4*ROW()-7)&lt;&gt;"",IF(ISNUMBER(FIND("(2)",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89" s="3" t="str">
        <f>IF(B1889&lt;&gt;"",IF(INDEX(로우데이터!$D:$D,4*ROW()-7)&lt;&gt;"",IF(ISNUMBER(FIND("(3)",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89" s="3" t="str">
        <f>IF(B1889&lt;&gt;"",IF(INDEX(로우데이터!$D:$D,4*ROW()-7)&lt;&gt;"",IF(ISNUMBER(FIND("(3)",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89" s="1">
        <v>1</v>
      </c>
      <c r="M1889" s="1">
        <v>1</v>
      </c>
      <c r="N1889" s="1">
        <v>1</v>
      </c>
      <c r="P1889" s="1" t="str">
        <f>IF(B1889&lt;&gt;"",IF(AND(대학정보!$C$4&lt;&gt;"",대학정보!$C$5&lt;&gt;""),IF(AND(ISNUMBER(FIND(대학정보!$C$4,E1889)),ISNUMBER(FIND(대학정보!$C$5,F1889))),확률표!$C$3,IF(AND(ISNUMBER(FIND(대학정보!$C$4,G1889)),ISNUMBER(FIND(대학정보!$C$5,H1889))),확률표!$C$4,IF(AND(ISNUMBER(FIND(대학정보!$C$4,I1889)),ISNUMBER(FIND(대학정보!$C$5,J1889))),확률표!$C$5, ""))), "대학정보"), "")</f>
        <v/>
      </c>
      <c r="Q1889" s="1" t="str">
        <f>IF(AND(대학정보!$C$8&lt;&gt;"",D1889&lt;&gt;""),D1889-대학정보!$C$8,"")</f>
        <v/>
      </c>
    </row>
    <row r="1890" spans="1:17">
      <c r="A1890" s="1" t="str">
        <f t="shared" si="29"/>
        <v>X</v>
      </c>
      <c r="B1890" s="1" t="str">
        <f>IF(INDEX(로우데이터!$A:$A,4*ROW()-7)&lt;&gt;"",INDEX(로우데이터!A:A,4*ROW()-7),"")</f>
        <v/>
      </c>
      <c r="C1890" s="1" t="str">
        <f>IF(B1890&lt;&gt;"",VLOOKUP(CONCATENATE("j",L1890, M1890, N1890),확률표!$B$8:$E$16,IF(P1890=확률표!$C$3,2,IF(P1890=확률표!$C$4, 3,4)),FALSE), "")</f>
        <v/>
      </c>
      <c r="D1890" s="1" t="str">
        <f>IF(B1890&lt;&gt;"",INDEX(로우데이터!$B:$B,4*ROW()-7),"")</f>
        <v/>
      </c>
      <c r="E1890" s="4" t="str">
        <f>IF(B1890&lt;&gt;"",IF(INDEX(로우데이터!$D:$D,4*ROW()-7)&lt;&gt;"",IF(ISNUMBER(FIND("(1)",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0" s="3" t="str">
        <f>IF(B1890&lt;&gt;"",IF(INDEX(로우데이터!$D:$D,4*ROW()-7)&lt;&gt;"",IF(ISNUMBER(FIND("(1)",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0" s="3" t="str">
        <f>IF(B1890&lt;&gt;"",IF(INDEX(로우데이터!$D:$D,4*ROW()-7)&lt;&gt;"",IF(ISNUMBER(FIND("(2)",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0" s="3" t="str">
        <f>IF(B1890&lt;&gt;"",IF(INDEX(로우데이터!$D:$D,4*ROW()-7)&lt;&gt;"",IF(ISNUMBER(FIND("(2)",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0" s="3" t="str">
        <f>IF(B1890&lt;&gt;"",IF(INDEX(로우데이터!$D:$D,4*ROW()-7)&lt;&gt;"",IF(ISNUMBER(FIND("(3)",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0" s="3" t="str">
        <f>IF(B1890&lt;&gt;"",IF(INDEX(로우데이터!$D:$D,4*ROW()-7)&lt;&gt;"",IF(ISNUMBER(FIND("(3)",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0" s="1">
        <v>1</v>
      </c>
      <c r="M1890" s="1">
        <v>1</v>
      </c>
      <c r="N1890" s="1">
        <v>1</v>
      </c>
      <c r="P1890" s="1" t="str">
        <f>IF(B1890&lt;&gt;"",IF(AND(대학정보!$C$4&lt;&gt;"",대학정보!$C$5&lt;&gt;""),IF(AND(ISNUMBER(FIND(대학정보!$C$4,E1890)),ISNUMBER(FIND(대학정보!$C$5,F1890))),확률표!$C$3,IF(AND(ISNUMBER(FIND(대학정보!$C$4,G1890)),ISNUMBER(FIND(대학정보!$C$5,H1890))),확률표!$C$4,IF(AND(ISNUMBER(FIND(대학정보!$C$4,I1890)),ISNUMBER(FIND(대학정보!$C$5,J1890))),확률표!$C$5, ""))), "대학정보"), "")</f>
        <v/>
      </c>
      <c r="Q1890" s="1" t="str">
        <f>IF(AND(대학정보!$C$8&lt;&gt;"",D1890&lt;&gt;""),D1890-대학정보!$C$8,"")</f>
        <v/>
      </c>
    </row>
    <row r="1891" spans="1:17">
      <c r="A1891" s="1" t="str">
        <f t="shared" si="29"/>
        <v>X</v>
      </c>
      <c r="B1891" s="1" t="str">
        <f>IF(INDEX(로우데이터!$A:$A,4*ROW()-7)&lt;&gt;"",INDEX(로우데이터!A:A,4*ROW()-7),"")</f>
        <v/>
      </c>
      <c r="C1891" s="1" t="str">
        <f>IF(B1891&lt;&gt;"",VLOOKUP(CONCATENATE("j",L1891, M1891, N1891),확률표!$B$8:$E$16,IF(P1891=확률표!$C$3,2,IF(P1891=확률표!$C$4, 3,4)),FALSE), "")</f>
        <v/>
      </c>
      <c r="D1891" s="1" t="str">
        <f>IF(B1891&lt;&gt;"",INDEX(로우데이터!$B:$B,4*ROW()-7),"")</f>
        <v/>
      </c>
      <c r="E1891" s="4" t="str">
        <f>IF(B1891&lt;&gt;"",IF(INDEX(로우데이터!$D:$D,4*ROW()-7)&lt;&gt;"",IF(ISNUMBER(FIND("(1)",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1" s="3" t="str">
        <f>IF(B1891&lt;&gt;"",IF(INDEX(로우데이터!$D:$D,4*ROW()-7)&lt;&gt;"",IF(ISNUMBER(FIND("(1)",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1" s="3" t="str">
        <f>IF(B1891&lt;&gt;"",IF(INDEX(로우데이터!$D:$D,4*ROW()-7)&lt;&gt;"",IF(ISNUMBER(FIND("(2)",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1" s="3" t="str">
        <f>IF(B1891&lt;&gt;"",IF(INDEX(로우데이터!$D:$D,4*ROW()-7)&lt;&gt;"",IF(ISNUMBER(FIND("(2)",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1" s="3" t="str">
        <f>IF(B1891&lt;&gt;"",IF(INDEX(로우데이터!$D:$D,4*ROW()-7)&lt;&gt;"",IF(ISNUMBER(FIND("(3)",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1" s="3" t="str">
        <f>IF(B1891&lt;&gt;"",IF(INDEX(로우데이터!$D:$D,4*ROW()-7)&lt;&gt;"",IF(ISNUMBER(FIND("(3)",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1" s="1">
        <v>1</v>
      </c>
      <c r="M1891" s="1">
        <v>1</v>
      </c>
      <c r="N1891" s="1">
        <v>1</v>
      </c>
      <c r="P1891" s="1" t="str">
        <f>IF(B1891&lt;&gt;"",IF(AND(대학정보!$C$4&lt;&gt;"",대학정보!$C$5&lt;&gt;""),IF(AND(ISNUMBER(FIND(대학정보!$C$4,E1891)),ISNUMBER(FIND(대학정보!$C$5,F1891))),확률표!$C$3,IF(AND(ISNUMBER(FIND(대학정보!$C$4,G1891)),ISNUMBER(FIND(대학정보!$C$5,H1891))),확률표!$C$4,IF(AND(ISNUMBER(FIND(대학정보!$C$4,I1891)),ISNUMBER(FIND(대학정보!$C$5,J1891))),확률표!$C$5, ""))), "대학정보"), "")</f>
        <v/>
      </c>
      <c r="Q1891" s="1" t="str">
        <f>IF(AND(대학정보!$C$8&lt;&gt;"",D1891&lt;&gt;""),D1891-대학정보!$C$8,"")</f>
        <v/>
      </c>
    </row>
    <row r="1892" spans="1:17">
      <c r="A1892" s="1" t="str">
        <f t="shared" si="29"/>
        <v>X</v>
      </c>
      <c r="B1892" s="1" t="str">
        <f>IF(INDEX(로우데이터!$A:$A,4*ROW()-7)&lt;&gt;"",INDEX(로우데이터!A:A,4*ROW()-7),"")</f>
        <v/>
      </c>
      <c r="C1892" s="1" t="str">
        <f>IF(B1892&lt;&gt;"",VLOOKUP(CONCATENATE("j",L1892, M1892, N1892),확률표!$B$8:$E$16,IF(P1892=확률표!$C$3,2,IF(P1892=확률표!$C$4, 3,4)),FALSE), "")</f>
        <v/>
      </c>
      <c r="D1892" s="1" t="str">
        <f>IF(B1892&lt;&gt;"",INDEX(로우데이터!$B:$B,4*ROW()-7),"")</f>
        <v/>
      </c>
      <c r="E1892" s="4" t="str">
        <f>IF(B1892&lt;&gt;"",IF(INDEX(로우데이터!$D:$D,4*ROW()-7)&lt;&gt;"",IF(ISNUMBER(FIND("(1)",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2" s="3" t="str">
        <f>IF(B1892&lt;&gt;"",IF(INDEX(로우데이터!$D:$D,4*ROW()-7)&lt;&gt;"",IF(ISNUMBER(FIND("(1)",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2" s="3" t="str">
        <f>IF(B1892&lt;&gt;"",IF(INDEX(로우데이터!$D:$D,4*ROW()-7)&lt;&gt;"",IF(ISNUMBER(FIND("(2)",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2" s="3" t="str">
        <f>IF(B1892&lt;&gt;"",IF(INDEX(로우데이터!$D:$D,4*ROW()-7)&lt;&gt;"",IF(ISNUMBER(FIND("(2)",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2" s="3" t="str">
        <f>IF(B1892&lt;&gt;"",IF(INDEX(로우데이터!$D:$D,4*ROW()-7)&lt;&gt;"",IF(ISNUMBER(FIND("(3)",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2" s="3" t="str">
        <f>IF(B1892&lt;&gt;"",IF(INDEX(로우데이터!$D:$D,4*ROW()-7)&lt;&gt;"",IF(ISNUMBER(FIND("(3)",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2" s="1">
        <v>1</v>
      </c>
      <c r="M1892" s="1">
        <v>1</v>
      </c>
      <c r="N1892" s="1">
        <v>1</v>
      </c>
      <c r="P1892" s="1" t="str">
        <f>IF(B1892&lt;&gt;"",IF(AND(대학정보!$C$4&lt;&gt;"",대학정보!$C$5&lt;&gt;""),IF(AND(ISNUMBER(FIND(대학정보!$C$4,E1892)),ISNUMBER(FIND(대학정보!$C$5,F1892))),확률표!$C$3,IF(AND(ISNUMBER(FIND(대학정보!$C$4,G1892)),ISNUMBER(FIND(대학정보!$C$5,H1892))),확률표!$C$4,IF(AND(ISNUMBER(FIND(대학정보!$C$4,I1892)),ISNUMBER(FIND(대학정보!$C$5,J1892))),확률표!$C$5, ""))), "대학정보"), "")</f>
        <v/>
      </c>
      <c r="Q1892" s="1" t="str">
        <f>IF(AND(대학정보!$C$8&lt;&gt;"",D1892&lt;&gt;""),D1892-대학정보!$C$8,"")</f>
        <v/>
      </c>
    </row>
    <row r="1893" spans="1:17">
      <c r="A1893" s="1" t="str">
        <f t="shared" si="29"/>
        <v>X</v>
      </c>
      <c r="B1893" s="1" t="str">
        <f>IF(INDEX(로우데이터!$A:$A,4*ROW()-7)&lt;&gt;"",INDEX(로우데이터!A:A,4*ROW()-7),"")</f>
        <v/>
      </c>
      <c r="C1893" s="1" t="str">
        <f>IF(B1893&lt;&gt;"",VLOOKUP(CONCATENATE("j",L1893, M1893, N1893),확률표!$B$8:$E$16,IF(P1893=확률표!$C$3,2,IF(P1893=확률표!$C$4, 3,4)),FALSE), "")</f>
        <v/>
      </c>
      <c r="D1893" s="1" t="str">
        <f>IF(B1893&lt;&gt;"",INDEX(로우데이터!$B:$B,4*ROW()-7),"")</f>
        <v/>
      </c>
      <c r="E1893" s="4" t="str">
        <f>IF(B1893&lt;&gt;"",IF(INDEX(로우데이터!$D:$D,4*ROW()-7)&lt;&gt;"",IF(ISNUMBER(FIND("(1)",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3" s="3" t="str">
        <f>IF(B1893&lt;&gt;"",IF(INDEX(로우데이터!$D:$D,4*ROW()-7)&lt;&gt;"",IF(ISNUMBER(FIND("(1)",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3" s="3" t="str">
        <f>IF(B1893&lt;&gt;"",IF(INDEX(로우데이터!$D:$D,4*ROW()-7)&lt;&gt;"",IF(ISNUMBER(FIND("(2)",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3" s="3" t="str">
        <f>IF(B1893&lt;&gt;"",IF(INDEX(로우데이터!$D:$D,4*ROW()-7)&lt;&gt;"",IF(ISNUMBER(FIND("(2)",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3" s="3" t="str">
        <f>IF(B1893&lt;&gt;"",IF(INDEX(로우데이터!$D:$D,4*ROW()-7)&lt;&gt;"",IF(ISNUMBER(FIND("(3)",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3" s="3" t="str">
        <f>IF(B1893&lt;&gt;"",IF(INDEX(로우데이터!$D:$D,4*ROW()-7)&lt;&gt;"",IF(ISNUMBER(FIND("(3)",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3" s="1">
        <v>1</v>
      </c>
      <c r="M1893" s="1">
        <v>1</v>
      </c>
      <c r="N1893" s="1">
        <v>1</v>
      </c>
      <c r="P1893" s="1" t="str">
        <f>IF(B1893&lt;&gt;"",IF(AND(대학정보!$C$4&lt;&gt;"",대학정보!$C$5&lt;&gt;""),IF(AND(ISNUMBER(FIND(대학정보!$C$4,E1893)),ISNUMBER(FIND(대학정보!$C$5,F1893))),확률표!$C$3,IF(AND(ISNUMBER(FIND(대학정보!$C$4,G1893)),ISNUMBER(FIND(대학정보!$C$5,H1893))),확률표!$C$4,IF(AND(ISNUMBER(FIND(대학정보!$C$4,I1893)),ISNUMBER(FIND(대학정보!$C$5,J1893))),확률표!$C$5, ""))), "대학정보"), "")</f>
        <v/>
      </c>
      <c r="Q1893" s="1" t="str">
        <f>IF(AND(대학정보!$C$8&lt;&gt;"",D1893&lt;&gt;""),D1893-대학정보!$C$8,"")</f>
        <v/>
      </c>
    </row>
    <row r="1894" spans="1:17">
      <c r="A1894" s="1" t="str">
        <f t="shared" ref="A1894:A1957" si="30">IF(ISNUMBER(FIND("(나)",B1894)), "나", IF(B1894&lt;&gt;"", "", "X"))</f>
        <v>X</v>
      </c>
      <c r="B1894" s="1" t="str">
        <f>IF(INDEX(로우데이터!$A:$A,4*ROW()-7)&lt;&gt;"",INDEX(로우데이터!A:A,4*ROW()-7),"")</f>
        <v/>
      </c>
      <c r="C1894" s="1" t="str">
        <f>IF(B1894&lt;&gt;"",VLOOKUP(CONCATENATE("j",L1894, M1894, N1894),확률표!$B$8:$E$16,IF(P1894=확률표!$C$3,2,IF(P1894=확률표!$C$4, 3,4)),FALSE), "")</f>
        <v/>
      </c>
      <c r="D1894" s="1" t="str">
        <f>IF(B1894&lt;&gt;"",INDEX(로우데이터!$B:$B,4*ROW()-7),"")</f>
        <v/>
      </c>
      <c r="E1894" s="4" t="str">
        <f>IF(B1894&lt;&gt;"",IF(INDEX(로우데이터!$D:$D,4*ROW()-7)&lt;&gt;"",IF(ISNUMBER(FIND("(1)",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4" s="3" t="str">
        <f>IF(B1894&lt;&gt;"",IF(INDEX(로우데이터!$D:$D,4*ROW()-7)&lt;&gt;"",IF(ISNUMBER(FIND("(1)",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4" s="3" t="str">
        <f>IF(B1894&lt;&gt;"",IF(INDEX(로우데이터!$D:$D,4*ROW()-7)&lt;&gt;"",IF(ISNUMBER(FIND("(2)",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4" s="3" t="str">
        <f>IF(B1894&lt;&gt;"",IF(INDEX(로우데이터!$D:$D,4*ROW()-7)&lt;&gt;"",IF(ISNUMBER(FIND("(2)",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4" s="3" t="str">
        <f>IF(B1894&lt;&gt;"",IF(INDEX(로우데이터!$D:$D,4*ROW()-7)&lt;&gt;"",IF(ISNUMBER(FIND("(3)",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4" s="3" t="str">
        <f>IF(B1894&lt;&gt;"",IF(INDEX(로우데이터!$D:$D,4*ROW()-7)&lt;&gt;"",IF(ISNUMBER(FIND("(3)",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4" s="1">
        <v>1</v>
      </c>
      <c r="M1894" s="1">
        <v>1</v>
      </c>
      <c r="N1894" s="1">
        <v>1</v>
      </c>
      <c r="P1894" s="1" t="str">
        <f>IF(B1894&lt;&gt;"",IF(AND(대학정보!$C$4&lt;&gt;"",대학정보!$C$5&lt;&gt;""),IF(AND(ISNUMBER(FIND(대학정보!$C$4,E1894)),ISNUMBER(FIND(대학정보!$C$5,F1894))),확률표!$C$3,IF(AND(ISNUMBER(FIND(대학정보!$C$4,G1894)),ISNUMBER(FIND(대학정보!$C$5,H1894))),확률표!$C$4,IF(AND(ISNUMBER(FIND(대학정보!$C$4,I1894)),ISNUMBER(FIND(대학정보!$C$5,J1894))),확률표!$C$5, ""))), "대학정보"), "")</f>
        <v/>
      </c>
      <c r="Q1894" s="1" t="str">
        <f>IF(AND(대학정보!$C$8&lt;&gt;"",D1894&lt;&gt;""),D1894-대학정보!$C$8,"")</f>
        <v/>
      </c>
    </row>
    <row r="1895" spans="1:17">
      <c r="A1895" s="1" t="str">
        <f t="shared" si="30"/>
        <v>X</v>
      </c>
      <c r="B1895" s="1" t="str">
        <f>IF(INDEX(로우데이터!$A:$A,4*ROW()-7)&lt;&gt;"",INDEX(로우데이터!A:A,4*ROW()-7),"")</f>
        <v/>
      </c>
      <c r="C1895" s="1" t="str">
        <f>IF(B1895&lt;&gt;"",VLOOKUP(CONCATENATE("j",L1895, M1895, N1895),확률표!$B$8:$E$16,IF(P1895=확률표!$C$3,2,IF(P1895=확률표!$C$4, 3,4)),FALSE), "")</f>
        <v/>
      </c>
      <c r="D1895" s="1" t="str">
        <f>IF(B1895&lt;&gt;"",INDEX(로우데이터!$B:$B,4*ROW()-7),"")</f>
        <v/>
      </c>
      <c r="E1895" s="4" t="str">
        <f>IF(B1895&lt;&gt;"",IF(INDEX(로우데이터!$D:$D,4*ROW()-7)&lt;&gt;"",IF(ISNUMBER(FIND("(1)",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5" s="3" t="str">
        <f>IF(B1895&lt;&gt;"",IF(INDEX(로우데이터!$D:$D,4*ROW()-7)&lt;&gt;"",IF(ISNUMBER(FIND("(1)",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5" s="3" t="str">
        <f>IF(B1895&lt;&gt;"",IF(INDEX(로우데이터!$D:$D,4*ROW()-7)&lt;&gt;"",IF(ISNUMBER(FIND("(2)",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5" s="3" t="str">
        <f>IF(B1895&lt;&gt;"",IF(INDEX(로우데이터!$D:$D,4*ROW()-7)&lt;&gt;"",IF(ISNUMBER(FIND("(2)",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5" s="3" t="str">
        <f>IF(B1895&lt;&gt;"",IF(INDEX(로우데이터!$D:$D,4*ROW()-7)&lt;&gt;"",IF(ISNUMBER(FIND("(3)",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5" s="3" t="str">
        <f>IF(B1895&lt;&gt;"",IF(INDEX(로우데이터!$D:$D,4*ROW()-7)&lt;&gt;"",IF(ISNUMBER(FIND("(3)",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5" s="1">
        <v>1</v>
      </c>
      <c r="M1895" s="1">
        <v>1</v>
      </c>
      <c r="N1895" s="1">
        <v>1</v>
      </c>
      <c r="P1895" s="1" t="str">
        <f>IF(B1895&lt;&gt;"",IF(AND(대학정보!$C$4&lt;&gt;"",대학정보!$C$5&lt;&gt;""),IF(AND(ISNUMBER(FIND(대학정보!$C$4,E1895)),ISNUMBER(FIND(대학정보!$C$5,F1895))),확률표!$C$3,IF(AND(ISNUMBER(FIND(대학정보!$C$4,G1895)),ISNUMBER(FIND(대학정보!$C$5,H1895))),확률표!$C$4,IF(AND(ISNUMBER(FIND(대학정보!$C$4,I1895)),ISNUMBER(FIND(대학정보!$C$5,J1895))),확률표!$C$5, ""))), "대학정보"), "")</f>
        <v/>
      </c>
      <c r="Q1895" s="1" t="str">
        <f>IF(AND(대학정보!$C$8&lt;&gt;"",D1895&lt;&gt;""),D1895-대학정보!$C$8,"")</f>
        <v/>
      </c>
    </row>
    <row r="1896" spans="1:17">
      <c r="A1896" s="1" t="str">
        <f t="shared" si="30"/>
        <v>X</v>
      </c>
      <c r="B1896" s="1" t="str">
        <f>IF(INDEX(로우데이터!$A:$A,4*ROW()-7)&lt;&gt;"",INDEX(로우데이터!A:A,4*ROW()-7),"")</f>
        <v/>
      </c>
      <c r="C1896" s="1" t="str">
        <f>IF(B1896&lt;&gt;"",VLOOKUP(CONCATENATE("j",L1896, M1896, N1896),확률표!$B$8:$E$16,IF(P1896=확률표!$C$3,2,IF(P1896=확률표!$C$4, 3,4)),FALSE), "")</f>
        <v/>
      </c>
      <c r="D1896" s="1" t="str">
        <f>IF(B1896&lt;&gt;"",INDEX(로우데이터!$B:$B,4*ROW()-7),"")</f>
        <v/>
      </c>
      <c r="E1896" s="4" t="str">
        <f>IF(B1896&lt;&gt;"",IF(INDEX(로우데이터!$D:$D,4*ROW()-7)&lt;&gt;"",IF(ISNUMBER(FIND("(1)",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6" s="3" t="str">
        <f>IF(B1896&lt;&gt;"",IF(INDEX(로우데이터!$D:$D,4*ROW()-7)&lt;&gt;"",IF(ISNUMBER(FIND("(1)",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6" s="3" t="str">
        <f>IF(B1896&lt;&gt;"",IF(INDEX(로우데이터!$D:$D,4*ROW()-7)&lt;&gt;"",IF(ISNUMBER(FIND("(2)",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6" s="3" t="str">
        <f>IF(B1896&lt;&gt;"",IF(INDEX(로우데이터!$D:$D,4*ROW()-7)&lt;&gt;"",IF(ISNUMBER(FIND("(2)",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6" s="3" t="str">
        <f>IF(B1896&lt;&gt;"",IF(INDEX(로우데이터!$D:$D,4*ROW()-7)&lt;&gt;"",IF(ISNUMBER(FIND("(3)",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6" s="3" t="str">
        <f>IF(B1896&lt;&gt;"",IF(INDEX(로우데이터!$D:$D,4*ROW()-7)&lt;&gt;"",IF(ISNUMBER(FIND("(3)",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6" s="1">
        <v>1</v>
      </c>
      <c r="M1896" s="1">
        <v>1</v>
      </c>
      <c r="N1896" s="1">
        <v>1</v>
      </c>
      <c r="P1896" s="1" t="str">
        <f>IF(B1896&lt;&gt;"",IF(AND(대학정보!$C$4&lt;&gt;"",대학정보!$C$5&lt;&gt;""),IF(AND(ISNUMBER(FIND(대학정보!$C$4,E1896)),ISNUMBER(FIND(대학정보!$C$5,F1896))),확률표!$C$3,IF(AND(ISNUMBER(FIND(대학정보!$C$4,G1896)),ISNUMBER(FIND(대학정보!$C$5,H1896))),확률표!$C$4,IF(AND(ISNUMBER(FIND(대학정보!$C$4,I1896)),ISNUMBER(FIND(대학정보!$C$5,J1896))),확률표!$C$5, ""))), "대학정보"), "")</f>
        <v/>
      </c>
      <c r="Q1896" s="1" t="str">
        <f>IF(AND(대학정보!$C$8&lt;&gt;"",D1896&lt;&gt;""),D1896-대학정보!$C$8,"")</f>
        <v/>
      </c>
    </row>
    <row r="1897" spans="1:17">
      <c r="A1897" s="1" t="str">
        <f t="shared" si="30"/>
        <v>X</v>
      </c>
      <c r="B1897" s="1" t="str">
        <f>IF(INDEX(로우데이터!$A:$A,4*ROW()-7)&lt;&gt;"",INDEX(로우데이터!A:A,4*ROW()-7),"")</f>
        <v/>
      </c>
      <c r="C1897" s="1" t="str">
        <f>IF(B1897&lt;&gt;"",VLOOKUP(CONCATENATE("j",L1897, M1897, N1897),확률표!$B$8:$E$16,IF(P1897=확률표!$C$3,2,IF(P1897=확률표!$C$4, 3,4)),FALSE), "")</f>
        <v/>
      </c>
      <c r="D1897" s="1" t="str">
        <f>IF(B1897&lt;&gt;"",INDEX(로우데이터!$B:$B,4*ROW()-7),"")</f>
        <v/>
      </c>
      <c r="E1897" s="4" t="str">
        <f>IF(B1897&lt;&gt;"",IF(INDEX(로우데이터!$D:$D,4*ROW()-7)&lt;&gt;"",IF(ISNUMBER(FIND("(1)",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7" s="3" t="str">
        <f>IF(B1897&lt;&gt;"",IF(INDEX(로우데이터!$D:$D,4*ROW()-7)&lt;&gt;"",IF(ISNUMBER(FIND("(1)",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7" s="3" t="str">
        <f>IF(B1897&lt;&gt;"",IF(INDEX(로우데이터!$D:$D,4*ROW()-7)&lt;&gt;"",IF(ISNUMBER(FIND("(2)",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7" s="3" t="str">
        <f>IF(B1897&lt;&gt;"",IF(INDEX(로우데이터!$D:$D,4*ROW()-7)&lt;&gt;"",IF(ISNUMBER(FIND("(2)",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7" s="3" t="str">
        <f>IF(B1897&lt;&gt;"",IF(INDEX(로우데이터!$D:$D,4*ROW()-7)&lt;&gt;"",IF(ISNUMBER(FIND("(3)",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7" s="3" t="str">
        <f>IF(B1897&lt;&gt;"",IF(INDEX(로우데이터!$D:$D,4*ROW()-7)&lt;&gt;"",IF(ISNUMBER(FIND("(3)",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7" s="1">
        <v>1</v>
      </c>
      <c r="M1897" s="1">
        <v>1</v>
      </c>
      <c r="N1897" s="1">
        <v>1</v>
      </c>
      <c r="P1897" s="1" t="str">
        <f>IF(B1897&lt;&gt;"",IF(AND(대학정보!$C$4&lt;&gt;"",대학정보!$C$5&lt;&gt;""),IF(AND(ISNUMBER(FIND(대학정보!$C$4,E1897)),ISNUMBER(FIND(대학정보!$C$5,F1897))),확률표!$C$3,IF(AND(ISNUMBER(FIND(대학정보!$C$4,G1897)),ISNUMBER(FIND(대학정보!$C$5,H1897))),확률표!$C$4,IF(AND(ISNUMBER(FIND(대학정보!$C$4,I1897)),ISNUMBER(FIND(대학정보!$C$5,J1897))),확률표!$C$5, ""))), "대학정보"), "")</f>
        <v/>
      </c>
      <c r="Q1897" s="1" t="str">
        <f>IF(AND(대학정보!$C$8&lt;&gt;"",D1897&lt;&gt;""),D1897-대학정보!$C$8,"")</f>
        <v/>
      </c>
    </row>
    <row r="1898" spans="1:17">
      <c r="A1898" s="1" t="str">
        <f t="shared" si="30"/>
        <v>X</v>
      </c>
      <c r="B1898" s="1" t="str">
        <f>IF(INDEX(로우데이터!$A:$A,4*ROW()-7)&lt;&gt;"",INDEX(로우데이터!A:A,4*ROW()-7),"")</f>
        <v/>
      </c>
      <c r="C1898" s="1" t="str">
        <f>IF(B1898&lt;&gt;"",VLOOKUP(CONCATENATE("j",L1898, M1898, N1898),확률표!$B$8:$E$16,IF(P1898=확률표!$C$3,2,IF(P1898=확률표!$C$4, 3,4)),FALSE), "")</f>
        <v/>
      </c>
      <c r="D1898" s="1" t="str">
        <f>IF(B1898&lt;&gt;"",INDEX(로우데이터!$B:$B,4*ROW()-7),"")</f>
        <v/>
      </c>
      <c r="E1898" s="4" t="str">
        <f>IF(B1898&lt;&gt;"",IF(INDEX(로우데이터!$D:$D,4*ROW()-7)&lt;&gt;"",IF(ISNUMBER(FIND("(1)",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8" s="3" t="str">
        <f>IF(B1898&lt;&gt;"",IF(INDEX(로우데이터!$D:$D,4*ROW()-7)&lt;&gt;"",IF(ISNUMBER(FIND("(1)",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8" s="3" t="str">
        <f>IF(B1898&lt;&gt;"",IF(INDEX(로우데이터!$D:$D,4*ROW()-7)&lt;&gt;"",IF(ISNUMBER(FIND("(2)",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8" s="3" t="str">
        <f>IF(B1898&lt;&gt;"",IF(INDEX(로우데이터!$D:$D,4*ROW()-7)&lt;&gt;"",IF(ISNUMBER(FIND("(2)",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8" s="3" t="str">
        <f>IF(B1898&lt;&gt;"",IF(INDEX(로우데이터!$D:$D,4*ROW()-7)&lt;&gt;"",IF(ISNUMBER(FIND("(3)",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8" s="3" t="str">
        <f>IF(B1898&lt;&gt;"",IF(INDEX(로우데이터!$D:$D,4*ROW()-7)&lt;&gt;"",IF(ISNUMBER(FIND("(3)",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8" s="1">
        <v>1</v>
      </c>
      <c r="M1898" s="1">
        <v>1</v>
      </c>
      <c r="N1898" s="1">
        <v>1</v>
      </c>
      <c r="P1898" s="1" t="str">
        <f>IF(B1898&lt;&gt;"",IF(AND(대학정보!$C$4&lt;&gt;"",대학정보!$C$5&lt;&gt;""),IF(AND(ISNUMBER(FIND(대학정보!$C$4,E1898)),ISNUMBER(FIND(대학정보!$C$5,F1898))),확률표!$C$3,IF(AND(ISNUMBER(FIND(대학정보!$C$4,G1898)),ISNUMBER(FIND(대학정보!$C$5,H1898))),확률표!$C$4,IF(AND(ISNUMBER(FIND(대학정보!$C$4,I1898)),ISNUMBER(FIND(대학정보!$C$5,J1898))),확률표!$C$5, ""))), "대학정보"), "")</f>
        <v/>
      </c>
      <c r="Q1898" s="1" t="str">
        <f>IF(AND(대학정보!$C$8&lt;&gt;"",D1898&lt;&gt;""),D1898-대학정보!$C$8,"")</f>
        <v/>
      </c>
    </row>
    <row r="1899" spans="1:17">
      <c r="A1899" s="1" t="str">
        <f t="shared" si="30"/>
        <v>X</v>
      </c>
      <c r="B1899" s="1" t="str">
        <f>IF(INDEX(로우데이터!$A:$A,4*ROW()-7)&lt;&gt;"",INDEX(로우데이터!A:A,4*ROW()-7),"")</f>
        <v/>
      </c>
      <c r="C1899" s="1" t="str">
        <f>IF(B1899&lt;&gt;"",VLOOKUP(CONCATENATE("j",L1899, M1899, N1899),확률표!$B$8:$E$16,IF(P1899=확률표!$C$3,2,IF(P1899=확률표!$C$4, 3,4)),FALSE), "")</f>
        <v/>
      </c>
      <c r="D1899" s="1" t="str">
        <f>IF(B1899&lt;&gt;"",INDEX(로우데이터!$B:$B,4*ROW()-7),"")</f>
        <v/>
      </c>
      <c r="E1899" s="4" t="str">
        <f>IF(B1899&lt;&gt;"",IF(INDEX(로우데이터!$D:$D,4*ROW()-7)&lt;&gt;"",IF(ISNUMBER(FIND("(1)",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899" s="3" t="str">
        <f>IF(B1899&lt;&gt;"",IF(INDEX(로우데이터!$D:$D,4*ROW()-7)&lt;&gt;"",IF(ISNUMBER(FIND("(1)",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899" s="3" t="str">
        <f>IF(B1899&lt;&gt;"",IF(INDEX(로우데이터!$D:$D,4*ROW()-7)&lt;&gt;"",IF(ISNUMBER(FIND("(2)",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899" s="3" t="str">
        <f>IF(B1899&lt;&gt;"",IF(INDEX(로우데이터!$D:$D,4*ROW()-7)&lt;&gt;"",IF(ISNUMBER(FIND("(2)",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899" s="3" t="str">
        <f>IF(B1899&lt;&gt;"",IF(INDEX(로우데이터!$D:$D,4*ROW()-7)&lt;&gt;"",IF(ISNUMBER(FIND("(3)",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899" s="3" t="str">
        <f>IF(B1899&lt;&gt;"",IF(INDEX(로우데이터!$D:$D,4*ROW()-7)&lt;&gt;"",IF(ISNUMBER(FIND("(3)",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899" s="1">
        <v>1</v>
      </c>
      <c r="M1899" s="1">
        <v>1</v>
      </c>
      <c r="N1899" s="1">
        <v>1</v>
      </c>
      <c r="P1899" s="1" t="str">
        <f>IF(B1899&lt;&gt;"",IF(AND(대학정보!$C$4&lt;&gt;"",대학정보!$C$5&lt;&gt;""),IF(AND(ISNUMBER(FIND(대학정보!$C$4,E1899)),ISNUMBER(FIND(대학정보!$C$5,F1899))),확률표!$C$3,IF(AND(ISNUMBER(FIND(대학정보!$C$4,G1899)),ISNUMBER(FIND(대학정보!$C$5,H1899))),확률표!$C$4,IF(AND(ISNUMBER(FIND(대학정보!$C$4,I1899)),ISNUMBER(FIND(대학정보!$C$5,J1899))),확률표!$C$5, ""))), "대학정보"), "")</f>
        <v/>
      </c>
      <c r="Q1899" s="1" t="str">
        <f>IF(AND(대학정보!$C$8&lt;&gt;"",D1899&lt;&gt;""),D1899-대학정보!$C$8,"")</f>
        <v/>
      </c>
    </row>
    <row r="1900" spans="1:17">
      <c r="A1900" s="1" t="str">
        <f t="shared" si="30"/>
        <v>X</v>
      </c>
      <c r="B1900" s="1" t="str">
        <f>IF(INDEX(로우데이터!$A:$A,4*ROW()-7)&lt;&gt;"",INDEX(로우데이터!A:A,4*ROW()-7),"")</f>
        <v/>
      </c>
      <c r="C1900" s="1" t="str">
        <f>IF(B1900&lt;&gt;"",VLOOKUP(CONCATENATE("j",L1900, M1900, N1900),확률표!$B$8:$E$16,IF(P1900=확률표!$C$3,2,IF(P1900=확률표!$C$4, 3,4)),FALSE), "")</f>
        <v/>
      </c>
      <c r="D1900" s="1" t="str">
        <f>IF(B1900&lt;&gt;"",INDEX(로우데이터!$B:$B,4*ROW()-7),"")</f>
        <v/>
      </c>
      <c r="E1900" s="4" t="str">
        <f>IF(B1900&lt;&gt;"",IF(INDEX(로우데이터!$D:$D,4*ROW()-7)&lt;&gt;"",IF(ISNUMBER(FIND("(1)",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0" s="3" t="str">
        <f>IF(B1900&lt;&gt;"",IF(INDEX(로우데이터!$D:$D,4*ROW()-7)&lt;&gt;"",IF(ISNUMBER(FIND("(1)",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0" s="3" t="str">
        <f>IF(B1900&lt;&gt;"",IF(INDEX(로우데이터!$D:$D,4*ROW()-7)&lt;&gt;"",IF(ISNUMBER(FIND("(2)",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0" s="3" t="str">
        <f>IF(B1900&lt;&gt;"",IF(INDEX(로우데이터!$D:$D,4*ROW()-7)&lt;&gt;"",IF(ISNUMBER(FIND("(2)",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0" s="3" t="str">
        <f>IF(B1900&lt;&gt;"",IF(INDEX(로우데이터!$D:$D,4*ROW()-7)&lt;&gt;"",IF(ISNUMBER(FIND("(3)",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0" s="3" t="str">
        <f>IF(B1900&lt;&gt;"",IF(INDEX(로우데이터!$D:$D,4*ROW()-7)&lt;&gt;"",IF(ISNUMBER(FIND("(3)",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0" s="1">
        <v>1</v>
      </c>
      <c r="M1900" s="1">
        <v>1</v>
      </c>
      <c r="N1900" s="1">
        <v>1</v>
      </c>
      <c r="P1900" s="1" t="str">
        <f>IF(B1900&lt;&gt;"",IF(AND(대학정보!$C$4&lt;&gt;"",대학정보!$C$5&lt;&gt;""),IF(AND(ISNUMBER(FIND(대학정보!$C$4,E1900)),ISNUMBER(FIND(대학정보!$C$5,F1900))),확률표!$C$3,IF(AND(ISNUMBER(FIND(대학정보!$C$4,G1900)),ISNUMBER(FIND(대학정보!$C$5,H1900))),확률표!$C$4,IF(AND(ISNUMBER(FIND(대학정보!$C$4,I1900)),ISNUMBER(FIND(대학정보!$C$5,J1900))),확률표!$C$5, ""))), "대학정보"), "")</f>
        <v/>
      </c>
      <c r="Q1900" s="1" t="str">
        <f>IF(AND(대학정보!$C$8&lt;&gt;"",D1900&lt;&gt;""),D1900-대학정보!$C$8,"")</f>
        <v/>
      </c>
    </row>
    <row r="1901" spans="1:17">
      <c r="A1901" s="1" t="str">
        <f t="shared" si="30"/>
        <v>X</v>
      </c>
      <c r="B1901" s="1" t="str">
        <f>IF(INDEX(로우데이터!$A:$A,4*ROW()-7)&lt;&gt;"",INDEX(로우데이터!A:A,4*ROW()-7),"")</f>
        <v/>
      </c>
      <c r="C1901" s="1" t="str">
        <f>IF(B1901&lt;&gt;"",VLOOKUP(CONCATENATE("j",L1901, M1901, N1901),확률표!$B$8:$E$16,IF(P1901=확률표!$C$3,2,IF(P1901=확률표!$C$4, 3,4)),FALSE), "")</f>
        <v/>
      </c>
      <c r="D1901" s="1" t="str">
        <f>IF(B1901&lt;&gt;"",INDEX(로우데이터!$B:$B,4*ROW()-7),"")</f>
        <v/>
      </c>
      <c r="E1901" s="4" t="str">
        <f>IF(B1901&lt;&gt;"",IF(INDEX(로우데이터!$D:$D,4*ROW()-7)&lt;&gt;"",IF(ISNUMBER(FIND("(1)",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1" s="3" t="str">
        <f>IF(B1901&lt;&gt;"",IF(INDEX(로우데이터!$D:$D,4*ROW()-7)&lt;&gt;"",IF(ISNUMBER(FIND("(1)",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1" s="3" t="str">
        <f>IF(B1901&lt;&gt;"",IF(INDEX(로우데이터!$D:$D,4*ROW()-7)&lt;&gt;"",IF(ISNUMBER(FIND("(2)",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1" s="3" t="str">
        <f>IF(B1901&lt;&gt;"",IF(INDEX(로우데이터!$D:$D,4*ROW()-7)&lt;&gt;"",IF(ISNUMBER(FIND("(2)",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1" s="3" t="str">
        <f>IF(B1901&lt;&gt;"",IF(INDEX(로우데이터!$D:$D,4*ROW()-7)&lt;&gt;"",IF(ISNUMBER(FIND("(3)",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1" s="3" t="str">
        <f>IF(B1901&lt;&gt;"",IF(INDEX(로우데이터!$D:$D,4*ROW()-7)&lt;&gt;"",IF(ISNUMBER(FIND("(3)",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1" s="1">
        <v>1</v>
      </c>
      <c r="M1901" s="1">
        <v>1</v>
      </c>
      <c r="N1901" s="1">
        <v>1</v>
      </c>
      <c r="P1901" s="1" t="str">
        <f>IF(B1901&lt;&gt;"",IF(AND(대학정보!$C$4&lt;&gt;"",대학정보!$C$5&lt;&gt;""),IF(AND(ISNUMBER(FIND(대학정보!$C$4,E1901)),ISNUMBER(FIND(대학정보!$C$5,F1901))),확률표!$C$3,IF(AND(ISNUMBER(FIND(대학정보!$C$4,G1901)),ISNUMBER(FIND(대학정보!$C$5,H1901))),확률표!$C$4,IF(AND(ISNUMBER(FIND(대학정보!$C$4,I1901)),ISNUMBER(FIND(대학정보!$C$5,J1901))),확률표!$C$5, ""))), "대학정보"), "")</f>
        <v/>
      </c>
      <c r="Q1901" s="1" t="str">
        <f>IF(AND(대학정보!$C$8&lt;&gt;"",D1901&lt;&gt;""),D1901-대학정보!$C$8,"")</f>
        <v/>
      </c>
    </row>
    <row r="1902" spans="1:17">
      <c r="A1902" s="1" t="str">
        <f t="shared" si="30"/>
        <v>X</v>
      </c>
      <c r="B1902" s="1" t="str">
        <f>IF(INDEX(로우데이터!$A:$A,4*ROW()-7)&lt;&gt;"",INDEX(로우데이터!A:A,4*ROW()-7),"")</f>
        <v/>
      </c>
      <c r="C1902" s="1" t="str">
        <f>IF(B1902&lt;&gt;"",VLOOKUP(CONCATENATE("j",L1902, M1902, N1902),확률표!$B$8:$E$16,IF(P1902=확률표!$C$3,2,IF(P1902=확률표!$C$4, 3,4)),FALSE), "")</f>
        <v/>
      </c>
      <c r="D1902" s="1" t="str">
        <f>IF(B1902&lt;&gt;"",INDEX(로우데이터!$B:$B,4*ROW()-7),"")</f>
        <v/>
      </c>
      <c r="E1902" s="4" t="str">
        <f>IF(B1902&lt;&gt;"",IF(INDEX(로우데이터!$D:$D,4*ROW()-7)&lt;&gt;"",IF(ISNUMBER(FIND("(1)",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2" s="3" t="str">
        <f>IF(B1902&lt;&gt;"",IF(INDEX(로우데이터!$D:$D,4*ROW()-7)&lt;&gt;"",IF(ISNUMBER(FIND("(1)",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2" s="3" t="str">
        <f>IF(B1902&lt;&gt;"",IF(INDEX(로우데이터!$D:$D,4*ROW()-7)&lt;&gt;"",IF(ISNUMBER(FIND("(2)",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2" s="3" t="str">
        <f>IF(B1902&lt;&gt;"",IF(INDEX(로우데이터!$D:$D,4*ROW()-7)&lt;&gt;"",IF(ISNUMBER(FIND("(2)",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2" s="3" t="str">
        <f>IF(B1902&lt;&gt;"",IF(INDEX(로우데이터!$D:$D,4*ROW()-7)&lt;&gt;"",IF(ISNUMBER(FIND("(3)",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2" s="3" t="str">
        <f>IF(B1902&lt;&gt;"",IF(INDEX(로우데이터!$D:$D,4*ROW()-7)&lt;&gt;"",IF(ISNUMBER(FIND("(3)",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2" s="1">
        <v>1</v>
      </c>
      <c r="M1902" s="1">
        <v>1</v>
      </c>
      <c r="N1902" s="1">
        <v>1</v>
      </c>
      <c r="P1902" s="1" t="str">
        <f>IF(B1902&lt;&gt;"",IF(AND(대학정보!$C$4&lt;&gt;"",대학정보!$C$5&lt;&gt;""),IF(AND(ISNUMBER(FIND(대학정보!$C$4,E1902)),ISNUMBER(FIND(대학정보!$C$5,F1902))),확률표!$C$3,IF(AND(ISNUMBER(FIND(대학정보!$C$4,G1902)),ISNUMBER(FIND(대학정보!$C$5,H1902))),확률표!$C$4,IF(AND(ISNUMBER(FIND(대학정보!$C$4,I1902)),ISNUMBER(FIND(대학정보!$C$5,J1902))),확률표!$C$5, ""))), "대학정보"), "")</f>
        <v/>
      </c>
      <c r="Q1902" s="1" t="str">
        <f>IF(AND(대학정보!$C$8&lt;&gt;"",D1902&lt;&gt;""),D1902-대학정보!$C$8,"")</f>
        <v/>
      </c>
    </row>
    <row r="1903" spans="1:17">
      <c r="A1903" s="1" t="str">
        <f t="shared" si="30"/>
        <v>X</v>
      </c>
      <c r="B1903" s="1" t="str">
        <f>IF(INDEX(로우데이터!$A:$A,4*ROW()-7)&lt;&gt;"",INDEX(로우데이터!A:A,4*ROW()-7),"")</f>
        <v/>
      </c>
      <c r="C1903" s="1" t="str">
        <f>IF(B1903&lt;&gt;"",VLOOKUP(CONCATENATE("j",L1903, M1903, N1903),확률표!$B$8:$E$16,IF(P1903=확률표!$C$3,2,IF(P1903=확률표!$C$4, 3,4)),FALSE), "")</f>
        <v/>
      </c>
      <c r="D1903" s="1" t="str">
        <f>IF(B1903&lt;&gt;"",INDEX(로우데이터!$B:$B,4*ROW()-7),"")</f>
        <v/>
      </c>
      <c r="E1903" s="4" t="str">
        <f>IF(B1903&lt;&gt;"",IF(INDEX(로우데이터!$D:$D,4*ROW()-7)&lt;&gt;"",IF(ISNUMBER(FIND("(1)",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3" s="3" t="str">
        <f>IF(B1903&lt;&gt;"",IF(INDEX(로우데이터!$D:$D,4*ROW()-7)&lt;&gt;"",IF(ISNUMBER(FIND("(1)",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3" s="3" t="str">
        <f>IF(B1903&lt;&gt;"",IF(INDEX(로우데이터!$D:$D,4*ROW()-7)&lt;&gt;"",IF(ISNUMBER(FIND("(2)",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3" s="3" t="str">
        <f>IF(B1903&lt;&gt;"",IF(INDEX(로우데이터!$D:$D,4*ROW()-7)&lt;&gt;"",IF(ISNUMBER(FIND("(2)",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3" s="3" t="str">
        <f>IF(B1903&lt;&gt;"",IF(INDEX(로우데이터!$D:$D,4*ROW()-7)&lt;&gt;"",IF(ISNUMBER(FIND("(3)",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3" s="3" t="str">
        <f>IF(B1903&lt;&gt;"",IF(INDEX(로우데이터!$D:$D,4*ROW()-7)&lt;&gt;"",IF(ISNUMBER(FIND("(3)",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3" s="1">
        <v>1</v>
      </c>
      <c r="M1903" s="1">
        <v>1</v>
      </c>
      <c r="N1903" s="1">
        <v>1</v>
      </c>
      <c r="P1903" s="1" t="str">
        <f>IF(B1903&lt;&gt;"",IF(AND(대학정보!$C$4&lt;&gt;"",대학정보!$C$5&lt;&gt;""),IF(AND(ISNUMBER(FIND(대학정보!$C$4,E1903)),ISNUMBER(FIND(대학정보!$C$5,F1903))),확률표!$C$3,IF(AND(ISNUMBER(FIND(대학정보!$C$4,G1903)),ISNUMBER(FIND(대학정보!$C$5,H1903))),확률표!$C$4,IF(AND(ISNUMBER(FIND(대학정보!$C$4,I1903)),ISNUMBER(FIND(대학정보!$C$5,J1903))),확률표!$C$5, ""))), "대학정보"), "")</f>
        <v/>
      </c>
      <c r="Q1903" s="1" t="str">
        <f>IF(AND(대학정보!$C$8&lt;&gt;"",D1903&lt;&gt;""),D1903-대학정보!$C$8,"")</f>
        <v/>
      </c>
    </row>
    <row r="1904" spans="1:17">
      <c r="A1904" s="1" t="str">
        <f t="shared" si="30"/>
        <v>X</v>
      </c>
      <c r="B1904" s="1" t="str">
        <f>IF(INDEX(로우데이터!$A:$A,4*ROW()-7)&lt;&gt;"",INDEX(로우데이터!A:A,4*ROW()-7),"")</f>
        <v/>
      </c>
      <c r="C1904" s="1" t="str">
        <f>IF(B1904&lt;&gt;"",VLOOKUP(CONCATENATE("j",L1904, M1904, N1904),확률표!$B$8:$E$16,IF(P1904=확률표!$C$3,2,IF(P1904=확률표!$C$4, 3,4)),FALSE), "")</f>
        <v/>
      </c>
      <c r="D1904" s="1" t="str">
        <f>IF(B1904&lt;&gt;"",INDEX(로우데이터!$B:$B,4*ROW()-7),"")</f>
        <v/>
      </c>
      <c r="E1904" s="4" t="str">
        <f>IF(B1904&lt;&gt;"",IF(INDEX(로우데이터!$D:$D,4*ROW()-7)&lt;&gt;"",IF(ISNUMBER(FIND("(1)",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4" s="3" t="str">
        <f>IF(B1904&lt;&gt;"",IF(INDEX(로우데이터!$D:$D,4*ROW()-7)&lt;&gt;"",IF(ISNUMBER(FIND("(1)",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4" s="3" t="str">
        <f>IF(B1904&lt;&gt;"",IF(INDEX(로우데이터!$D:$D,4*ROW()-7)&lt;&gt;"",IF(ISNUMBER(FIND("(2)",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4" s="3" t="str">
        <f>IF(B1904&lt;&gt;"",IF(INDEX(로우데이터!$D:$D,4*ROW()-7)&lt;&gt;"",IF(ISNUMBER(FIND("(2)",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4" s="3" t="str">
        <f>IF(B1904&lt;&gt;"",IF(INDEX(로우데이터!$D:$D,4*ROW()-7)&lt;&gt;"",IF(ISNUMBER(FIND("(3)",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4" s="3" t="str">
        <f>IF(B1904&lt;&gt;"",IF(INDEX(로우데이터!$D:$D,4*ROW()-7)&lt;&gt;"",IF(ISNUMBER(FIND("(3)",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4" s="1">
        <v>1</v>
      </c>
      <c r="M1904" s="1">
        <v>1</v>
      </c>
      <c r="N1904" s="1">
        <v>1</v>
      </c>
      <c r="P1904" s="1" t="str">
        <f>IF(B1904&lt;&gt;"",IF(AND(대학정보!$C$4&lt;&gt;"",대학정보!$C$5&lt;&gt;""),IF(AND(ISNUMBER(FIND(대학정보!$C$4,E1904)),ISNUMBER(FIND(대학정보!$C$5,F1904))),확률표!$C$3,IF(AND(ISNUMBER(FIND(대학정보!$C$4,G1904)),ISNUMBER(FIND(대학정보!$C$5,H1904))),확률표!$C$4,IF(AND(ISNUMBER(FIND(대학정보!$C$4,I1904)),ISNUMBER(FIND(대학정보!$C$5,J1904))),확률표!$C$5, ""))), "대학정보"), "")</f>
        <v/>
      </c>
      <c r="Q1904" s="1" t="str">
        <f>IF(AND(대학정보!$C$8&lt;&gt;"",D1904&lt;&gt;""),D1904-대학정보!$C$8,"")</f>
        <v/>
      </c>
    </row>
    <row r="1905" spans="1:17">
      <c r="A1905" s="1" t="str">
        <f t="shared" si="30"/>
        <v>X</v>
      </c>
      <c r="B1905" s="1" t="str">
        <f>IF(INDEX(로우데이터!$A:$A,4*ROW()-7)&lt;&gt;"",INDEX(로우데이터!A:A,4*ROW()-7),"")</f>
        <v/>
      </c>
      <c r="C1905" s="1" t="str">
        <f>IF(B1905&lt;&gt;"",VLOOKUP(CONCATENATE("j",L1905, M1905, N1905),확률표!$B$8:$E$16,IF(P1905=확률표!$C$3,2,IF(P1905=확률표!$C$4, 3,4)),FALSE), "")</f>
        <v/>
      </c>
      <c r="D1905" s="1" t="str">
        <f>IF(B1905&lt;&gt;"",INDEX(로우데이터!$B:$B,4*ROW()-7),"")</f>
        <v/>
      </c>
      <c r="E1905" s="4" t="str">
        <f>IF(B1905&lt;&gt;"",IF(INDEX(로우데이터!$D:$D,4*ROW()-7)&lt;&gt;"",IF(ISNUMBER(FIND("(1)",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5" s="3" t="str">
        <f>IF(B1905&lt;&gt;"",IF(INDEX(로우데이터!$D:$D,4*ROW()-7)&lt;&gt;"",IF(ISNUMBER(FIND("(1)",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5" s="3" t="str">
        <f>IF(B1905&lt;&gt;"",IF(INDEX(로우데이터!$D:$D,4*ROW()-7)&lt;&gt;"",IF(ISNUMBER(FIND("(2)",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5" s="3" t="str">
        <f>IF(B1905&lt;&gt;"",IF(INDEX(로우데이터!$D:$D,4*ROW()-7)&lt;&gt;"",IF(ISNUMBER(FIND("(2)",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5" s="3" t="str">
        <f>IF(B1905&lt;&gt;"",IF(INDEX(로우데이터!$D:$D,4*ROW()-7)&lt;&gt;"",IF(ISNUMBER(FIND("(3)",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5" s="3" t="str">
        <f>IF(B1905&lt;&gt;"",IF(INDEX(로우데이터!$D:$D,4*ROW()-7)&lt;&gt;"",IF(ISNUMBER(FIND("(3)",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5" s="1">
        <v>1</v>
      </c>
      <c r="M1905" s="1">
        <v>1</v>
      </c>
      <c r="N1905" s="1">
        <v>1</v>
      </c>
      <c r="P1905" s="1" t="str">
        <f>IF(B1905&lt;&gt;"",IF(AND(대학정보!$C$4&lt;&gt;"",대학정보!$C$5&lt;&gt;""),IF(AND(ISNUMBER(FIND(대학정보!$C$4,E1905)),ISNUMBER(FIND(대학정보!$C$5,F1905))),확률표!$C$3,IF(AND(ISNUMBER(FIND(대학정보!$C$4,G1905)),ISNUMBER(FIND(대학정보!$C$5,H1905))),확률표!$C$4,IF(AND(ISNUMBER(FIND(대학정보!$C$4,I1905)),ISNUMBER(FIND(대학정보!$C$5,J1905))),확률표!$C$5, ""))), "대학정보"), "")</f>
        <v/>
      </c>
      <c r="Q1905" s="1" t="str">
        <f>IF(AND(대학정보!$C$8&lt;&gt;"",D1905&lt;&gt;""),D1905-대학정보!$C$8,"")</f>
        <v/>
      </c>
    </row>
    <row r="1906" spans="1:17">
      <c r="A1906" s="1" t="str">
        <f t="shared" si="30"/>
        <v>X</v>
      </c>
      <c r="B1906" s="1" t="str">
        <f>IF(INDEX(로우데이터!$A:$A,4*ROW()-7)&lt;&gt;"",INDEX(로우데이터!A:A,4*ROW()-7),"")</f>
        <v/>
      </c>
      <c r="C1906" s="1" t="str">
        <f>IF(B1906&lt;&gt;"",VLOOKUP(CONCATENATE("j",L1906, M1906, N1906),확률표!$B$8:$E$16,IF(P1906=확률표!$C$3,2,IF(P1906=확률표!$C$4, 3,4)),FALSE), "")</f>
        <v/>
      </c>
      <c r="D1906" s="1" t="str">
        <f>IF(B1906&lt;&gt;"",INDEX(로우데이터!$B:$B,4*ROW()-7),"")</f>
        <v/>
      </c>
      <c r="E1906" s="4" t="str">
        <f>IF(B1906&lt;&gt;"",IF(INDEX(로우데이터!$D:$D,4*ROW()-7)&lt;&gt;"",IF(ISNUMBER(FIND("(1)",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6" s="3" t="str">
        <f>IF(B1906&lt;&gt;"",IF(INDEX(로우데이터!$D:$D,4*ROW()-7)&lt;&gt;"",IF(ISNUMBER(FIND("(1)",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6" s="3" t="str">
        <f>IF(B1906&lt;&gt;"",IF(INDEX(로우데이터!$D:$D,4*ROW()-7)&lt;&gt;"",IF(ISNUMBER(FIND("(2)",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6" s="3" t="str">
        <f>IF(B1906&lt;&gt;"",IF(INDEX(로우데이터!$D:$D,4*ROW()-7)&lt;&gt;"",IF(ISNUMBER(FIND("(2)",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6" s="3" t="str">
        <f>IF(B1906&lt;&gt;"",IF(INDEX(로우데이터!$D:$D,4*ROW()-7)&lt;&gt;"",IF(ISNUMBER(FIND("(3)",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6" s="3" t="str">
        <f>IF(B1906&lt;&gt;"",IF(INDEX(로우데이터!$D:$D,4*ROW()-7)&lt;&gt;"",IF(ISNUMBER(FIND("(3)",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6" s="1">
        <v>1</v>
      </c>
      <c r="M1906" s="1">
        <v>1</v>
      </c>
      <c r="N1906" s="1">
        <v>1</v>
      </c>
      <c r="P1906" s="1" t="str">
        <f>IF(B1906&lt;&gt;"",IF(AND(대학정보!$C$4&lt;&gt;"",대학정보!$C$5&lt;&gt;""),IF(AND(ISNUMBER(FIND(대학정보!$C$4,E1906)),ISNUMBER(FIND(대학정보!$C$5,F1906))),확률표!$C$3,IF(AND(ISNUMBER(FIND(대학정보!$C$4,G1906)),ISNUMBER(FIND(대학정보!$C$5,H1906))),확률표!$C$4,IF(AND(ISNUMBER(FIND(대학정보!$C$4,I1906)),ISNUMBER(FIND(대학정보!$C$5,J1906))),확률표!$C$5, ""))), "대학정보"), "")</f>
        <v/>
      </c>
      <c r="Q1906" s="1" t="str">
        <f>IF(AND(대학정보!$C$8&lt;&gt;"",D1906&lt;&gt;""),D1906-대학정보!$C$8,"")</f>
        <v/>
      </c>
    </row>
    <row r="1907" spans="1:17">
      <c r="A1907" s="1" t="str">
        <f t="shared" si="30"/>
        <v>X</v>
      </c>
      <c r="B1907" s="1" t="str">
        <f>IF(INDEX(로우데이터!$A:$A,4*ROW()-7)&lt;&gt;"",INDEX(로우데이터!A:A,4*ROW()-7),"")</f>
        <v/>
      </c>
      <c r="C1907" s="1" t="str">
        <f>IF(B1907&lt;&gt;"",VLOOKUP(CONCATENATE("j",L1907, M1907, N1907),확률표!$B$8:$E$16,IF(P1907=확률표!$C$3,2,IF(P1907=확률표!$C$4, 3,4)),FALSE), "")</f>
        <v/>
      </c>
      <c r="D1907" s="1" t="str">
        <f>IF(B1907&lt;&gt;"",INDEX(로우데이터!$B:$B,4*ROW()-7),"")</f>
        <v/>
      </c>
      <c r="E1907" s="4" t="str">
        <f>IF(B1907&lt;&gt;"",IF(INDEX(로우데이터!$D:$D,4*ROW()-7)&lt;&gt;"",IF(ISNUMBER(FIND("(1)",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7" s="3" t="str">
        <f>IF(B1907&lt;&gt;"",IF(INDEX(로우데이터!$D:$D,4*ROW()-7)&lt;&gt;"",IF(ISNUMBER(FIND("(1)",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7" s="3" t="str">
        <f>IF(B1907&lt;&gt;"",IF(INDEX(로우데이터!$D:$D,4*ROW()-7)&lt;&gt;"",IF(ISNUMBER(FIND("(2)",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7" s="3" t="str">
        <f>IF(B1907&lt;&gt;"",IF(INDEX(로우데이터!$D:$D,4*ROW()-7)&lt;&gt;"",IF(ISNUMBER(FIND("(2)",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7" s="3" t="str">
        <f>IF(B1907&lt;&gt;"",IF(INDEX(로우데이터!$D:$D,4*ROW()-7)&lt;&gt;"",IF(ISNUMBER(FIND("(3)",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7" s="3" t="str">
        <f>IF(B1907&lt;&gt;"",IF(INDEX(로우데이터!$D:$D,4*ROW()-7)&lt;&gt;"",IF(ISNUMBER(FIND("(3)",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7" s="1">
        <v>1</v>
      </c>
      <c r="M1907" s="1">
        <v>1</v>
      </c>
      <c r="N1907" s="1">
        <v>1</v>
      </c>
      <c r="P1907" s="1" t="str">
        <f>IF(B1907&lt;&gt;"",IF(AND(대학정보!$C$4&lt;&gt;"",대학정보!$C$5&lt;&gt;""),IF(AND(ISNUMBER(FIND(대학정보!$C$4,E1907)),ISNUMBER(FIND(대학정보!$C$5,F1907))),확률표!$C$3,IF(AND(ISNUMBER(FIND(대학정보!$C$4,G1907)),ISNUMBER(FIND(대학정보!$C$5,H1907))),확률표!$C$4,IF(AND(ISNUMBER(FIND(대학정보!$C$4,I1907)),ISNUMBER(FIND(대학정보!$C$5,J1907))),확률표!$C$5, ""))), "대학정보"), "")</f>
        <v/>
      </c>
      <c r="Q1907" s="1" t="str">
        <f>IF(AND(대학정보!$C$8&lt;&gt;"",D1907&lt;&gt;""),D1907-대학정보!$C$8,"")</f>
        <v/>
      </c>
    </row>
    <row r="1908" spans="1:17">
      <c r="A1908" s="1" t="str">
        <f t="shared" si="30"/>
        <v>X</v>
      </c>
      <c r="B1908" s="1" t="str">
        <f>IF(INDEX(로우데이터!$A:$A,4*ROW()-7)&lt;&gt;"",INDEX(로우데이터!A:A,4*ROW()-7),"")</f>
        <v/>
      </c>
      <c r="C1908" s="1" t="str">
        <f>IF(B1908&lt;&gt;"",VLOOKUP(CONCATENATE("j",L1908, M1908, N1908),확률표!$B$8:$E$16,IF(P1908=확률표!$C$3,2,IF(P1908=확률표!$C$4, 3,4)),FALSE), "")</f>
        <v/>
      </c>
      <c r="D1908" s="1" t="str">
        <f>IF(B1908&lt;&gt;"",INDEX(로우데이터!$B:$B,4*ROW()-7),"")</f>
        <v/>
      </c>
      <c r="E1908" s="4" t="str">
        <f>IF(B1908&lt;&gt;"",IF(INDEX(로우데이터!$D:$D,4*ROW()-7)&lt;&gt;"",IF(ISNUMBER(FIND("(1)",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8" s="3" t="str">
        <f>IF(B1908&lt;&gt;"",IF(INDEX(로우데이터!$D:$D,4*ROW()-7)&lt;&gt;"",IF(ISNUMBER(FIND("(1)",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8" s="3" t="str">
        <f>IF(B1908&lt;&gt;"",IF(INDEX(로우데이터!$D:$D,4*ROW()-7)&lt;&gt;"",IF(ISNUMBER(FIND("(2)",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8" s="3" t="str">
        <f>IF(B1908&lt;&gt;"",IF(INDEX(로우데이터!$D:$D,4*ROW()-7)&lt;&gt;"",IF(ISNUMBER(FIND("(2)",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8" s="3" t="str">
        <f>IF(B1908&lt;&gt;"",IF(INDEX(로우데이터!$D:$D,4*ROW()-7)&lt;&gt;"",IF(ISNUMBER(FIND("(3)",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8" s="3" t="str">
        <f>IF(B1908&lt;&gt;"",IF(INDEX(로우데이터!$D:$D,4*ROW()-7)&lt;&gt;"",IF(ISNUMBER(FIND("(3)",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8" s="1">
        <v>1</v>
      </c>
      <c r="M1908" s="1">
        <v>1</v>
      </c>
      <c r="N1908" s="1">
        <v>1</v>
      </c>
      <c r="P1908" s="1" t="str">
        <f>IF(B1908&lt;&gt;"",IF(AND(대학정보!$C$4&lt;&gt;"",대학정보!$C$5&lt;&gt;""),IF(AND(ISNUMBER(FIND(대학정보!$C$4,E1908)),ISNUMBER(FIND(대학정보!$C$5,F1908))),확률표!$C$3,IF(AND(ISNUMBER(FIND(대학정보!$C$4,G1908)),ISNUMBER(FIND(대학정보!$C$5,H1908))),확률표!$C$4,IF(AND(ISNUMBER(FIND(대학정보!$C$4,I1908)),ISNUMBER(FIND(대학정보!$C$5,J1908))),확률표!$C$5, ""))), "대학정보"), "")</f>
        <v/>
      </c>
      <c r="Q1908" s="1" t="str">
        <f>IF(AND(대학정보!$C$8&lt;&gt;"",D1908&lt;&gt;""),D1908-대학정보!$C$8,"")</f>
        <v/>
      </c>
    </row>
    <row r="1909" spans="1:17">
      <c r="A1909" s="1" t="str">
        <f t="shared" si="30"/>
        <v>X</v>
      </c>
      <c r="B1909" s="1" t="str">
        <f>IF(INDEX(로우데이터!$A:$A,4*ROW()-7)&lt;&gt;"",INDEX(로우데이터!A:A,4*ROW()-7),"")</f>
        <v/>
      </c>
      <c r="C1909" s="1" t="str">
        <f>IF(B1909&lt;&gt;"",VLOOKUP(CONCATENATE("j",L1909, M1909, N1909),확률표!$B$8:$E$16,IF(P1909=확률표!$C$3,2,IF(P1909=확률표!$C$4, 3,4)),FALSE), "")</f>
        <v/>
      </c>
      <c r="D1909" s="1" t="str">
        <f>IF(B1909&lt;&gt;"",INDEX(로우데이터!$B:$B,4*ROW()-7),"")</f>
        <v/>
      </c>
      <c r="E1909" s="4" t="str">
        <f>IF(B1909&lt;&gt;"",IF(INDEX(로우데이터!$D:$D,4*ROW()-7)&lt;&gt;"",IF(ISNUMBER(FIND("(1)",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09" s="3" t="str">
        <f>IF(B1909&lt;&gt;"",IF(INDEX(로우데이터!$D:$D,4*ROW()-7)&lt;&gt;"",IF(ISNUMBER(FIND("(1)",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09" s="3" t="str">
        <f>IF(B1909&lt;&gt;"",IF(INDEX(로우데이터!$D:$D,4*ROW()-7)&lt;&gt;"",IF(ISNUMBER(FIND("(2)",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09" s="3" t="str">
        <f>IF(B1909&lt;&gt;"",IF(INDEX(로우데이터!$D:$D,4*ROW()-7)&lt;&gt;"",IF(ISNUMBER(FIND("(2)",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09" s="3" t="str">
        <f>IF(B1909&lt;&gt;"",IF(INDEX(로우데이터!$D:$D,4*ROW()-7)&lt;&gt;"",IF(ISNUMBER(FIND("(3)",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09" s="3" t="str">
        <f>IF(B1909&lt;&gt;"",IF(INDEX(로우데이터!$D:$D,4*ROW()-7)&lt;&gt;"",IF(ISNUMBER(FIND("(3)",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09" s="1">
        <v>1</v>
      </c>
      <c r="M1909" s="1">
        <v>1</v>
      </c>
      <c r="N1909" s="1">
        <v>1</v>
      </c>
      <c r="P1909" s="1" t="str">
        <f>IF(B1909&lt;&gt;"",IF(AND(대학정보!$C$4&lt;&gt;"",대학정보!$C$5&lt;&gt;""),IF(AND(ISNUMBER(FIND(대학정보!$C$4,E1909)),ISNUMBER(FIND(대학정보!$C$5,F1909))),확률표!$C$3,IF(AND(ISNUMBER(FIND(대학정보!$C$4,G1909)),ISNUMBER(FIND(대학정보!$C$5,H1909))),확률표!$C$4,IF(AND(ISNUMBER(FIND(대학정보!$C$4,I1909)),ISNUMBER(FIND(대학정보!$C$5,J1909))),확률표!$C$5, ""))), "대학정보"), "")</f>
        <v/>
      </c>
      <c r="Q1909" s="1" t="str">
        <f>IF(AND(대학정보!$C$8&lt;&gt;"",D1909&lt;&gt;""),D1909-대학정보!$C$8,"")</f>
        <v/>
      </c>
    </row>
    <row r="1910" spans="1:17">
      <c r="A1910" s="1" t="str">
        <f t="shared" si="30"/>
        <v>X</v>
      </c>
      <c r="B1910" s="1" t="str">
        <f>IF(INDEX(로우데이터!$A:$A,4*ROW()-7)&lt;&gt;"",INDEX(로우데이터!A:A,4*ROW()-7),"")</f>
        <v/>
      </c>
      <c r="C1910" s="1" t="str">
        <f>IF(B1910&lt;&gt;"",VLOOKUP(CONCATENATE("j",L1910, M1910, N1910),확률표!$B$8:$E$16,IF(P1910=확률표!$C$3,2,IF(P1910=확률표!$C$4, 3,4)),FALSE), "")</f>
        <v/>
      </c>
      <c r="D1910" s="1" t="str">
        <f>IF(B1910&lt;&gt;"",INDEX(로우데이터!$B:$B,4*ROW()-7),"")</f>
        <v/>
      </c>
      <c r="E1910" s="4" t="str">
        <f>IF(B1910&lt;&gt;"",IF(INDEX(로우데이터!$D:$D,4*ROW()-7)&lt;&gt;"",IF(ISNUMBER(FIND("(1)",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0" s="3" t="str">
        <f>IF(B1910&lt;&gt;"",IF(INDEX(로우데이터!$D:$D,4*ROW()-7)&lt;&gt;"",IF(ISNUMBER(FIND("(1)",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0" s="3" t="str">
        <f>IF(B1910&lt;&gt;"",IF(INDEX(로우데이터!$D:$D,4*ROW()-7)&lt;&gt;"",IF(ISNUMBER(FIND("(2)",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0" s="3" t="str">
        <f>IF(B1910&lt;&gt;"",IF(INDEX(로우데이터!$D:$D,4*ROW()-7)&lt;&gt;"",IF(ISNUMBER(FIND("(2)",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0" s="3" t="str">
        <f>IF(B1910&lt;&gt;"",IF(INDEX(로우데이터!$D:$D,4*ROW()-7)&lt;&gt;"",IF(ISNUMBER(FIND("(3)",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0" s="3" t="str">
        <f>IF(B1910&lt;&gt;"",IF(INDEX(로우데이터!$D:$D,4*ROW()-7)&lt;&gt;"",IF(ISNUMBER(FIND("(3)",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0" s="1">
        <v>1</v>
      </c>
      <c r="M1910" s="1">
        <v>1</v>
      </c>
      <c r="N1910" s="1">
        <v>1</v>
      </c>
      <c r="P1910" s="1" t="str">
        <f>IF(B1910&lt;&gt;"",IF(AND(대학정보!$C$4&lt;&gt;"",대학정보!$C$5&lt;&gt;""),IF(AND(ISNUMBER(FIND(대학정보!$C$4,E1910)),ISNUMBER(FIND(대학정보!$C$5,F1910))),확률표!$C$3,IF(AND(ISNUMBER(FIND(대학정보!$C$4,G1910)),ISNUMBER(FIND(대학정보!$C$5,H1910))),확률표!$C$4,IF(AND(ISNUMBER(FIND(대학정보!$C$4,I1910)),ISNUMBER(FIND(대학정보!$C$5,J1910))),확률표!$C$5, ""))), "대학정보"), "")</f>
        <v/>
      </c>
      <c r="Q1910" s="1" t="str">
        <f>IF(AND(대학정보!$C$8&lt;&gt;"",D1910&lt;&gt;""),D1910-대학정보!$C$8,"")</f>
        <v/>
      </c>
    </row>
    <row r="1911" spans="1:17">
      <c r="A1911" s="1" t="str">
        <f t="shared" si="30"/>
        <v>X</v>
      </c>
      <c r="B1911" s="1" t="str">
        <f>IF(INDEX(로우데이터!$A:$A,4*ROW()-7)&lt;&gt;"",INDEX(로우데이터!A:A,4*ROW()-7),"")</f>
        <v/>
      </c>
      <c r="C1911" s="1" t="str">
        <f>IF(B1911&lt;&gt;"",VLOOKUP(CONCATENATE("j",L1911, M1911, N1911),확률표!$B$8:$E$16,IF(P1911=확률표!$C$3,2,IF(P1911=확률표!$C$4, 3,4)),FALSE), "")</f>
        <v/>
      </c>
      <c r="D1911" s="1" t="str">
        <f>IF(B1911&lt;&gt;"",INDEX(로우데이터!$B:$B,4*ROW()-7),"")</f>
        <v/>
      </c>
      <c r="E1911" s="4" t="str">
        <f>IF(B1911&lt;&gt;"",IF(INDEX(로우데이터!$D:$D,4*ROW()-7)&lt;&gt;"",IF(ISNUMBER(FIND("(1)",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1" s="3" t="str">
        <f>IF(B1911&lt;&gt;"",IF(INDEX(로우데이터!$D:$D,4*ROW()-7)&lt;&gt;"",IF(ISNUMBER(FIND("(1)",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1" s="3" t="str">
        <f>IF(B1911&lt;&gt;"",IF(INDEX(로우데이터!$D:$D,4*ROW()-7)&lt;&gt;"",IF(ISNUMBER(FIND("(2)",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1" s="3" t="str">
        <f>IF(B1911&lt;&gt;"",IF(INDEX(로우데이터!$D:$D,4*ROW()-7)&lt;&gt;"",IF(ISNUMBER(FIND("(2)",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1" s="3" t="str">
        <f>IF(B1911&lt;&gt;"",IF(INDEX(로우데이터!$D:$D,4*ROW()-7)&lt;&gt;"",IF(ISNUMBER(FIND("(3)",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1" s="3" t="str">
        <f>IF(B1911&lt;&gt;"",IF(INDEX(로우데이터!$D:$D,4*ROW()-7)&lt;&gt;"",IF(ISNUMBER(FIND("(3)",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1" s="1">
        <v>1</v>
      </c>
      <c r="M1911" s="1">
        <v>1</v>
      </c>
      <c r="N1911" s="1">
        <v>1</v>
      </c>
      <c r="P1911" s="1" t="str">
        <f>IF(B1911&lt;&gt;"",IF(AND(대학정보!$C$4&lt;&gt;"",대학정보!$C$5&lt;&gt;""),IF(AND(ISNUMBER(FIND(대학정보!$C$4,E1911)),ISNUMBER(FIND(대학정보!$C$5,F1911))),확률표!$C$3,IF(AND(ISNUMBER(FIND(대학정보!$C$4,G1911)),ISNUMBER(FIND(대학정보!$C$5,H1911))),확률표!$C$4,IF(AND(ISNUMBER(FIND(대학정보!$C$4,I1911)),ISNUMBER(FIND(대학정보!$C$5,J1911))),확률표!$C$5, ""))), "대학정보"), "")</f>
        <v/>
      </c>
      <c r="Q1911" s="1" t="str">
        <f>IF(AND(대학정보!$C$8&lt;&gt;"",D1911&lt;&gt;""),D1911-대학정보!$C$8,"")</f>
        <v/>
      </c>
    </row>
    <row r="1912" spans="1:17">
      <c r="A1912" s="1" t="str">
        <f t="shared" si="30"/>
        <v>X</v>
      </c>
      <c r="B1912" s="1" t="str">
        <f>IF(INDEX(로우데이터!$A:$A,4*ROW()-7)&lt;&gt;"",INDEX(로우데이터!A:A,4*ROW()-7),"")</f>
        <v/>
      </c>
      <c r="C1912" s="1" t="str">
        <f>IF(B1912&lt;&gt;"",VLOOKUP(CONCATENATE("j",L1912, M1912, N1912),확률표!$B$8:$E$16,IF(P1912=확률표!$C$3,2,IF(P1912=확률표!$C$4, 3,4)),FALSE), "")</f>
        <v/>
      </c>
      <c r="D1912" s="1" t="str">
        <f>IF(B1912&lt;&gt;"",INDEX(로우데이터!$B:$B,4*ROW()-7),"")</f>
        <v/>
      </c>
      <c r="E1912" s="4" t="str">
        <f>IF(B1912&lt;&gt;"",IF(INDEX(로우데이터!$D:$D,4*ROW()-7)&lt;&gt;"",IF(ISNUMBER(FIND("(1)",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2" s="3" t="str">
        <f>IF(B1912&lt;&gt;"",IF(INDEX(로우데이터!$D:$D,4*ROW()-7)&lt;&gt;"",IF(ISNUMBER(FIND("(1)",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2" s="3" t="str">
        <f>IF(B1912&lt;&gt;"",IF(INDEX(로우데이터!$D:$D,4*ROW()-7)&lt;&gt;"",IF(ISNUMBER(FIND("(2)",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2" s="3" t="str">
        <f>IF(B1912&lt;&gt;"",IF(INDEX(로우데이터!$D:$D,4*ROW()-7)&lt;&gt;"",IF(ISNUMBER(FIND("(2)",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2" s="3" t="str">
        <f>IF(B1912&lt;&gt;"",IF(INDEX(로우데이터!$D:$D,4*ROW()-7)&lt;&gt;"",IF(ISNUMBER(FIND("(3)",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2" s="3" t="str">
        <f>IF(B1912&lt;&gt;"",IF(INDEX(로우데이터!$D:$D,4*ROW()-7)&lt;&gt;"",IF(ISNUMBER(FIND("(3)",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2" s="1">
        <v>1</v>
      </c>
      <c r="M1912" s="1">
        <v>1</v>
      </c>
      <c r="N1912" s="1">
        <v>1</v>
      </c>
      <c r="P1912" s="1" t="str">
        <f>IF(B1912&lt;&gt;"",IF(AND(대학정보!$C$4&lt;&gt;"",대학정보!$C$5&lt;&gt;""),IF(AND(ISNUMBER(FIND(대학정보!$C$4,E1912)),ISNUMBER(FIND(대학정보!$C$5,F1912))),확률표!$C$3,IF(AND(ISNUMBER(FIND(대학정보!$C$4,G1912)),ISNUMBER(FIND(대학정보!$C$5,H1912))),확률표!$C$4,IF(AND(ISNUMBER(FIND(대학정보!$C$4,I1912)),ISNUMBER(FIND(대학정보!$C$5,J1912))),확률표!$C$5, ""))), "대학정보"), "")</f>
        <v/>
      </c>
      <c r="Q1912" s="1" t="str">
        <f>IF(AND(대학정보!$C$8&lt;&gt;"",D1912&lt;&gt;""),D1912-대학정보!$C$8,"")</f>
        <v/>
      </c>
    </row>
    <row r="1913" spans="1:17">
      <c r="A1913" s="1" t="str">
        <f t="shared" si="30"/>
        <v>X</v>
      </c>
      <c r="B1913" s="1" t="str">
        <f>IF(INDEX(로우데이터!$A:$A,4*ROW()-7)&lt;&gt;"",INDEX(로우데이터!A:A,4*ROW()-7),"")</f>
        <v/>
      </c>
      <c r="C1913" s="1" t="str">
        <f>IF(B1913&lt;&gt;"",VLOOKUP(CONCATENATE("j",L1913, M1913, N1913),확률표!$B$8:$E$16,IF(P1913=확률표!$C$3,2,IF(P1913=확률표!$C$4, 3,4)),FALSE), "")</f>
        <v/>
      </c>
      <c r="D1913" s="1" t="str">
        <f>IF(B1913&lt;&gt;"",INDEX(로우데이터!$B:$B,4*ROW()-7),"")</f>
        <v/>
      </c>
      <c r="E1913" s="4" t="str">
        <f>IF(B1913&lt;&gt;"",IF(INDEX(로우데이터!$D:$D,4*ROW()-7)&lt;&gt;"",IF(ISNUMBER(FIND("(1)",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3" s="3" t="str">
        <f>IF(B1913&lt;&gt;"",IF(INDEX(로우데이터!$D:$D,4*ROW()-7)&lt;&gt;"",IF(ISNUMBER(FIND("(1)",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3" s="3" t="str">
        <f>IF(B1913&lt;&gt;"",IF(INDEX(로우데이터!$D:$D,4*ROW()-7)&lt;&gt;"",IF(ISNUMBER(FIND("(2)",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3" s="3" t="str">
        <f>IF(B1913&lt;&gt;"",IF(INDEX(로우데이터!$D:$D,4*ROW()-7)&lt;&gt;"",IF(ISNUMBER(FIND("(2)",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3" s="3" t="str">
        <f>IF(B1913&lt;&gt;"",IF(INDEX(로우데이터!$D:$D,4*ROW()-7)&lt;&gt;"",IF(ISNUMBER(FIND("(3)",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3" s="3" t="str">
        <f>IF(B1913&lt;&gt;"",IF(INDEX(로우데이터!$D:$D,4*ROW()-7)&lt;&gt;"",IF(ISNUMBER(FIND("(3)",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3" s="1">
        <v>1</v>
      </c>
      <c r="M1913" s="1">
        <v>1</v>
      </c>
      <c r="N1913" s="1">
        <v>1</v>
      </c>
      <c r="P1913" s="1" t="str">
        <f>IF(B1913&lt;&gt;"",IF(AND(대학정보!$C$4&lt;&gt;"",대학정보!$C$5&lt;&gt;""),IF(AND(ISNUMBER(FIND(대학정보!$C$4,E1913)),ISNUMBER(FIND(대학정보!$C$5,F1913))),확률표!$C$3,IF(AND(ISNUMBER(FIND(대학정보!$C$4,G1913)),ISNUMBER(FIND(대학정보!$C$5,H1913))),확률표!$C$4,IF(AND(ISNUMBER(FIND(대학정보!$C$4,I1913)),ISNUMBER(FIND(대학정보!$C$5,J1913))),확률표!$C$5, ""))), "대학정보"), "")</f>
        <v/>
      </c>
      <c r="Q1913" s="1" t="str">
        <f>IF(AND(대학정보!$C$8&lt;&gt;"",D1913&lt;&gt;""),D1913-대학정보!$C$8,"")</f>
        <v/>
      </c>
    </row>
    <row r="1914" spans="1:17">
      <c r="A1914" s="1" t="str">
        <f t="shared" si="30"/>
        <v>X</v>
      </c>
      <c r="B1914" s="1" t="str">
        <f>IF(INDEX(로우데이터!$A:$A,4*ROW()-7)&lt;&gt;"",INDEX(로우데이터!A:A,4*ROW()-7),"")</f>
        <v/>
      </c>
      <c r="C1914" s="1" t="str">
        <f>IF(B1914&lt;&gt;"",VLOOKUP(CONCATENATE("j",L1914, M1914, N1914),확률표!$B$8:$E$16,IF(P1914=확률표!$C$3,2,IF(P1914=확률표!$C$4, 3,4)),FALSE), "")</f>
        <v/>
      </c>
      <c r="D1914" s="1" t="str">
        <f>IF(B1914&lt;&gt;"",INDEX(로우데이터!$B:$B,4*ROW()-7),"")</f>
        <v/>
      </c>
      <c r="E1914" s="4" t="str">
        <f>IF(B1914&lt;&gt;"",IF(INDEX(로우데이터!$D:$D,4*ROW()-7)&lt;&gt;"",IF(ISNUMBER(FIND("(1)",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4" s="3" t="str">
        <f>IF(B1914&lt;&gt;"",IF(INDEX(로우데이터!$D:$D,4*ROW()-7)&lt;&gt;"",IF(ISNUMBER(FIND("(1)",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4" s="3" t="str">
        <f>IF(B1914&lt;&gt;"",IF(INDEX(로우데이터!$D:$D,4*ROW()-7)&lt;&gt;"",IF(ISNUMBER(FIND("(2)",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4" s="3" t="str">
        <f>IF(B1914&lt;&gt;"",IF(INDEX(로우데이터!$D:$D,4*ROW()-7)&lt;&gt;"",IF(ISNUMBER(FIND("(2)",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4" s="3" t="str">
        <f>IF(B1914&lt;&gt;"",IF(INDEX(로우데이터!$D:$D,4*ROW()-7)&lt;&gt;"",IF(ISNUMBER(FIND("(3)",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4" s="3" t="str">
        <f>IF(B1914&lt;&gt;"",IF(INDEX(로우데이터!$D:$D,4*ROW()-7)&lt;&gt;"",IF(ISNUMBER(FIND("(3)",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4" s="1">
        <v>1</v>
      </c>
      <c r="M1914" s="1">
        <v>1</v>
      </c>
      <c r="N1914" s="1">
        <v>1</v>
      </c>
      <c r="P1914" s="1" t="str">
        <f>IF(B1914&lt;&gt;"",IF(AND(대학정보!$C$4&lt;&gt;"",대학정보!$C$5&lt;&gt;""),IF(AND(ISNUMBER(FIND(대학정보!$C$4,E1914)),ISNUMBER(FIND(대학정보!$C$5,F1914))),확률표!$C$3,IF(AND(ISNUMBER(FIND(대학정보!$C$4,G1914)),ISNUMBER(FIND(대학정보!$C$5,H1914))),확률표!$C$4,IF(AND(ISNUMBER(FIND(대학정보!$C$4,I1914)),ISNUMBER(FIND(대학정보!$C$5,J1914))),확률표!$C$5, ""))), "대학정보"), "")</f>
        <v/>
      </c>
      <c r="Q1914" s="1" t="str">
        <f>IF(AND(대학정보!$C$8&lt;&gt;"",D1914&lt;&gt;""),D1914-대학정보!$C$8,"")</f>
        <v/>
      </c>
    </row>
    <row r="1915" spans="1:17">
      <c r="A1915" s="1" t="str">
        <f t="shared" si="30"/>
        <v>X</v>
      </c>
      <c r="B1915" s="1" t="str">
        <f>IF(INDEX(로우데이터!$A:$A,4*ROW()-7)&lt;&gt;"",INDEX(로우데이터!A:A,4*ROW()-7),"")</f>
        <v/>
      </c>
      <c r="C1915" s="1" t="str">
        <f>IF(B1915&lt;&gt;"",VLOOKUP(CONCATENATE("j",L1915, M1915, N1915),확률표!$B$8:$E$16,IF(P1915=확률표!$C$3,2,IF(P1915=확률표!$C$4, 3,4)),FALSE), "")</f>
        <v/>
      </c>
      <c r="D1915" s="1" t="str">
        <f>IF(B1915&lt;&gt;"",INDEX(로우데이터!$B:$B,4*ROW()-7),"")</f>
        <v/>
      </c>
      <c r="E1915" s="4" t="str">
        <f>IF(B1915&lt;&gt;"",IF(INDEX(로우데이터!$D:$D,4*ROW()-7)&lt;&gt;"",IF(ISNUMBER(FIND("(1)",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5" s="3" t="str">
        <f>IF(B1915&lt;&gt;"",IF(INDEX(로우데이터!$D:$D,4*ROW()-7)&lt;&gt;"",IF(ISNUMBER(FIND("(1)",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5" s="3" t="str">
        <f>IF(B1915&lt;&gt;"",IF(INDEX(로우데이터!$D:$D,4*ROW()-7)&lt;&gt;"",IF(ISNUMBER(FIND("(2)",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5" s="3" t="str">
        <f>IF(B1915&lt;&gt;"",IF(INDEX(로우데이터!$D:$D,4*ROW()-7)&lt;&gt;"",IF(ISNUMBER(FIND("(2)",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5" s="3" t="str">
        <f>IF(B1915&lt;&gt;"",IF(INDEX(로우데이터!$D:$D,4*ROW()-7)&lt;&gt;"",IF(ISNUMBER(FIND("(3)",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5" s="3" t="str">
        <f>IF(B1915&lt;&gt;"",IF(INDEX(로우데이터!$D:$D,4*ROW()-7)&lt;&gt;"",IF(ISNUMBER(FIND("(3)",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5" s="1">
        <v>1</v>
      </c>
      <c r="M1915" s="1">
        <v>1</v>
      </c>
      <c r="N1915" s="1">
        <v>1</v>
      </c>
      <c r="P1915" s="1" t="str">
        <f>IF(B1915&lt;&gt;"",IF(AND(대학정보!$C$4&lt;&gt;"",대학정보!$C$5&lt;&gt;""),IF(AND(ISNUMBER(FIND(대학정보!$C$4,E1915)),ISNUMBER(FIND(대학정보!$C$5,F1915))),확률표!$C$3,IF(AND(ISNUMBER(FIND(대학정보!$C$4,G1915)),ISNUMBER(FIND(대학정보!$C$5,H1915))),확률표!$C$4,IF(AND(ISNUMBER(FIND(대학정보!$C$4,I1915)),ISNUMBER(FIND(대학정보!$C$5,J1915))),확률표!$C$5, ""))), "대학정보"), "")</f>
        <v/>
      </c>
      <c r="Q1915" s="1" t="str">
        <f>IF(AND(대학정보!$C$8&lt;&gt;"",D1915&lt;&gt;""),D1915-대학정보!$C$8,"")</f>
        <v/>
      </c>
    </row>
    <row r="1916" spans="1:17">
      <c r="A1916" s="1" t="str">
        <f t="shared" si="30"/>
        <v>X</v>
      </c>
      <c r="B1916" s="1" t="str">
        <f>IF(INDEX(로우데이터!$A:$A,4*ROW()-7)&lt;&gt;"",INDEX(로우데이터!A:A,4*ROW()-7),"")</f>
        <v/>
      </c>
      <c r="C1916" s="1" t="str">
        <f>IF(B1916&lt;&gt;"",VLOOKUP(CONCATENATE("j",L1916, M1916, N1916),확률표!$B$8:$E$16,IF(P1916=확률표!$C$3,2,IF(P1916=확률표!$C$4, 3,4)),FALSE), "")</f>
        <v/>
      </c>
      <c r="D1916" s="1" t="str">
        <f>IF(B1916&lt;&gt;"",INDEX(로우데이터!$B:$B,4*ROW()-7),"")</f>
        <v/>
      </c>
      <c r="E1916" s="4" t="str">
        <f>IF(B1916&lt;&gt;"",IF(INDEX(로우데이터!$D:$D,4*ROW()-7)&lt;&gt;"",IF(ISNUMBER(FIND("(1)",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6" s="3" t="str">
        <f>IF(B1916&lt;&gt;"",IF(INDEX(로우데이터!$D:$D,4*ROW()-7)&lt;&gt;"",IF(ISNUMBER(FIND("(1)",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6" s="3" t="str">
        <f>IF(B1916&lt;&gt;"",IF(INDEX(로우데이터!$D:$D,4*ROW()-7)&lt;&gt;"",IF(ISNUMBER(FIND("(2)",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6" s="3" t="str">
        <f>IF(B1916&lt;&gt;"",IF(INDEX(로우데이터!$D:$D,4*ROW()-7)&lt;&gt;"",IF(ISNUMBER(FIND("(2)",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6" s="3" t="str">
        <f>IF(B1916&lt;&gt;"",IF(INDEX(로우데이터!$D:$D,4*ROW()-7)&lt;&gt;"",IF(ISNUMBER(FIND("(3)",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6" s="3" t="str">
        <f>IF(B1916&lt;&gt;"",IF(INDEX(로우데이터!$D:$D,4*ROW()-7)&lt;&gt;"",IF(ISNUMBER(FIND("(3)",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6" s="1">
        <v>1</v>
      </c>
      <c r="M1916" s="1">
        <v>1</v>
      </c>
      <c r="N1916" s="1">
        <v>1</v>
      </c>
      <c r="P1916" s="1" t="str">
        <f>IF(B1916&lt;&gt;"",IF(AND(대학정보!$C$4&lt;&gt;"",대학정보!$C$5&lt;&gt;""),IF(AND(ISNUMBER(FIND(대학정보!$C$4,E1916)),ISNUMBER(FIND(대학정보!$C$5,F1916))),확률표!$C$3,IF(AND(ISNUMBER(FIND(대학정보!$C$4,G1916)),ISNUMBER(FIND(대학정보!$C$5,H1916))),확률표!$C$4,IF(AND(ISNUMBER(FIND(대학정보!$C$4,I1916)),ISNUMBER(FIND(대학정보!$C$5,J1916))),확률표!$C$5, ""))), "대학정보"), "")</f>
        <v/>
      </c>
      <c r="Q1916" s="1" t="str">
        <f>IF(AND(대학정보!$C$8&lt;&gt;"",D1916&lt;&gt;""),D1916-대학정보!$C$8,"")</f>
        <v/>
      </c>
    </row>
    <row r="1917" spans="1:17">
      <c r="A1917" s="1" t="str">
        <f t="shared" si="30"/>
        <v>X</v>
      </c>
      <c r="B1917" s="1" t="str">
        <f>IF(INDEX(로우데이터!$A:$A,4*ROW()-7)&lt;&gt;"",INDEX(로우데이터!A:A,4*ROW()-7),"")</f>
        <v/>
      </c>
      <c r="C1917" s="1" t="str">
        <f>IF(B1917&lt;&gt;"",VLOOKUP(CONCATENATE("j",L1917, M1917, N1917),확률표!$B$8:$E$16,IF(P1917=확률표!$C$3,2,IF(P1917=확률표!$C$4, 3,4)),FALSE), "")</f>
        <v/>
      </c>
      <c r="D1917" s="1" t="str">
        <f>IF(B1917&lt;&gt;"",INDEX(로우데이터!$B:$B,4*ROW()-7),"")</f>
        <v/>
      </c>
      <c r="E1917" s="4" t="str">
        <f>IF(B1917&lt;&gt;"",IF(INDEX(로우데이터!$D:$D,4*ROW()-7)&lt;&gt;"",IF(ISNUMBER(FIND("(1)",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7" s="3" t="str">
        <f>IF(B1917&lt;&gt;"",IF(INDEX(로우데이터!$D:$D,4*ROW()-7)&lt;&gt;"",IF(ISNUMBER(FIND("(1)",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7" s="3" t="str">
        <f>IF(B1917&lt;&gt;"",IF(INDEX(로우데이터!$D:$D,4*ROW()-7)&lt;&gt;"",IF(ISNUMBER(FIND("(2)",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7" s="3" t="str">
        <f>IF(B1917&lt;&gt;"",IF(INDEX(로우데이터!$D:$D,4*ROW()-7)&lt;&gt;"",IF(ISNUMBER(FIND("(2)",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7" s="3" t="str">
        <f>IF(B1917&lt;&gt;"",IF(INDEX(로우데이터!$D:$D,4*ROW()-7)&lt;&gt;"",IF(ISNUMBER(FIND("(3)",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7" s="3" t="str">
        <f>IF(B1917&lt;&gt;"",IF(INDEX(로우데이터!$D:$D,4*ROW()-7)&lt;&gt;"",IF(ISNUMBER(FIND("(3)",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7" s="1">
        <v>1</v>
      </c>
      <c r="M1917" s="1">
        <v>1</v>
      </c>
      <c r="N1917" s="1">
        <v>1</v>
      </c>
      <c r="P1917" s="1" t="str">
        <f>IF(B1917&lt;&gt;"",IF(AND(대학정보!$C$4&lt;&gt;"",대학정보!$C$5&lt;&gt;""),IF(AND(ISNUMBER(FIND(대학정보!$C$4,E1917)),ISNUMBER(FIND(대학정보!$C$5,F1917))),확률표!$C$3,IF(AND(ISNUMBER(FIND(대학정보!$C$4,G1917)),ISNUMBER(FIND(대학정보!$C$5,H1917))),확률표!$C$4,IF(AND(ISNUMBER(FIND(대학정보!$C$4,I1917)),ISNUMBER(FIND(대학정보!$C$5,J1917))),확률표!$C$5, ""))), "대학정보"), "")</f>
        <v/>
      </c>
      <c r="Q1917" s="1" t="str">
        <f>IF(AND(대학정보!$C$8&lt;&gt;"",D1917&lt;&gt;""),D1917-대학정보!$C$8,"")</f>
        <v/>
      </c>
    </row>
    <row r="1918" spans="1:17">
      <c r="A1918" s="1" t="str">
        <f t="shared" si="30"/>
        <v>X</v>
      </c>
      <c r="B1918" s="1" t="str">
        <f>IF(INDEX(로우데이터!$A:$A,4*ROW()-7)&lt;&gt;"",INDEX(로우데이터!A:A,4*ROW()-7),"")</f>
        <v/>
      </c>
      <c r="C1918" s="1" t="str">
        <f>IF(B1918&lt;&gt;"",VLOOKUP(CONCATENATE("j",L1918, M1918, N1918),확률표!$B$8:$E$16,IF(P1918=확률표!$C$3,2,IF(P1918=확률표!$C$4, 3,4)),FALSE), "")</f>
        <v/>
      </c>
      <c r="D1918" s="1" t="str">
        <f>IF(B1918&lt;&gt;"",INDEX(로우데이터!$B:$B,4*ROW()-7),"")</f>
        <v/>
      </c>
      <c r="E1918" s="4" t="str">
        <f>IF(B1918&lt;&gt;"",IF(INDEX(로우데이터!$D:$D,4*ROW()-7)&lt;&gt;"",IF(ISNUMBER(FIND("(1)",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8" s="3" t="str">
        <f>IF(B1918&lt;&gt;"",IF(INDEX(로우데이터!$D:$D,4*ROW()-7)&lt;&gt;"",IF(ISNUMBER(FIND("(1)",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8" s="3" t="str">
        <f>IF(B1918&lt;&gt;"",IF(INDEX(로우데이터!$D:$D,4*ROW()-7)&lt;&gt;"",IF(ISNUMBER(FIND("(2)",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8" s="3" t="str">
        <f>IF(B1918&lt;&gt;"",IF(INDEX(로우데이터!$D:$D,4*ROW()-7)&lt;&gt;"",IF(ISNUMBER(FIND("(2)",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8" s="3" t="str">
        <f>IF(B1918&lt;&gt;"",IF(INDEX(로우데이터!$D:$D,4*ROW()-7)&lt;&gt;"",IF(ISNUMBER(FIND("(3)",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8" s="3" t="str">
        <f>IF(B1918&lt;&gt;"",IF(INDEX(로우데이터!$D:$D,4*ROW()-7)&lt;&gt;"",IF(ISNUMBER(FIND("(3)",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8" s="1">
        <v>1</v>
      </c>
      <c r="M1918" s="1">
        <v>1</v>
      </c>
      <c r="N1918" s="1">
        <v>1</v>
      </c>
      <c r="P1918" s="1" t="str">
        <f>IF(B1918&lt;&gt;"",IF(AND(대학정보!$C$4&lt;&gt;"",대학정보!$C$5&lt;&gt;""),IF(AND(ISNUMBER(FIND(대학정보!$C$4,E1918)),ISNUMBER(FIND(대학정보!$C$5,F1918))),확률표!$C$3,IF(AND(ISNUMBER(FIND(대학정보!$C$4,G1918)),ISNUMBER(FIND(대학정보!$C$5,H1918))),확률표!$C$4,IF(AND(ISNUMBER(FIND(대학정보!$C$4,I1918)),ISNUMBER(FIND(대학정보!$C$5,J1918))),확률표!$C$5, ""))), "대학정보"), "")</f>
        <v/>
      </c>
      <c r="Q1918" s="1" t="str">
        <f>IF(AND(대학정보!$C$8&lt;&gt;"",D1918&lt;&gt;""),D1918-대학정보!$C$8,"")</f>
        <v/>
      </c>
    </row>
    <row r="1919" spans="1:17">
      <c r="A1919" s="1" t="str">
        <f t="shared" si="30"/>
        <v>X</v>
      </c>
      <c r="B1919" s="1" t="str">
        <f>IF(INDEX(로우데이터!$A:$A,4*ROW()-7)&lt;&gt;"",INDEX(로우데이터!A:A,4*ROW()-7),"")</f>
        <v/>
      </c>
      <c r="C1919" s="1" t="str">
        <f>IF(B1919&lt;&gt;"",VLOOKUP(CONCATENATE("j",L1919, M1919, N1919),확률표!$B$8:$E$16,IF(P1919=확률표!$C$3,2,IF(P1919=확률표!$C$4, 3,4)),FALSE), "")</f>
        <v/>
      </c>
      <c r="D1919" s="1" t="str">
        <f>IF(B1919&lt;&gt;"",INDEX(로우데이터!$B:$B,4*ROW()-7),"")</f>
        <v/>
      </c>
      <c r="E1919" s="4" t="str">
        <f>IF(B1919&lt;&gt;"",IF(INDEX(로우데이터!$D:$D,4*ROW()-7)&lt;&gt;"",IF(ISNUMBER(FIND("(1)",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19" s="3" t="str">
        <f>IF(B1919&lt;&gt;"",IF(INDEX(로우데이터!$D:$D,4*ROW()-7)&lt;&gt;"",IF(ISNUMBER(FIND("(1)",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19" s="3" t="str">
        <f>IF(B1919&lt;&gt;"",IF(INDEX(로우데이터!$D:$D,4*ROW()-7)&lt;&gt;"",IF(ISNUMBER(FIND("(2)",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19" s="3" t="str">
        <f>IF(B1919&lt;&gt;"",IF(INDEX(로우데이터!$D:$D,4*ROW()-7)&lt;&gt;"",IF(ISNUMBER(FIND("(2)",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19" s="3" t="str">
        <f>IF(B1919&lt;&gt;"",IF(INDEX(로우데이터!$D:$D,4*ROW()-7)&lt;&gt;"",IF(ISNUMBER(FIND("(3)",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19" s="3" t="str">
        <f>IF(B1919&lt;&gt;"",IF(INDEX(로우데이터!$D:$D,4*ROW()-7)&lt;&gt;"",IF(ISNUMBER(FIND("(3)",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19" s="1">
        <v>1</v>
      </c>
      <c r="M1919" s="1">
        <v>1</v>
      </c>
      <c r="N1919" s="1">
        <v>1</v>
      </c>
      <c r="P1919" s="1" t="str">
        <f>IF(B1919&lt;&gt;"",IF(AND(대학정보!$C$4&lt;&gt;"",대학정보!$C$5&lt;&gt;""),IF(AND(ISNUMBER(FIND(대학정보!$C$4,E1919)),ISNUMBER(FIND(대학정보!$C$5,F1919))),확률표!$C$3,IF(AND(ISNUMBER(FIND(대학정보!$C$4,G1919)),ISNUMBER(FIND(대학정보!$C$5,H1919))),확률표!$C$4,IF(AND(ISNUMBER(FIND(대학정보!$C$4,I1919)),ISNUMBER(FIND(대학정보!$C$5,J1919))),확률표!$C$5, ""))), "대학정보"), "")</f>
        <v/>
      </c>
      <c r="Q1919" s="1" t="str">
        <f>IF(AND(대학정보!$C$8&lt;&gt;"",D1919&lt;&gt;""),D1919-대학정보!$C$8,"")</f>
        <v/>
      </c>
    </row>
    <row r="1920" spans="1:17">
      <c r="A1920" s="1" t="str">
        <f t="shared" si="30"/>
        <v>X</v>
      </c>
      <c r="B1920" s="1" t="str">
        <f>IF(INDEX(로우데이터!$A:$A,4*ROW()-7)&lt;&gt;"",INDEX(로우데이터!A:A,4*ROW()-7),"")</f>
        <v/>
      </c>
      <c r="C1920" s="1" t="str">
        <f>IF(B1920&lt;&gt;"",VLOOKUP(CONCATENATE("j",L1920, M1920, N1920),확률표!$B$8:$E$16,IF(P1920=확률표!$C$3,2,IF(P1920=확률표!$C$4, 3,4)),FALSE), "")</f>
        <v/>
      </c>
      <c r="D1920" s="1" t="str">
        <f>IF(B1920&lt;&gt;"",INDEX(로우데이터!$B:$B,4*ROW()-7),"")</f>
        <v/>
      </c>
      <c r="E1920" s="4" t="str">
        <f>IF(B1920&lt;&gt;"",IF(INDEX(로우데이터!$D:$D,4*ROW()-7)&lt;&gt;"",IF(ISNUMBER(FIND("(1)",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0" s="3" t="str">
        <f>IF(B1920&lt;&gt;"",IF(INDEX(로우데이터!$D:$D,4*ROW()-7)&lt;&gt;"",IF(ISNUMBER(FIND("(1)",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0" s="3" t="str">
        <f>IF(B1920&lt;&gt;"",IF(INDEX(로우데이터!$D:$D,4*ROW()-7)&lt;&gt;"",IF(ISNUMBER(FIND("(2)",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0" s="3" t="str">
        <f>IF(B1920&lt;&gt;"",IF(INDEX(로우데이터!$D:$D,4*ROW()-7)&lt;&gt;"",IF(ISNUMBER(FIND("(2)",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0" s="3" t="str">
        <f>IF(B1920&lt;&gt;"",IF(INDEX(로우데이터!$D:$D,4*ROW()-7)&lt;&gt;"",IF(ISNUMBER(FIND("(3)",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0" s="3" t="str">
        <f>IF(B1920&lt;&gt;"",IF(INDEX(로우데이터!$D:$D,4*ROW()-7)&lt;&gt;"",IF(ISNUMBER(FIND("(3)",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0" s="1">
        <v>1</v>
      </c>
      <c r="M1920" s="1">
        <v>1</v>
      </c>
      <c r="N1920" s="1">
        <v>1</v>
      </c>
      <c r="P1920" s="1" t="str">
        <f>IF(B1920&lt;&gt;"",IF(AND(대학정보!$C$4&lt;&gt;"",대학정보!$C$5&lt;&gt;""),IF(AND(ISNUMBER(FIND(대학정보!$C$4,E1920)),ISNUMBER(FIND(대학정보!$C$5,F1920))),확률표!$C$3,IF(AND(ISNUMBER(FIND(대학정보!$C$4,G1920)),ISNUMBER(FIND(대학정보!$C$5,H1920))),확률표!$C$4,IF(AND(ISNUMBER(FIND(대학정보!$C$4,I1920)),ISNUMBER(FIND(대학정보!$C$5,J1920))),확률표!$C$5, ""))), "대학정보"), "")</f>
        <v/>
      </c>
      <c r="Q1920" s="1" t="str">
        <f>IF(AND(대학정보!$C$8&lt;&gt;"",D1920&lt;&gt;""),D1920-대학정보!$C$8,"")</f>
        <v/>
      </c>
    </row>
    <row r="1921" spans="1:17">
      <c r="A1921" s="1" t="str">
        <f t="shared" si="30"/>
        <v>X</v>
      </c>
      <c r="B1921" s="1" t="str">
        <f>IF(INDEX(로우데이터!$A:$A,4*ROW()-7)&lt;&gt;"",INDEX(로우데이터!A:A,4*ROW()-7),"")</f>
        <v/>
      </c>
      <c r="C1921" s="1" t="str">
        <f>IF(B1921&lt;&gt;"",VLOOKUP(CONCATENATE("j",L1921, M1921, N1921),확률표!$B$8:$E$16,IF(P1921=확률표!$C$3,2,IF(P1921=확률표!$C$4, 3,4)),FALSE), "")</f>
        <v/>
      </c>
      <c r="D1921" s="1" t="str">
        <f>IF(B1921&lt;&gt;"",INDEX(로우데이터!$B:$B,4*ROW()-7),"")</f>
        <v/>
      </c>
      <c r="E1921" s="4" t="str">
        <f>IF(B1921&lt;&gt;"",IF(INDEX(로우데이터!$D:$D,4*ROW()-7)&lt;&gt;"",IF(ISNUMBER(FIND("(1)",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1" s="3" t="str">
        <f>IF(B1921&lt;&gt;"",IF(INDEX(로우데이터!$D:$D,4*ROW()-7)&lt;&gt;"",IF(ISNUMBER(FIND("(1)",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1" s="3" t="str">
        <f>IF(B1921&lt;&gt;"",IF(INDEX(로우데이터!$D:$D,4*ROW()-7)&lt;&gt;"",IF(ISNUMBER(FIND("(2)",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1" s="3" t="str">
        <f>IF(B1921&lt;&gt;"",IF(INDEX(로우데이터!$D:$D,4*ROW()-7)&lt;&gt;"",IF(ISNUMBER(FIND("(2)",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1" s="3" t="str">
        <f>IF(B1921&lt;&gt;"",IF(INDEX(로우데이터!$D:$D,4*ROW()-7)&lt;&gt;"",IF(ISNUMBER(FIND("(3)",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1" s="3" t="str">
        <f>IF(B1921&lt;&gt;"",IF(INDEX(로우데이터!$D:$D,4*ROW()-7)&lt;&gt;"",IF(ISNUMBER(FIND("(3)",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1" s="1">
        <v>1</v>
      </c>
      <c r="M1921" s="1">
        <v>1</v>
      </c>
      <c r="N1921" s="1">
        <v>1</v>
      </c>
      <c r="P1921" s="1" t="str">
        <f>IF(B1921&lt;&gt;"",IF(AND(대학정보!$C$4&lt;&gt;"",대학정보!$C$5&lt;&gt;""),IF(AND(ISNUMBER(FIND(대학정보!$C$4,E1921)),ISNUMBER(FIND(대학정보!$C$5,F1921))),확률표!$C$3,IF(AND(ISNUMBER(FIND(대학정보!$C$4,G1921)),ISNUMBER(FIND(대학정보!$C$5,H1921))),확률표!$C$4,IF(AND(ISNUMBER(FIND(대학정보!$C$4,I1921)),ISNUMBER(FIND(대학정보!$C$5,J1921))),확률표!$C$5, ""))), "대학정보"), "")</f>
        <v/>
      </c>
      <c r="Q1921" s="1" t="str">
        <f>IF(AND(대학정보!$C$8&lt;&gt;"",D1921&lt;&gt;""),D1921-대학정보!$C$8,"")</f>
        <v/>
      </c>
    </row>
    <row r="1922" spans="1:17">
      <c r="A1922" s="1" t="str">
        <f t="shared" si="30"/>
        <v>X</v>
      </c>
      <c r="B1922" s="1" t="str">
        <f>IF(INDEX(로우데이터!$A:$A,4*ROW()-7)&lt;&gt;"",INDEX(로우데이터!A:A,4*ROW()-7),"")</f>
        <v/>
      </c>
      <c r="C1922" s="1" t="str">
        <f>IF(B1922&lt;&gt;"",VLOOKUP(CONCATENATE("j",L1922, M1922, N1922),확률표!$B$8:$E$16,IF(P1922=확률표!$C$3,2,IF(P1922=확률표!$C$4, 3,4)),FALSE), "")</f>
        <v/>
      </c>
      <c r="D1922" s="1" t="str">
        <f>IF(B1922&lt;&gt;"",INDEX(로우데이터!$B:$B,4*ROW()-7),"")</f>
        <v/>
      </c>
      <c r="E1922" s="4" t="str">
        <f>IF(B1922&lt;&gt;"",IF(INDEX(로우데이터!$D:$D,4*ROW()-7)&lt;&gt;"",IF(ISNUMBER(FIND("(1)",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2" s="3" t="str">
        <f>IF(B1922&lt;&gt;"",IF(INDEX(로우데이터!$D:$D,4*ROW()-7)&lt;&gt;"",IF(ISNUMBER(FIND("(1)",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2" s="3" t="str">
        <f>IF(B1922&lt;&gt;"",IF(INDEX(로우데이터!$D:$D,4*ROW()-7)&lt;&gt;"",IF(ISNUMBER(FIND("(2)",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2" s="3" t="str">
        <f>IF(B1922&lt;&gt;"",IF(INDEX(로우데이터!$D:$D,4*ROW()-7)&lt;&gt;"",IF(ISNUMBER(FIND("(2)",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2" s="3" t="str">
        <f>IF(B1922&lt;&gt;"",IF(INDEX(로우데이터!$D:$D,4*ROW()-7)&lt;&gt;"",IF(ISNUMBER(FIND("(3)",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2" s="3" t="str">
        <f>IF(B1922&lt;&gt;"",IF(INDEX(로우데이터!$D:$D,4*ROW()-7)&lt;&gt;"",IF(ISNUMBER(FIND("(3)",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2" s="1">
        <v>1</v>
      </c>
      <c r="M1922" s="1">
        <v>1</v>
      </c>
      <c r="N1922" s="1">
        <v>1</v>
      </c>
      <c r="P1922" s="1" t="str">
        <f>IF(B1922&lt;&gt;"",IF(AND(대학정보!$C$4&lt;&gt;"",대학정보!$C$5&lt;&gt;""),IF(AND(ISNUMBER(FIND(대학정보!$C$4,E1922)),ISNUMBER(FIND(대학정보!$C$5,F1922))),확률표!$C$3,IF(AND(ISNUMBER(FIND(대학정보!$C$4,G1922)),ISNUMBER(FIND(대학정보!$C$5,H1922))),확률표!$C$4,IF(AND(ISNUMBER(FIND(대학정보!$C$4,I1922)),ISNUMBER(FIND(대학정보!$C$5,J1922))),확률표!$C$5, ""))), "대학정보"), "")</f>
        <v/>
      </c>
      <c r="Q1922" s="1" t="str">
        <f>IF(AND(대학정보!$C$8&lt;&gt;"",D1922&lt;&gt;""),D1922-대학정보!$C$8,"")</f>
        <v/>
      </c>
    </row>
    <row r="1923" spans="1:17">
      <c r="A1923" s="1" t="str">
        <f t="shared" si="30"/>
        <v>X</v>
      </c>
      <c r="B1923" s="1" t="str">
        <f>IF(INDEX(로우데이터!$A:$A,4*ROW()-7)&lt;&gt;"",INDEX(로우데이터!A:A,4*ROW()-7),"")</f>
        <v/>
      </c>
      <c r="C1923" s="1" t="str">
        <f>IF(B1923&lt;&gt;"",VLOOKUP(CONCATENATE("j",L1923, M1923, N1923),확률표!$B$8:$E$16,IF(P1923=확률표!$C$3,2,IF(P1923=확률표!$C$4, 3,4)),FALSE), "")</f>
        <v/>
      </c>
      <c r="D1923" s="1" t="str">
        <f>IF(B1923&lt;&gt;"",INDEX(로우데이터!$B:$B,4*ROW()-7),"")</f>
        <v/>
      </c>
      <c r="E1923" s="4" t="str">
        <f>IF(B1923&lt;&gt;"",IF(INDEX(로우데이터!$D:$D,4*ROW()-7)&lt;&gt;"",IF(ISNUMBER(FIND("(1)",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3" s="3" t="str">
        <f>IF(B1923&lt;&gt;"",IF(INDEX(로우데이터!$D:$D,4*ROW()-7)&lt;&gt;"",IF(ISNUMBER(FIND("(1)",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3" s="3" t="str">
        <f>IF(B1923&lt;&gt;"",IF(INDEX(로우데이터!$D:$D,4*ROW()-7)&lt;&gt;"",IF(ISNUMBER(FIND("(2)",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3" s="3" t="str">
        <f>IF(B1923&lt;&gt;"",IF(INDEX(로우데이터!$D:$D,4*ROW()-7)&lt;&gt;"",IF(ISNUMBER(FIND("(2)",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3" s="3" t="str">
        <f>IF(B1923&lt;&gt;"",IF(INDEX(로우데이터!$D:$D,4*ROW()-7)&lt;&gt;"",IF(ISNUMBER(FIND("(3)",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3" s="3" t="str">
        <f>IF(B1923&lt;&gt;"",IF(INDEX(로우데이터!$D:$D,4*ROW()-7)&lt;&gt;"",IF(ISNUMBER(FIND("(3)",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3" s="1">
        <v>1</v>
      </c>
      <c r="M1923" s="1">
        <v>1</v>
      </c>
      <c r="N1923" s="1">
        <v>1</v>
      </c>
      <c r="P1923" s="1" t="str">
        <f>IF(B1923&lt;&gt;"",IF(AND(대학정보!$C$4&lt;&gt;"",대학정보!$C$5&lt;&gt;""),IF(AND(ISNUMBER(FIND(대학정보!$C$4,E1923)),ISNUMBER(FIND(대학정보!$C$5,F1923))),확률표!$C$3,IF(AND(ISNUMBER(FIND(대학정보!$C$4,G1923)),ISNUMBER(FIND(대학정보!$C$5,H1923))),확률표!$C$4,IF(AND(ISNUMBER(FIND(대학정보!$C$4,I1923)),ISNUMBER(FIND(대학정보!$C$5,J1923))),확률표!$C$5, ""))), "대학정보"), "")</f>
        <v/>
      </c>
      <c r="Q1923" s="1" t="str">
        <f>IF(AND(대학정보!$C$8&lt;&gt;"",D1923&lt;&gt;""),D1923-대학정보!$C$8,"")</f>
        <v/>
      </c>
    </row>
    <row r="1924" spans="1:17">
      <c r="A1924" s="1" t="str">
        <f t="shared" si="30"/>
        <v>X</v>
      </c>
      <c r="B1924" s="1" t="str">
        <f>IF(INDEX(로우데이터!$A:$A,4*ROW()-7)&lt;&gt;"",INDEX(로우데이터!A:A,4*ROW()-7),"")</f>
        <v/>
      </c>
      <c r="C1924" s="1" t="str">
        <f>IF(B1924&lt;&gt;"",VLOOKUP(CONCATENATE("j",L1924, M1924, N1924),확률표!$B$8:$E$16,IF(P1924=확률표!$C$3,2,IF(P1924=확률표!$C$4, 3,4)),FALSE), "")</f>
        <v/>
      </c>
      <c r="D1924" s="1" t="str">
        <f>IF(B1924&lt;&gt;"",INDEX(로우데이터!$B:$B,4*ROW()-7),"")</f>
        <v/>
      </c>
      <c r="E1924" s="4" t="str">
        <f>IF(B1924&lt;&gt;"",IF(INDEX(로우데이터!$D:$D,4*ROW()-7)&lt;&gt;"",IF(ISNUMBER(FIND("(1)",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4" s="3" t="str">
        <f>IF(B1924&lt;&gt;"",IF(INDEX(로우데이터!$D:$D,4*ROW()-7)&lt;&gt;"",IF(ISNUMBER(FIND("(1)",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4" s="3" t="str">
        <f>IF(B1924&lt;&gt;"",IF(INDEX(로우데이터!$D:$D,4*ROW()-7)&lt;&gt;"",IF(ISNUMBER(FIND("(2)",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4" s="3" t="str">
        <f>IF(B1924&lt;&gt;"",IF(INDEX(로우데이터!$D:$D,4*ROW()-7)&lt;&gt;"",IF(ISNUMBER(FIND("(2)",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4" s="3" t="str">
        <f>IF(B1924&lt;&gt;"",IF(INDEX(로우데이터!$D:$D,4*ROW()-7)&lt;&gt;"",IF(ISNUMBER(FIND("(3)",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4" s="3" t="str">
        <f>IF(B1924&lt;&gt;"",IF(INDEX(로우데이터!$D:$D,4*ROW()-7)&lt;&gt;"",IF(ISNUMBER(FIND("(3)",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4" s="1">
        <v>1</v>
      </c>
      <c r="M1924" s="1">
        <v>1</v>
      </c>
      <c r="N1924" s="1">
        <v>1</v>
      </c>
      <c r="P1924" s="1" t="str">
        <f>IF(B1924&lt;&gt;"",IF(AND(대학정보!$C$4&lt;&gt;"",대학정보!$C$5&lt;&gt;""),IF(AND(ISNUMBER(FIND(대학정보!$C$4,E1924)),ISNUMBER(FIND(대학정보!$C$5,F1924))),확률표!$C$3,IF(AND(ISNUMBER(FIND(대학정보!$C$4,G1924)),ISNUMBER(FIND(대학정보!$C$5,H1924))),확률표!$C$4,IF(AND(ISNUMBER(FIND(대학정보!$C$4,I1924)),ISNUMBER(FIND(대학정보!$C$5,J1924))),확률표!$C$5, ""))), "대학정보"), "")</f>
        <v/>
      </c>
      <c r="Q1924" s="1" t="str">
        <f>IF(AND(대학정보!$C$8&lt;&gt;"",D1924&lt;&gt;""),D1924-대학정보!$C$8,"")</f>
        <v/>
      </c>
    </row>
    <row r="1925" spans="1:17">
      <c r="A1925" s="1" t="str">
        <f t="shared" si="30"/>
        <v>X</v>
      </c>
      <c r="B1925" s="1" t="str">
        <f>IF(INDEX(로우데이터!$A:$A,4*ROW()-7)&lt;&gt;"",INDEX(로우데이터!A:A,4*ROW()-7),"")</f>
        <v/>
      </c>
      <c r="C1925" s="1" t="str">
        <f>IF(B1925&lt;&gt;"",VLOOKUP(CONCATENATE("j",L1925, M1925, N1925),확률표!$B$8:$E$16,IF(P1925=확률표!$C$3,2,IF(P1925=확률표!$C$4, 3,4)),FALSE), "")</f>
        <v/>
      </c>
      <c r="D1925" s="1" t="str">
        <f>IF(B1925&lt;&gt;"",INDEX(로우데이터!$B:$B,4*ROW()-7),"")</f>
        <v/>
      </c>
      <c r="E1925" s="4" t="str">
        <f>IF(B1925&lt;&gt;"",IF(INDEX(로우데이터!$D:$D,4*ROW()-7)&lt;&gt;"",IF(ISNUMBER(FIND("(1)",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5" s="3" t="str">
        <f>IF(B1925&lt;&gt;"",IF(INDEX(로우데이터!$D:$D,4*ROW()-7)&lt;&gt;"",IF(ISNUMBER(FIND("(1)",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5" s="3" t="str">
        <f>IF(B1925&lt;&gt;"",IF(INDEX(로우데이터!$D:$D,4*ROW()-7)&lt;&gt;"",IF(ISNUMBER(FIND("(2)",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5" s="3" t="str">
        <f>IF(B1925&lt;&gt;"",IF(INDEX(로우데이터!$D:$D,4*ROW()-7)&lt;&gt;"",IF(ISNUMBER(FIND("(2)",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5" s="3" t="str">
        <f>IF(B1925&lt;&gt;"",IF(INDEX(로우데이터!$D:$D,4*ROW()-7)&lt;&gt;"",IF(ISNUMBER(FIND("(3)",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5" s="3" t="str">
        <f>IF(B1925&lt;&gt;"",IF(INDEX(로우데이터!$D:$D,4*ROW()-7)&lt;&gt;"",IF(ISNUMBER(FIND("(3)",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5" s="1">
        <v>1</v>
      </c>
      <c r="M1925" s="1">
        <v>1</v>
      </c>
      <c r="N1925" s="1">
        <v>1</v>
      </c>
      <c r="P1925" s="1" t="str">
        <f>IF(B1925&lt;&gt;"",IF(AND(대학정보!$C$4&lt;&gt;"",대학정보!$C$5&lt;&gt;""),IF(AND(ISNUMBER(FIND(대학정보!$C$4,E1925)),ISNUMBER(FIND(대학정보!$C$5,F1925))),확률표!$C$3,IF(AND(ISNUMBER(FIND(대학정보!$C$4,G1925)),ISNUMBER(FIND(대학정보!$C$5,H1925))),확률표!$C$4,IF(AND(ISNUMBER(FIND(대학정보!$C$4,I1925)),ISNUMBER(FIND(대학정보!$C$5,J1925))),확률표!$C$5, ""))), "대학정보"), "")</f>
        <v/>
      </c>
      <c r="Q1925" s="1" t="str">
        <f>IF(AND(대학정보!$C$8&lt;&gt;"",D1925&lt;&gt;""),D1925-대학정보!$C$8,"")</f>
        <v/>
      </c>
    </row>
    <row r="1926" spans="1:17">
      <c r="A1926" s="1" t="str">
        <f t="shared" si="30"/>
        <v>X</v>
      </c>
      <c r="B1926" s="1" t="str">
        <f>IF(INDEX(로우데이터!$A:$A,4*ROW()-7)&lt;&gt;"",INDEX(로우데이터!A:A,4*ROW()-7),"")</f>
        <v/>
      </c>
      <c r="C1926" s="1" t="str">
        <f>IF(B1926&lt;&gt;"",VLOOKUP(CONCATENATE("j",L1926, M1926, N1926),확률표!$B$8:$E$16,IF(P1926=확률표!$C$3,2,IF(P1926=확률표!$C$4, 3,4)),FALSE), "")</f>
        <v/>
      </c>
      <c r="D1926" s="1" t="str">
        <f>IF(B1926&lt;&gt;"",INDEX(로우데이터!$B:$B,4*ROW()-7),"")</f>
        <v/>
      </c>
      <c r="E1926" s="4" t="str">
        <f>IF(B1926&lt;&gt;"",IF(INDEX(로우데이터!$D:$D,4*ROW()-7)&lt;&gt;"",IF(ISNUMBER(FIND("(1)",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6" s="3" t="str">
        <f>IF(B1926&lt;&gt;"",IF(INDEX(로우데이터!$D:$D,4*ROW()-7)&lt;&gt;"",IF(ISNUMBER(FIND("(1)",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6" s="3" t="str">
        <f>IF(B1926&lt;&gt;"",IF(INDEX(로우데이터!$D:$D,4*ROW()-7)&lt;&gt;"",IF(ISNUMBER(FIND("(2)",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6" s="3" t="str">
        <f>IF(B1926&lt;&gt;"",IF(INDEX(로우데이터!$D:$D,4*ROW()-7)&lt;&gt;"",IF(ISNUMBER(FIND("(2)",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6" s="3" t="str">
        <f>IF(B1926&lt;&gt;"",IF(INDEX(로우데이터!$D:$D,4*ROW()-7)&lt;&gt;"",IF(ISNUMBER(FIND("(3)",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6" s="3" t="str">
        <f>IF(B1926&lt;&gt;"",IF(INDEX(로우데이터!$D:$D,4*ROW()-7)&lt;&gt;"",IF(ISNUMBER(FIND("(3)",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6" s="1">
        <v>1</v>
      </c>
      <c r="M1926" s="1">
        <v>1</v>
      </c>
      <c r="N1926" s="1">
        <v>1</v>
      </c>
      <c r="P1926" s="1" t="str">
        <f>IF(B1926&lt;&gt;"",IF(AND(대학정보!$C$4&lt;&gt;"",대학정보!$C$5&lt;&gt;""),IF(AND(ISNUMBER(FIND(대학정보!$C$4,E1926)),ISNUMBER(FIND(대학정보!$C$5,F1926))),확률표!$C$3,IF(AND(ISNUMBER(FIND(대학정보!$C$4,G1926)),ISNUMBER(FIND(대학정보!$C$5,H1926))),확률표!$C$4,IF(AND(ISNUMBER(FIND(대학정보!$C$4,I1926)),ISNUMBER(FIND(대학정보!$C$5,J1926))),확률표!$C$5, ""))), "대학정보"), "")</f>
        <v/>
      </c>
      <c r="Q1926" s="1" t="str">
        <f>IF(AND(대학정보!$C$8&lt;&gt;"",D1926&lt;&gt;""),D1926-대학정보!$C$8,"")</f>
        <v/>
      </c>
    </row>
    <row r="1927" spans="1:17">
      <c r="A1927" s="1" t="str">
        <f t="shared" si="30"/>
        <v>X</v>
      </c>
      <c r="B1927" s="1" t="str">
        <f>IF(INDEX(로우데이터!$A:$A,4*ROW()-7)&lt;&gt;"",INDEX(로우데이터!A:A,4*ROW()-7),"")</f>
        <v/>
      </c>
      <c r="C1927" s="1" t="str">
        <f>IF(B1927&lt;&gt;"",VLOOKUP(CONCATENATE("j",L1927, M1927, N1927),확률표!$B$8:$E$16,IF(P1927=확률표!$C$3,2,IF(P1927=확률표!$C$4, 3,4)),FALSE), "")</f>
        <v/>
      </c>
      <c r="D1927" s="1" t="str">
        <f>IF(B1927&lt;&gt;"",INDEX(로우데이터!$B:$B,4*ROW()-7),"")</f>
        <v/>
      </c>
      <c r="E1927" s="4" t="str">
        <f>IF(B1927&lt;&gt;"",IF(INDEX(로우데이터!$D:$D,4*ROW()-7)&lt;&gt;"",IF(ISNUMBER(FIND("(1)",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7" s="3" t="str">
        <f>IF(B1927&lt;&gt;"",IF(INDEX(로우데이터!$D:$D,4*ROW()-7)&lt;&gt;"",IF(ISNUMBER(FIND("(1)",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7" s="3" t="str">
        <f>IF(B1927&lt;&gt;"",IF(INDEX(로우데이터!$D:$D,4*ROW()-7)&lt;&gt;"",IF(ISNUMBER(FIND("(2)",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7" s="3" t="str">
        <f>IF(B1927&lt;&gt;"",IF(INDEX(로우데이터!$D:$D,4*ROW()-7)&lt;&gt;"",IF(ISNUMBER(FIND("(2)",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7" s="3" t="str">
        <f>IF(B1927&lt;&gt;"",IF(INDEX(로우데이터!$D:$D,4*ROW()-7)&lt;&gt;"",IF(ISNUMBER(FIND("(3)",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7" s="3" t="str">
        <f>IF(B1927&lt;&gt;"",IF(INDEX(로우데이터!$D:$D,4*ROW()-7)&lt;&gt;"",IF(ISNUMBER(FIND("(3)",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7" s="1">
        <v>1</v>
      </c>
      <c r="M1927" s="1">
        <v>1</v>
      </c>
      <c r="N1927" s="1">
        <v>1</v>
      </c>
      <c r="P1927" s="1" t="str">
        <f>IF(B1927&lt;&gt;"",IF(AND(대학정보!$C$4&lt;&gt;"",대학정보!$C$5&lt;&gt;""),IF(AND(ISNUMBER(FIND(대학정보!$C$4,E1927)),ISNUMBER(FIND(대학정보!$C$5,F1927))),확률표!$C$3,IF(AND(ISNUMBER(FIND(대학정보!$C$4,G1927)),ISNUMBER(FIND(대학정보!$C$5,H1927))),확률표!$C$4,IF(AND(ISNUMBER(FIND(대학정보!$C$4,I1927)),ISNUMBER(FIND(대학정보!$C$5,J1927))),확률표!$C$5, ""))), "대학정보"), "")</f>
        <v/>
      </c>
      <c r="Q1927" s="1" t="str">
        <f>IF(AND(대학정보!$C$8&lt;&gt;"",D1927&lt;&gt;""),D1927-대학정보!$C$8,"")</f>
        <v/>
      </c>
    </row>
    <row r="1928" spans="1:17">
      <c r="A1928" s="1" t="str">
        <f t="shared" si="30"/>
        <v>X</v>
      </c>
      <c r="B1928" s="1" t="str">
        <f>IF(INDEX(로우데이터!$A:$A,4*ROW()-7)&lt;&gt;"",INDEX(로우데이터!A:A,4*ROW()-7),"")</f>
        <v/>
      </c>
      <c r="C1928" s="1" t="str">
        <f>IF(B1928&lt;&gt;"",VLOOKUP(CONCATENATE("j",L1928, M1928, N1928),확률표!$B$8:$E$16,IF(P1928=확률표!$C$3,2,IF(P1928=확률표!$C$4, 3,4)),FALSE), "")</f>
        <v/>
      </c>
      <c r="D1928" s="1" t="str">
        <f>IF(B1928&lt;&gt;"",INDEX(로우데이터!$B:$B,4*ROW()-7),"")</f>
        <v/>
      </c>
      <c r="E1928" s="4" t="str">
        <f>IF(B1928&lt;&gt;"",IF(INDEX(로우데이터!$D:$D,4*ROW()-7)&lt;&gt;"",IF(ISNUMBER(FIND("(1)",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8" s="3" t="str">
        <f>IF(B1928&lt;&gt;"",IF(INDEX(로우데이터!$D:$D,4*ROW()-7)&lt;&gt;"",IF(ISNUMBER(FIND("(1)",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8" s="3" t="str">
        <f>IF(B1928&lt;&gt;"",IF(INDEX(로우데이터!$D:$D,4*ROW()-7)&lt;&gt;"",IF(ISNUMBER(FIND("(2)",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8" s="3" t="str">
        <f>IF(B1928&lt;&gt;"",IF(INDEX(로우데이터!$D:$D,4*ROW()-7)&lt;&gt;"",IF(ISNUMBER(FIND("(2)",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8" s="3" t="str">
        <f>IF(B1928&lt;&gt;"",IF(INDEX(로우데이터!$D:$D,4*ROW()-7)&lt;&gt;"",IF(ISNUMBER(FIND("(3)",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8" s="3" t="str">
        <f>IF(B1928&lt;&gt;"",IF(INDEX(로우데이터!$D:$D,4*ROW()-7)&lt;&gt;"",IF(ISNUMBER(FIND("(3)",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8" s="1">
        <v>1</v>
      </c>
      <c r="M1928" s="1">
        <v>1</v>
      </c>
      <c r="N1928" s="1">
        <v>1</v>
      </c>
      <c r="P1928" s="1" t="str">
        <f>IF(B1928&lt;&gt;"",IF(AND(대학정보!$C$4&lt;&gt;"",대학정보!$C$5&lt;&gt;""),IF(AND(ISNUMBER(FIND(대학정보!$C$4,E1928)),ISNUMBER(FIND(대학정보!$C$5,F1928))),확률표!$C$3,IF(AND(ISNUMBER(FIND(대학정보!$C$4,G1928)),ISNUMBER(FIND(대학정보!$C$5,H1928))),확률표!$C$4,IF(AND(ISNUMBER(FIND(대학정보!$C$4,I1928)),ISNUMBER(FIND(대학정보!$C$5,J1928))),확률표!$C$5, ""))), "대학정보"), "")</f>
        <v/>
      </c>
      <c r="Q1928" s="1" t="str">
        <f>IF(AND(대학정보!$C$8&lt;&gt;"",D1928&lt;&gt;""),D1928-대학정보!$C$8,"")</f>
        <v/>
      </c>
    </row>
    <row r="1929" spans="1:17">
      <c r="A1929" s="1" t="str">
        <f t="shared" si="30"/>
        <v>X</v>
      </c>
      <c r="B1929" s="1" t="str">
        <f>IF(INDEX(로우데이터!$A:$A,4*ROW()-7)&lt;&gt;"",INDEX(로우데이터!A:A,4*ROW()-7),"")</f>
        <v/>
      </c>
      <c r="C1929" s="1" t="str">
        <f>IF(B1929&lt;&gt;"",VLOOKUP(CONCATENATE("j",L1929, M1929, N1929),확률표!$B$8:$E$16,IF(P1929=확률표!$C$3,2,IF(P1929=확률표!$C$4, 3,4)),FALSE), "")</f>
        <v/>
      </c>
      <c r="D1929" s="1" t="str">
        <f>IF(B1929&lt;&gt;"",INDEX(로우데이터!$B:$B,4*ROW()-7),"")</f>
        <v/>
      </c>
      <c r="E1929" s="4" t="str">
        <f>IF(B1929&lt;&gt;"",IF(INDEX(로우데이터!$D:$D,4*ROW()-7)&lt;&gt;"",IF(ISNUMBER(FIND("(1)",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29" s="3" t="str">
        <f>IF(B1929&lt;&gt;"",IF(INDEX(로우데이터!$D:$D,4*ROW()-7)&lt;&gt;"",IF(ISNUMBER(FIND("(1)",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29" s="3" t="str">
        <f>IF(B1929&lt;&gt;"",IF(INDEX(로우데이터!$D:$D,4*ROW()-7)&lt;&gt;"",IF(ISNUMBER(FIND("(2)",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29" s="3" t="str">
        <f>IF(B1929&lt;&gt;"",IF(INDEX(로우데이터!$D:$D,4*ROW()-7)&lt;&gt;"",IF(ISNUMBER(FIND("(2)",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29" s="3" t="str">
        <f>IF(B1929&lt;&gt;"",IF(INDEX(로우데이터!$D:$D,4*ROW()-7)&lt;&gt;"",IF(ISNUMBER(FIND("(3)",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29" s="3" t="str">
        <f>IF(B1929&lt;&gt;"",IF(INDEX(로우데이터!$D:$D,4*ROW()-7)&lt;&gt;"",IF(ISNUMBER(FIND("(3)",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29" s="1">
        <v>1</v>
      </c>
      <c r="M1929" s="1">
        <v>1</v>
      </c>
      <c r="N1929" s="1">
        <v>1</v>
      </c>
      <c r="P1929" s="1" t="str">
        <f>IF(B1929&lt;&gt;"",IF(AND(대학정보!$C$4&lt;&gt;"",대학정보!$C$5&lt;&gt;""),IF(AND(ISNUMBER(FIND(대학정보!$C$4,E1929)),ISNUMBER(FIND(대학정보!$C$5,F1929))),확률표!$C$3,IF(AND(ISNUMBER(FIND(대학정보!$C$4,G1929)),ISNUMBER(FIND(대학정보!$C$5,H1929))),확률표!$C$4,IF(AND(ISNUMBER(FIND(대학정보!$C$4,I1929)),ISNUMBER(FIND(대학정보!$C$5,J1929))),확률표!$C$5, ""))), "대학정보"), "")</f>
        <v/>
      </c>
      <c r="Q1929" s="1" t="str">
        <f>IF(AND(대학정보!$C$8&lt;&gt;"",D1929&lt;&gt;""),D1929-대학정보!$C$8,"")</f>
        <v/>
      </c>
    </row>
    <row r="1930" spans="1:17">
      <c r="A1930" s="1" t="str">
        <f t="shared" si="30"/>
        <v>X</v>
      </c>
      <c r="B1930" s="1" t="str">
        <f>IF(INDEX(로우데이터!$A:$A,4*ROW()-7)&lt;&gt;"",INDEX(로우데이터!A:A,4*ROW()-7),"")</f>
        <v/>
      </c>
      <c r="C1930" s="1" t="str">
        <f>IF(B1930&lt;&gt;"",VLOOKUP(CONCATENATE("j",L1930, M1930, N1930),확률표!$B$8:$E$16,IF(P1930=확률표!$C$3,2,IF(P1930=확률표!$C$4, 3,4)),FALSE), "")</f>
        <v/>
      </c>
      <c r="D1930" s="1" t="str">
        <f>IF(B1930&lt;&gt;"",INDEX(로우데이터!$B:$B,4*ROW()-7),"")</f>
        <v/>
      </c>
      <c r="E1930" s="4" t="str">
        <f>IF(B1930&lt;&gt;"",IF(INDEX(로우데이터!$D:$D,4*ROW()-7)&lt;&gt;"",IF(ISNUMBER(FIND("(1)",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0" s="3" t="str">
        <f>IF(B1930&lt;&gt;"",IF(INDEX(로우데이터!$D:$D,4*ROW()-7)&lt;&gt;"",IF(ISNUMBER(FIND("(1)",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0" s="3" t="str">
        <f>IF(B1930&lt;&gt;"",IF(INDEX(로우데이터!$D:$D,4*ROW()-7)&lt;&gt;"",IF(ISNUMBER(FIND("(2)",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0" s="3" t="str">
        <f>IF(B1930&lt;&gt;"",IF(INDEX(로우데이터!$D:$D,4*ROW()-7)&lt;&gt;"",IF(ISNUMBER(FIND("(2)",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0" s="3" t="str">
        <f>IF(B1930&lt;&gt;"",IF(INDEX(로우데이터!$D:$D,4*ROW()-7)&lt;&gt;"",IF(ISNUMBER(FIND("(3)",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0" s="3" t="str">
        <f>IF(B1930&lt;&gt;"",IF(INDEX(로우데이터!$D:$D,4*ROW()-7)&lt;&gt;"",IF(ISNUMBER(FIND("(3)",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0" s="1">
        <v>1</v>
      </c>
      <c r="M1930" s="1">
        <v>1</v>
      </c>
      <c r="N1930" s="1">
        <v>1</v>
      </c>
      <c r="P1930" s="1" t="str">
        <f>IF(B1930&lt;&gt;"",IF(AND(대학정보!$C$4&lt;&gt;"",대학정보!$C$5&lt;&gt;""),IF(AND(ISNUMBER(FIND(대학정보!$C$4,E1930)),ISNUMBER(FIND(대학정보!$C$5,F1930))),확률표!$C$3,IF(AND(ISNUMBER(FIND(대학정보!$C$4,G1930)),ISNUMBER(FIND(대학정보!$C$5,H1930))),확률표!$C$4,IF(AND(ISNUMBER(FIND(대학정보!$C$4,I1930)),ISNUMBER(FIND(대학정보!$C$5,J1930))),확률표!$C$5, ""))), "대학정보"), "")</f>
        <v/>
      </c>
      <c r="Q1930" s="1" t="str">
        <f>IF(AND(대학정보!$C$8&lt;&gt;"",D1930&lt;&gt;""),D1930-대학정보!$C$8,"")</f>
        <v/>
      </c>
    </row>
    <row r="1931" spans="1:17">
      <c r="A1931" s="1" t="str">
        <f t="shared" si="30"/>
        <v>X</v>
      </c>
      <c r="B1931" s="1" t="str">
        <f>IF(INDEX(로우데이터!$A:$A,4*ROW()-7)&lt;&gt;"",INDEX(로우데이터!A:A,4*ROW()-7),"")</f>
        <v/>
      </c>
      <c r="C1931" s="1" t="str">
        <f>IF(B1931&lt;&gt;"",VLOOKUP(CONCATENATE("j",L1931, M1931, N1931),확률표!$B$8:$E$16,IF(P1931=확률표!$C$3,2,IF(P1931=확률표!$C$4, 3,4)),FALSE), "")</f>
        <v/>
      </c>
      <c r="D1931" s="1" t="str">
        <f>IF(B1931&lt;&gt;"",INDEX(로우데이터!$B:$B,4*ROW()-7),"")</f>
        <v/>
      </c>
      <c r="E1931" s="4" t="str">
        <f>IF(B1931&lt;&gt;"",IF(INDEX(로우데이터!$D:$D,4*ROW()-7)&lt;&gt;"",IF(ISNUMBER(FIND("(1)",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1" s="3" t="str">
        <f>IF(B1931&lt;&gt;"",IF(INDEX(로우데이터!$D:$D,4*ROW()-7)&lt;&gt;"",IF(ISNUMBER(FIND("(1)",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1" s="3" t="str">
        <f>IF(B1931&lt;&gt;"",IF(INDEX(로우데이터!$D:$D,4*ROW()-7)&lt;&gt;"",IF(ISNUMBER(FIND("(2)",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1" s="3" t="str">
        <f>IF(B1931&lt;&gt;"",IF(INDEX(로우데이터!$D:$D,4*ROW()-7)&lt;&gt;"",IF(ISNUMBER(FIND("(2)",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1" s="3" t="str">
        <f>IF(B1931&lt;&gt;"",IF(INDEX(로우데이터!$D:$D,4*ROW()-7)&lt;&gt;"",IF(ISNUMBER(FIND("(3)",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1" s="3" t="str">
        <f>IF(B1931&lt;&gt;"",IF(INDEX(로우데이터!$D:$D,4*ROW()-7)&lt;&gt;"",IF(ISNUMBER(FIND("(3)",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1" s="1">
        <v>1</v>
      </c>
      <c r="M1931" s="1">
        <v>1</v>
      </c>
      <c r="N1931" s="1">
        <v>1</v>
      </c>
      <c r="P1931" s="1" t="str">
        <f>IF(B1931&lt;&gt;"",IF(AND(대학정보!$C$4&lt;&gt;"",대학정보!$C$5&lt;&gt;""),IF(AND(ISNUMBER(FIND(대학정보!$C$4,E1931)),ISNUMBER(FIND(대학정보!$C$5,F1931))),확률표!$C$3,IF(AND(ISNUMBER(FIND(대학정보!$C$4,G1931)),ISNUMBER(FIND(대학정보!$C$5,H1931))),확률표!$C$4,IF(AND(ISNUMBER(FIND(대학정보!$C$4,I1931)),ISNUMBER(FIND(대학정보!$C$5,J1931))),확률표!$C$5, ""))), "대학정보"), "")</f>
        <v/>
      </c>
      <c r="Q1931" s="1" t="str">
        <f>IF(AND(대학정보!$C$8&lt;&gt;"",D1931&lt;&gt;""),D1931-대학정보!$C$8,"")</f>
        <v/>
      </c>
    </row>
    <row r="1932" spans="1:17">
      <c r="A1932" s="1" t="str">
        <f t="shared" si="30"/>
        <v>X</v>
      </c>
      <c r="B1932" s="1" t="str">
        <f>IF(INDEX(로우데이터!$A:$A,4*ROW()-7)&lt;&gt;"",INDEX(로우데이터!A:A,4*ROW()-7),"")</f>
        <v/>
      </c>
      <c r="C1932" s="1" t="str">
        <f>IF(B1932&lt;&gt;"",VLOOKUP(CONCATENATE("j",L1932, M1932, N1932),확률표!$B$8:$E$16,IF(P1932=확률표!$C$3,2,IF(P1932=확률표!$C$4, 3,4)),FALSE), "")</f>
        <v/>
      </c>
      <c r="D1932" s="1" t="str">
        <f>IF(B1932&lt;&gt;"",INDEX(로우데이터!$B:$B,4*ROW()-7),"")</f>
        <v/>
      </c>
      <c r="E1932" s="4" t="str">
        <f>IF(B1932&lt;&gt;"",IF(INDEX(로우데이터!$D:$D,4*ROW()-7)&lt;&gt;"",IF(ISNUMBER(FIND("(1)",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2" s="3" t="str">
        <f>IF(B1932&lt;&gt;"",IF(INDEX(로우데이터!$D:$D,4*ROW()-7)&lt;&gt;"",IF(ISNUMBER(FIND("(1)",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2" s="3" t="str">
        <f>IF(B1932&lt;&gt;"",IF(INDEX(로우데이터!$D:$D,4*ROW()-7)&lt;&gt;"",IF(ISNUMBER(FIND("(2)",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2" s="3" t="str">
        <f>IF(B1932&lt;&gt;"",IF(INDEX(로우데이터!$D:$D,4*ROW()-7)&lt;&gt;"",IF(ISNUMBER(FIND("(2)",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2" s="3" t="str">
        <f>IF(B1932&lt;&gt;"",IF(INDEX(로우데이터!$D:$D,4*ROW()-7)&lt;&gt;"",IF(ISNUMBER(FIND("(3)",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2" s="3" t="str">
        <f>IF(B1932&lt;&gt;"",IF(INDEX(로우데이터!$D:$D,4*ROW()-7)&lt;&gt;"",IF(ISNUMBER(FIND("(3)",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2" s="1">
        <v>1</v>
      </c>
      <c r="M1932" s="1">
        <v>1</v>
      </c>
      <c r="N1932" s="1">
        <v>1</v>
      </c>
      <c r="P1932" s="1" t="str">
        <f>IF(B1932&lt;&gt;"",IF(AND(대학정보!$C$4&lt;&gt;"",대학정보!$C$5&lt;&gt;""),IF(AND(ISNUMBER(FIND(대학정보!$C$4,E1932)),ISNUMBER(FIND(대학정보!$C$5,F1932))),확률표!$C$3,IF(AND(ISNUMBER(FIND(대학정보!$C$4,G1932)),ISNUMBER(FIND(대학정보!$C$5,H1932))),확률표!$C$4,IF(AND(ISNUMBER(FIND(대학정보!$C$4,I1932)),ISNUMBER(FIND(대학정보!$C$5,J1932))),확률표!$C$5, ""))), "대학정보"), "")</f>
        <v/>
      </c>
      <c r="Q1932" s="1" t="str">
        <f>IF(AND(대학정보!$C$8&lt;&gt;"",D1932&lt;&gt;""),D1932-대학정보!$C$8,"")</f>
        <v/>
      </c>
    </row>
    <row r="1933" spans="1:17">
      <c r="A1933" s="1" t="str">
        <f t="shared" si="30"/>
        <v>X</v>
      </c>
      <c r="B1933" s="1" t="str">
        <f>IF(INDEX(로우데이터!$A:$A,4*ROW()-7)&lt;&gt;"",INDEX(로우데이터!A:A,4*ROW()-7),"")</f>
        <v/>
      </c>
      <c r="C1933" s="1" t="str">
        <f>IF(B1933&lt;&gt;"",VLOOKUP(CONCATENATE("j",L1933, M1933, N1933),확률표!$B$8:$E$16,IF(P1933=확률표!$C$3,2,IF(P1933=확률표!$C$4, 3,4)),FALSE), "")</f>
        <v/>
      </c>
      <c r="D1933" s="1" t="str">
        <f>IF(B1933&lt;&gt;"",INDEX(로우데이터!$B:$B,4*ROW()-7),"")</f>
        <v/>
      </c>
      <c r="E1933" s="4" t="str">
        <f>IF(B1933&lt;&gt;"",IF(INDEX(로우데이터!$D:$D,4*ROW()-7)&lt;&gt;"",IF(ISNUMBER(FIND("(1)",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3" s="3" t="str">
        <f>IF(B1933&lt;&gt;"",IF(INDEX(로우데이터!$D:$D,4*ROW()-7)&lt;&gt;"",IF(ISNUMBER(FIND("(1)",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3" s="3" t="str">
        <f>IF(B1933&lt;&gt;"",IF(INDEX(로우데이터!$D:$D,4*ROW()-7)&lt;&gt;"",IF(ISNUMBER(FIND("(2)",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3" s="3" t="str">
        <f>IF(B1933&lt;&gt;"",IF(INDEX(로우데이터!$D:$D,4*ROW()-7)&lt;&gt;"",IF(ISNUMBER(FIND("(2)",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3" s="3" t="str">
        <f>IF(B1933&lt;&gt;"",IF(INDEX(로우데이터!$D:$D,4*ROW()-7)&lt;&gt;"",IF(ISNUMBER(FIND("(3)",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3" s="3" t="str">
        <f>IF(B1933&lt;&gt;"",IF(INDEX(로우데이터!$D:$D,4*ROW()-7)&lt;&gt;"",IF(ISNUMBER(FIND("(3)",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3" s="1">
        <v>1</v>
      </c>
      <c r="M1933" s="1">
        <v>1</v>
      </c>
      <c r="N1933" s="1">
        <v>1</v>
      </c>
      <c r="P1933" s="1" t="str">
        <f>IF(B1933&lt;&gt;"",IF(AND(대학정보!$C$4&lt;&gt;"",대학정보!$C$5&lt;&gt;""),IF(AND(ISNUMBER(FIND(대학정보!$C$4,E1933)),ISNUMBER(FIND(대학정보!$C$5,F1933))),확률표!$C$3,IF(AND(ISNUMBER(FIND(대학정보!$C$4,G1933)),ISNUMBER(FIND(대학정보!$C$5,H1933))),확률표!$C$4,IF(AND(ISNUMBER(FIND(대학정보!$C$4,I1933)),ISNUMBER(FIND(대학정보!$C$5,J1933))),확률표!$C$5, ""))), "대학정보"), "")</f>
        <v/>
      </c>
      <c r="Q1933" s="1" t="str">
        <f>IF(AND(대학정보!$C$8&lt;&gt;"",D1933&lt;&gt;""),D1933-대학정보!$C$8,"")</f>
        <v/>
      </c>
    </row>
    <row r="1934" spans="1:17">
      <c r="A1934" s="1" t="str">
        <f t="shared" si="30"/>
        <v>X</v>
      </c>
      <c r="B1934" s="1" t="str">
        <f>IF(INDEX(로우데이터!$A:$A,4*ROW()-7)&lt;&gt;"",INDEX(로우데이터!A:A,4*ROW()-7),"")</f>
        <v/>
      </c>
      <c r="C1934" s="1" t="str">
        <f>IF(B1934&lt;&gt;"",VLOOKUP(CONCATENATE("j",L1934, M1934, N1934),확률표!$B$8:$E$16,IF(P1934=확률표!$C$3,2,IF(P1934=확률표!$C$4, 3,4)),FALSE), "")</f>
        <v/>
      </c>
      <c r="D1934" s="1" t="str">
        <f>IF(B1934&lt;&gt;"",INDEX(로우데이터!$B:$B,4*ROW()-7),"")</f>
        <v/>
      </c>
      <c r="E1934" s="4" t="str">
        <f>IF(B1934&lt;&gt;"",IF(INDEX(로우데이터!$D:$D,4*ROW()-7)&lt;&gt;"",IF(ISNUMBER(FIND("(1)",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4" s="3" t="str">
        <f>IF(B1934&lt;&gt;"",IF(INDEX(로우데이터!$D:$D,4*ROW()-7)&lt;&gt;"",IF(ISNUMBER(FIND("(1)",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4" s="3" t="str">
        <f>IF(B1934&lt;&gt;"",IF(INDEX(로우데이터!$D:$D,4*ROW()-7)&lt;&gt;"",IF(ISNUMBER(FIND("(2)",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4" s="3" t="str">
        <f>IF(B1934&lt;&gt;"",IF(INDEX(로우데이터!$D:$D,4*ROW()-7)&lt;&gt;"",IF(ISNUMBER(FIND("(2)",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4" s="3" t="str">
        <f>IF(B1934&lt;&gt;"",IF(INDEX(로우데이터!$D:$D,4*ROW()-7)&lt;&gt;"",IF(ISNUMBER(FIND("(3)",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4" s="3" t="str">
        <f>IF(B1934&lt;&gt;"",IF(INDEX(로우데이터!$D:$D,4*ROW()-7)&lt;&gt;"",IF(ISNUMBER(FIND("(3)",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4" s="1">
        <v>1</v>
      </c>
      <c r="M1934" s="1">
        <v>1</v>
      </c>
      <c r="N1934" s="1">
        <v>1</v>
      </c>
      <c r="P1934" s="1" t="str">
        <f>IF(B1934&lt;&gt;"",IF(AND(대학정보!$C$4&lt;&gt;"",대학정보!$C$5&lt;&gt;""),IF(AND(ISNUMBER(FIND(대학정보!$C$4,E1934)),ISNUMBER(FIND(대학정보!$C$5,F1934))),확률표!$C$3,IF(AND(ISNUMBER(FIND(대학정보!$C$4,G1934)),ISNUMBER(FIND(대학정보!$C$5,H1934))),확률표!$C$4,IF(AND(ISNUMBER(FIND(대학정보!$C$4,I1934)),ISNUMBER(FIND(대학정보!$C$5,J1934))),확률표!$C$5, ""))), "대학정보"), "")</f>
        <v/>
      </c>
      <c r="Q1934" s="1" t="str">
        <f>IF(AND(대학정보!$C$8&lt;&gt;"",D1934&lt;&gt;""),D1934-대학정보!$C$8,"")</f>
        <v/>
      </c>
    </row>
    <row r="1935" spans="1:17">
      <c r="A1935" s="1" t="str">
        <f t="shared" si="30"/>
        <v>X</v>
      </c>
      <c r="B1935" s="1" t="str">
        <f>IF(INDEX(로우데이터!$A:$A,4*ROW()-7)&lt;&gt;"",INDEX(로우데이터!A:A,4*ROW()-7),"")</f>
        <v/>
      </c>
      <c r="C1935" s="1" t="str">
        <f>IF(B1935&lt;&gt;"",VLOOKUP(CONCATENATE("j",L1935, M1935, N1935),확률표!$B$8:$E$16,IF(P1935=확률표!$C$3,2,IF(P1935=확률표!$C$4, 3,4)),FALSE), "")</f>
        <v/>
      </c>
      <c r="D1935" s="1" t="str">
        <f>IF(B1935&lt;&gt;"",INDEX(로우데이터!$B:$B,4*ROW()-7),"")</f>
        <v/>
      </c>
      <c r="E1935" s="4" t="str">
        <f>IF(B1935&lt;&gt;"",IF(INDEX(로우데이터!$D:$D,4*ROW()-7)&lt;&gt;"",IF(ISNUMBER(FIND("(1)",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5" s="3" t="str">
        <f>IF(B1935&lt;&gt;"",IF(INDEX(로우데이터!$D:$D,4*ROW()-7)&lt;&gt;"",IF(ISNUMBER(FIND("(1)",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5" s="3" t="str">
        <f>IF(B1935&lt;&gt;"",IF(INDEX(로우데이터!$D:$D,4*ROW()-7)&lt;&gt;"",IF(ISNUMBER(FIND("(2)",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5" s="3" t="str">
        <f>IF(B1935&lt;&gt;"",IF(INDEX(로우데이터!$D:$D,4*ROW()-7)&lt;&gt;"",IF(ISNUMBER(FIND("(2)",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5" s="3" t="str">
        <f>IF(B1935&lt;&gt;"",IF(INDEX(로우데이터!$D:$D,4*ROW()-7)&lt;&gt;"",IF(ISNUMBER(FIND("(3)",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5" s="3" t="str">
        <f>IF(B1935&lt;&gt;"",IF(INDEX(로우데이터!$D:$D,4*ROW()-7)&lt;&gt;"",IF(ISNUMBER(FIND("(3)",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5" s="1">
        <v>1</v>
      </c>
      <c r="M1935" s="1">
        <v>1</v>
      </c>
      <c r="N1935" s="1">
        <v>1</v>
      </c>
      <c r="P1935" s="1" t="str">
        <f>IF(B1935&lt;&gt;"",IF(AND(대학정보!$C$4&lt;&gt;"",대학정보!$C$5&lt;&gt;""),IF(AND(ISNUMBER(FIND(대학정보!$C$4,E1935)),ISNUMBER(FIND(대학정보!$C$5,F1935))),확률표!$C$3,IF(AND(ISNUMBER(FIND(대학정보!$C$4,G1935)),ISNUMBER(FIND(대학정보!$C$5,H1935))),확률표!$C$4,IF(AND(ISNUMBER(FIND(대학정보!$C$4,I1935)),ISNUMBER(FIND(대학정보!$C$5,J1935))),확률표!$C$5, ""))), "대학정보"), "")</f>
        <v/>
      </c>
      <c r="Q1935" s="1" t="str">
        <f>IF(AND(대학정보!$C$8&lt;&gt;"",D1935&lt;&gt;""),D1935-대학정보!$C$8,"")</f>
        <v/>
      </c>
    </row>
    <row r="1936" spans="1:17">
      <c r="A1936" s="1" t="str">
        <f t="shared" si="30"/>
        <v>X</v>
      </c>
      <c r="B1936" s="1" t="str">
        <f>IF(INDEX(로우데이터!$A:$A,4*ROW()-7)&lt;&gt;"",INDEX(로우데이터!A:A,4*ROW()-7),"")</f>
        <v/>
      </c>
      <c r="C1936" s="1" t="str">
        <f>IF(B1936&lt;&gt;"",VLOOKUP(CONCATENATE("j",L1936, M1936, N1936),확률표!$B$8:$E$16,IF(P1936=확률표!$C$3,2,IF(P1936=확률표!$C$4, 3,4)),FALSE), "")</f>
        <v/>
      </c>
      <c r="D1936" s="1" t="str">
        <f>IF(B1936&lt;&gt;"",INDEX(로우데이터!$B:$B,4*ROW()-7),"")</f>
        <v/>
      </c>
      <c r="E1936" s="4" t="str">
        <f>IF(B1936&lt;&gt;"",IF(INDEX(로우데이터!$D:$D,4*ROW()-7)&lt;&gt;"",IF(ISNUMBER(FIND("(1)",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6" s="3" t="str">
        <f>IF(B1936&lt;&gt;"",IF(INDEX(로우데이터!$D:$D,4*ROW()-7)&lt;&gt;"",IF(ISNUMBER(FIND("(1)",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6" s="3" t="str">
        <f>IF(B1936&lt;&gt;"",IF(INDEX(로우데이터!$D:$D,4*ROW()-7)&lt;&gt;"",IF(ISNUMBER(FIND("(2)",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6" s="3" t="str">
        <f>IF(B1936&lt;&gt;"",IF(INDEX(로우데이터!$D:$D,4*ROW()-7)&lt;&gt;"",IF(ISNUMBER(FIND("(2)",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6" s="3" t="str">
        <f>IF(B1936&lt;&gt;"",IF(INDEX(로우데이터!$D:$D,4*ROW()-7)&lt;&gt;"",IF(ISNUMBER(FIND("(3)",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6" s="3" t="str">
        <f>IF(B1936&lt;&gt;"",IF(INDEX(로우데이터!$D:$D,4*ROW()-7)&lt;&gt;"",IF(ISNUMBER(FIND("(3)",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6" s="1">
        <v>1</v>
      </c>
      <c r="M1936" s="1">
        <v>1</v>
      </c>
      <c r="N1936" s="1">
        <v>1</v>
      </c>
      <c r="P1936" s="1" t="str">
        <f>IF(B1936&lt;&gt;"",IF(AND(대학정보!$C$4&lt;&gt;"",대학정보!$C$5&lt;&gt;""),IF(AND(ISNUMBER(FIND(대학정보!$C$4,E1936)),ISNUMBER(FIND(대학정보!$C$5,F1936))),확률표!$C$3,IF(AND(ISNUMBER(FIND(대학정보!$C$4,G1936)),ISNUMBER(FIND(대학정보!$C$5,H1936))),확률표!$C$4,IF(AND(ISNUMBER(FIND(대학정보!$C$4,I1936)),ISNUMBER(FIND(대학정보!$C$5,J1936))),확률표!$C$5, ""))), "대학정보"), "")</f>
        <v/>
      </c>
      <c r="Q1936" s="1" t="str">
        <f>IF(AND(대학정보!$C$8&lt;&gt;"",D1936&lt;&gt;""),D1936-대학정보!$C$8,"")</f>
        <v/>
      </c>
    </row>
    <row r="1937" spans="1:17">
      <c r="A1937" s="1" t="str">
        <f t="shared" si="30"/>
        <v>X</v>
      </c>
      <c r="B1937" s="1" t="str">
        <f>IF(INDEX(로우데이터!$A:$A,4*ROW()-7)&lt;&gt;"",INDEX(로우데이터!A:A,4*ROW()-7),"")</f>
        <v/>
      </c>
      <c r="C1937" s="1" t="str">
        <f>IF(B1937&lt;&gt;"",VLOOKUP(CONCATENATE("j",L1937, M1937, N1937),확률표!$B$8:$E$16,IF(P1937=확률표!$C$3,2,IF(P1937=확률표!$C$4, 3,4)),FALSE), "")</f>
        <v/>
      </c>
      <c r="D1937" s="1" t="str">
        <f>IF(B1937&lt;&gt;"",INDEX(로우데이터!$B:$B,4*ROW()-7),"")</f>
        <v/>
      </c>
      <c r="E1937" s="4" t="str">
        <f>IF(B1937&lt;&gt;"",IF(INDEX(로우데이터!$D:$D,4*ROW()-7)&lt;&gt;"",IF(ISNUMBER(FIND("(1)",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7" s="3" t="str">
        <f>IF(B1937&lt;&gt;"",IF(INDEX(로우데이터!$D:$D,4*ROW()-7)&lt;&gt;"",IF(ISNUMBER(FIND("(1)",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7" s="3" t="str">
        <f>IF(B1937&lt;&gt;"",IF(INDEX(로우데이터!$D:$D,4*ROW()-7)&lt;&gt;"",IF(ISNUMBER(FIND("(2)",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7" s="3" t="str">
        <f>IF(B1937&lt;&gt;"",IF(INDEX(로우데이터!$D:$D,4*ROW()-7)&lt;&gt;"",IF(ISNUMBER(FIND("(2)",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7" s="3" t="str">
        <f>IF(B1937&lt;&gt;"",IF(INDEX(로우데이터!$D:$D,4*ROW()-7)&lt;&gt;"",IF(ISNUMBER(FIND("(3)",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7" s="3" t="str">
        <f>IF(B1937&lt;&gt;"",IF(INDEX(로우데이터!$D:$D,4*ROW()-7)&lt;&gt;"",IF(ISNUMBER(FIND("(3)",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7" s="1">
        <v>1</v>
      </c>
      <c r="M1937" s="1">
        <v>1</v>
      </c>
      <c r="N1937" s="1">
        <v>1</v>
      </c>
      <c r="P1937" s="1" t="str">
        <f>IF(B1937&lt;&gt;"",IF(AND(대학정보!$C$4&lt;&gt;"",대학정보!$C$5&lt;&gt;""),IF(AND(ISNUMBER(FIND(대학정보!$C$4,E1937)),ISNUMBER(FIND(대학정보!$C$5,F1937))),확률표!$C$3,IF(AND(ISNUMBER(FIND(대학정보!$C$4,G1937)),ISNUMBER(FIND(대학정보!$C$5,H1937))),확률표!$C$4,IF(AND(ISNUMBER(FIND(대학정보!$C$4,I1937)),ISNUMBER(FIND(대학정보!$C$5,J1937))),확률표!$C$5, ""))), "대학정보"), "")</f>
        <v/>
      </c>
      <c r="Q1937" s="1" t="str">
        <f>IF(AND(대학정보!$C$8&lt;&gt;"",D1937&lt;&gt;""),D1937-대학정보!$C$8,"")</f>
        <v/>
      </c>
    </row>
    <row r="1938" spans="1:17">
      <c r="A1938" s="1" t="str">
        <f t="shared" si="30"/>
        <v>X</v>
      </c>
      <c r="B1938" s="1" t="str">
        <f>IF(INDEX(로우데이터!$A:$A,4*ROW()-7)&lt;&gt;"",INDEX(로우데이터!A:A,4*ROW()-7),"")</f>
        <v/>
      </c>
      <c r="C1938" s="1" t="str">
        <f>IF(B1938&lt;&gt;"",VLOOKUP(CONCATENATE("j",L1938, M1938, N1938),확률표!$B$8:$E$16,IF(P1938=확률표!$C$3,2,IF(P1938=확률표!$C$4, 3,4)),FALSE), "")</f>
        <v/>
      </c>
      <c r="D1938" s="1" t="str">
        <f>IF(B1938&lt;&gt;"",INDEX(로우데이터!$B:$B,4*ROW()-7),"")</f>
        <v/>
      </c>
      <c r="E1938" s="4" t="str">
        <f>IF(B1938&lt;&gt;"",IF(INDEX(로우데이터!$D:$D,4*ROW()-7)&lt;&gt;"",IF(ISNUMBER(FIND("(1)",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8" s="3" t="str">
        <f>IF(B1938&lt;&gt;"",IF(INDEX(로우데이터!$D:$D,4*ROW()-7)&lt;&gt;"",IF(ISNUMBER(FIND("(1)",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8" s="3" t="str">
        <f>IF(B1938&lt;&gt;"",IF(INDEX(로우데이터!$D:$D,4*ROW()-7)&lt;&gt;"",IF(ISNUMBER(FIND("(2)",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8" s="3" t="str">
        <f>IF(B1938&lt;&gt;"",IF(INDEX(로우데이터!$D:$D,4*ROW()-7)&lt;&gt;"",IF(ISNUMBER(FIND("(2)",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8" s="3" t="str">
        <f>IF(B1938&lt;&gt;"",IF(INDEX(로우데이터!$D:$D,4*ROW()-7)&lt;&gt;"",IF(ISNUMBER(FIND("(3)",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8" s="3" t="str">
        <f>IF(B1938&lt;&gt;"",IF(INDEX(로우데이터!$D:$D,4*ROW()-7)&lt;&gt;"",IF(ISNUMBER(FIND("(3)",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8" s="1">
        <v>1</v>
      </c>
      <c r="M1938" s="1">
        <v>1</v>
      </c>
      <c r="N1938" s="1">
        <v>1</v>
      </c>
      <c r="P1938" s="1" t="str">
        <f>IF(B1938&lt;&gt;"",IF(AND(대학정보!$C$4&lt;&gt;"",대학정보!$C$5&lt;&gt;""),IF(AND(ISNUMBER(FIND(대학정보!$C$4,E1938)),ISNUMBER(FIND(대학정보!$C$5,F1938))),확률표!$C$3,IF(AND(ISNUMBER(FIND(대학정보!$C$4,G1938)),ISNUMBER(FIND(대학정보!$C$5,H1938))),확률표!$C$4,IF(AND(ISNUMBER(FIND(대학정보!$C$4,I1938)),ISNUMBER(FIND(대학정보!$C$5,J1938))),확률표!$C$5, ""))), "대학정보"), "")</f>
        <v/>
      </c>
      <c r="Q1938" s="1" t="str">
        <f>IF(AND(대학정보!$C$8&lt;&gt;"",D1938&lt;&gt;""),D1938-대학정보!$C$8,"")</f>
        <v/>
      </c>
    </row>
    <row r="1939" spans="1:17">
      <c r="A1939" s="1" t="str">
        <f t="shared" si="30"/>
        <v>X</v>
      </c>
      <c r="B1939" s="1" t="str">
        <f>IF(INDEX(로우데이터!$A:$A,4*ROW()-7)&lt;&gt;"",INDEX(로우데이터!A:A,4*ROW()-7),"")</f>
        <v/>
      </c>
      <c r="C1939" s="1" t="str">
        <f>IF(B1939&lt;&gt;"",VLOOKUP(CONCATENATE("j",L1939, M1939, N1939),확률표!$B$8:$E$16,IF(P1939=확률표!$C$3,2,IF(P1939=확률표!$C$4, 3,4)),FALSE), "")</f>
        <v/>
      </c>
      <c r="D1939" s="1" t="str">
        <f>IF(B1939&lt;&gt;"",INDEX(로우데이터!$B:$B,4*ROW()-7),"")</f>
        <v/>
      </c>
      <c r="E1939" s="4" t="str">
        <f>IF(B1939&lt;&gt;"",IF(INDEX(로우데이터!$D:$D,4*ROW()-7)&lt;&gt;"",IF(ISNUMBER(FIND("(1)",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39" s="3" t="str">
        <f>IF(B1939&lt;&gt;"",IF(INDEX(로우데이터!$D:$D,4*ROW()-7)&lt;&gt;"",IF(ISNUMBER(FIND("(1)",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39" s="3" t="str">
        <f>IF(B1939&lt;&gt;"",IF(INDEX(로우데이터!$D:$D,4*ROW()-7)&lt;&gt;"",IF(ISNUMBER(FIND("(2)",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39" s="3" t="str">
        <f>IF(B1939&lt;&gt;"",IF(INDEX(로우데이터!$D:$D,4*ROW()-7)&lt;&gt;"",IF(ISNUMBER(FIND("(2)",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39" s="3" t="str">
        <f>IF(B1939&lt;&gt;"",IF(INDEX(로우데이터!$D:$D,4*ROW()-7)&lt;&gt;"",IF(ISNUMBER(FIND("(3)",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39" s="3" t="str">
        <f>IF(B1939&lt;&gt;"",IF(INDEX(로우데이터!$D:$D,4*ROW()-7)&lt;&gt;"",IF(ISNUMBER(FIND("(3)",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39" s="1">
        <v>1</v>
      </c>
      <c r="M1939" s="1">
        <v>1</v>
      </c>
      <c r="N1939" s="1">
        <v>1</v>
      </c>
      <c r="P1939" s="1" t="str">
        <f>IF(B1939&lt;&gt;"",IF(AND(대학정보!$C$4&lt;&gt;"",대학정보!$C$5&lt;&gt;""),IF(AND(ISNUMBER(FIND(대학정보!$C$4,E1939)),ISNUMBER(FIND(대학정보!$C$5,F1939))),확률표!$C$3,IF(AND(ISNUMBER(FIND(대학정보!$C$4,G1939)),ISNUMBER(FIND(대학정보!$C$5,H1939))),확률표!$C$4,IF(AND(ISNUMBER(FIND(대학정보!$C$4,I1939)),ISNUMBER(FIND(대학정보!$C$5,J1939))),확률표!$C$5, ""))), "대학정보"), "")</f>
        <v/>
      </c>
      <c r="Q1939" s="1" t="str">
        <f>IF(AND(대학정보!$C$8&lt;&gt;"",D1939&lt;&gt;""),D1939-대학정보!$C$8,"")</f>
        <v/>
      </c>
    </row>
    <row r="1940" spans="1:17">
      <c r="A1940" s="1" t="str">
        <f t="shared" si="30"/>
        <v>X</v>
      </c>
      <c r="B1940" s="1" t="str">
        <f>IF(INDEX(로우데이터!$A:$A,4*ROW()-7)&lt;&gt;"",INDEX(로우데이터!A:A,4*ROW()-7),"")</f>
        <v/>
      </c>
      <c r="C1940" s="1" t="str">
        <f>IF(B1940&lt;&gt;"",VLOOKUP(CONCATENATE("j",L1940, M1940, N1940),확률표!$B$8:$E$16,IF(P1940=확률표!$C$3,2,IF(P1940=확률표!$C$4, 3,4)),FALSE), "")</f>
        <v/>
      </c>
      <c r="D1940" s="1" t="str">
        <f>IF(B1940&lt;&gt;"",INDEX(로우데이터!$B:$B,4*ROW()-7),"")</f>
        <v/>
      </c>
      <c r="E1940" s="4" t="str">
        <f>IF(B1940&lt;&gt;"",IF(INDEX(로우데이터!$D:$D,4*ROW()-7)&lt;&gt;"",IF(ISNUMBER(FIND("(1)",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0" s="3" t="str">
        <f>IF(B1940&lt;&gt;"",IF(INDEX(로우데이터!$D:$D,4*ROW()-7)&lt;&gt;"",IF(ISNUMBER(FIND("(1)",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0" s="3" t="str">
        <f>IF(B1940&lt;&gt;"",IF(INDEX(로우데이터!$D:$D,4*ROW()-7)&lt;&gt;"",IF(ISNUMBER(FIND("(2)",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0" s="3" t="str">
        <f>IF(B1940&lt;&gt;"",IF(INDEX(로우데이터!$D:$D,4*ROW()-7)&lt;&gt;"",IF(ISNUMBER(FIND("(2)",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0" s="3" t="str">
        <f>IF(B1940&lt;&gt;"",IF(INDEX(로우데이터!$D:$D,4*ROW()-7)&lt;&gt;"",IF(ISNUMBER(FIND("(3)",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0" s="3" t="str">
        <f>IF(B1940&lt;&gt;"",IF(INDEX(로우데이터!$D:$D,4*ROW()-7)&lt;&gt;"",IF(ISNUMBER(FIND("(3)",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0" s="1">
        <v>1</v>
      </c>
      <c r="M1940" s="1">
        <v>1</v>
      </c>
      <c r="N1940" s="1">
        <v>1</v>
      </c>
      <c r="P1940" s="1" t="str">
        <f>IF(B1940&lt;&gt;"",IF(AND(대학정보!$C$4&lt;&gt;"",대학정보!$C$5&lt;&gt;""),IF(AND(ISNUMBER(FIND(대학정보!$C$4,E1940)),ISNUMBER(FIND(대학정보!$C$5,F1940))),확률표!$C$3,IF(AND(ISNUMBER(FIND(대학정보!$C$4,G1940)),ISNUMBER(FIND(대학정보!$C$5,H1940))),확률표!$C$4,IF(AND(ISNUMBER(FIND(대학정보!$C$4,I1940)),ISNUMBER(FIND(대학정보!$C$5,J1940))),확률표!$C$5, ""))), "대학정보"), "")</f>
        <v/>
      </c>
      <c r="Q1940" s="1" t="str">
        <f>IF(AND(대학정보!$C$8&lt;&gt;"",D1940&lt;&gt;""),D1940-대학정보!$C$8,"")</f>
        <v/>
      </c>
    </row>
    <row r="1941" spans="1:17">
      <c r="A1941" s="1" t="str">
        <f t="shared" si="30"/>
        <v>X</v>
      </c>
      <c r="B1941" s="1" t="str">
        <f>IF(INDEX(로우데이터!$A:$A,4*ROW()-7)&lt;&gt;"",INDEX(로우데이터!A:A,4*ROW()-7),"")</f>
        <v/>
      </c>
      <c r="C1941" s="1" t="str">
        <f>IF(B1941&lt;&gt;"",VLOOKUP(CONCATENATE("j",L1941, M1941, N1941),확률표!$B$8:$E$16,IF(P1941=확률표!$C$3,2,IF(P1941=확률표!$C$4, 3,4)),FALSE), "")</f>
        <v/>
      </c>
      <c r="D1941" s="1" t="str">
        <f>IF(B1941&lt;&gt;"",INDEX(로우데이터!$B:$B,4*ROW()-7),"")</f>
        <v/>
      </c>
      <c r="E1941" s="4" t="str">
        <f>IF(B1941&lt;&gt;"",IF(INDEX(로우데이터!$D:$D,4*ROW()-7)&lt;&gt;"",IF(ISNUMBER(FIND("(1)",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1" s="3" t="str">
        <f>IF(B1941&lt;&gt;"",IF(INDEX(로우데이터!$D:$D,4*ROW()-7)&lt;&gt;"",IF(ISNUMBER(FIND("(1)",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1" s="3" t="str">
        <f>IF(B1941&lt;&gt;"",IF(INDEX(로우데이터!$D:$D,4*ROW()-7)&lt;&gt;"",IF(ISNUMBER(FIND("(2)",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1" s="3" t="str">
        <f>IF(B1941&lt;&gt;"",IF(INDEX(로우데이터!$D:$D,4*ROW()-7)&lt;&gt;"",IF(ISNUMBER(FIND("(2)",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1" s="3" t="str">
        <f>IF(B1941&lt;&gt;"",IF(INDEX(로우데이터!$D:$D,4*ROW()-7)&lt;&gt;"",IF(ISNUMBER(FIND("(3)",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1" s="3" t="str">
        <f>IF(B1941&lt;&gt;"",IF(INDEX(로우데이터!$D:$D,4*ROW()-7)&lt;&gt;"",IF(ISNUMBER(FIND("(3)",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1" s="1">
        <v>1</v>
      </c>
      <c r="M1941" s="1">
        <v>1</v>
      </c>
      <c r="N1941" s="1">
        <v>1</v>
      </c>
      <c r="P1941" s="1" t="str">
        <f>IF(B1941&lt;&gt;"",IF(AND(대학정보!$C$4&lt;&gt;"",대학정보!$C$5&lt;&gt;""),IF(AND(ISNUMBER(FIND(대학정보!$C$4,E1941)),ISNUMBER(FIND(대학정보!$C$5,F1941))),확률표!$C$3,IF(AND(ISNUMBER(FIND(대학정보!$C$4,G1941)),ISNUMBER(FIND(대학정보!$C$5,H1941))),확률표!$C$4,IF(AND(ISNUMBER(FIND(대학정보!$C$4,I1941)),ISNUMBER(FIND(대학정보!$C$5,J1941))),확률표!$C$5, ""))), "대학정보"), "")</f>
        <v/>
      </c>
      <c r="Q1941" s="1" t="str">
        <f>IF(AND(대학정보!$C$8&lt;&gt;"",D1941&lt;&gt;""),D1941-대학정보!$C$8,"")</f>
        <v/>
      </c>
    </row>
    <row r="1942" spans="1:17">
      <c r="A1942" s="1" t="str">
        <f t="shared" si="30"/>
        <v>X</v>
      </c>
      <c r="B1942" s="1" t="str">
        <f>IF(INDEX(로우데이터!$A:$A,4*ROW()-7)&lt;&gt;"",INDEX(로우데이터!A:A,4*ROW()-7),"")</f>
        <v/>
      </c>
      <c r="C1942" s="1" t="str">
        <f>IF(B1942&lt;&gt;"",VLOOKUP(CONCATENATE("j",L1942, M1942, N1942),확률표!$B$8:$E$16,IF(P1942=확률표!$C$3,2,IF(P1942=확률표!$C$4, 3,4)),FALSE), "")</f>
        <v/>
      </c>
      <c r="D1942" s="1" t="str">
        <f>IF(B1942&lt;&gt;"",INDEX(로우데이터!$B:$B,4*ROW()-7),"")</f>
        <v/>
      </c>
      <c r="E1942" s="4" t="str">
        <f>IF(B1942&lt;&gt;"",IF(INDEX(로우데이터!$D:$D,4*ROW()-7)&lt;&gt;"",IF(ISNUMBER(FIND("(1)",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2" s="3" t="str">
        <f>IF(B1942&lt;&gt;"",IF(INDEX(로우데이터!$D:$D,4*ROW()-7)&lt;&gt;"",IF(ISNUMBER(FIND("(1)",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2" s="3" t="str">
        <f>IF(B1942&lt;&gt;"",IF(INDEX(로우데이터!$D:$D,4*ROW()-7)&lt;&gt;"",IF(ISNUMBER(FIND("(2)",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2" s="3" t="str">
        <f>IF(B1942&lt;&gt;"",IF(INDEX(로우데이터!$D:$D,4*ROW()-7)&lt;&gt;"",IF(ISNUMBER(FIND("(2)",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2" s="3" t="str">
        <f>IF(B1942&lt;&gt;"",IF(INDEX(로우데이터!$D:$D,4*ROW()-7)&lt;&gt;"",IF(ISNUMBER(FIND("(3)",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2" s="3" t="str">
        <f>IF(B1942&lt;&gt;"",IF(INDEX(로우데이터!$D:$D,4*ROW()-7)&lt;&gt;"",IF(ISNUMBER(FIND("(3)",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2" s="1">
        <v>1</v>
      </c>
      <c r="M1942" s="1">
        <v>1</v>
      </c>
      <c r="N1942" s="1">
        <v>1</v>
      </c>
      <c r="P1942" s="1" t="str">
        <f>IF(B1942&lt;&gt;"",IF(AND(대학정보!$C$4&lt;&gt;"",대학정보!$C$5&lt;&gt;""),IF(AND(ISNUMBER(FIND(대학정보!$C$4,E1942)),ISNUMBER(FIND(대학정보!$C$5,F1942))),확률표!$C$3,IF(AND(ISNUMBER(FIND(대학정보!$C$4,G1942)),ISNUMBER(FIND(대학정보!$C$5,H1942))),확률표!$C$4,IF(AND(ISNUMBER(FIND(대학정보!$C$4,I1942)),ISNUMBER(FIND(대학정보!$C$5,J1942))),확률표!$C$5, ""))), "대학정보"), "")</f>
        <v/>
      </c>
      <c r="Q1942" s="1" t="str">
        <f>IF(AND(대학정보!$C$8&lt;&gt;"",D1942&lt;&gt;""),D1942-대학정보!$C$8,"")</f>
        <v/>
      </c>
    </row>
    <row r="1943" spans="1:17">
      <c r="A1943" s="1" t="str">
        <f t="shared" si="30"/>
        <v>X</v>
      </c>
      <c r="B1943" s="1" t="str">
        <f>IF(INDEX(로우데이터!$A:$A,4*ROW()-7)&lt;&gt;"",INDEX(로우데이터!A:A,4*ROW()-7),"")</f>
        <v/>
      </c>
      <c r="C1943" s="1" t="str">
        <f>IF(B1943&lt;&gt;"",VLOOKUP(CONCATENATE("j",L1943, M1943, N1943),확률표!$B$8:$E$16,IF(P1943=확률표!$C$3,2,IF(P1943=확률표!$C$4, 3,4)),FALSE), "")</f>
        <v/>
      </c>
      <c r="D1943" s="1" t="str">
        <f>IF(B1943&lt;&gt;"",INDEX(로우데이터!$B:$B,4*ROW()-7),"")</f>
        <v/>
      </c>
      <c r="E1943" s="4" t="str">
        <f>IF(B1943&lt;&gt;"",IF(INDEX(로우데이터!$D:$D,4*ROW()-7)&lt;&gt;"",IF(ISNUMBER(FIND("(1)",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3" s="3" t="str">
        <f>IF(B1943&lt;&gt;"",IF(INDEX(로우데이터!$D:$D,4*ROW()-7)&lt;&gt;"",IF(ISNUMBER(FIND("(1)",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3" s="3" t="str">
        <f>IF(B1943&lt;&gt;"",IF(INDEX(로우데이터!$D:$D,4*ROW()-7)&lt;&gt;"",IF(ISNUMBER(FIND("(2)",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3" s="3" t="str">
        <f>IF(B1943&lt;&gt;"",IF(INDEX(로우데이터!$D:$D,4*ROW()-7)&lt;&gt;"",IF(ISNUMBER(FIND("(2)",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3" s="3" t="str">
        <f>IF(B1943&lt;&gt;"",IF(INDEX(로우데이터!$D:$D,4*ROW()-7)&lt;&gt;"",IF(ISNUMBER(FIND("(3)",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3" s="3" t="str">
        <f>IF(B1943&lt;&gt;"",IF(INDEX(로우데이터!$D:$D,4*ROW()-7)&lt;&gt;"",IF(ISNUMBER(FIND("(3)",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3" s="1">
        <v>1</v>
      </c>
      <c r="M1943" s="1">
        <v>1</v>
      </c>
      <c r="N1943" s="1">
        <v>1</v>
      </c>
      <c r="P1943" s="1" t="str">
        <f>IF(B1943&lt;&gt;"",IF(AND(대학정보!$C$4&lt;&gt;"",대학정보!$C$5&lt;&gt;""),IF(AND(ISNUMBER(FIND(대학정보!$C$4,E1943)),ISNUMBER(FIND(대학정보!$C$5,F1943))),확률표!$C$3,IF(AND(ISNUMBER(FIND(대학정보!$C$4,G1943)),ISNUMBER(FIND(대학정보!$C$5,H1943))),확률표!$C$4,IF(AND(ISNUMBER(FIND(대학정보!$C$4,I1943)),ISNUMBER(FIND(대학정보!$C$5,J1943))),확률표!$C$5, ""))), "대학정보"), "")</f>
        <v/>
      </c>
      <c r="Q1943" s="1" t="str">
        <f>IF(AND(대학정보!$C$8&lt;&gt;"",D1943&lt;&gt;""),D1943-대학정보!$C$8,"")</f>
        <v/>
      </c>
    </row>
    <row r="1944" spans="1:17">
      <c r="A1944" s="1" t="str">
        <f t="shared" si="30"/>
        <v>X</v>
      </c>
      <c r="B1944" s="1" t="str">
        <f>IF(INDEX(로우데이터!$A:$A,4*ROW()-7)&lt;&gt;"",INDEX(로우데이터!A:A,4*ROW()-7),"")</f>
        <v/>
      </c>
      <c r="C1944" s="1" t="str">
        <f>IF(B1944&lt;&gt;"",VLOOKUP(CONCATENATE("j",L1944, M1944, N1944),확률표!$B$8:$E$16,IF(P1944=확률표!$C$3,2,IF(P1944=확률표!$C$4, 3,4)),FALSE), "")</f>
        <v/>
      </c>
      <c r="D1944" s="1" t="str">
        <f>IF(B1944&lt;&gt;"",INDEX(로우데이터!$B:$B,4*ROW()-7),"")</f>
        <v/>
      </c>
      <c r="E1944" s="4" t="str">
        <f>IF(B1944&lt;&gt;"",IF(INDEX(로우데이터!$D:$D,4*ROW()-7)&lt;&gt;"",IF(ISNUMBER(FIND("(1)",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4" s="3" t="str">
        <f>IF(B1944&lt;&gt;"",IF(INDEX(로우데이터!$D:$D,4*ROW()-7)&lt;&gt;"",IF(ISNUMBER(FIND("(1)",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4" s="3" t="str">
        <f>IF(B1944&lt;&gt;"",IF(INDEX(로우데이터!$D:$D,4*ROW()-7)&lt;&gt;"",IF(ISNUMBER(FIND("(2)",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4" s="3" t="str">
        <f>IF(B1944&lt;&gt;"",IF(INDEX(로우데이터!$D:$D,4*ROW()-7)&lt;&gt;"",IF(ISNUMBER(FIND("(2)",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4" s="3" t="str">
        <f>IF(B1944&lt;&gt;"",IF(INDEX(로우데이터!$D:$D,4*ROW()-7)&lt;&gt;"",IF(ISNUMBER(FIND("(3)",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4" s="3" t="str">
        <f>IF(B1944&lt;&gt;"",IF(INDEX(로우데이터!$D:$D,4*ROW()-7)&lt;&gt;"",IF(ISNUMBER(FIND("(3)",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4" s="1">
        <v>1</v>
      </c>
      <c r="M1944" s="1">
        <v>1</v>
      </c>
      <c r="N1944" s="1">
        <v>1</v>
      </c>
      <c r="P1944" s="1" t="str">
        <f>IF(B1944&lt;&gt;"",IF(AND(대학정보!$C$4&lt;&gt;"",대학정보!$C$5&lt;&gt;""),IF(AND(ISNUMBER(FIND(대학정보!$C$4,E1944)),ISNUMBER(FIND(대학정보!$C$5,F1944))),확률표!$C$3,IF(AND(ISNUMBER(FIND(대학정보!$C$4,G1944)),ISNUMBER(FIND(대학정보!$C$5,H1944))),확률표!$C$4,IF(AND(ISNUMBER(FIND(대학정보!$C$4,I1944)),ISNUMBER(FIND(대학정보!$C$5,J1944))),확률표!$C$5, ""))), "대학정보"), "")</f>
        <v/>
      </c>
      <c r="Q1944" s="1" t="str">
        <f>IF(AND(대학정보!$C$8&lt;&gt;"",D1944&lt;&gt;""),D1944-대학정보!$C$8,"")</f>
        <v/>
      </c>
    </row>
    <row r="1945" spans="1:17">
      <c r="A1945" s="1" t="str">
        <f t="shared" si="30"/>
        <v>X</v>
      </c>
      <c r="B1945" s="1" t="str">
        <f>IF(INDEX(로우데이터!$A:$A,4*ROW()-7)&lt;&gt;"",INDEX(로우데이터!A:A,4*ROW()-7),"")</f>
        <v/>
      </c>
      <c r="C1945" s="1" t="str">
        <f>IF(B1945&lt;&gt;"",VLOOKUP(CONCATENATE("j",L1945, M1945, N1945),확률표!$B$8:$E$16,IF(P1945=확률표!$C$3,2,IF(P1945=확률표!$C$4, 3,4)),FALSE), "")</f>
        <v/>
      </c>
      <c r="D1945" s="1" t="str">
        <f>IF(B1945&lt;&gt;"",INDEX(로우데이터!$B:$B,4*ROW()-7),"")</f>
        <v/>
      </c>
      <c r="E1945" s="4" t="str">
        <f>IF(B1945&lt;&gt;"",IF(INDEX(로우데이터!$D:$D,4*ROW()-7)&lt;&gt;"",IF(ISNUMBER(FIND("(1)",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5" s="3" t="str">
        <f>IF(B1945&lt;&gt;"",IF(INDEX(로우데이터!$D:$D,4*ROW()-7)&lt;&gt;"",IF(ISNUMBER(FIND("(1)",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5" s="3" t="str">
        <f>IF(B1945&lt;&gt;"",IF(INDEX(로우데이터!$D:$D,4*ROW()-7)&lt;&gt;"",IF(ISNUMBER(FIND("(2)",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5" s="3" t="str">
        <f>IF(B1945&lt;&gt;"",IF(INDEX(로우데이터!$D:$D,4*ROW()-7)&lt;&gt;"",IF(ISNUMBER(FIND("(2)",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5" s="3" t="str">
        <f>IF(B1945&lt;&gt;"",IF(INDEX(로우데이터!$D:$D,4*ROW()-7)&lt;&gt;"",IF(ISNUMBER(FIND("(3)",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5" s="3" t="str">
        <f>IF(B1945&lt;&gt;"",IF(INDEX(로우데이터!$D:$D,4*ROW()-7)&lt;&gt;"",IF(ISNUMBER(FIND("(3)",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5" s="1">
        <v>1</v>
      </c>
      <c r="M1945" s="1">
        <v>1</v>
      </c>
      <c r="N1945" s="1">
        <v>1</v>
      </c>
      <c r="P1945" s="1" t="str">
        <f>IF(B1945&lt;&gt;"",IF(AND(대학정보!$C$4&lt;&gt;"",대학정보!$C$5&lt;&gt;""),IF(AND(ISNUMBER(FIND(대학정보!$C$4,E1945)),ISNUMBER(FIND(대학정보!$C$5,F1945))),확률표!$C$3,IF(AND(ISNUMBER(FIND(대학정보!$C$4,G1945)),ISNUMBER(FIND(대학정보!$C$5,H1945))),확률표!$C$4,IF(AND(ISNUMBER(FIND(대학정보!$C$4,I1945)),ISNUMBER(FIND(대학정보!$C$5,J1945))),확률표!$C$5, ""))), "대학정보"), "")</f>
        <v/>
      </c>
      <c r="Q1945" s="1" t="str">
        <f>IF(AND(대학정보!$C$8&lt;&gt;"",D1945&lt;&gt;""),D1945-대학정보!$C$8,"")</f>
        <v/>
      </c>
    </row>
    <row r="1946" spans="1:17">
      <c r="A1946" s="1" t="str">
        <f t="shared" si="30"/>
        <v>X</v>
      </c>
      <c r="B1946" s="1" t="str">
        <f>IF(INDEX(로우데이터!$A:$A,4*ROW()-7)&lt;&gt;"",INDEX(로우데이터!A:A,4*ROW()-7),"")</f>
        <v/>
      </c>
      <c r="C1946" s="1" t="str">
        <f>IF(B1946&lt;&gt;"",VLOOKUP(CONCATENATE("j",L1946, M1946, N1946),확률표!$B$8:$E$16,IF(P1946=확률표!$C$3,2,IF(P1946=확률표!$C$4, 3,4)),FALSE), "")</f>
        <v/>
      </c>
      <c r="D1946" s="1" t="str">
        <f>IF(B1946&lt;&gt;"",INDEX(로우데이터!$B:$B,4*ROW()-7),"")</f>
        <v/>
      </c>
      <c r="E1946" s="4" t="str">
        <f>IF(B1946&lt;&gt;"",IF(INDEX(로우데이터!$D:$D,4*ROW()-7)&lt;&gt;"",IF(ISNUMBER(FIND("(1)",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6" s="3" t="str">
        <f>IF(B1946&lt;&gt;"",IF(INDEX(로우데이터!$D:$D,4*ROW()-7)&lt;&gt;"",IF(ISNUMBER(FIND("(1)",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6" s="3" t="str">
        <f>IF(B1946&lt;&gt;"",IF(INDEX(로우데이터!$D:$D,4*ROW()-7)&lt;&gt;"",IF(ISNUMBER(FIND("(2)",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6" s="3" t="str">
        <f>IF(B1946&lt;&gt;"",IF(INDEX(로우데이터!$D:$D,4*ROW()-7)&lt;&gt;"",IF(ISNUMBER(FIND("(2)",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6" s="3" t="str">
        <f>IF(B1946&lt;&gt;"",IF(INDEX(로우데이터!$D:$D,4*ROW()-7)&lt;&gt;"",IF(ISNUMBER(FIND("(3)",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6" s="3" t="str">
        <f>IF(B1946&lt;&gt;"",IF(INDEX(로우데이터!$D:$D,4*ROW()-7)&lt;&gt;"",IF(ISNUMBER(FIND("(3)",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6" s="1">
        <v>1</v>
      </c>
      <c r="M1946" s="1">
        <v>1</v>
      </c>
      <c r="N1946" s="1">
        <v>1</v>
      </c>
      <c r="P1946" s="1" t="str">
        <f>IF(B1946&lt;&gt;"",IF(AND(대학정보!$C$4&lt;&gt;"",대학정보!$C$5&lt;&gt;""),IF(AND(ISNUMBER(FIND(대학정보!$C$4,E1946)),ISNUMBER(FIND(대학정보!$C$5,F1946))),확률표!$C$3,IF(AND(ISNUMBER(FIND(대학정보!$C$4,G1946)),ISNUMBER(FIND(대학정보!$C$5,H1946))),확률표!$C$4,IF(AND(ISNUMBER(FIND(대학정보!$C$4,I1946)),ISNUMBER(FIND(대학정보!$C$5,J1946))),확률표!$C$5, ""))), "대학정보"), "")</f>
        <v/>
      </c>
      <c r="Q1946" s="1" t="str">
        <f>IF(AND(대학정보!$C$8&lt;&gt;"",D1946&lt;&gt;""),D1946-대학정보!$C$8,"")</f>
        <v/>
      </c>
    </row>
    <row r="1947" spans="1:17">
      <c r="A1947" s="1" t="str">
        <f t="shared" si="30"/>
        <v>X</v>
      </c>
      <c r="B1947" s="1" t="str">
        <f>IF(INDEX(로우데이터!$A:$A,4*ROW()-7)&lt;&gt;"",INDEX(로우데이터!A:A,4*ROW()-7),"")</f>
        <v/>
      </c>
      <c r="C1947" s="1" t="str">
        <f>IF(B1947&lt;&gt;"",VLOOKUP(CONCATENATE("j",L1947, M1947, N1947),확률표!$B$8:$E$16,IF(P1947=확률표!$C$3,2,IF(P1947=확률표!$C$4, 3,4)),FALSE), "")</f>
        <v/>
      </c>
      <c r="D1947" s="1" t="str">
        <f>IF(B1947&lt;&gt;"",INDEX(로우데이터!$B:$B,4*ROW()-7),"")</f>
        <v/>
      </c>
      <c r="E1947" s="4" t="str">
        <f>IF(B1947&lt;&gt;"",IF(INDEX(로우데이터!$D:$D,4*ROW()-7)&lt;&gt;"",IF(ISNUMBER(FIND("(1)",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7" s="3" t="str">
        <f>IF(B1947&lt;&gt;"",IF(INDEX(로우데이터!$D:$D,4*ROW()-7)&lt;&gt;"",IF(ISNUMBER(FIND("(1)",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7" s="3" t="str">
        <f>IF(B1947&lt;&gt;"",IF(INDEX(로우데이터!$D:$D,4*ROW()-7)&lt;&gt;"",IF(ISNUMBER(FIND("(2)",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7" s="3" t="str">
        <f>IF(B1947&lt;&gt;"",IF(INDEX(로우데이터!$D:$D,4*ROW()-7)&lt;&gt;"",IF(ISNUMBER(FIND("(2)",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7" s="3" t="str">
        <f>IF(B1947&lt;&gt;"",IF(INDEX(로우데이터!$D:$D,4*ROW()-7)&lt;&gt;"",IF(ISNUMBER(FIND("(3)",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7" s="3" t="str">
        <f>IF(B1947&lt;&gt;"",IF(INDEX(로우데이터!$D:$D,4*ROW()-7)&lt;&gt;"",IF(ISNUMBER(FIND("(3)",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7" s="1">
        <v>1</v>
      </c>
      <c r="M1947" s="1">
        <v>1</v>
      </c>
      <c r="N1947" s="1">
        <v>1</v>
      </c>
      <c r="P1947" s="1" t="str">
        <f>IF(B1947&lt;&gt;"",IF(AND(대학정보!$C$4&lt;&gt;"",대학정보!$C$5&lt;&gt;""),IF(AND(ISNUMBER(FIND(대학정보!$C$4,E1947)),ISNUMBER(FIND(대학정보!$C$5,F1947))),확률표!$C$3,IF(AND(ISNUMBER(FIND(대학정보!$C$4,G1947)),ISNUMBER(FIND(대학정보!$C$5,H1947))),확률표!$C$4,IF(AND(ISNUMBER(FIND(대학정보!$C$4,I1947)),ISNUMBER(FIND(대학정보!$C$5,J1947))),확률표!$C$5, ""))), "대학정보"), "")</f>
        <v/>
      </c>
      <c r="Q1947" s="1" t="str">
        <f>IF(AND(대학정보!$C$8&lt;&gt;"",D1947&lt;&gt;""),D1947-대학정보!$C$8,"")</f>
        <v/>
      </c>
    </row>
    <row r="1948" spans="1:17">
      <c r="A1948" s="1" t="str">
        <f t="shared" si="30"/>
        <v>X</v>
      </c>
      <c r="B1948" s="1" t="str">
        <f>IF(INDEX(로우데이터!$A:$A,4*ROW()-7)&lt;&gt;"",INDEX(로우데이터!A:A,4*ROW()-7),"")</f>
        <v/>
      </c>
      <c r="C1948" s="1" t="str">
        <f>IF(B1948&lt;&gt;"",VLOOKUP(CONCATENATE("j",L1948, M1948, N1948),확률표!$B$8:$E$16,IF(P1948=확률표!$C$3,2,IF(P1948=확률표!$C$4, 3,4)),FALSE), "")</f>
        <v/>
      </c>
      <c r="D1948" s="1" t="str">
        <f>IF(B1948&lt;&gt;"",INDEX(로우데이터!$B:$B,4*ROW()-7),"")</f>
        <v/>
      </c>
      <c r="E1948" s="4" t="str">
        <f>IF(B1948&lt;&gt;"",IF(INDEX(로우데이터!$D:$D,4*ROW()-7)&lt;&gt;"",IF(ISNUMBER(FIND("(1)",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8" s="3" t="str">
        <f>IF(B1948&lt;&gt;"",IF(INDEX(로우데이터!$D:$D,4*ROW()-7)&lt;&gt;"",IF(ISNUMBER(FIND("(1)",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8" s="3" t="str">
        <f>IF(B1948&lt;&gt;"",IF(INDEX(로우데이터!$D:$D,4*ROW()-7)&lt;&gt;"",IF(ISNUMBER(FIND("(2)",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8" s="3" t="str">
        <f>IF(B1948&lt;&gt;"",IF(INDEX(로우데이터!$D:$D,4*ROW()-7)&lt;&gt;"",IF(ISNUMBER(FIND("(2)",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8" s="3" t="str">
        <f>IF(B1948&lt;&gt;"",IF(INDEX(로우데이터!$D:$D,4*ROW()-7)&lt;&gt;"",IF(ISNUMBER(FIND("(3)",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8" s="3" t="str">
        <f>IF(B1948&lt;&gt;"",IF(INDEX(로우데이터!$D:$D,4*ROW()-7)&lt;&gt;"",IF(ISNUMBER(FIND("(3)",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8" s="1">
        <v>1</v>
      </c>
      <c r="M1948" s="1">
        <v>1</v>
      </c>
      <c r="N1948" s="1">
        <v>1</v>
      </c>
      <c r="P1948" s="1" t="str">
        <f>IF(B1948&lt;&gt;"",IF(AND(대학정보!$C$4&lt;&gt;"",대학정보!$C$5&lt;&gt;""),IF(AND(ISNUMBER(FIND(대학정보!$C$4,E1948)),ISNUMBER(FIND(대학정보!$C$5,F1948))),확률표!$C$3,IF(AND(ISNUMBER(FIND(대학정보!$C$4,G1948)),ISNUMBER(FIND(대학정보!$C$5,H1948))),확률표!$C$4,IF(AND(ISNUMBER(FIND(대학정보!$C$4,I1948)),ISNUMBER(FIND(대학정보!$C$5,J1948))),확률표!$C$5, ""))), "대학정보"), "")</f>
        <v/>
      </c>
      <c r="Q1948" s="1" t="str">
        <f>IF(AND(대학정보!$C$8&lt;&gt;"",D1948&lt;&gt;""),D1948-대학정보!$C$8,"")</f>
        <v/>
      </c>
    </row>
    <row r="1949" spans="1:17">
      <c r="A1949" s="1" t="str">
        <f t="shared" si="30"/>
        <v>X</v>
      </c>
      <c r="B1949" s="1" t="str">
        <f>IF(INDEX(로우데이터!$A:$A,4*ROW()-7)&lt;&gt;"",INDEX(로우데이터!A:A,4*ROW()-7),"")</f>
        <v/>
      </c>
      <c r="C1949" s="1" t="str">
        <f>IF(B1949&lt;&gt;"",VLOOKUP(CONCATENATE("j",L1949, M1949, N1949),확률표!$B$8:$E$16,IF(P1949=확률표!$C$3,2,IF(P1949=확률표!$C$4, 3,4)),FALSE), "")</f>
        <v/>
      </c>
      <c r="D1949" s="1" t="str">
        <f>IF(B1949&lt;&gt;"",INDEX(로우데이터!$B:$B,4*ROW()-7),"")</f>
        <v/>
      </c>
      <c r="E1949" s="4" t="str">
        <f>IF(B1949&lt;&gt;"",IF(INDEX(로우데이터!$D:$D,4*ROW()-7)&lt;&gt;"",IF(ISNUMBER(FIND("(1)",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49" s="3" t="str">
        <f>IF(B1949&lt;&gt;"",IF(INDEX(로우데이터!$D:$D,4*ROW()-7)&lt;&gt;"",IF(ISNUMBER(FIND("(1)",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49" s="3" t="str">
        <f>IF(B1949&lt;&gt;"",IF(INDEX(로우데이터!$D:$D,4*ROW()-7)&lt;&gt;"",IF(ISNUMBER(FIND("(2)",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49" s="3" t="str">
        <f>IF(B1949&lt;&gt;"",IF(INDEX(로우데이터!$D:$D,4*ROW()-7)&lt;&gt;"",IF(ISNUMBER(FIND("(2)",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49" s="3" t="str">
        <f>IF(B1949&lt;&gt;"",IF(INDEX(로우데이터!$D:$D,4*ROW()-7)&lt;&gt;"",IF(ISNUMBER(FIND("(3)",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49" s="3" t="str">
        <f>IF(B1949&lt;&gt;"",IF(INDEX(로우데이터!$D:$D,4*ROW()-7)&lt;&gt;"",IF(ISNUMBER(FIND("(3)",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49" s="1">
        <v>1</v>
      </c>
      <c r="M1949" s="1">
        <v>1</v>
      </c>
      <c r="N1949" s="1">
        <v>1</v>
      </c>
      <c r="P1949" s="1" t="str">
        <f>IF(B1949&lt;&gt;"",IF(AND(대학정보!$C$4&lt;&gt;"",대학정보!$C$5&lt;&gt;""),IF(AND(ISNUMBER(FIND(대학정보!$C$4,E1949)),ISNUMBER(FIND(대학정보!$C$5,F1949))),확률표!$C$3,IF(AND(ISNUMBER(FIND(대학정보!$C$4,G1949)),ISNUMBER(FIND(대학정보!$C$5,H1949))),확률표!$C$4,IF(AND(ISNUMBER(FIND(대학정보!$C$4,I1949)),ISNUMBER(FIND(대학정보!$C$5,J1949))),확률표!$C$5, ""))), "대학정보"), "")</f>
        <v/>
      </c>
      <c r="Q1949" s="1" t="str">
        <f>IF(AND(대학정보!$C$8&lt;&gt;"",D1949&lt;&gt;""),D1949-대학정보!$C$8,"")</f>
        <v/>
      </c>
    </row>
    <row r="1950" spans="1:17">
      <c r="A1950" s="1" t="str">
        <f t="shared" si="30"/>
        <v>X</v>
      </c>
      <c r="B1950" s="1" t="str">
        <f>IF(INDEX(로우데이터!$A:$A,4*ROW()-7)&lt;&gt;"",INDEX(로우데이터!A:A,4*ROW()-7),"")</f>
        <v/>
      </c>
      <c r="C1950" s="1" t="str">
        <f>IF(B1950&lt;&gt;"",VLOOKUP(CONCATENATE("j",L1950, M1950, N1950),확률표!$B$8:$E$16,IF(P1950=확률표!$C$3,2,IF(P1950=확률표!$C$4, 3,4)),FALSE), "")</f>
        <v/>
      </c>
      <c r="D1950" s="1" t="str">
        <f>IF(B1950&lt;&gt;"",INDEX(로우데이터!$B:$B,4*ROW()-7),"")</f>
        <v/>
      </c>
      <c r="E1950" s="4" t="str">
        <f>IF(B1950&lt;&gt;"",IF(INDEX(로우데이터!$D:$D,4*ROW()-7)&lt;&gt;"",IF(ISNUMBER(FIND("(1)",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0" s="3" t="str">
        <f>IF(B1950&lt;&gt;"",IF(INDEX(로우데이터!$D:$D,4*ROW()-7)&lt;&gt;"",IF(ISNUMBER(FIND("(1)",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0" s="3" t="str">
        <f>IF(B1950&lt;&gt;"",IF(INDEX(로우데이터!$D:$D,4*ROW()-7)&lt;&gt;"",IF(ISNUMBER(FIND("(2)",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0" s="3" t="str">
        <f>IF(B1950&lt;&gt;"",IF(INDEX(로우데이터!$D:$D,4*ROW()-7)&lt;&gt;"",IF(ISNUMBER(FIND("(2)",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0" s="3" t="str">
        <f>IF(B1950&lt;&gt;"",IF(INDEX(로우데이터!$D:$D,4*ROW()-7)&lt;&gt;"",IF(ISNUMBER(FIND("(3)",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0" s="3" t="str">
        <f>IF(B1950&lt;&gt;"",IF(INDEX(로우데이터!$D:$D,4*ROW()-7)&lt;&gt;"",IF(ISNUMBER(FIND("(3)",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0" s="1">
        <v>1</v>
      </c>
      <c r="M1950" s="1">
        <v>1</v>
      </c>
      <c r="N1950" s="1">
        <v>1</v>
      </c>
      <c r="P1950" s="1" t="str">
        <f>IF(B1950&lt;&gt;"",IF(AND(대학정보!$C$4&lt;&gt;"",대학정보!$C$5&lt;&gt;""),IF(AND(ISNUMBER(FIND(대학정보!$C$4,E1950)),ISNUMBER(FIND(대학정보!$C$5,F1950))),확률표!$C$3,IF(AND(ISNUMBER(FIND(대학정보!$C$4,G1950)),ISNUMBER(FIND(대학정보!$C$5,H1950))),확률표!$C$4,IF(AND(ISNUMBER(FIND(대학정보!$C$4,I1950)),ISNUMBER(FIND(대학정보!$C$5,J1950))),확률표!$C$5, ""))), "대학정보"), "")</f>
        <v/>
      </c>
      <c r="Q1950" s="1" t="str">
        <f>IF(AND(대학정보!$C$8&lt;&gt;"",D1950&lt;&gt;""),D1950-대학정보!$C$8,"")</f>
        <v/>
      </c>
    </row>
    <row r="1951" spans="1:17">
      <c r="A1951" s="1" t="str">
        <f t="shared" si="30"/>
        <v>X</v>
      </c>
      <c r="B1951" s="1" t="str">
        <f>IF(INDEX(로우데이터!$A:$A,4*ROW()-7)&lt;&gt;"",INDEX(로우데이터!A:A,4*ROW()-7),"")</f>
        <v/>
      </c>
      <c r="C1951" s="1" t="str">
        <f>IF(B1951&lt;&gt;"",VLOOKUP(CONCATENATE("j",L1951, M1951, N1951),확률표!$B$8:$E$16,IF(P1951=확률표!$C$3,2,IF(P1951=확률표!$C$4, 3,4)),FALSE), "")</f>
        <v/>
      </c>
      <c r="D1951" s="1" t="str">
        <f>IF(B1951&lt;&gt;"",INDEX(로우데이터!$B:$B,4*ROW()-7),"")</f>
        <v/>
      </c>
      <c r="E1951" s="4" t="str">
        <f>IF(B1951&lt;&gt;"",IF(INDEX(로우데이터!$D:$D,4*ROW()-7)&lt;&gt;"",IF(ISNUMBER(FIND("(1)",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1" s="3" t="str">
        <f>IF(B1951&lt;&gt;"",IF(INDEX(로우데이터!$D:$D,4*ROW()-7)&lt;&gt;"",IF(ISNUMBER(FIND("(1)",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1" s="3" t="str">
        <f>IF(B1951&lt;&gt;"",IF(INDEX(로우데이터!$D:$D,4*ROW()-7)&lt;&gt;"",IF(ISNUMBER(FIND("(2)",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1" s="3" t="str">
        <f>IF(B1951&lt;&gt;"",IF(INDEX(로우데이터!$D:$D,4*ROW()-7)&lt;&gt;"",IF(ISNUMBER(FIND("(2)",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1" s="3" t="str">
        <f>IF(B1951&lt;&gt;"",IF(INDEX(로우데이터!$D:$D,4*ROW()-7)&lt;&gt;"",IF(ISNUMBER(FIND("(3)",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1" s="3" t="str">
        <f>IF(B1951&lt;&gt;"",IF(INDEX(로우데이터!$D:$D,4*ROW()-7)&lt;&gt;"",IF(ISNUMBER(FIND("(3)",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1" s="1">
        <v>1</v>
      </c>
      <c r="M1951" s="1">
        <v>1</v>
      </c>
      <c r="N1951" s="1">
        <v>1</v>
      </c>
      <c r="P1951" s="1" t="str">
        <f>IF(B1951&lt;&gt;"",IF(AND(대학정보!$C$4&lt;&gt;"",대학정보!$C$5&lt;&gt;""),IF(AND(ISNUMBER(FIND(대학정보!$C$4,E1951)),ISNUMBER(FIND(대학정보!$C$5,F1951))),확률표!$C$3,IF(AND(ISNUMBER(FIND(대학정보!$C$4,G1951)),ISNUMBER(FIND(대학정보!$C$5,H1951))),확률표!$C$4,IF(AND(ISNUMBER(FIND(대학정보!$C$4,I1951)),ISNUMBER(FIND(대학정보!$C$5,J1951))),확률표!$C$5, ""))), "대학정보"), "")</f>
        <v/>
      </c>
      <c r="Q1951" s="1" t="str">
        <f>IF(AND(대학정보!$C$8&lt;&gt;"",D1951&lt;&gt;""),D1951-대학정보!$C$8,"")</f>
        <v/>
      </c>
    </row>
    <row r="1952" spans="1:17">
      <c r="A1952" s="1" t="str">
        <f t="shared" si="30"/>
        <v>X</v>
      </c>
      <c r="B1952" s="1" t="str">
        <f>IF(INDEX(로우데이터!$A:$A,4*ROW()-7)&lt;&gt;"",INDEX(로우데이터!A:A,4*ROW()-7),"")</f>
        <v/>
      </c>
      <c r="C1952" s="1" t="str">
        <f>IF(B1952&lt;&gt;"",VLOOKUP(CONCATENATE("j",L1952, M1952, N1952),확률표!$B$8:$E$16,IF(P1952=확률표!$C$3,2,IF(P1952=확률표!$C$4, 3,4)),FALSE), "")</f>
        <v/>
      </c>
      <c r="D1952" s="1" t="str">
        <f>IF(B1952&lt;&gt;"",INDEX(로우데이터!$B:$B,4*ROW()-7),"")</f>
        <v/>
      </c>
      <c r="E1952" s="4" t="str">
        <f>IF(B1952&lt;&gt;"",IF(INDEX(로우데이터!$D:$D,4*ROW()-7)&lt;&gt;"",IF(ISNUMBER(FIND("(1)",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2" s="3" t="str">
        <f>IF(B1952&lt;&gt;"",IF(INDEX(로우데이터!$D:$D,4*ROW()-7)&lt;&gt;"",IF(ISNUMBER(FIND("(1)",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2" s="3" t="str">
        <f>IF(B1952&lt;&gt;"",IF(INDEX(로우데이터!$D:$D,4*ROW()-7)&lt;&gt;"",IF(ISNUMBER(FIND("(2)",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2" s="3" t="str">
        <f>IF(B1952&lt;&gt;"",IF(INDEX(로우데이터!$D:$D,4*ROW()-7)&lt;&gt;"",IF(ISNUMBER(FIND("(2)",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2" s="3" t="str">
        <f>IF(B1952&lt;&gt;"",IF(INDEX(로우데이터!$D:$D,4*ROW()-7)&lt;&gt;"",IF(ISNUMBER(FIND("(3)",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2" s="3" t="str">
        <f>IF(B1952&lt;&gt;"",IF(INDEX(로우데이터!$D:$D,4*ROW()-7)&lt;&gt;"",IF(ISNUMBER(FIND("(3)",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2" s="1">
        <v>1</v>
      </c>
      <c r="M1952" s="1">
        <v>1</v>
      </c>
      <c r="N1952" s="1">
        <v>1</v>
      </c>
      <c r="P1952" s="1" t="str">
        <f>IF(B1952&lt;&gt;"",IF(AND(대학정보!$C$4&lt;&gt;"",대학정보!$C$5&lt;&gt;""),IF(AND(ISNUMBER(FIND(대학정보!$C$4,E1952)),ISNUMBER(FIND(대학정보!$C$5,F1952))),확률표!$C$3,IF(AND(ISNUMBER(FIND(대학정보!$C$4,G1952)),ISNUMBER(FIND(대학정보!$C$5,H1952))),확률표!$C$4,IF(AND(ISNUMBER(FIND(대학정보!$C$4,I1952)),ISNUMBER(FIND(대학정보!$C$5,J1952))),확률표!$C$5, ""))), "대학정보"), "")</f>
        <v/>
      </c>
      <c r="Q1952" s="1" t="str">
        <f>IF(AND(대학정보!$C$8&lt;&gt;"",D1952&lt;&gt;""),D1952-대학정보!$C$8,"")</f>
        <v/>
      </c>
    </row>
    <row r="1953" spans="1:17">
      <c r="A1953" s="1" t="str">
        <f t="shared" si="30"/>
        <v>X</v>
      </c>
      <c r="B1953" s="1" t="str">
        <f>IF(INDEX(로우데이터!$A:$A,4*ROW()-7)&lt;&gt;"",INDEX(로우데이터!A:A,4*ROW()-7),"")</f>
        <v/>
      </c>
      <c r="C1953" s="1" t="str">
        <f>IF(B1953&lt;&gt;"",VLOOKUP(CONCATENATE("j",L1953, M1953, N1953),확률표!$B$8:$E$16,IF(P1953=확률표!$C$3,2,IF(P1953=확률표!$C$4, 3,4)),FALSE), "")</f>
        <v/>
      </c>
      <c r="D1953" s="1" t="str">
        <f>IF(B1953&lt;&gt;"",INDEX(로우데이터!$B:$B,4*ROW()-7),"")</f>
        <v/>
      </c>
      <c r="E1953" s="4" t="str">
        <f>IF(B1953&lt;&gt;"",IF(INDEX(로우데이터!$D:$D,4*ROW()-7)&lt;&gt;"",IF(ISNUMBER(FIND("(1)",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3" s="3" t="str">
        <f>IF(B1953&lt;&gt;"",IF(INDEX(로우데이터!$D:$D,4*ROW()-7)&lt;&gt;"",IF(ISNUMBER(FIND("(1)",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3" s="3" t="str">
        <f>IF(B1953&lt;&gt;"",IF(INDEX(로우데이터!$D:$D,4*ROW()-7)&lt;&gt;"",IF(ISNUMBER(FIND("(2)",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3" s="3" t="str">
        <f>IF(B1953&lt;&gt;"",IF(INDEX(로우데이터!$D:$D,4*ROW()-7)&lt;&gt;"",IF(ISNUMBER(FIND("(2)",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3" s="3" t="str">
        <f>IF(B1953&lt;&gt;"",IF(INDEX(로우데이터!$D:$D,4*ROW()-7)&lt;&gt;"",IF(ISNUMBER(FIND("(3)",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3" s="3" t="str">
        <f>IF(B1953&lt;&gt;"",IF(INDEX(로우데이터!$D:$D,4*ROW()-7)&lt;&gt;"",IF(ISNUMBER(FIND("(3)",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3" s="1">
        <v>1</v>
      </c>
      <c r="M1953" s="1">
        <v>1</v>
      </c>
      <c r="N1953" s="1">
        <v>1</v>
      </c>
      <c r="P1953" s="1" t="str">
        <f>IF(B1953&lt;&gt;"",IF(AND(대학정보!$C$4&lt;&gt;"",대학정보!$C$5&lt;&gt;""),IF(AND(ISNUMBER(FIND(대학정보!$C$4,E1953)),ISNUMBER(FIND(대학정보!$C$5,F1953))),확률표!$C$3,IF(AND(ISNUMBER(FIND(대학정보!$C$4,G1953)),ISNUMBER(FIND(대학정보!$C$5,H1953))),확률표!$C$4,IF(AND(ISNUMBER(FIND(대학정보!$C$4,I1953)),ISNUMBER(FIND(대학정보!$C$5,J1953))),확률표!$C$5, ""))), "대학정보"), "")</f>
        <v/>
      </c>
      <c r="Q1953" s="1" t="str">
        <f>IF(AND(대학정보!$C$8&lt;&gt;"",D1953&lt;&gt;""),D1953-대학정보!$C$8,"")</f>
        <v/>
      </c>
    </row>
    <row r="1954" spans="1:17">
      <c r="A1954" s="1" t="str">
        <f t="shared" si="30"/>
        <v>X</v>
      </c>
      <c r="B1954" s="1" t="str">
        <f>IF(INDEX(로우데이터!$A:$A,4*ROW()-7)&lt;&gt;"",INDEX(로우데이터!A:A,4*ROW()-7),"")</f>
        <v/>
      </c>
      <c r="C1954" s="1" t="str">
        <f>IF(B1954&lt;&gt;"",VLOOKUP(CONCATENATE("j",L1954, M1954, N1954),확률표!$B$8:$E$16,IF(P1954=확률표!$C$3,2,IF(P1954=확률표!$C$4, 3,4)),FALSE), "")</f>
        <v/>
      </c>
      <c r="D1954" s="1" t="str">
        <f>IF(B1954&lt;&gt;"",INDEX(로우데이터!$B:$B,4*ROW()-7),"")</f>
        <v/>
      </c>
      <c r="E1954" s="4" t="str">
        <f>IF(B1954&lt;&gt;"",IF(INDEX(로우데이터!$D:$D,4*ROW()-7)&lt;&gt;"",IF(ISNUMBER(FIND("(1)",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4" s="3" t="str">
        <f>IF(B1954&lt;&gt;"",IF(INDEX(로우데이터!$D:$D,4*ROW()-7)&lt;&gt;"",IF(ISNUMBER(FIND("(1)",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4" s="3" t="str">
        <f>IF(B1954&lt;&gt;"",IF(INDEX(로우데이터!$D:$D,4*ROW()-7)&lt;&gt;"",IF(ISNUMBER(FIND("(2)",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4" s="3" t="str">
        <f>IF(B1954&lt;&gt;"",IF(INDEX(로우데이터!$D:$D,4*ROW()-7)&lt;&gt;"",IF(ISNUMBER(FIND("(2)",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4" s="3" t="str">
        <f>IF(B1954&lt;&gt;"",IF(INDEX(로우데이터!$D:$D,4*ROW()-7)&lt;&gt;"",IF(ISNUMBER(FIND("(3)",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4" s="3" t="str">
        <f>IF(B1954&lt;&gt;"",IF(INDEX(로우데이터!$D:$D,4*ROW()-7)&lt;&gt;"",IF(ISNUMBER(FIND("(3)",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4" s="1">
        <v>1</v>
      </c>
      <c r="M1954" s="1">
        <v>1</v>
      </c>
      <c r="N1954" s="1">
        <v>1</v>
      </c>
      <c r="P1954" s="1" t="str">
        <f>IF(B1954&lt;&gt;"",IF(AND(대학정보!$C$4&lt;&gt;"",대학정보!$C$5&lt;&gt;""),IF(AND(ISNUMBER(FIND(대학정보!$C$4,E1954)),ISNUMBER(FIND(대학정보!$C$5,F1954))),확률표!$C$3,IF(AND(ISNUMBER(FIND(대학정보!$C$4,G1954)),ISNUMBER(FIND(대학정보!$C$5,H1954))),확률표!$C$4,IF(AND(ISNUMBER(FIND(대학정보!$C$4,I1954)),ISNUMBER(FIND(대학정보!$C$5,J1954))),확률표!$C$5, ""))), "대학정보"), "")</f>
        <v/>
      </c>
      <c r="Q1954" s="1" t="str">
        <f>IF(AND(대학정보!$C$8&lt;&gt;"",D1954&lt;&gt;""),D1954-대학정보!$C$8,"")</f>
        <v/>
      </c>
    </row>
    <row r="1955" spans="1:17">
      <c r="A1955" s="1" t="str">
        <f t="shared" si="30"/>
        <v>X</v>
      </c>
      <c r="B1955" s="1" t="str">
        <f>IF(INDEX(로우데이터!$A:$A,4*ROW()-7)&lt;&gt;"",INDEX(로우데이터!A:A,4*ROW()-7),"")</f>
        <v/>
      </c>
      <c r="C1955" s="1" t="str">
        <f>IF(B1955&lt;&gt;"",VLOOKUP(CONCATENATE("j",L1955, M1955, N1955),확률표!$B$8:$E$16,IF(P1955=확률표!$C$3,2,IF(P1955=확률표!$C$4, 3,4)),FALSE), "")</f>
        <v/>
      </c>
      <c r="D1955" s="1" t="str">
        <f>IF(B1955&lt;&gt;"",INDEX(로우데이터!$B:$B,4*ROW()-7),"")</f>
        <v/>
      </c>
      <c r="E1955" s="4" t="str">
        <f>IF(B1955&lt;&gt;"",IF(INDEX(로우데이터!$D:$D,4*ROW()-7)&lt;&gt;"",IF(ISNUMBER(FIND("(1)",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5" s="3" t="str">
        <f>IF(B1955&lt;&gt;"",IF(INDEX(로우데이터!$D:$D,4*ROW()-7)&lt;&gt;"",IF(ISNUMBER(FIND("(1)",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5" s="3" t="str">
        <f>IF(B1955&lt;&gt;"",IF(INDEX(로우데이터!$D:$D,4*ROW()-7)&lt;&gt;"",IF(ISNUMBER(FIND("(2)",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5" s="3" t="str">
        <f>IF(B1955&lt;&gt;"",IF(INDEX(로우데이터!$D:$D,4*ROW()-7)&lt;&gt;"",IF(ISNUMBER(FIND("(2)",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5" s="3" t="str">
        <f>IF(B1955&lt;&gt;"",IF(INDEX(로우데이터!$D:$D,4*ROW()-7)&lt;&gt;"",IF(ISNUMBER(FIND("(3)",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5" s="3" t="str">
        <f>IF(B1955&lt;&gt;"",IF(INDEX(로우데이터!$D:$D,4*ROW()-7)&lt;&gt;"",IF(ISNUMBER(FIND("(3)",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5" s="1">
        <v>1</v>
      </c>
      <c r="M1955" s="1">
        <v>1</v>
      </c>
      <c r="N1955" s="1">
        <v>1</v>
      </c>
      <c r="P1955" s="1" t="str">
        <f>IF(B1955&lt;&gt;"",IF(AND(대학정보!$C$4&lt;&gt;"",대학정보!$C$5&lt;&gt;""),IF(AND(ISNUMBER(FIND(대학정보!$C$4,E1955)),ISNUMBER(FIND(대학정보!$C$5,F1955))),확률표!$C$3,IF(AND(ISNUMBER(FIND(대학정보!$C$4,G1955)),ISNUMBER(FIND(대학정보!$C$5,H1955))),확률표!$C$4,IF(AND(ISNUMBER(FIND(대학정보!$C$4,I1955)),ISNUMBER(FIND(대학정보!$C$5,J1955))),확률표!$C$5, ""))), "대학정보"), "")</f>
        <v/>
      </c>
      <c r="Q1955" s="1" t="str">
        <f>IF(AND(대학정보!$C$8&lt;&gt;"",D1955&lt;&gt;""),D1955-대학정보!$C$8,"")</f>
        <v/>
      </c>
    </row>
    <row r="1956" spans="1:17">
      <c r="A1956" s="1" t="str">
        <f t="shared" si="30"/>
        <v>X</v>
      </c>
      <c r="B1956" s="1" t="str">
        <f>IF(INDEX(로우데이터!$A:$A,4*ROW()-7)&lt;&gt;"",INDEX(로우데이터!A:A,4*ROW()-7),"")</f>
        <v/>
      </c>
      <c r="C1956" s="1" t="str">
        <f>IF(B1956&lt;&gt;"",VLOOKUP(CONCATENATE("j",L1956, M1956, N1956),확률표!$B$8:$E$16,IF(P1956=확률표!$C$3,2,IF(P1956=확률표!$C$4, 3,4)),FALSE), "")</f>
        <v/>
      </c>
      <c r="D1956" s="1" t="str">
        <f>IF(B1956&lt;&gt;"",INDEX(로우데이터!$B:$B,4*ROW()-7),"")</f>
        <v/>
      </c>
      <c r="E1956" s="4" t="str">
        <f>IF(B1956&lt;&gt;"",IF(INDEX(로우데이터!$D:$D,4*ROW()-7)&lt;&gt;"",IF(ISNUMBER(FIND("(1)",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6" s="3" t="str">
        <f>IF(B1956&lt;&gt;"",IF(INDEX(로우데이터!$D:$D,4*ROW()-7)&lt;&gt;"",IF(ISNUMBER(FIND("(1)",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6" s="3" t="str">
        <f>IF(B1956&lt;&gt;"",IF(INDEX(로우데이터!$D:$D,4*ROW()-7)&lt;&gt;"",IF(ISNUMBER(FIND("(2)",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6" s="3" t="str">
        <f>IF(B1956&lt;&gt;"",IF(INDEX(로우데이터!$D:$D,4*ROW()-7)&lt;&gt;"",IF(ISNUMBER(FIND("(2)",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6" s="3" t="str">
        <f>IF(B1956&lt;&gt;"",IF(INDEX(로우데이터!$D:$D,4*ROW()-7)&lt;&gt;"",IF(ISNUMBER(FIND("(3)",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6" s="3" t="str">
        <f>IF(B1956&lt;&gt;"",IF(INDEX(로우데이터!$D:$D,4*ROW()-7)&lt;&gt;"",IF(ISNUMBER(FIND("(3)",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6" s="1">
        <v>1</v>
      </c>
      <c r="M1956" s="1">
        <v>1</v>
      </c>
      <c r="N1956" s="1">
        <v>1</v>
      </c>
      <c r="P1956" s="1" t="str">
        <f>IF(B1956&lt;&gt;"",IF(AND(대학정보!$C$4&lt;&gt;"",대학정보!$C$5&lt;&gt;""),IF(AND(ISNUMBER(FIND(대학정보!$C$4,E1956)),ISNUMBER(FIND(대학정보!$C$5,F1956))),확률표!$C$3,IF(AND(ISNUMBER(FIND(대학정보!$C$4,G1956)),ISNUMBER(FIND(대학정보!$C$5,H1956))),확률표!$C$4,IF(AND(ISNUMBER(FIND(대학정보!$C$4,I1956)),ISNUMBER(FIND(대학정보!$C$5,J1956))),확률표!$C$5, ""))), "대학정보"), "")</f>
        <v/>
      </c>
      <c r="Q1956" s="1" t="str">
        <f>IF(AND(대학정보!$C$8&lt;&gt;"",D1956&lt;&gt;""),D1956-대학정보!$C$8,"")</f>
        <v/>
      </c>
    </row>
    <row r="1957" spans="1:17">
      <c r="A1957" s="1" t="str">
        <f t="shared" si="30"/>
        <v>X</v>
      </c>
      <c r="B1957" s="1" t="str">
        <f>IF(INDEX(로우데이터!$A:$A,4*ROW()-7)&lt;&gt;"",INDEX(로우데이터!A:A,4*ROW()-7),"")</f>
        <v/>
      </c>
      <c r="C1957" s="1" t="str">
        <f>IF(B1957&lt;&gt;"",VLOOKUP(CONCATENATE("j",L1957, M1957, N1957),확률표!$B$8:$E$16,IF(P1957=확률표!$C$3,2,IF(P1957=확률표!$C$4, 3,4)),FALSE), "")</f>
        <v/>
      </c>
      <c r="D1957" s="1" t="str">
        <f>IF(B1957&lt;&gt;"",INDEX(로우데이터!$B:$B,4*ROW()-7),"")</f>
        <v/>
      </c>
      <c r="E1957" s="4" t="str">
        <f>IF(B1957&lt;&gt;"",IF(INDEX(로우데이터!$D:$D,4*ROW()-7)&lt;&gt;"",IF(ISNUMBER(FIND("(1)",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7" s="3" t="str">
        <f>IF(B1957&lt;&gt;"",IF(INDEX(로우데이터!$D:$D,4*ROW()-7)&lt;&gt;"",IF(ISNUMBER(FIND("(1)",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7" s="3" t="str">
        <f>IF(B1957&lt;&gt;"",IF(INDEX(로우데이터!$D:$D,4*ROW()-7)&lt;&gt;"",IF(ISNUMBER(FIND("(2)",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7" s="3" t="str">
        <f>IF(B1957&lt;&gt;"",IF(INDEX(로우데이터!$D:$D,4*ROW()-7)&lt;&gt;"",IF(ISNUMBER(FIND("(2)",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7" s="3" t="str">
        <f>IF(B1957&lt;&gt;"",IF(INDEX(로우데이터!$D:$D,4*ROW()-7)&lt;&gt;"",IF(ISNUMBER(FIND("(3)",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7" s="3" t="str">
        <f>IF(B1957&lt;&gt;"",IF(INDEX(로우데이터!$D:$D,4*ROW()-7)&lt;&gt;"",IF(ISNUMBER(FIND("(3)",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7" s="1">
        <v>1</v>
      </c>
      <c r="M1957" s="1">
        <v>1</v>
      </c>
      <c r="N1957" s="1">
        <v>1</v>
      </c>
      <c r="P1957" s="1" t="str">
        <f>IF(B1957&lt;&gt;"",IF(AND(대학정보!$C$4&lt;&gt;"",대학정보!$C$5&lt;&gt;""),IF(AND(ISNUMBER(FIND(대학정보!$C$4,E1957)),ISNUMBER(FIND(대학정보!$C$5,F1957))),확률표!$C$3,IF(AND(ISNUMBER(FIND(대학정보!$C$4,G1957)),ISNUMBER(FIND(대학정보!$C$5,H1957))),확률표!$C$4,IF(AND(ISNUMBER(FIND(대학정보!$C$4,I1957)),ISNUMBER(FIND(대학정보!$C$5,J1957))),확률표!$C$5, ""))), "대학정보"), "")</f>
        <v/>
      </c>
      <c r="Q1957" s="1" t="str">
        <f>IF(AND(대학정보!$C$8&lt;&gt;"",D1957&lt;&gt;""),D1957-대학정보!$C$8,"")</f>
        <v/>
      </c>
    </row>
    <row r="1958" spans="1:17">
      <c r="A1958" s="1" t="str">
        <f t="shared" ref="A1958:A2021" si="31">IF(ISNUMBER(FIND("(나)",B1958)), "나", IF(B1958&lt;&gt;"", "", "X"))</f>
        <v>X</v>
      </c>
      <c r="B1958" s="1" t="str">
        <f>IF(INDEX(로우데이터!$A:$A,4*ROW()-7)&lt;&gt;"",INDEX(로우데이터!A:A,4*ROW()-7),"")</f>
        <v/>
      </c>
      <c r="C1958" s="1" t="str">
        <f>IF(B1958&lt;&gt;"",VLOOKUP(CONCATENATE("j",L1958, M1958, N1958),확률표!$B$8:$E$16,IF(P1958=확률표!$C$3,2,IF(P1958=확률표!$C$4, 3,4)),FALSE), "")</f>
        <v/>
      </c>
      <c r="D1958" s="1" t="str">
        <f>IF(B1958&lt;&gt;"",INDEX(로우데이터!$B:$B,4*ROW()-7),"")</f>
        <v/>
      </c>
      <c r="E1958" s="4" t="str">
        <f>IF(B1958&lt;&gt;"",IF(INDEX(로우데이터!$D:$D,4*ROW()-7)&lt;&gt;"",IF(ISNUMBER(FIND("(1)",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8" s="3" t="str">
        <f>IF(B1958&lt;&gt;"",IF(INDEX(로우데이터!$D:$D,4*ROW()-7)&lt;&gt;"",IF(ISNUMBER(FIND("(1)",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8" s="3" t="str">
        <f>IF(B1958&lt;&gt;"",IF(INDEX(로우데이터!$D:$D,4*ROW()-7)&lt;&gt;"",IF(ISNUMBER(FIND("(2)",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8" s="3" t="str">
        <f>IF(B1958&lt;&gt;"",IF(INDEX(로우데이터!$D:$D,4*ROW()-7)&lt;&gt;"",IF(ISNUMBER(FIND("(2)",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8" s="3" t="str">
        <f>IF(B1958&lt;&gt;"",IF(INDEX(로우데이터!$D:$D,4*ROW()-7)&lt;&gt;"",IF(ISNUMBER(FIND("(3)",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8" s="3" t="str">
        <f>IF(B1958&lt;&gt;"",IF(INDEX(로우데이터!$D:$D,4*ROW()-7)&lt;&gt;"",IF(ISNUMBER(FIND("(3)",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8" s="1">
        <v>1</v>
      </c>
      <c r="M1958" s="1">
        <v>1</v>
      </c>
      <c r="N1958" s="1">
        <v>1</v>
      </c>
      <c r="P1958" s="1" t="str">
        <f>IF(B1958&lt;&gt;"",IF(AND(대학정보!$C$4&lt;&gt;"",대학정보!$C$5&lt;&gt;""),IF(AND(ISNUMBER(FIND(대학정보!$C$4,E1958)),ISNUMBER(FIND(대학정보!$C$5,F1958))),확률표!$C$3,IF(AND(ISNUMBER(FIND(대학정보!$C$4,G1958)),ISNUMBER(FIND(대학정보!$C$5,H1958))),확률표!$C$4,IF(AND(ISNUMBER(FIND(대학정보!$C$4,I1958)),ISNUMBER(FIND(대학정보!$C$5,J1958))),확률표!$C$5, ""))), "대학정보"), "")</f>
        <v/>
      </c>
      <c r="Q1958" s="1" t="str">
        <f>IF(AND(대학정보!$C$8&lt;&gt;"",D1958&lt;&gt;""),D1958-대학정보!$C$8,"")</f>
        <v/>
      </c>
    </row>
    <row r="1959" spans="1:17">
      <c r="A1959" s="1" t="str">
        <f t="shared" si="31"/>
        <v>X</v>
      </c>
      <c r="B1959" s="1" t="str">
        <f>IF(INDEX(로우데이터!$A:$A,4*ROW()-7)&lt;&gt;"",INDEX(로우데이터!A:A,4*ROW()-7),"")</f>
        <v/>
      </c>
      <c r="C1959" s="1" t="str">
        <f>IF(B1959&lt;&gt;"",VLOOKUP(CONCATENATE("j",L1959, M1959, N1959),확률표!$B$8:$E$16,IF(P1959=확률표!$C$3,2,IF(P1959=확률표!$C$4, 3,4)),FALSE), "")</f>
        <v/>
      </c>
      <c r="D1959" s="1" t="str">
        <f>IF(B1959&lt;&gt;"",INDEX(로우데이터!$B:$B,4*ROW()-7),"")</f>
        <v/>
      </c>
      <c r="E1959" s="4" t="str">
        <f>IF(B1959&lt;&gt;"",IF(INDEX(로우데이터!$D:$D,4*ROW()-7)&lt;&gt;"",IF(ISNUMBER(FIND("(1)",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59" s="3" t="str">
        <f>IF(B1959&lt;&gt;"",IF(INDEX(로우데이터!$D:$D,4*ROW()-7)&lt;&gt;"",IF(ISNUMBER(FIND("(1)",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59" s="3" t="str">
        <f>IF(B1959&lt;&gt;"",IF(INDEX(로우데이터!$D:$D,4*ROW()-7)&lt;&gt;"",IF(ISNUMBER(FIND("(2)",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59" s="3" t="str">
        <f>IF(B1959&lt;&gt;"",IF(INDEX(로우데이터!$D:$D,4*ROW()-7)&lt;&gt;"",IF(ISNUMBER(FIND("(2)",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59" s="3" t="str">
        <f>IF(B1959&lt;&gt;"",IF(INDEX(로우데이터!$D:$D,4*ROW()-7)&lt;&gt;"",IF(ISNUMBER(FIND("(3)",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59" s="3" t="str">
        <f>IF(B1959&lt;&gt;"",IF(INDEX(로우데이터!$D:$D,4*ROW()-7)&lt;&gt;"",IF(ISNUMBER(FIND("(3)",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59" s="1">
        <v>1</v>
      </c>
      <c r="M1959" s="1">
        <v>1</v>
      </c>
      <c r="N1959" s="1">
        <v>1</v>
      </c>
      <c r="P1959" s="1" t="str">
        <f>IF(B1959&lt;&gt;"",IF(AND(대학정보!$C$4&lt;&gt;"",대학정보!$C$5&lt;&gt;""),IF(AND(ISNUMBER(FIND(대학정보!$C$4,E1959)),ISNUMBER(FIND(대학정보!$C$5,F1959))),확률표!$C$3,IF(AND(ISNUMBER(FIND(대학정보!$C$4,G1959)),ISNUMBER(FIND(대학정보!$C$5,H1959))),확률표!$C$4,IF(AND(ISNUMBER(FIND(대학정보!$C$4,I1959)),ISNUMBER(FIND(대학정보!$C$5,J1959))),확률표!$C$5, ""))), "대학정보"), "")</f>
        <v/>
      </c>
      <c r="Q1959" s="1" t="str">
        <f>IF(AND(대학정보!$C$8&lt;&gt;"",D1959&lt;&gt;""),D1959-대학정보!$C$8,"")</f>
        <v/>
      </c>
    </row>
    <row r="1960" spans="1:17">
      <c r="A1960" s="1" t="str">
        <f t="shared" si="31"/>
        <v>X</v>
      </c>
      <c r="B1960" s="1" t="str">
        <f>IF(INDEX(로우데이터!$A:$A,4*ROW()-7)&lt;&gt;"",INDEX(로우데이터!A:A,4*ROW()-7),"")</f>
        <v/>
      </c>
      <c r="C1960" s="1" t="str">
        <f>IF(B1960&lt;&gt;"",VLOOKUP(CONCATENATE("j",L1960, M1960, N1960),확률표!$B$8:$E$16,IF(P1960=확률표!$C$3,2,IF(P1960=확률표!$C$4, 3,4)),FALSE), "")</f>
        <v/>
      </c>
      <c r="D1960" s="1" t="str">
        <f>IF(B1960&lt;&gt;"",INDEX(로우데이터!$B:$B,4*ROW()-7),"")</f>
        <v/>
      </c>
      <c r="E1960" s="4" t="str">
        <f>IF(B1960&lt;&gt;"",IF(INDEX(로우데이터!$D:$D,4*ROW()-7)&lt;&gt;"",IF(ISNUMBER(FIND("(1)",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0" s="3" t="str">
        <f>IF(B1960&lt;&gt;"",IF(INDEX(로우데이터!$D:$D,4*ROW()-7)&lt;&gt;"",IF(ISNUMBER(FIND("(1)",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0" s="3" t="str">
        <f>IF(B1960&lt;&gt;"",IF(INDEX(로우데이터!$D:$D,4*ROW()-7)&lt;&gt;"",IF(ISNUMBER(FIND("(2)",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0" s="3" t="str">
        <f>IF(B1960&lt;&gt;"",IF(INDEX(로우데이터!$D:$D,4*ROW()-7)&lt;&gt;"",IF(ISNUMBER(FIND("(2)",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0" s="3" t="str">
        <f>IF(B1960&lt;&gt;"",IF(INDEX(로우데이터!$D:$D,4*ROW()-7)&lt;&gt;"",IF(ISNUMBER(FIND("(3)",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0" s="3" t="str">
        <f>IF(B1960&lt;&gt;"",IF(INDEX(로우데이터!$D:$D,4*ROW()-7)&lt;&gt;"",IF(ISNUMBER(FIND("(3)",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0" s="1">
        <v>1</v>
      </c>
      <c r="M1960" s="1">
        <v>1</v>
      </c>
      <c r="N1960" s="1">
        <v>1</v>
      </c>
      <c r="P1960" s="1" t="str">
        <f>IF(B1960&lt;&gt;"",IF(AND(대학정보!$C$4&lt;&gt;"",대학정보!$C$5&lt;&gt;""),IF(AND(ISNUMBER(FIND(대학정보!$C$4,E1960)),ISNUMBER(FIND(대학정보!$C$5,F1960))),확률표!$C$3,IF(AND(ISNUMBER(FIND(대학정보!$C$4,G1960)),ISNUMBER(FIND(대학정보!$C$5,H1960))),확률표!$C$4,IF(AND(ISNUMBER(FIND(대학정보!$C$4,I1960)),ISNUMBER(FIND(대학정보!$C$5,J1960))),확률표!$C$5, ""))), "대학정보"), "")</f>
        <v/>
      </c>
      <c r="Q1960" s="1" t="str">
        <f>IF(AND(대학정보!$C$8&lt;&gt;"",D1960&lt;&gt;""),D1960-대학정보!$C$8,"")</f>
        <v/>
      </c>
    </row>
    <row r="1961" spans="1:17">
      <c r="A1961" s="1" t="str">
        <f t="shared" si="31"/>
        <v>X</v>
      </c>
      <c r="B1961" s="1" t="str">
        <f>IF(INDEX(로우데이터!$A:$A,4*ROW()-7)&lt;&gt;"",INDEX(로우데이터!A:A,4*ROW()-7),"")</f>
        <v/>
      </c>
      <c r="C1961" s="1" t="str">
        <f>IF(B1961&lt;&gt;"",VLOOKUP(CONCATENATE("j",L1961, M1961, N1961),확률표!$B$8:$E$16,IF(P1961=확률표!$C$3,2,IF(P1961=확률표!$C$4, 3,4)),FALSE), "")</f>
        <v/>
      </c>
      <c r="D1961" s="1" t="str">
        <f>IF(B1961&lt;&gt;"",INDEX(로우데이터!$B:$B,4*ROW()-7),"")</f>
        <v/>
      </c>
      <c r="E1961" s="4" t="str">
        <f>IF(B1961&lt;&gt;"",IF(INDEX(로우데이터!$D:$D,4*ROW()-7)&lt;&gt;"",IF(ISNUMBER(FIND("(1)",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1" s="3" t="str">
        <f>IF(B1961&lt;&gt;"",IF(INDEX(로우데이터!$D:$D,4*ROW()-7)&lt;&gt;"",IF(ISNUMBER(FIND("(1)",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1" s="3" t="str">
        <f>IF(B1961&lt;&gt;"",IF(INDEX(로우데이터!$D:$D,4*ROW()-7)&lt;&gt;"",IF(ISNUMBER(FIND("(2)",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1" s="3" t="str">
        <f>IF(B1961&lt;&gt;"",IF(INDEX(로우데이터!$D:$D,4*ROW()-7)&lt;&gt;"",IF(ISNUMBER(FIND("(2)",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1" s="3" t="str">
        <f>IF(B1961&lt;&gt;"",IF(INDEX(로우데이터!$D:$D,4*ROW()-7)&lt;&gt;"",IF(ISNUMBER(FIND("(3)",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1" s="3" t="str">
        <f>IF(B1961&lt;&gt;"",IF(INDEX(로우데이터!$D:$D,4*ROW()-7)&lt;&gt;"",IF(ISNUMBER(FIND("(3)",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1" s="1">
        <v>1</v>
      </c>
      <c r="M1961" s="1">
        <v>1</v>
      </c>
      <c r="N1961" s="1">
        <v>1</v>
      </c>
      <c r="P1961" s="1" t="str">
        <f>IF(B1961&lt;&gt;"",IF(AND(대학정보!$C$4&lt;&gt;"",대학정보!$C$5&lt;&gt;""),IF(AND(ISNUMBER(FIND(대학정보!$C$4,E1961)),ISNUMBER(FIND(대학정보!$C$5,F1961))),확률표!$C$3,IF(AND(ISNUMBER(FIND(대학정보!$C$4,G1961)),ISNUMBER(FIND(대학정보!$C$5,H1961))),확률표!$C$4,IF(AND(ISNUMBER(FIND(대학정보!$C$4,I1961)),ISNUMBER(FIND(대학정보!$C$5,J1961))),확률표!$C$5, ""))), "대학정보"), "")</f>
        <v/>
      </c>
      <c r="Q1961" s="1" t="str">
        <f>IF(AND(대학정보!$C$8&lt;&gt;"",D1961&lt;&gt;""),D1961-대학정보!$C$8,"")</f>
        <v/>
      </c>
    </row>
    <row r="1962" spans="1:17">
      <c r="A1962" s="1" t="str">
        <f t="shared" si="31"/>
        <v>X</v>
      </c>
      <c r="B1962" s="1" t="str">
        <f>IF(INDEX(로우데이터!$A:$A,4*ROW()-7)&lt;&gt;"",INDEX(로우데이터!A:A,4*ROW()-7),"")</f>
        <v/>
      </c>
      <c r="C1962" s="1" t="str">
        <f>IF(B1962&lt;&gt;"",VLOOKUP(CONCATENATE("j",L1962, M1962, N1962),확률표!$B$8:$E$16,IF(P1962=확률표!$C$3,2,IF(P1962=확률표!$C$4, 3,4)),FALSE), "")</f>
        <v/>
      </c>
      <c r="D1962" s="1" t="str">
        <f>IF(B1962&lt;&gt;"",INDEX(로우데이터!$B:$B,4*ROW()-7),"")</f>
        <v/>
      </c>
      <c r="E1962" s="4" t="str">
        <f>IF(B1962&lt;&gt;"",IF(INDEX(로우데이터!$D:$D,4*ROW()-7)&lt;&gt;"",IF(ISNUMBER(FIND("(1)",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2" s="3" t="str">
        <f>IF(B1962&lt;&gt;"",IF(INDEX(로우데이터!$D:$D,4*ROW()-7)&lt;&gt;"",IF(ISNUMBER(FIND("(1)",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2" s="3" t="str">
        <f>IF(B1962&lt;&gt;"",IF(INDEX(로우데이터!$D:$D,4*ROW()-7)&lt;&gt;"",IF(ISNUMBER(FIND("(2)",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2" s="3" t="str">
        <f>IF(B1962&lt;&gt;"",IF(INDEX(로우데이터!$D:$D,4*ROW()-7)&lt;&gt;"",IF(ISNUMBER(FIND("(2)",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2" s="3" t="str">
        <f>IF(B1962&lt;&gt;"",IF(INDEX(로우데이터!$D:$D,4*ROW()-7)&lt;&gt;"",IF(ISNUMBER(FIND("(3)",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2" s="3" t="str">
        <f>IF(B1962&lt;&gt;"",IF(INDEX(로우데이터!$D:$D,4*ROW()-7)&lt;&gt;"",IF(ISNUMBER(FIND("(3)",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2" s="1">
        <v>1</v>
      </c>
      <c r="M1962" s="1">
        <v>1</v>
      </c>
      <c r="N1962" s="1">
        <v>1</v>
      </c>
      <c r="P1962" s="1" t="str">
        <f>IF(B1962&lt;&gt;"",IF(AND(대학정보!$C$4&lt;&gt;"",대학정보!$C$5&lt;&gt;""),IF(AND(ISNUMBER(FIND(대학정보!$C$4,E1962)),ISNUMBER(FIND(대학정보!$C$5,F1962))),확률표!$C$3,IF(AND(ISNUMBER(FIND(대학정보!$C$4,G1962)),ISNUMBER(FIND(대학정보!$C$5,H1962))),확률표!$C$4,IF(AND(ISNUMBER(FIND(대학정보!$C$4,I1962)),ISNUMBER(FIND(대학정보!$C$5,J1962))),확률표!$C$5, ""))), "대학정보"), "")</f>
        <v/>
      </c>
      <c r="Q1962" s="1" t="str">
        <f>IF(AND(대학정보!$C$8&lt;&gt;"",D1962&lt;&gt;""),D1962-대학정보!$C$8,"")</f>
        <v/>
      </c>
    </row>
    <row r="1963" spans="1:17">
      <c r="A1963" s="1" t="str">
        <f t="shared" si="31"/>
        <v>X</v>
      </c>
      <c r="B1963" s="1" t="str">
        <f>IF(INDEX(로우데이터!$A:$A,4*ROW()-7)&lt;&gt;"",INDEX(로우데이터!A:A,4*ROW()-7),"")</f>
        <v/>
      </c>
      <c r="C1963" s="1" t="str">
        <f>IF(B1963&lt;&gt;"",VLOOKUP(CONCATENATE("j",L1963, M1963, N1963),확률표!$B$8:$E$16,IF(P1963=확률표!$C$3,2,IF(P1963=확률표!$C$4, 3,4)),FALSE), "")</f>
        <v/>
      </c>
      <c r="D1963" s="1" t="str">
        <f>IF(B1963&lt;&gt;"",INDEX(로우데이터!$B:$B,4*ROW()-7),"")</f>
        <v/>
      </c>
      <c r="E1963" s="4" t="str">
        <f>IF(B1963&lt;&gt;"",IF(INDEX(로우데이터!$D:$D,4*ROW()-7)&lt;&gt;"",IF(ISNUMBER(FIND("(1)",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3" s="3" t="str">
        <f>IF(B1963&lt;&gt;"",IF(INDEX(로우데이터!$D:$D,4*ROW()-7)&lt;&gt;"",IF(ISNUMBER(FIND("(1)",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3" s="3" t="str">
        <f>IF(B1963&lt;&gt;"",IF(INDEX(로우데이터!$D:$D,4*ROW()-7)&lt;&gt;"",IF(ISNUMBER(FIND("(2)",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3" s="3" t="str">
        <f>IF(B1963&lt;&gt;"",IF(INDEX(로우데이터!$D:$D,4*ROW()-7)&lt;&gt;"",IF(ISNUMBER(FIND("(2)",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3" s="3" t="str">
        <f>IF(B1963&lt;&gt;"",IF(INDEX(로우데이터!$D:$D,4*ROW()-7)&lt;&gt;"",IF(ISNUMBER(FIND("(3)",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3" s="3" t="str">
        <f>IF(B1963&lt;&gt;"",IF(INDEX(로우데이터!$D:$D,4*ROW()-7)&lt;&gt;"",IF(ISNUMBER(FIND("(3)",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3" s="1">
        <v>1</v>
      </c>
      <c r="M1963" s="1">
        <v>1</v>
      </c>
      <c r="N1963" s="1">
        <v>1</v>
      </c>
      <c r="P1963" s="1" t="str">
        <f>IF(B1963&lt;&gt;"",IF(AND(대학정보!$C$4&lt;&gt;"",대학정보!$C$5&lt;&gt;""),IF(AND(ISNUMBER(FIND(대학정보!$C$4,E1963)),ISNUMBER(FIND(대학정보!$C$5,F1963))),확률표!$C$3,IF(AND(ISNUMBER(FIND(대학정보!$C$4,G1963)),ISNUMBER(FIND(대학정보!$C$5,H1963))),확률표!$C$4,IF(AND(ISNUMBER(FIND(대학정보!$C$4,I1963)),ISNUMBER(FIND(대학정보!$C$5,J1963))),확률표!$C$5, ""))), "대학정보"), "")</f>
        <v/>
      </c>
      <c r="Q1963" s="1" t="str">
        <f>IF(AND(대학정보!$C$8&lt;&gt;"",D1963&lt;&gt;""),D1963-대학정보!$C$8,"")</f>
        <v/>
      </c>
    </row>
    <row r="1964" spans="1:17">
      <c r="A1964" s="1" t="str">
        <f t="shared" si="31"/>
        <v>X</v>
      </c>
      <c r="B1964" s="1" t="str">
        <f>IF(INDEX(로우데이터!$A:$A,4*ROW()-7)&lt;&gt;"",INDEX(로우데이터!A:A,4*ROW()-7),"")</f>
        <v/>
      </c>
      <c r="C1964" s="1" t="str">
        <f>IF(B1964&lt;&gt;"",VLOOKUP(CONCATENATE("j",L1964, M1964, N1964),확률표!$B$8:$E$16,IF(P1964=확률표!$C$3,2,IF(P1964=확률표!$C$4, 3,4)),FALSE), "")</f>
        <v/>
      </c>
      <c r="D1964" s="1" t="str">
        <f>IF(B1964&lt;&gt;"",INDEX(로우데이터!$B:$B,4*ROW()-7),"")</f>
        <v/>
      </c>
      <c r="E1964" s="4" t="str">
        <f>IF(B1964&lt;&gt;"",IF(INDEX(로우데이터!$D:$D,4*ROW()-7)&lt;&gt;"",IF(ISNUMBER(FIND("(1)",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4" s="3" t="str">
        <f>IF(B1964&lt;&gt;"",IF(INDEX(로우데이터!$D:$D,4*ROW()-7)&lt;&gt;"",IF(ISNUMBER(FIND("(1)",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4" s="3" t="str">
        <f>IF(B1964&lt;&gt;"",IF(INDEX(로우데이터!$D:$D,4*ROW()-7)&lt;&gt;"",IF(ISNUMBER(FIND("(2)",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4" s="3" t="str">
        <f>IF(B1964&lt;&gt;"",IF(INDEX(로우데이터!$D:$D,4*ROW()-7)&lt;&gt;"",IF(ISNUMBER(FIND("(2)",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4" s="3" t="str">
        <f>IF(B1964&lt;&gt;"",IF(INDEX(로우데이터!$D:$D,4*ROW()-7)&lt;&gt;"",IF(ISNUMBER(FIND("(3)",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4" s="3" t="str">
        <f>IF(B1964&lt;&gt;"",IF(INDEX(로우데이터!$D:$D,4*ROW()-7)&lt;&gt;"",IF(ISNUMBER(FIND("(3)",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4" s="1">
        <v>1</v>
      </c>
      <c r="M1964" s="1">
        <v>1</v>
      </c>
      <c r="N1964" s="1">
        <v>1</v>
      </c>
      <c r="P1964" s="1" t="str">
        <f>IF(B1964&lt;&gt;"",IF(AND(대학정보!$C$4&lt;&gt;"",대학정보!$C$5&lt;&gt;""),IF(AND(ISNUMBER(FIND(대학정보!$C$4,E1964)),ISNUMBER(FIND(대학정보!$C$5,F1964))),확률표!$C$3,IF(AND(ISNUMBER(FIND(대학정보!$C$4,G1964)),ISNUMBER(FIND(대학정보!$C$5,H1964))),확률표!$C$4,IF(AND(ISNUMBER(FIND(대학정보!$C$4,I1964)),ISNUMBER(FIND(대학정보!$C$5,J1964))),확률표!$C$5, ""))), "대학정보"), "")</f>
        <v/>
      </c>
      <c r="Q1964" s="1" t="str">
        <f>IF(AND(대학정보!$C$8&lt;&gt;"",D1964&lt;&gt;""),D1964-대학정보!$C$8,"")</f>
        <v/>
      </c>
    </row>
    <row r="1965" spans="1:17">
      <c r="A1965" s="1" t="str">
        <f t="shared" si="31"/>
        <v>X</v>
      </c>
      <c r="B1965" s="1" t="str">
        <f>IF(INDEX(로우데이터!$A:$A,4*ROW()-7)&lt;&gt;"",INDEX(로우데이터!A:A,4*ROW()-7),"")</f>
        <v/>
      </c>
      <c r="C1965" s="1" t="str">
        <f>IF(B1965&lt;&gt;"",VLOOKUP(CONCATENATE("j",L1965, M1965, N1965),확률표!$B$8:$E$16,IF(P1965=확률표!$C$3,2,IF(P1965=확률표!$C$4, 3,4)),FALSE), "")</f>
        <v/>
      </c>
      <c r="D1965" s="1" t="str">
        <f>IF(B1965&lt;&gt;"",INDEX(로우데이터!$B:$B,4*ROW()-7),"")</f>
        <v/>
      </c>
      <c r="E1965" s="4" t="str">
        <f>IF(B1965&lt;&gt;"",IF(INDEX(로우데이터!$D:$D,4*ROW()-7)&lt;&gt;"",IF(ISNUMBER(FIND("(1)",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5" s="3" t="str">
        <f>IF(B1965&lt;&gt;"",IF(INDEX(로우데이터!$D:$D,4*ROW()-7)&lt;&gt;"",IF(ISNUMBER(FIND("(1)",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5" s="3" t="str">
        <f>IF(B1965&lt;&gt;"",IF(INDEX(로우데이터!$D:$D,4*ROW()-7)&lt;&gt;"",IF(ISNUMBER(FIND("(2)",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5" s="3" t="str">
        <f>IF(B1965&lt;&gt;"",IF(INDEX(로우데이터!$D:$D,4*ROW()-7)&lt;&gt;"",IF(ISNUMBER(FIND("(2)",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5" s="3" t="str">
        <f>IF(B1965&lt;&gt;"",IF(INDEX(로우데이터!$D:$D,4*ROW()-7)&lt;&gt;"",IF(ISNUMBER(FIND("(3)",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5" s="3" t="str">
        <f>IF(B1965&lt;&gt;"",IF(INDEX(로우데이터!$D:$D,4*ROW()-7)&lt;&gt;"",IF(ISNUMBER(FIND("(3)",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5" s="1">
        <v>1</v>
      </c>
      <c r="M1965" s="1">
        <v>1</v>
      </c>
      <c r="N1965" s="1">
        <v>1</v>
      </c>
      <c r="P1965" s="1" t="str">
        <f>IF(B1965&lt;&gt;"",IF(AND(대학정보!$C$4&lt;&gt;"",대학정보!$C$5&lt;&gt;""),IF(AND(ISNUMBER(FIND(대학정보!$C$4,E1965)),ISNUMBER(FIND(대학정보!$C$5,F1965))),확률표!$C$3,IF(AND(ISNUMBER(FIND(대학정보!$C$4,G1965)),ISNUMBER(FIND(대학정보!$C$5,H1965))),확률표!$C$4,IF(AND(ISNUMBER(FIND(대학정보!$C$4,I1965)),ISNUMBER(FIND(대학정보!$C$5,J1965))),확률표!$C$5, ""))), "대학정보"), "")</f>
        <v/>
      </c>
      <c r="Q1965" s="1" t="str">
        <f>IF(AND(대학정보!$C$8&lt;&gt;"",D1965&lt;&gt;""),D1965-대학정보!$C$8,"")</f>
        <v/>
      </c>
    </row>
    <row r="1966" spans="1:17">
      <c r="A1966" s="1" t="str">
        <f t="shared" si="31"/>
        <v>X</v>
      </c>
      <c r="B1966" s="1" t="str">
        <f>IF(INDEX(로우데이터!$A:$A,4*ROW()-7)&lt;&gt;"",INDEX(로우데이터!A:A,4*ROW()-7),"")</f>
        <v/>
      </c>
      <c r="C1966" s="1" t="str">
        <f>IF(B1966&lt;&gt;"",VLOOKUP(CONCATENATE("j",L1966, M1966, N1966),확률표!$B$8:$E$16,IF(P1966=확률표!$C$3,2,IF(P1966=확률표!$C$4, 3,4)),FALSE), "")</f>
        <v/>
      </c>
      <c r="D1966" s="1" t="str">
        <f>IF(B1966&lt;&gt;"",INDEX(로우데이터!$B:$B,4*ROW()-7),"")</f>
        <v/>
      </c>
      <c r="E1966" s="4" t="str">
        <f>IF(B1966&lt;&gt;"",IF(INDEX(로우데이터!$D:$D,4*ROW()-7)&lt;&gt;"",IF(ISNUMBER(FIND("(1)",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6" s="3" t="str">
        <f>IF(B1966&lt;&gt;"",IF(INDEX(로우데이터!$D:$D,4*ROW()-7)&lt;&gt;"",IF(ISNUMBER(FIND("(1)",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6" s="3" t="str">
        <f>IF(B1966&lt;&gt;"",IF(INDEX(로우데이터!$D:$D,4*ROW()-7)&lt;&gt;"",IF(ISNUMBER(FIND("(2)",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6" s="3" t="str">
        <f>IF(B1966&lt;&gt;"",IF(INDEX(로우데이터!$D:$D,4*ROW()-7)&lt;&gt;"",IF(ISNUMBER(FIND("(2)",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6" s="3" t="str">
        <f>IF(B1966&lt;&gt;"",IF(INDEX(로우데이터!$D:$D,4*ROW()-7)&lt;&gt;"",IF(ISNUMBER(FIND("(3)",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6" s="3" t="str">
        <f>IF(B1966&lt;&gt;"",IF(INDEX(로우데이터!$D:$D,4*ROW()-7)&lt;&gt;"",IF(ISNUMBER(FIND("(3)",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6" s="1">
        <v>1</v>
      </c>
      <c r="M1966" s="1">
        <v>1</v>
      </c>
      <c r="N1966" s="1">
        <v>1</v>
      </c>
      <c r="P1966" s="1" t="str">
        <f>IF(B1966&lt;&gt;"",IF(AND(대학정보!$C$4&lt;&gt;"",대학정보!$C$5&lt;&gt;""),IF(AND(ISNUMBER(FIND(대학정보!$C$4,E1966)),ISNUMBER(FIND(대학정보!$C$5,F1966))),확률표!$C$3,IF(AND(ISNUMBER(FIND(대학정보!$C$4,G1966)),ISNUMBER(FIND(대학정보!$C$5,H1966))),확률표!$C$4,IF(AND(ISNUMBER(FIND(대학정보!$C$4,I1966)),ISNUMBER(FIND(대학정보!$C$5,J1966))),확률표!$C$5, ""))), "대학정보"), "")</f>
        <v/>
      </c>
      <c r="Q1966" s="1" t="str">
        <f>IF(AND(대학정보!$C$8&lt;&gt;"",D1966&lt;&gt;""),D1966-대학정보!$C$8,"")</f>
        <v/>
      </c>
    </row>
    <row r="1967" spans="1:17">
      <c r="A1967" s="1" t="str">
        <f t="shared" si="31"/>
        <v>X</v>
      </c>
      <c r="B1967" s="1" t="str">
        <f>IF(INDEX(로우데이터!$A:$A,4*ROW()-7)&lt;&gt;"",INDEX(로우데이터!A:A,4*ROW()-7),"")</f>
        <v/>
      </c>
      <c r="C1967" s="1" t="str">
        <f>IF(B1967&lt;&gt;"",VLOOKUP(CONCATENATE("j",L1967, M1967, N1967),확률표!$B$8:$E$16,IF(P1967=확률표!$C$3,2,IF(P1967=확률표!$C$4, 3,4)),FALSE), "")</f>
        <v/>
      </c>
      <c r="D1967" s="1" t="str">
        <f>IF(B1967&lt;&gt;"",INDEX(로우데이터!$B:$B,4*ROW()-7),"")</f>
        <v/>
      </c>
      <c r="E1967" s="4" t="str">
        <f>IF(B1967&lt;&gt;"",IF(INDEX(로우데이터!$D:$D,4*ROW()-7)&lt;&gt;"",IF(ISNUMBER(FIND("(1)",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7" s="3" t="str">
        <f>IF(B1967&lt;&gt;"",IF(INDEX(로우데이터!$D:$D,4*ROW()-7)&lt;&gt;"",IF(ISNUMBER(FIND("(1)",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7" s="3" t="str">
        <f>IF(B1967&lt;&gt;"",IF(INDEX(로우데이터!$D:$D,4*ROW()-7)&lt;&gt;"",IF(ISNUMBER(FIND("(2)",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7" s="3" t="str">
        <f>IF(B1967&lt;&gt;"",IF(INDEX(로우데이터!$D:$D,4*ROW()-7)&lt;&gt;"",IF(ISNUMBER(FIND("(2)",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7" s="3" t="str">
        <f>IF(B1967&lt;&gt;"",IF(INDEX(로우데이터!$D:$D,4*ROW()-7)&lt;&gt;"",IF(ISNUMBER(FIND("(3)",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7" s="3" t="str">
        <f>IF(B1967&lt;&gt;"",IF(INDEX(로우데이터!$D:$D,4*ROW()-7)&lt;&gt;"",IF(ISNUMBER(FIND("(3)",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7" s="1">
        <v>1</v>
      </c>
      <c r="M1967" s="1">
        <v>1</v>
      </c>
      <c r="N1967" s="1">
        <v>1</v>
      </c>
      <c r="P1967" s="1" t="str">
        <f>IF(B1967&lt;&gt;"",IF(AND(대학정보!$C$4&lt;&gt;"",대학정보!$C$5&lt;&gt;""),IF(AND(ISNUMBER(FIND(대학정보!$C$4,E1967)),ISNUMBER(FIND(대학정보!$C$5,F1967))),확률표!$C$3,IF(AND(ISNUMBER(FIND(대학정보!$C$4,G1967)),ISNUMBER(FIND(대학정보!$C$5,H1967))),확률표!$C$4,IF(AND(ISNUMBER(FIND(대학정보!$C$4,I1967)),ISNUMBER(FIND(대학정보!$C$5,J1967))),확률표!$C$5, ""))), "대학정보"), "")</f>
        <v/>
      </c>
      <c r="Q1967" s="1" t="str">
        <f>IF(AND(대학정보!$C$8&lt;&gt;"",D1967&lt;&gt;""),D1967-대학정보!$C$8,"")</f>
        <v/>
      </c>
    </row>
    <row r="1968" spans="1:17">
      <c r="A1968" s="1" t="str">
        <f t="shared" si="31"/>
        <v>X</v>
      </c>
      <c r="B1968" s="1" t="str">
        <f>IF(INDEX(로우데이터!$A:$A,4*ROW()-7)&lt;&gt;"",INDEX(로우데이터!A:A,4*ROW()-7),"")</f>
        <v/>
      </c>
      <c r="C1968" s="1" t="str">
        <f>IF(B1968&lt;&gt;"",VLOOKUP(CONCATENATE("j",L1968, M1968, N1968),확률표!$B$8:$E$16,IF(P1968=확률표!$C$3,2,IF(P1968=확률표!$C$4, 3,4)),FALSE), "")</f>
        <v/>
      </c>
      <c r="D1968" s="1" t="str">
        <f>IF(B1968&lt;&gt;"",INDEX(로우데이터!$B:$B,4*ROW()-7),"")</f>
        <v/>
      </c>
      <c r="E1968" s="4" t="str">
        <f>IF(B1968&lt;&gt;"",IF(INDEX(로우데이터!$D:$D,4*ROW()-7)&lt;&gt;"",IF(ISNUMBER(FIND("(1)",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8" s="3" t="str">
        <f>IF(B1968&lt;&gt;"",IF(INDEX(로우데이터!$D:$D,4*ROW()-7)&lt;&gt;"",IF(ISNUMBER(FIND("(1)",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8" s="3" t="str">
        <f>IF(B1968&lt;&gt;"",IF(INDEX(로우데이터!$D:$D,4*ROW()-7)&lt;&gt;"",IF(ISNUMBER(FIND("(2)",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8" s="3" t="str">
        <f>IF(B1968&lt;&gt;"",IF(INDEX(로우데이터!$D:$D,4*ROW()-7)&lt;&gt;"",IF(ISNUMBER(FIND("(2)",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8" s="3" t="str">
        <f>IF(B1968&lt;&gt;"",IF(INDEX(로우데이터!$D:$D,4*ROW()-7)&lt;&gt;"",IF(ISNUMBER(FIND("(3)",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8" s="3" t="str">
        <f>IF(B1968&lt;&gt;"",IF(INDEX(로우데이터!$D:$D,4*ROW()-7)&lt;&gt;"",IF(ISNUMBER(FIND("(3)",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8" s="1">
        <v>1</v>
      </c>
      <c r="M1968" s="1">
        <v>1</v>
      </c>
      <c r="N1968" s="1">
        <v>1</v>
      </c>
      <c r="P1968" s="1" t="str">
        <f>IF(B1968&lt;&gt;"",IF(AND(대학정보!$C$4&lt;&gt;"",대학정보!$C$5&lt;&gt;""),IF(AND(ISNUMBER(FIND(대학정보!$C$4,E1968)),ISNUMBER(FIND(대학정보!$C$5,F1968))),확률표!$C$3,IF(AND(ISNUMBER(FIND(대학정보!$C$4,G1968)),ISNUMBER(FIND(대학정보!$C$5,H1968))),확률표!$C$4,IF(AND(ISNUMBER(FIND(대학정보!$C$4,I1968)),ISNUMBER(FIND(대학정보!$C$5,J1968))),확률표!$C$5, ""))), "대학정보"), "")</f>
        <v/>
      </c>
      <c r="Q1968" s="1" t="str">
        <f>IF(AND(대학정보!$C$8&lt;&gt;"",D1968&lt;&gt;""),D1968-대학정보!$C$8,"")</f>
        <v/>
      </c>
    </row>
    <row r="1969" spans="1:17">
      <c r="A1969" s="1" t="str">
        <f t="shared" si="31"/>
        <v>X</v>
      </c>
      <c r="B1969" s="1" t="str">
        <f>IF(INDEX(로우데이터!$A:$A,4*ROW()-7)&lt;&gt;"",INDEX(로우데이터!A:A,4*ROW()-7),"")</f>
        <v/>
      </c>
      <c r="C1969" s="1" t="str">
        <f>IF(B1969&lt;&gt;"",VLOOKUP(CONCATENATE("j",L1969, M1969, N1969),확률표!$B$8:$E$16,IF(P1969=확률표!$C$3,2,IF(P1969=확률표!$C$4, 3,4)),FALSE), "")</f>
        <v/>
      </c>
      <c r="D1969" s="1" t="str">
        <f>IF(B1969&lt;&gt;"",INDEX(로우데이터!$B:$B,4*ROW()-7),"")</f>
        <v/>
      </c>
      <c r="E1969" s="4" t="str">
        <f>IF(B1969&lt;&gt;"",IF(INDEX(로우데이터!$D:$D,4*ROW()-7)&lt;&gt;"",IF(ISNUMBER(FIND("(1)",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69" s="3" t="str">
        <f>IF(B1969&lt;&gt;"",IF(INDEX(로우데이터!$D:$D,4*ROW()-7)&lt;&gt;"",IF(ISNUMBER(FIND("(1)",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69" s="3" t="str">
        <f>IF(B1969&lt;&gt;"",IF(INDEX(로우데이터!$D:$D,4*ROW()-7)&lt;&gt;"",IF(ISNUMBER(FIND("(2)",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69" s="3" t="str">
        <f>IF(B1969&lt;&gt;"",IF(INDEX(로우데이터!$D:$D,4*ROW()-7)&lt;&gt;"",IF(ISNUMBER(FIND("(2)",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69" s="3" t="str">
        <f>IF(B1969&lt;&gt;"",IF(INDEX(로우데이터!$D:$D,4*ROW()-7)&lt;&gt;"",IF(ISNUMBER(FIND("(3)",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69" s="3" t="str">
        <f>IF(B1969&lt;&gt;"",IF(INDEX(로우데이터!$D:$D,4*ROW()-7)&lt;&gt;"",IF(ISNUMBER(FIND("(3)",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69" s="1">
        <v>1</v>
      </c>
      <c r="M1969" s="1">
        <v>1</v>
      </c>
      <c r="N1969" s="1">
        <v>1</v>
      </c>
      <c r="P1969" s="1" t="str">
        <f>IF(B1969&lt;&gt;"",IF(AND(대학정보!$C$4&lt;&gt;"",대학정보!$C$5&lt;&gt;""),IF(AND(ISNUMBER(FIND(대학정보!$C$4,E1969)),ISNUMBER(FIND(대학정보!$C$5,F1969))),확률표!$C$3,IF(AND(ISNUMBER(FIND(대학정보!$C$4,G1969)),ISNUMBER(FIND(대학정보!$C$5,H1969))),확률표!$C$4,IF(AND(ISNUMBER(FIND(대학정보!$C$4,I1969)),ISNUMBER(FIND(대학정보!$C$5,J1969))),확률표!$C$5, ""))), "대학정보"), "")</f>
        <v/>
      </c>
      <c r="Q1969" s="1" t="str">
        <f>IF(AND(대학정보!$C$8&lt;&gt;"",D1969&lt;&gt;""),D1969-대학정보!$C$8,"")</f>
        <v/>
      </c>
    </row>
    <row r="1970" spans="1:17">
      <c r="A1970" s="1" t="str">
        <f t="shared" si="31"/>
        <v>X</v>
      </c>
      <c r="B1970" s="1" t="str">
        <f>IF(INDEX(로우데이터!$A:$A,4*ROW()-7)&lt;&gt;"",INDEX(로우데이터!A:A,4*ROW()-7),"")</f>
        <v/>
      </c>
      <c r="C1970" s="1" t="str">
        <f>IF(B1970&lt;&gt;"",VLOOKUP(CONCATENATE("j",L1970, M1970, N1970),확률표!$B$8:$E$16,IF(P1970=확률표!$C$3,2,IF(P1970=확률표!$C$4, 3,4)),FALSE), "")</f>
        <v/>
      </c>
      <c r="D1970" s="1" t="str">
        <f>IF(B1970&lt;&gt;"",INDEX(로우데이터!$B:$B,4*ROW()-7),"")</f>
        <v/>
      </c>
      <c r="E1970" s="4" t="str">
        <f>IF(B1970&lt;&gt;"",IF(INDEX(로우데이터!$D:$D,4*ROW()-7)&lt;&gt;"",IF(ISNUMBER(FIND("(1)",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0" s="3" t="str">
        <f>IF(B1970&lt;&gt;"",IF(INDEX(로우데이터!$D:$D,4*ROW()-7)&lt;&gt;"",IF(ISNUMBER(FIND("(1)",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0" s="3" t="str">
        <f>IF(B1970&lt;&gt;"",IF(INDEX(로우데이터!$D:$D,4*ROW()-7)&lt;&gt;"",IF(ISNUMBER(FIND("(2)",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0" s="3" t="str">
        <f>IF(B1970&lt;&gt;"",IF(INDEX(로우데이터!$D:$D,4*ROW()-7)&lt;&gt;"",IF(ISNUMBER(FIND("(2)",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0" s="3" t="str">
        <f>IF(B1970&lt;&gt;"",IF(INDEX(로우데이터!$D:$D,4*ROW()-7)&lt;&gt;"",IF(ISNUMBER(FIND("(3)",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0" s="3" t="str">
        <f>IF(B1970&lt;&gt;"",IF(INDEX(로우데이터!$D:$D,4*ROW()-7)&lt;&gt;"",IF(ISNUMBER(FIND("(3)",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0" s="1">
        <v>1</v>
      </c>
      <c r="M1970" s="1">
        <v>1</v>
      </c>
      <c r="N1970" s="1">
        <v>1</v>
      </c>
      <c r="P1970" s="1" t="str">
        <f>IF(B1970&lt;&gt;"",IF(AND(대학정보!$C$4&lt;&gt;"",대학정보!$C$5&lt;&gt;""),IF(AND(ISNUMBER(FIND(대학정보!$C$4,E1970)),ISNUMBER(FIND(대학정보!$C$5,F1970))),확률표!$C$3,IF(AND(ISNUMBER(FIND(대학정보!$C$4,G1970)),ISNUMBER(FIND(대학정보!$C$5,H1970))),확률표!$C$4,IF(AND(ISNUMBER(FIND(대학정보!$C$4,I1970)),ISNUMBER(FIND(대학정보!$C$5,J1970))),확률표!$C$5, ""))), "대학정보"), "")</f>
        <v/>
      </c>
      <c r="Q1970" s="1" t="str">
        <f>IF(AND(대학정보!$C$8&lt;&gt;"",D1970&lt;&gt;""),D1970-대학정보!$C$8,"")</f>
        <v/>
      </c>
    </row>
    <row r="1971" spans="1:17">
      <c r="A1971" s="1" t="str">
        <f t="shared" si="31"/>
        <v>X</v>
      </c>
      <c r="B1971" s="1" t="str">
        <f>IF(INDEX(로우데이터!$A:$A,4*ROW()-7)&lt;&gt;"",INDEX(로우데이터!A:A,4*ROW()-7),"")</f>
        <v/>
      </c>
      <c r="C1971" s="1" t="str">
        <f>IF(B1971&lt;&gt;"",VLOOKUP(CONCATENATE("j",L1971, M1971, N1971),확률표!$B$8:$E$16,IF(P1971=확률표!$C$3,2,IF(P1971=확률표!$C$4, 3,4)),FALSE), "")</f>
        <v/>
      </c>
      <c r="D1971" s="1" t="str">
        <f>IF(B1971&lt;&gt;"",INDEX(로우데이터!$B:$B,4*ROW()-7),"")</f>
        <v/>
      </c>
      <c r="E1971" s="4" t="str">
        <f>IF(B1971&lt;&gt;"",IF(INDEX(로우데이터!$D:$D,4*ROW()-7)&lt;&gt;"",IF(ISNUMBER(FIND("(1)",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1" s="3" t="str">
        <f>IF(B1971&lt;&gt;"",IF(INDEX(로우데이터!$D:$D,4*ROW()-7)&lt;&gt;"",IF(ISNUMBER(FIND("(1)",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1" s="3" t="str">
        <f>IF(B1971&lt;&gt;"",IF(INDEX(로우데이터!$D:$D,4*ROW()-7)&lt;&gt;"",IF(ISNUMBER(FIND("(2)",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1" s="3" t="str">
        <f>IF(B1971&lt;&gt;"",IF(INDEX(로우데이터!$D:$D,4*ROW()-7)&lt;&gt;"",IF(ISNUMBER(FIND("(2)",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1" s="3" t="str">
        <f>IF(B1971&lt;&gt;"",IF(INDEX(로우데이터!$D:$D,4*ROW()-7)&lt;&gt;"",IF(ISNUMBER(FIND("(3)",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1" s="3" t="str">
        <f>IF(B1971&lt;&gt;"",IF(INDEX(로우데이터!$D:$D,4*ROW()-7)&lt;&gt;"",IF(ISNUMBER(FIND("(3)",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1" s="1">
        <v>1</v>
      </c>
      <c r="M1971" s="1">
        <v>1</v>
      </c>
      <c r="N1971" s="1">
        <v>1</v>
      </c>
      <c r="P1971" s="1" t="str">
        <f>IF(B1971&lt;&gt;"",IF(AND(대학정보!$C$4&lt;&gt;"",대학정보!$C$5&lt;&gt;""),IF(AND(ISNUMBER(FIND(대학정보!$C$4,E1971)),ISNUMBER(FIND(대학정보!$C$5,F1971))),확률표!$C$3,IF(AND(ISNUMBER(FIND(대학정보!$C$4,G1971)),ISNUMBER(FIND(대학정보!$C$5,H1971))),확률표!$C$4,IF(AND(ISNUMBER(FIND(대학정보!$C$4,I1971)),ISNUMBER(FIND(대학정보!$C$5,J1971))),확률표!$C$5, ""))), "대학정보"), "")</f>
        <v/>
      </c>
      <c r="Q1971" s="1" t="str">
        <f>IF(AND(대학정보!$C$8&lt;&gt;"",D1971&lt;&gt;""),D1971-대학정보!$C$8,"")</f>
        <v/>
      </c>
    </row>
    <row r="1972" spans="1:17">
      <c r="A1972" s="1" t="str">
        <f t="shared" si="31"/>
        <v>X</v>
      </c>
      <c r="B1972" s="1" t="str">
        <f>IF(INDEX(로우데이터!$A:$A,4*ROW()-7)&lt;&gt;"",INDEX(로우데이터!A:A,4*ROW()-7),"")</f>
        <v/>
      </c>
      <c r="C1972" s="1" t="str">
        <f>IF(B1972&lt;&gt;"",VLOOKUP(CONCATENATE("j",L1972, M1972, N1972),확률표!$B$8:$E$16,IF(P1972=확률표!$C$3,2,IF(P1972=확률표!$C$4, 3,4)),FALSE), "")</f>
        <v/>
      </c>
      <c r="D1972" s="1" t="str">
        <f>IF(B1972&lt;&gt;"",INDEX(로우데이터!$B:$B,4*ROW()-7),"")</f>
        <v/>
      </c>
      <c r="E1972" s="4" t="str">
        <f>IF(B1972&lt;&gt;"",IF(INDEX(로우데이터!$D:$D,4*ROW()-7)&lt;&gt;"",IF(ISNUMBER(FIND("(1)",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2" s="3" t="str">
        <f>IF(B1972&lt;&gt;"",IF(INDEX(로우데이터!$D:$D,4*ROW()-7)&lt;&gt;"",IF(ISNUMBER(FIND("(1)",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2" s="3" t="str">
        <f>IF(B1972&lt;&gt;"",IF(INDEX(로우데이터!$D:$D,4*ROW()-7)&lt;&gt;"",IF(ISNUMBER(FIND("(2)",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2" s="3" t="str">
        <f>IF(B1972&lt;&gt;"",IF(INDEX(로우데이터!$D:$D,4*ROW()-7)&lt;&gt;"",IF(ISNUMBER(FIND("(2)",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2" s="3" t="str">
        <f>IF(B1972&lt;&gt;"",IF(INDEX(로우데이터!$D:$D,4*ROW()-7)&lt;&gt;"",IF(ISNUMBER(FIND("(3)",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2" s="3" t="str">
        <f>IF(B1972&lt;&gt;"",IF(INDEX(로우데이터!$D:$D,4*ROW()-7)&lt;&gt;"",IF(ISNUMBER(FIND("(3)",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2" s="1">
        <v>1</v>
      </c>
      <c r="M1972" s="1">
        <v>1</v>
      </c>
      <c r="N1972" s="1">
        <v>1</v>
      </c>
      <c r="P1972" s="1" t="str">
        <f>IF(B1972&lt;&gt;"",IF(AND(대학정보!$C$4&lt;&gt;"",대학정보!$C$5&lt;&gt;""),IF(AND(ISNUMBER(FIND(대학정보!$C$4,E1972)),ISNUMBER(FIND(대학정보!$C$5,F1972))),확률표!$C$3,IF(AND(ISNUMBER(FIND(대학정보!$C$4,G1972)),ISNUMBER(FIND(대학정보!$C$5,H1972))),확률표!$C$4,IF(AND(ISNUMBER(FIND(대학정보!$C$4,I1972)),ISNUMBER(FIND(대학정보!$C$5,J1972))),확률표!$C$5, ""))), "대학정보"), "")</f>
        <v/>
      </c>
      <c r="Q1972" s="1" t="str">
        <f>IF(AND(대학정보!$C$8&lt;&gt;"",D1972&lt;&gt;""),D1972-대학정보!$C$8,"")</f>
        <v/>
      </c>
    </row>
    <row r="1973" spans="1:17">
      <c r="A1973" s="1" t="str">
        <f t="shared" si="31"/>
        <v>X</v>
      </c>
      <c r="B1973" s="1" t="str">
        <f>IF(INDEX(로우데이터!$A:$A,4*ROW()-7)&lt;&gt;"",INDEX(로우데이터!A:A,4*ROW()-7),"")</f>
        <v/>
      </c>
      <c r="C1973" s="1" t="str">
        <f>IF(B1973&lt;&gt;"",VLOOKUP(CONCATENATE("j",L1973, M1973, N1973),확률표!$B$8:$E$16,IF(P1973=확률표!$C$3,2,IF(P1973=확률표!$C$4, 3,4)),FALSE), "")</f>
        <v/>
      </c>
      <c r="D1973" s="1" t="str">
        <f>IF(B1973&lt;&gt;"",INDEX(로우데이터!$B:$B,4*ROW()-7),"")</f>
        <v/>
      </c>
      <c r="E1973" s="4" t="str">
        <f>IF(B1973&lt;&gt;"",IF(INDEX(로우데이터!$D:$D,4*ROW()-7)&lt;&gt;"",IF(ISNUMBER(FIND("(1)",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3" s="3" t="str">
        <f>IF(B1973&lt;&gt;"",IF(INDEX(로우데이터!$D:$D,4*ROW()-7)&lt;&gt;"",IF(ISNUMBER(FIND("(1)",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3" s="3" t="str">
        <f>IF(B1973&lt;&gt;"",IF(INDEX(로우데이터!$D:$D,4*ROW()-7)&lt;&gt;"",IF(ISNUMBER(FIND("(2)",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3" s="3" t="str">
        <f>IF(B1973&lt;&gt;"",IF(INDEX(로우데이터!$D:$D,4*ROW()-7)&lt;&gt;"",IF(ISNUMBER(FIND("(2)",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3" s="3" t="str">
        <f>IF(B1973&lt;&gt;"",IF(INDEX(로우데이터!$D:$D,4*ROW()-7)&lt;&gt;"",IF(ISNUMBER(FIND("(3)",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3" s="3" t="str">
        <f>IF(B1973&lt;&gt;"",IF(INDEX(로우데이터!$D:$D,4*ROW()-7)&lt;&gt;"",IF(ISNUMBER(FIND("(3)",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3" s="1">
        <v>1</v>
      </c>
      <c r="M1973" s="1">
        <v>1</v>
      </c>
      <c r="N1973" s="1">
        <v>1</v>
      </c>
      <c r="P1973" s="1" t="str">
        <f>IF(B1973&lt;&gt;"",IF(AND(대학정보!$C$4&lt;&gt;"",대학정보!$C$5&lt;&gt;""),IF(AND(ISNUMBER(FIND(대학정보!$C$4,E1973)),ISNUMBER(FIND(대학정보!$C$5,F1973))),확률표!$C$3,IF(AND(ISNUMBER(FIND(대학정보!$C$4,G1973)),ISNUMBER(FIND(대학정보!$C$5,H1973))),확률표!$C$4,IF(AND(ISNUMBER(FIND(대학정보!$C$4,I1973)),ISNUMBER(FIND(대학정보!$C$5,J1973))),확률표!$C$5, ""))), "대학정보"), "")</f>
        <v/>
      </c>
      <c r="Q1973" s="1" t="str">
        <f>IF(AND(대학정보!$C$8&lt;&gt;"",D1973&lt;&gt;""),D1973-대학정보!$C$8,"")</f>
        <v/>
      </c>
    </row>
    <row r="1974" spans="1:17">
      <c r="A1974" s="1" t="str">
        <f t="shared" si="31"/>
        <v>X</v>
      </c>
      <c r="B1974" s="1" t="str">
        <f>IF(INDEX(로우데이터!$A:$A,4*ROW()-7)&lt;&gt;"",INDEX(로우데이터!A:A,4*ROW()-7),"")</f>
        <v/>
      </c>
      <c r="C1974" s="1" t="str">
        <f>IF(B1974&lt;&gt;"",VLOOKUP(CONCATENATE("j",L1974, M1974, N1974),확률표!$B$8:$E$16,IF(P1974=확률표!$C$3,2,IF(P1974=확률표!$C$4, 3,4)),FALSE), "")</f>
        <v/>
      </c>
      <c r="D1974" s="1" t="str">
        <f>IF(B1974&lt;&gt;"",INDEX(로우데이터!$B:$B,4*ROW()-7),"")</f>
        <v/>
      </c>
      <c r="E1974" s="4" t="str">
        <f>IF(B1974&lt;&gt;"",IF(INDEX(로우데이터!$D:$D,4*ROW()-7)&lt;&gt;"",IF(ISNUMBER(FIND("(1)",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4" s="3" t="str">
        <f>IF(B1974&lt;&gt;"",IF(INDEX(로우데이터!$D:$D,4*ROW()-7)&lt;&gt;"",IF(ISNUMBER(FIND("(1)",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4" s="3" t="str">
        <f>IF(B1974&lt;&gt;"",IF(INDEX(로우데이터!$D:$D,4*ROW()-7)&lt;&gt;"",IF(ISNUMBER(FIND("(2)",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4" s="3" t="str">
        <f>IF(B1974&lt;&gt;"",IF(INDEX(로우데이터!$D:$D,4*ROW()-7)&lt;&gt;"",IF(ISNUMBER(FIND("(2)",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4" s="3" t="str">
        <f>IF(B1974&lt;&gt;"",IF(INDEX(로우데이터!$D:$D,4*ROW()-7)&lt;&gt;"",IF(ISNUMBER(FIND("(3)",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4" s="3" t="str">
        <f>IF(B1974&lt;&gt;"",IF(INDEX(로우데이터!$D:$D,4*ROW()-7)&lt;&gt;"",IF(ISNUMBER(FIND("(3)",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4" s="1">
        <v>1</v>
      </c>
      <c r="M1974" s="1">
        <v>1</v>
      </c>
      <c r="N1974" s="1">
        <v>1</v>
      </c>
      <c r="P1974" s="1" t="str">
        <f>IF(B1974&lt;&gt;"",IF(AND(대학정보!$C$4&lt;&gt;"",대학정보!$C$5&lt;&gt;""),IF(AND(ISNUMBER(FIND(대학정보!$C$4,E1974)),ISNUMBER(FIND(대학정보!$C$5,F1974))),확률표!$C$3,IF(AND(ISNUMBER(FIND(대학정보!$C$4,G1974)),ISNUMBER(FIND(대학정보!$C$5,H1974))),확률표!$C$4,IF(AND(ISNUMBER(FIND(대학정보!$C$4,I1974)),ISNUMBER(FIND(대학정보!$C$5,J1974))),확률표!$C$5, ""))), "대학정보"), "")</f>
        <v/>
      </c>
      <c r="Q1974" s="1" t="str">
        <f>IF(AND(대학정보!$C$8&lt;&gt;"",D1974&lt;&gt;""),D1974-대학정보!$C$8,"")</f>
        <v/>
      </c>
    </row>
    <row r="1975" spans="1:17">
      <c r="A1975" s="1" t="str">
        <f t="shared" si="31"/>
        <v>X</v>
      </c>
      <c r="B1975" s="1" t="str">
        <f>IF(INDEX(로우데이터!$A:$A,4*ROW()-7)&lt;&gt;"",INDEX(로우데이터!A:A,4*ROW()-7),"")</f>
        <v/>
      </c>
      <c r="C1975" s="1" t="str">
        <f>IF(B1975&lt;&gt;"",VLOOKUP(CONCATENATE("j",L1975, M1975, N1975),확률표!$B$8:$E$16,IF(P1975=확률표!$C$3,2,IF(P1975=확률표!$C$4, 3,4)),FALSE), "")</f>
        <v/>
      </c>
      <c r="D1975" s="1" t="str">
        <f>IF(B1975&lt;&gt;"",INDEX(로우데이터!$B:$B,4*ROW()-7),"")</f>
        <v/>
      </c>
      <c r="E1975" s="4" t="str">
        <f>IF(B1975&lt;&gt;"",IF(INDEX(로우데이터!$D:$D,4*ROW()-7)&lt;&gt;"",IF(ISNUMBER(FIND("(1)",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5" s="3" t="str">
        <f>IF(B1975&lt;&gt;"",IF(INDEX(로우데이터!$D:$D,4*ROW()-7)&lt;&gt;"",IF(ISNUMBER(FIND("(1)",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5" s="3" t="str">
        <f>IF(B1975&lt;&gt;"",IF(INDEX(로우데이터!$D:$D,4*ROW()-7)&lt;&gt;"",IF(ISNUMBER(FIND("(2)",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5" s="3" t="str">
        <f>IF(B1975&lt;&gt;"",IF(INDEX(로우데이터!$D:$D,4*ROW()-7)&lt;&gt;"",IF(ISNUMBER(FIND("(2)",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5" s="3" t="str">
        <f>IF(B1975&lt;&gt;"",IF(INDEX(로우데이터!$D:$D,4*ROW()-7)&lt;&gt;"",IF(ISNUMBER(FIND("(3)",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5" s="3" t="str">
        <f>IF(B1975&lt;&gt;"",IF(INDEX(로우데이터!$D:$D,4*ROW()-7)&lt;&gt;"",IF(ISNUMBER(FIND("(3)",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5" s="1">
        <v>1</v>
      </c>
      <c r="M1975" s="1">
        <v>1</v>
      </c>
      <c r="N1975" s="1">
        <v>1</v>
      </c>
      <c r="P1975" s="1" t="str">
        <f>IF(B1975&lt;&gt;"",IF(AND(대학정보!$C$4&lt;&gt;"",대학정보!$C$5&lt;&gt;""),IF(AND(ISNUMBER(FIND(대학정보!$C$4,E1975)),ISNUMBER(FIND(대학정보!$C$5,F1975))),확률표!$C$3,IF(AND(ISNUMBER(FIND(대학정보!$C$4,G1975)),ISNUMBER(FIND(대학정보!$C$5,H1975))),확률표!$C$4,IF(AND(ISNUMBER(FIND(대학정보!$C$4,I1975)),ISNUMBER(FIND(대학정보!$C$5,J1975))),확률표!$C$5, ""))), "대학정보"), "")</f>
        <v/>
      </c>
      <c r="Q1975" s="1" t="str">
        <f>IF(AND(대학정보!$C$8&lt;&gt;"",D1975&lt;&gt;""),D1975-대학정보!$C$8,"")</f>
        <v/>
      </c>
    </row>
    <row r="1976" spans="1:17">
      <c r="A1976" s="1" t="str">
        <f t="shared" si="31"/>
        <v>X</v>
      </c>
      <c r="B1976" s="1" t="str">
        <f>IF(INDEX(로우데이터!$A:$A,4*ROW()-7)&lt;&gt;"",INDEX(로우데이터!A:A,4*ROW()-7),"")</f>
        <v/>
      </c>
      <c r="C1976" s="1" t="str">
        <f>IF(B1976&lt;&gt;"",VLOOKUP(CONCATENATE("j",L1976, M1976, N1976),확률표!$B$8:$E$16,IF(P1976=확률표!$C$3,2,IF(P1976=확률표!$C$4, 3,4)),FALSE), "")</f>
        <v/>
      </c>
      <c r="D1976" s="1" t="str">
        <f>IF(B1976&lt;&gt;"",INDEX(로우데이터!$B:$B,4*ROW()-7),"")</f>
        <v/>
      </c>
      <c r="E1976" s="4" t="str">
        <f>IF(B1976&lt;&gt;"",IF(INDEX(로우데이터!$D:$D,4*ROW()-7)&lt;&gt;"",IF(ISNUMBER(FIND("(1)",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6" s="3" t="str">
        <f>IF(B1976&lt;&gt;"",IF(INDEX(로우데이터!$D:$D,4*ROW()-7)&lt;&gt;"",IF(ISNUMBER(FIND("(1)",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6" s="3" t="str">
        <f>IF(B1976&lt;&gt;"",IF(INDEX(로우데이터!$D:$D,4*ROW()-7)&lt;&gt;"",IF(ISNUMBER(FIND("(2)",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6" s="3" t="str">
        <f>IF(B1976&lt;&gt;"",IF(INDEX(로우데이터!$D:$D,4*ROW()-7)&lt;&gt;"",IF(ISNUMBER(FIND("(2)",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6" s="3" t="str">
        <f>IF(B1976&lt;&gt;"",IF(INDEX(로우데이터!$D:$D,4*ROW()-7)&lt;&gt;"",IF(ISNUMBER(FIND("(3)",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6" s="3" t="str">
        <f>IF(B1976&lt;&gt;"",IF(INDEX(로우데이터!$D:$D,4*ROW()-7)&lt;&gt;"",IF(ISNUMBER(FIND("(3)",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6" s="1">
        <v>1</v>
      </c>
      <c r="M1976" s="1">
        <v>1</v>
      </c>
      <c r="N1976" s="1">
        <v>1</v>
      </c>
      <c r="P1976" s="1" t="str">
        <f>IF(B1976&lt;&gt;"",IF(AND(대학정보!$C$4&lt;&gt;"",대학정보!$C$5&lt;&gt;""),IF(AND(ISNUMBER(FIND(대학정보!$C$4,E1976)),ISNUMBER(FIND(대학정보!$C$5,F1976))),확률표!$C$3,IF(AND(ISNUMBER(FIND(대학정보!$C$4,G1976)),ISNUMBER(FIND(대학정보!$C$5,H1976))),확률표!$C$4,IF(AND(ISNUMBER(FIND(대학정보!$C$4,I1976)),ISNUMBER(FIND(대학정보!$C$5,J1976))),확률표!$C$5, ""))), "대학정보"), "")</f>
        <v/>
      </c>
      <c r="Q1976" s="1" t="str">
        <f>IF(AND(대학정보!$C$8&lt;&gt;"",D1976&lt;&gt;""),D1976-대학정보!$C$8,"")</f>
        <v/>
      </c>
    </row>
    <row r="1977" spans="1:17">
      <c r="A1977" s="1" t="str">
        <f t="shared" si="31"/>
        <v>X</v>
      </c>
      <c r="B1977" s="1" t="str">
        <f>IF(INDEX(로우데이터!$A:$A,4*ROW()-7)&lt;&gt;"",INDEX(로우데이터!A:A,4*ROW()-7),"")</f>
        <v/>
      </c>
      <c r="C1977" s="1" t="str">
        <f>IF(B1977&lt;&gt;"",VLOOKUP(CONCATENATE("j",L1977, M1977, N1977),확률표!$B$8:$E$16,IF(P1977=확률표!$C$3,2,IF(P1977=확률표!$C$4, 3,4)),FALSE), "")</f>
        <v/>
      </c>
      <c r="D1977" s="1" t="str">
        <f>IF(B1977&lt;&gt;"",INDEX(로우데이터!$B:$B,4*ROW()-7),"")</f>
        <v/>
      </c>
      <c r="E1977" s="4" t="str">
        <f>IF(B1977&lt;&gt;"",IF(INDEX(로우데이터!$D:$D,4*ROW()-7)&lt;&gt;"",IF(ISNUMBER(FIND("(1)",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7" s="3" t="str">
        <f>IF(B1977&lt;&gt;"",IF(INDEX(로우데이터!$D:$D,4*ROW()-7)&lt;&gt;"",IF(ISNUMBER(FIND("(1)",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7" s="3" t="str">
        <f>IF(B1977&lt;&gt;"",IF(INDEX(로우데이터!$D:$D,4*ROW()-7)&lt;&gt;"",IF(ISNUMBER(FIND("(2)",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7" s="3" t="str">
        <f>IF(B1977&lt;&gt;"",IF(INDEX(로우데이터!$D:$D,4*ROW()-7)&lt;&gt;"",IF(ISNUMBER(FIND("(2)",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7" s="3" t="str">
        <f>IF(B1977&lt;&gt;"",IF(INDEX(로우데이터!$D:$D,4*ROW()-7)&lt;&gt;"",IF(ISNUMBER(FIND("(3)",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7" s="3" t="str">
        <f>IF(B1977&lt;&gt;"",IF(INDEX(로우데이터!$D:$D,4*ROW()-7)&lt;&gt;"",IF(ISNUMBER(FIND("(3)",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7" s="1">
        <v>1</v>
      </c>
      <c r="M1977" s="1">
        <v>1</v>
      </c>
      <c r="N1977" s="1">
        <v>1</v>
      </c>
      <c r="P1977" s="1" t="str">
        <f>IF(B1977&lt;&gt;"",IF(AND(대학정보!$C$4&lt;&gt;"",대학정보!$C$5&lt;&gt;""),IF(AND(ISNUMBER(FIND(대학정보!$C$4,E1977)),ISNUMBER(FIND(대학정보!$C$5,F1977))),확률표!$C$3,IF(AND(ISNUMBER(FIND(대학정보!$C$4,G1977)),ISNUMBER(FIND(대학정보!$C$5,H1977))),확률표!$C$4,IF(AND(ISNUMBER(FIND(대학정보!$C$4,I1977)),ISNUMBER(FIND(대학정보!$C$5,J1977))),확률표!$C$5, ""))), "대학정보"), "")</f>
        <v/>
      </c>
      <c r="Q1977" s="1" t="str">
        <f>IF(AND(대학정보!$C$8&lt;&gt;"",D1977&lt;&gt;""),D1977-대학정보!$C$8,"")</f>
        <v/>
      </c>
    </row>
    <row r="1978" spans="1:17">
      <c r="A1978" s="1" t="str">
        <f t="shared" si="31"/>
        <v>X</v>
      </c>
      <c r="B1978" s="1" t="str">
        <f>IF(INDEX(로우데이터!$A:$A,4*ROW()-7)&lt;&gt;"",INDEX(로우데이터!A:A,4*ROW()-7),"")</f>
        <v/>
      </c>
      <c r="C1978" s="1" t="str">
        <f>IF(B1978&lt;&gt;"",VLOOKUP(CONCATENATE("j",L1978, M1978, N1978),확률표!$B$8:$E$16,IF(P1978=확률표!$C$3,2,IF(P1978=확률표!$C$4, 3,4)),FALSE), "")</f>
        <v/>
      </c>
      <c r="D1978" s="1" t="str">
        <f>IF(B1978&lt;&gt;"",INDEX(로우데이터!$B:$B,4*ROW()-7),"")</f>
        <v/>
      </c>
      <c r="E1978" s="4" t="str">
        <f>IF(B1978&lt;&gt;"",IF(INDEX(로우데이터!$D:$D,4*ROW()-7)&lt;&gt;"",IF(ISNUMBER(FIND("(1)",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8" s="3" t="str">
        <f>IF(B1978&lt;&gt;"",IF(INDEX(로우데이터!$D:$D,4*ROW()-7)&lt;&gt;"",IF(ISNUMBER(FIND("(1)",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8" s="3" t="str">
        <f>IF(B1978&lt;&gt;"",IF(INDEX(로우데이터!$D:$D,4*ROW()-7)&lt;&gt;"",IF(ISNUMBER(FIND("(2)",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8" s="3" t="str">
        <f>IF(B1978&lt;&gt;"",IF(INDEX(로우데이터!$D:$D,4*ROW()-7)&lt;&gt;"",IF(ISNUMBER(FIND("(2)",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8" s="3" t="str">
        <f>IF(B1978&lt;&gt;"",IF(INDEX(로우데이터!$D:$D,4*ROW()-7)&lt;&gt;"",IF(ISNUMBER(FIND("(3)",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8" s="3" t="str">
        <f>IF(B1978&lt;&gt;"",IF(INDEX(로우데이터!$D:$D,4*ROW()-7)&lt;&gt;"",IF(ISNUMBER(FIND("(3)",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8" s="1">
        <v>1</v>
      </c>
      <c r="M1978" s="1">
        <v>1</v>
      </c>
      <c r="N1978" s="1">
        <v>1</v>
      </c>
      <c r="P1978" s="1" t="str">
        <f>IF(B1978&lt;&gt;"",IF(AND(대학정보!$C$4&lt;&gt;"",대학정보!$C$5&lt;&gt;""),IF(AND(ISNUMBER(FIND(대학정보!$C$4,E1978)),ISNUMBER(FIND(대학정보!$C$5,F1978))),확률표!$C$3,IF(AND(ISNUMBER(FIND(대학정보!$C$4,G1978)),ISNUMBER(FIND(대학정보!$C$5,H1978))),확률표!$C$4,IF(AND(ISNUMBER(FIND(대학정보!$C$4,I1978)),ISNUMBER(FIND(대학정보!$C$5,J1978))),확률표!$C$5, ""))), "대학정보"), "")</f>
        <v/>
      </c>
      <c r="Q1978" s="1" t="str">
        <f>IF(AND(대학정보!$C$8&lt;&gt;"",D1978&lt;&gt;""),D1978-대학정보!$C$8,"")</f>
        <v/>
      </c>
    </row>
    <row r="1979" spans="1:17">
      <c r="A1979" s="1" t="str">
        <f t="shared" si="31"/>
        <v>X</v>
      </c>
      <c r="B1979" s="1" t="str">
        <f>IF(INDEX(로우데이터!$A:$A,4*ROW()-7)&lt;&gt;"",INDEX(로우데이터!A:A,4*ROW()-7),"")</f>
        <v/>
      </c>
      <c r="C1979" s="1" t="str">
        <f>IF(B1979&lt;&gt;"",VLOOKUP(CONCATENATE("j",L1979, M1979, N1979),확률표!$B$8:$E$16,IF(P1979=확률표!$C$3,2,IF(P1979=확률표!$C$4, 3,4)),FALSE), "")</f>
        <v/>
      </c>
      <c r="D1979" s="1" t="str">
        <f>IF(B1979&lt;&gt;"",INDEX(로우데이터!$B:$B,4*ROW()-7),"")</f>
        <v/>
      </c>
      <c r="E1979" s="4" t="str">
        <f>IF(B1979&lt;&gt;"",IF(INDEX(로우데이터!$D:$D,4*ROW()-7)&lt;&gt;"",IF(ISNUMBER(FIND("(1)",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79" s="3" t="str">
        <f>IF(B1979&lt;&gt;"",IF(INDEX(로우데이터!$D:$D,4*ROW()-7)&lt;&gt;"",IF(ISNUMBER(FIND("(1)",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79" s="3" t="str">
        <f>IF(B1979&lt;&gt;"",IF(INDEX(로우데이터!$D:$D,4*ROW()-7)&lt;&gt;"",IF(ISNUMBER(FIND("(2)",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79" s="3" t="str">
        <f>IF(B1979&lt;&gt;"",IF(INDEX(로우데이터!$D:$D,4*ROW()-7)&lt;&gt;"",IF(ISNUMBER(FIND("(2)",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79" s="3" t="str">
        <f>IF(B1979&lt;&gt;"",IF(INDEX(로우데이터!$D:$D,4*ROW()-7)&lt;&gt;"",IF(ISNUMBER(FIND("(3)",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79" s="3" t="str">
        <f>IF(B1979&lt;&gt;"",IF(INDEX(로우데이터!$D:$D,4*ROW()-7)&lt;&gt;"",IF(ISNUMBER(FIND("(3)",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79" s="1">
        <v>1</v>
      </c>
      <c r="M1979" s="1">
        <v>1</v>
      </c>
      <c r="N1979" s="1">
        <v>1</v>
      </c>
      <c r="P1979" s="1" t="str">
        <f>IF(B1979&lt;&gt;"",IF(AND(대학정보!$C$4&lt;&gt;"",대학정보!$C$5&lt;&gt;""),IF(AND(ISNUMBER(FIND(대학정보!$C$4,E1979)),ISNUMBER(FIND(대학정보!$C$5,F1979))),확률표!$C$3,IF(AND(ISNUMBER(FIND(대학정보!$C$4,G1979)),ISNUMBER(FIND(대학정보!$C$5,H1979))),확률표!$C$4,IF(AND(ISNUMBER(FIND(대학정보!$C$4,I1979)),ISNUMBER(FIND(대학정보!$C$5,J1979))),확률표!$C$5, ""))), "대학정보"), "")</f>
        <v/>
      </c>
      <c r="Q1979" s="1" t="str">
        <f>IF(AND(대학정보!$C$8&lt;&gt;"",D1979&lt;&gt;""),D1979-대학정보!$C$8,"")</f>
        <v/>
      </c>
    </row>
    <row r="1980" spans="1:17">
      <c r="A1980" s="1" t="str">
        <f t="shared" si="31"/>
        <v>X</v>
      </c>
      <c r="B1980" s="1" t="str">
        <f>IF(INDEX(로우데이터!$A:$A,4*ROW()-7)&lt;&gt;"",INDEX(로우데이터!A:A,4*ROW()-7),"")</f>
        <v/>
      </c>
      <c r="C1980" s="1" t="str">
        <f>IF(B1980&lt;&gt;"",VLOOKUP(CONCATENATE("j",L1980, M1980, N1980),확률표!$B$8:$E$16,IF(P1980=확률표!$C$3,2,IF(P1980=확률표!$C$4, 3,4)),FALSE), "")</f>
        <v/>
      </c>
      <c r="D1980" s="1" t="str">
        <f>IF(B1980&lt;&gt;"",INDEX(로우데이터!$B:$B,4*ROW()-7),"")</f>
        <v/>
      </c>
      <c r="E1980" s="4" t="str">
        <f>IF(B1980&lt;&gt;"",IF(INDEX(로우데이터!$D:$D,4*ROW()-7)&lt;&gt;"",IF(ISNUMBER(FIND("(1)",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0" s="3" t="str">
        <f>IF(B1980&lt;&gt;"",IF(INDEX(로우데이터!$D:$D,4*ROW()-7)&lt;&gt;"",IF(ISNUMBER(FIND("(1)",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0" s="3" t="str">
        <f>IF(B1980&lt;&gt;"",IF(INDEX(로우데이터!$D:$D,4*ROW()-7)&lt;&gt;"",IF(ISNUMBER(FIND("(2)",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0" s="3" t="str">
        <f>IF(B1980&lt;&gt;"",IF(INDEX(로우데이터!$D:$D,4*ROW()-7)&lt;&gt;"",IF(ISNUMBER(FIND("(2)",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0" s="3" t="str">
        <f>IF(B1980&lt;&gt;"",IF(INDEX(로우데이터!$D:$D,4*ROW()-7)&lt;&gt;"",IF(ISNUMBER(FIND("(3)",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0" s="3" t="str">
        <f>IF(B1980&lt;&gt;"",IF(INDEX(로우데이터!$D:$D,4*ROW()-7)&lt;&gt;"",IF(ISNUMBER(FIND("(3)",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0" s="1">
        <v>1</v>
      </c>
      <c r="M1980" s="1">
        <v>1</v>
      </c>
      <c r="N1980" s="1">
        <v>1</v>
      </c>
      <c r="P1980" s="1" t="str">
        <f>IF(B1980&lt;&gt;"",IF(AND(대학정보!$C$4&lt;&gt;"",대학정보!$C$5&lt;&gt;""),IF(AND(ISNUMBER(FIND(대학정보!$C$4,E1980)),ISNUMBER(FIND(대학정보!$C$5,F1980))),확률표!$C$3,IF(AND(ISNUMBER(FIND(대학정보!$C$4,G1980)),ISNUMBER(FIND(대학정보!$C$5,H1980))),확률표!$C$4,IF(AND(ISNUMBER(FIND(대학정보!$C$4,I1980)),ISNUMBER(FIND(대학정보!$C$5,J1980))),확률표!$C$5, ""))), "대학정보"), "")</f>
        <v/>
      </c>
      <c r="Q1980" s="1" t="str">
        <f>IF(AND(대학정보!$C$8&lt;&gt;"",D1980&lt;&gt;""),D1980-대학정보!$C$8,"")</f>
        <v/>
      </c>
    </row>
    <row r="1981" spans="1:17">
      <c r="A1981" s="1" t="str">
        <f t="shared" si="31"/>
        <v>X</v>
      </c>
      <c r="B1981" s="1" t="str">
        <f>IF(INDEX(로우데이터!$A:$A,4*ROW()-7)&lt;&gt;"",INDEX(로우데이터!A:A,4*ROW()-7),"")</f>
        <v/>
      </c>
      <c r="C1981" s="1" t="str">
        <f>IF(B1981&lt;&gt;"",VLOOKUP(CONCATENATE("j",L1981, M1981, N1981),확률표!$B$8:$E$16,IF(P1981=확률표!$C$3,2,IF(P1981=확률표!$C$4, 3,4)),FALSE), "")</f>
        <v/>
      </c>
      <c r="D1981" s="1" t="str">
        <f>IF(B1981&lt;&gt;"",INDEX(로우데이터!$B:$B,4*ROW()-7),"")</f>
        <v/>
      </c>
      <c r="E1981" s="4" t="str">
        <f>IF(B1981&lt;&gt;"",IF(INDEX(로우데이터!$D:$D,4*ROW()-7)&lt;&gt;"",IF(ISNUMBER(FIND("(1)",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1" s="3" t="str">
        <f>IF(B1981&lt;&gt;"",IF(INDEX(로우데이터!$D:$D,4*ROW()-7)&lt;&gt;"",IF(ISNUMBER(FIND("(1)",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1" s="3" t="str">
        <f>IF(B1981&lt;&gt;"",IF(INDEX(로우데이터!$D:$D,4*ROW()-7)&lt;&gt;"",IF(ISNUMBER(FIND("(2)",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1" s="3" t="str">
        <f>IF(B1981&lt;&gt;"",IF(INDEX(로우데이터!$D:$D,4*ROW()-7)&lt;&gt;"",IF(ISNUMBER(FIND("(2)",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1" s="3" t="str">
        <f>IF(B1981&lt;&gt;"",IF(INDEX(로우데이터!$D:$D,4*ROW()-7)&lt;&gt;"",IF(ISNUMBER(FIND("(3)",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1" s="3" t="str">
        <f>IF(B1981&lt;&gt;"",IF(INDEX(로우데이터!$D:$D,4*ROW()-7)&lt;&gt;"",IF(ISNUMBER(FIND("(3)",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1" s="1">
        <v>1</v>
      </c>
      <c r="M1981" s="1">
        <v>1</v>
      </c>
      <c r="N1981" s="1">
        <v>1</v>
      </c>
      <c r="P1981" s="1" t="str">
        <f>IF(B1981&lt;&gt;"",IF(AND(대학정보!$C$4&lt;&gt;"",대학정보!$C$5&lt;&gt;""),IF(AND(ISNUMBER(FIND(대학정보!$C$4,E1981)),ISNUMBER(FIND(대학정보!$C$5,F1981))),확률표!$C$3,IF(AND(ISNUMBER(FIND(대학정보!$C$4,G1981)),ISNUMBER(FIND(대학정보!$C$5,H1981))),확률표!$C$4,IF(AND(ISNUMBER(FIND(대학정보!$C$4,I1981)),ISNUMBER(FIND(대학정보!$C$5,J1981))),확률표!$C$5, ""))), "대학정보"), "")</f>
        <v/>
      </c>
      <c r="Q1981" s="1" t="str">
        <f>IF(AND(대학정보!$C$8&lt;&gt;"",D1981&lt;&gt;""),D1981-대학정보!$C$8,"")</f>
        <v/>
      </c>
    </row>
    <row r="1982" spans="1:17">
      <c r="A1982" s="1" t="str">
        <f t="shared" si="31"/>
        <v>X</v>
      </c>
      <c r="B1982" s="1" t="str">
        <f>IF(INDEX(로우데이터!$A:$A,4*ROW()-7)&lt;&gt;"",INDEX(로우데이터!A:A,4*ROW()-7),"")</f>
        <v/>
      </c>
      <c r="C1982" s="1" t="str">
        <f>IF(B1982&lt;&gt;"",VLOOKUP(CONCATENATE("j",L1982, M1982, N1982),확률표!$B$8:$E$16,IF(P1982=확률표!$C$3,2,IF(P1982=확률표!$C$4, 3,4)),FALSE), "")</f>
        <v/>
      </c>
      <c r="D1982" s="1" t="str">
        <f>IF(B1982&lt;&gt;"",INDEX(로우데이터!$B:$B,4*ROW()-7),"")</f>
        <v/>
      </c>
      <c r="E1982" s="4" t="str">
        <f>IF(B1982&lt;&gt;"",IF(INDEX(로우데이터!$D:$D,4*ROW()-7)&lt;&gt;"",IF(ISNUMBER(FIND("(1)",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2" s="3" t="str">
        <f>IF(B1982&lt;&gt;"",IF(INDEX(로우데이터!$D:$D,4*ROW()-7)&lt;&gt;"",IF(ISNUMBER(FIND("(1)",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2" s="3" t="str">
        <f>IF(B1982&lt;&gt;"",IF(INDEX(로우데이터!$D:$D,4*ROW()-7)&lt;&gt;"",IF(ISNUMBER(FIND("(2)",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2" s="3" t="str">
        <f>IF(B1982&lt;&gt;"",IF(INDEX(로우데이터!$D:$D,4*ROW()-7)&lt;&gt;"",IF(ISNUMBER(FIND("(2)",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2" s="3" t="str">
        <f>IF(B1982&lt;&gt;"",IF(INDEX(로우데이터!$D:$D,4*ROW()-7)&lt;&gt;"",IF(ISNUMBER(FIND("(3)",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2" s="3" t="str">
        <f>IF(B1982&lt;&gt;"",IF(INDEX(로우데이터!$D:$D,4*ROW()-7)&lt;&gt;"",IF(ISNUMBER(FIND("(3)",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2" s="1">
        <v>1</v>
      </c>
      <c r="M1982" s="1">
        <v>1</v>
      </c>
      <c r="N1982" s="1">
        <v>1</v>
      </c>
      <c r="P1982" s="1" t="str">
        <f>IF(B1982&lt;&gt;"",IF(AND(대학정보!$C$4&lt;&gt;"",대학정보!$C$5&lt;&gt;""),IF(AND(ISNUMBER(FIND(대학정보!$C$4,E1982)),ISNUMBER(FIND(대학정보!$C$5,F1982))),확률표!$C$3,IF(AND(ISNUMBER(FIND(대학정보!$C$4,G1982)),ISNUMBER(FIND(대학정보!$C$5,H1982))),확률표!$C$4,IF(AND(ISNUMBER(FIND(대학정보!$C$4,I1982)),ISNUMBER(FIND(대학정보!$C$5,J1982))),확률표!$C$5, ""))), "대학정보"), "")</f>
        <v/>
      </c>
      <c r="Q1982" s="1" t="str">
        <f>IF(AND(대학정보!$C$8&lt;&gt;"",D1982&lt;&gt;""),D1982-대학정보!$C$8,"")</f>
        <v/>
      </c>
    </row>
    <row r="1983" spans="1:17">
      <c r="A1983" s="1" t="str">
        <f t="shared" si="31"/>
        <v>X</v>
      </c>
      <c r="B1983" s="1" t="str">
        <f>IF(INDEX(로우데이터!$A:$A,4*ROW()-7)&lt;&gt;"",INDEX(로우데이터!A:A,4*ROW()-7),"")</f>
        <v/>
      </c>
      <c r="C1983" s="1" t="str">
        <f>IF(B1983&lt;&gt;"",VLOOKUP(CONCATENATE("j",L1983, M1983, N1983),확률표!$B$8:$E$16,IF(P1983=확률표!$C$3,2,IF(P1983=확률표!$C$4, 3,4)),FALSE), "")</f>
        <v/>
      </c>
      <c r="D1983" s="1" t="str">
        <f>IF(B1983&lt;&gt;"",INDEX(로우데이터!$B:$B,4*ROW()-7),"")</f>
        <v/>
      </c>
      <c r="E1983" s="4" t="str">
        <f>IF(B1983&lt;&gt;"",IF(INDEX(로우데이터!$D:$D,4*ROW()-7)&lt;&gt;"",IF(ISNUMBER(FIND("(1)",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3" s="3" t="str">
        <f>IF(B1983&lt;&gt;"",IF(INDEX(로우데이터!$D:$D,4*ROW()-7)&lt;&gt;"",IF(ISNUMBER(FIND("(1)",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3" s="3" t="str">
        <f>IF(B1983&lt;&gt;"",IF(INDEX(로우데이터!$D:$D,4*ROW()-7)&lt;&gt;"",IF(ISNUMBER(FIND("(2)",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3" s="3" t="str">
        <f>IF(B1983&lt;&gt;"",IF(INDEX(로우데이터!$D:$D,4*ROW()-7)&lt;&gt;"",IF(ISNUMBER(FIND("(2)",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3" s="3" t="str">
        <f>IF(B1983&lt;&gt;"",IF(INDEX(로우데이터!$D:$D,4*ROW()-7)&lt;&gt;"",IF(ISNUMBER(FIND("(3)",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3" s="3" t="str">
        <f>IF(B1983&lt;&gt;"",IF(INDEX(로우데이터!$D:$D,4*ROW()-7)&lt;&gt;"",IF(ISNUMBER(FIND("(3)",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3" s="1">
        <v>1</v>
      </c>
      <c r="M1983" s="1">
        <v>1</v>
      </c>
      <c r="N1983" s="1">
        <v>1</v>
      </c>
      <c r="P1983" s="1" t="str">
        <f>IF(B1983&lt;&gt;"",IF(AND(대학정보!$C$4&lt;&gt;"",대학정보!$C$5&lt;&gt;""),IF(AND(ISNUMBER(FIND(대학정보!$C$4,E1983)),ISNUMBER(FIND(대학정보!$C$5,F1983))),확률표!$C$3,IF(AND(ISNUMBER(FIND(대학정보!$C$4,G1983)),ISNUMBER(FIND(대학정보!$C$5,H1983))),확률표!$C$4,IF(AND(ISNUMBER(FIND(대학정보!$C$4,I1983)),ISNUMBER(FIND(대학정보!$C$5,J1983))),확률표!$C$5, ""))), "대학정보"), "")</f>
        <v/>
      </c>
      <c r="Q1983" s="1" t="str">
        <f>IF(AND(대학정보!$C$8&lt;&gt;"",D1983&lt;&gt;""),D1983-대학정보!$C$8,"")</f>
        <v/>
      </c>
    </row>
    <row r="1984" spans="1:17">
      <c r="A1984" s="1" t="str">
        <f t="shared" si="31"/>
        <v>X</v>
      </c>
      <c r="B1984" s="1" t="str">
        <f>IF(INDEX(로우데이터!$A:$A,4*ROW()-7)&lt;&gt;"",INDEX(로우데이터!A:A,4*ROW()-7),"")</f>
        <v/>
      </c>
      <c r="C1984" s="1" t="str">
        <f>IF(B1984&lt;&gt;"",VLOOKUP(CONCATENATE("j",L1984, M1984, N1984),확률표!$B$8:$E$16,IF(P1984=확률표!$C$3,2,IF(P1984=확률표!$C$4, 3,4)),FALSE), "")</f>
        <v/>
      </c>
      <c r="D1984" s="1" t="str">
        <f>IF(B1984&lt;&gt;"",INDEX(로우데이터!$B:$B,4*ROW()-7),"")</f>
        <v/>
      </c>
      <c r="E1984" s="4" t="str">
        <f>IF(B1984&lt;&gt;"",IF(INDEX(로우데이터!$D:$D,4*ROW()-7)&lt;&gt;"",IF(ISNUMBER(FIND("(1)",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4" s="3" t="str">
        <f>IF(B1984&lt;&gt;"",IF(INDEX(로우데이터!$D:$D,4*ROW()-7)&lt;&gt;"",IF(ISNUMBER(FIND("(1)",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4" s="3" t="str">
        <f>IF(B1984&lt;&gt;"",IF(INDEX(로우데이터!$D:$D,4*ROW()-7)&lt;&gt;"",IF(ISNUMBER(FIND("(2)",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4" s="3" t="str">
        <f>IF(B1984&lt;&gt;"",IF(INDEX(로우데이터!$D:$D,4*ROW()-7)&lt;&gt;"",IF(ISNUMBER(FIND("(2)",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4" s="3" t="str">
        <f>IF(B1984&lt;&gt;"",IF(INDEX(로우데이터!$D:$D,4*ROW()-7)&lt;&gt;"",IF(ISNUMBER(FIND("(3)",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4" s="3" t="str">
        <f>IF(B1984&lt;&gt;"",IF(INDEX(로우데이터!$D:$D,4*ROW()-7)&lt;&gt;"",IF(ISNUMBER(FIND("(3)",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4" s="1">
        <v>1</v>
      </c>
      <c r="M1984" s="1">
        <v>1</v>
      </c>
      <c r="N1984" s="1">
        <v>1</v>
      </c>
      <c r="P1984" s="1" t="str">
        <f>IF(B1984&lt;&gt;"",IF(AND(대학정보!$C$4&lt;&gt;"",대학정보!$C$5&lt;&gt;""),IF(AND(ISNUMBER(FIND(대학정보!$C$4,E1984)),ISNUMBER(FIND(대학정보!$C$5,F1984))),확률표!$C$3,IF(AND(ISNUMBER(FIND(대학정보!$C$4,G1984)),ISNUMBER(FIND(대학정보!$C$5,H1984))),확률표!$C$4,IF(AND(ISNUMBER(FIND(대학정보!$C$4,I1984)),ISNUMBER(FIND(대학정보!$C$5,J1984))),확률표!$C$5, ""))), "대학정보"), "")</f>
        <v/>
      </c>
      <c r="Q1984" s="1" t="str">
        <f>IF(AND(대학정보!$C$8&lt;&gt;"",D1984&lt;&gt;""),D1984-대학정보!$C$8,"")</f>
        <v/>
      </c>
    </row>
    <row r="1985" spans="1:17">
      <c r="A1985" s="1" t="str">
        <f t="shared" si="31"/>
        <v>X</v>
      </c>
      <c r="B1985" s="1" t="str">
        <f>IF(INDEX(로우데이터!$A:$A,4*ROW()-7)&lt;&gt;"",INDEX(로우데이터!A:A,4*ROW()-7),"")</f>
        <v/>
      </c>
      <c r="C1985" s="1" t="str">
        <f>IF(B1985&lt;&gt;"",VLOOKUP(CONCATENATE("j",L1985, M1985, N1985),확률표!$B$8:$E$16,IF(P1985=확률표!$C$3,2,IF(P1985=확률표!$C$4, 3,4)),FALSE), "")</f>
        <v/>
      </c>
      <c r="D1985" s="1" t="str">
        <f>IF(B1985&lt;&gt;"",INDEX(로우데이터!$B:$B,4*ROW()-7),"")</f>
        <v/>
      </c>
      <c r="E1985" s="4" t="str">
        <f>IF(B1985&lt;&gt;"",IF(INDEX(로우데이터!$D:$D,4*ROW()-7)&lt;&gt;"",IF(ISNUMBER(FIND("(1)",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5" s="3" t="str">
        <f>IF(B1985&lt;&gt;"",IF(INDEX(로우데이터!$D:$D,4*ROW()-7)&lt;&gt;"",IF(ISNUMBER(FIND("(1)",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5" s="3" t="str">
        <f>IF(B1985&lt;&gt;"",IF(INDEX(로우데이터!$D:$D,4*ROW()-7)&lt;&gt;"",IF(ISNUMBER(FIND("(2)",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5" s="3" t="str">
        <f>IF(B1985&lt;&gt;"",IF(INDEX(로우데이터!$D:$D,4*ROW()-7)&lt;&gt;"",IF(ISNUMBER(FIND("(2)",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5" s="3" t="str">
        <f>IF(B1985&lt;&gt;"",IF(INDEX(로우데이터!$D:$D,4*ROW()-7)&lt;&gt;"",IF(ISNUMBER(FIND("(3)",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5" s="3" t="str">
        <f>IF(B1985&lt;&gt;"",IF(INDEX(로우데이터!$D:$D,4*ROW()-7)&lt;&gt;"",IF(ISNUMBER(FIND("(3)",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5" s="1">
        <v>1</v>
      </c>
      <c r="M1985" s="1">
        <v>1</v>
      </c>
      <c r="N1985" s="1">
        <v>1</v>
      </c>
      <c r="P1985" s="1" t="str">
        <f>IF(B1985&lt;&gt;"",IF(AND(대학정보!$C$4&lt;&gt;"",대학정보!$C$5&lt;&gt;""),IF(AND(ISNUMBER(FIND(대학정보!$C$4,E1985)),ISNUMBER(FIND(대학정보!$C$5,F1985))),확률표!$C$3,IF(AND(ISNUMBER(FIND(대학정보!$C$4,G1985)),ISNUMBER(FIND(대학정보!$C$5,H1985))),확률표!$C$4,IF(AND(ISNUMBER(FIND(대학정보!$C$4,I1985)),ISNUMBER(FIND(대학정보!$C$5,J1985))),확률표!$C$5, ""))), "대학정보"), "")</f>
        <v/>
      </c>
      <c r="Q1985" s="1" t="str">
        <f>IF(AND(대학정보!$C$8&lt;&gt;"",D1985&lt;&gt;""),D1985-대학정보!$C$8,"")</f>
        <v/>
      </c>
    </row>
    <row r="1986" spans="1:17">
      <c r="A1986" s="1" t="str">
        <f t="shared" si="31"/>
        <v>X</v>
      </c>
      <c r="B1986" s="1" t="str">
        <f>IF(INDEX(로우데이터!$A:$A,4*ROW()-7)&lt;&gt;"",INDEX(로우데이터!A:A,4*ROW()-7),"")</f>
        <v/>
      </c>
      <c r="C1986" s="1" t="str">
        <f>IF(B1986&lt;&gt;"",VLOOKUP(CONCATENATE("j",L1986, M1986, N1986),확률표!$B$8:$E$16,IF(P1986=확률표!$C$3,2,IF(P1986=확률표!$C$4, 3,4)),FALSE), "")</f>
        <v/>
      </c>
      <c r="D1986" s="1" t="str">
        <f>IF(B1986&lt;&gt;"",INDEX(로우데이터!$B:$B,4*ROW()-7),"")</f>
        <v/>
      </c>
      <c r="E1986" s="4" t="str">
        <f>IF(B1986&lt;&gt;"",IF(INDEX(로우데이터!$D:$D,4*ROW()-7)&lt;&gt;"",IF(ISNUMBER(FIND("(1)",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6" s="3" t="str">
        <f>IF(B1986&lt;&gt;"",IF(INDEX(로우데이터!$D:$D,4*ROW()-7)&lt;&gt;"",IF(ISNUMBER(FIND("(1)",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6" s="3" t="str">
        <f>IF(B1986&lt;&gt;"",IF(INDEX(로우데이터!$D:$D,4*ROW()-7)&lt;&gt;"",IF(ISNUMBER(FIND("(2)",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6" s="3" t="str">
        <f>IF(B1986&lt;&gt;"",IF(INDEX(로우데이터!$D:$D,4*ROW()-7)&lt;&gt;"",IF(ISNUMBER(FIND("(2)",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6" s="3" t="str">
        <f>IF(B1986&lt;&gt;"",IF(INDEX(로우데이터!$D:$D,4*ROW()-7)&lt;&gt;"",IF(ISNUMBER(FIND("(3)",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6" s="3" t="str">
        <f>IF(B1986&lt;&gt;"",IF(INDEX(로우데이터!$D:$D,4*ROW()-7)&lt;&gt;"",IF(ISNUMBER(FIND("(3)",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6" s="1">
        <v>1</v>
      </c>
      <c r="M1986" s="1">
        <v>1</v>
      </c>
      <c r="N1986" s="1">
        <v>1</v>
      </c>
      <c r="P1986" s="1" t="str">
        <f>IF(B1986&lt;&gt;"",IF(AND(대학정보!$C$4&lt;&gt;"",대학정보!$C$5&lt;&gt;""),IF(AND(ISNUMBER(FIND(대학정보!$C$4,E1986)),ISNUMBER(FIND(대학정보!$C$5,F1986))),확률표!$C$3,IF(AND(ISNUMBER(FIND(대학정보!$C$4,G1986)),ISNUMBER(FIND(대학정보!$C$5,H1986))),확률표!$C$4,IF(AND(ISNUMBER(FIND(대학정보!$C$4,I1986)),ISNUMBER(FIND(대학정보!$C$5,J1986))),확률표!$C$5, ""))), "대학정보"), "")</f>
        <v/>
      </c>
      <c r="Q1986" s="1" t="str">
        <f>IF(AND(대학정보!$C$8&lt;&gt;"",D1986&lt;&gt;""),D1986-대학정보!$C$8,"")</f>
        <v/>
      </c>
    </row>
    <row r="1987" spans="1:17">
      <c r="A1987" s="1" t="str">
        <f t="shared" si="31"/>
        <v>X</v>
      </c>
      <c r="B1987" s="1" t="str">
        <f>IF(INDEX(로우데이터!$A:$A,4*ROW()-7)&lt;&gt;"",INDEX(로우데이터!A:A,4*ROW()-7),"")</f>
        <v/>
      </c>
      <c r="C1987" s="1" t="str">
        <f>IF(B1987&lt;&gt;"",VLOOKUP(CONCATENATE("j",L1987, M1987, N1987),확률표!$B$8:$E$16,IF(P1987=확률표!$C$3,2,IF(P1987=확률표!$C$4, 3,4)),FALSE), "")</f>
        <v/>
      </c>
      <c r="D1987" s="1" t="str">
        <f>IF(B1987&lt;&gt;"",INDEX(로우데이터!$B:$B,4*ROW()-7),"")</f>
        <v/>
      </c>
      <c r="E1987" s="4" t="str">
        <f>IF(B1987&lt;&gt;"",IF(INDEX(로우데이터!$D:$D,4*ROW()-7)&lt;&gt;"",IF(ISNUMBER(FIND("(1)",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7" s="3" t="str">
        <f>IF(B1987&lt;&gt;"",IF(INDEX(로우데이터!$D:$D,4*ROW()-7)&lt;&gt;"",IF(ISNUMBER(FIND("(1)",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7" s="3" t="str">
        <f>IF(B1987&lt;&gt;"",IF(INDEX(로우데이터!$D:$D,4*ROW()-7)&lt;&gt;"",IF(ISNUMBER(FIND("(2)",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7" s="3" t="str">
        <f>IF(B1987&lt;&gt;"",IF(INDEX(로우데이터!$D:$D,4*ROW()-7)&lt;&gt;"",IF(ISNUMBER(FIND("(2)",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7" s="3" t="str">
        <f>IF(B1987&lt;&gt;"",IF(INDEX(로우데이터!$D:$D,4*ROW()-7)&lt;&gt;"",IF(ISNUMBER(FIND("(3)",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7" s="3" t="str">
        <f>IF(B1987&lt;&gt;"",IF(INDEX(로우데이터!$D:$D,4*ROW()-7)&lt;&gt;"",IF(ISNUMBER(FIND("(3)",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7" s="1">
        <v>1</v>
      </c>
      <c r="M1987" s="1">
        <v>1</v>
      </c>
      <c r="N1987" s="1">
        <v>1</v>
      </c>
      <c r="P1987" s="1" t="str">
        <f>IF(B1987&lt;&gt;"",IF(AND(대학정보!$C$4&lt;&gt;"",대학정보!$C$5&lt;&gt;""),IF(AND(ISNUMBER(FIND(대학정보!$C$4,E1987)),ISNUMBER(FIND(대학정보!$C$5,F1987))),확률표!$C$3,IF(AND(ISNUMBER(FIND(대학정보!$C$4,G1987)),ISNUMBER(FIND(대학정보!$C$5,H1987))),확률표!$C$4,IF(AND(ISNUMBER(FIND(대학정보!$C$4,I1987)),ISNUMBER(FIND(대학정보!$C$5,J1987))),확률표!$C$5, ""))), "대학정보"), "")</f>
        <v/>
      </c>
      <c r="Q1987" s="1" t="str">
        <f>IF(AND(대학정보!$C$8&lt;&gt;"",D1987&lt;&gt;""),D1987-대학정보!$C$8,"")</f>
        <v/>
      </c>
    </row>
    <row r="1988" spans="1:17">
      <c r="A1988" s="1" t="str">
        <f t="shared" si="31"/>
        <v>X</v>
      </c>
      <c r="B1988" s="1" t="str">
        <f>IF(INDEX(로우데이터!$A:$A,4*ROW()-7)&lt;&gt;"",INDEX(로우데이터!A:A,4*ROW()-7),"")</f>
        <v/>
      </c>
      <c r="C1988" s="1" t="str">
        <f>IF(B1988&lt;&gt;"",VLOOKUP(CONCATENATE("j",L1988, M1988, N1988),확률표!$B$8:$E$16,IF(P1988=확률표!$C$3,2,IF(P1988=확률표!$C$4, 3,4)),FALSE), "")</f>
        <v/>
      </c>
      <c r="D1988" s="1" t="str">
        <f>IF(B1988&lt;&gt;"",INDEX(로우데이터!$B:$B,4*ROW()-7),"")</f>
        <v/>
      </c>
      <c r="E1988" s="4" t="str">
        <f>IF(B1988&lt;&gt;"",IF(INDEX(로우데이터!$D:$D,4*ROW()-7)&lt;&gt;"",IF(ISNUMBER(FIND("(1)",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8" s="3" t="str">
        <f>IF(B1988&lt;&gt;"",IF(INDEX(로우데이터!$D:$D,4*ROW()-7)&lt;&gt;"",IF(ISNUMBER(FIND("(1)",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8" s="3" t="str">
        <f>IF(B1988&lt;&gt;"",IF(INDEX(로우데이터!$D:$D,4*ROW()-7)&lt;&gt;"",IF(ISNUMBER(FIND("(2)",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8" s="3" t="str">
        <f>IF(B1988&lt;&gt;"",IF(INDEX(로우데이터!$D:$D,4*ROW()-7)&lt;&gt;"",IF(ISNUMBER(FIND("(2)",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8" s="3" t="str">
        <f>IF(B1988&lt;&gt;"",IF(INDEX(로우데이터!$D:$D,4*ROW()-7)&lt;&gt;"",IF(ISNUMBER(FIND("(3)",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8" s="3" t="str">
        <f>IF(B1988&lt;&gt;"",IF(INDEX(로우데이터!$D:$D,4*ROW()-7)&lt;&gt;"",IF(ISNUMBER(FIND("(3)",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8" s="1">
        <v>1</v>
      </c>
      <c r="M1988" s="1">
        <v>1</v>
      </c>
      <c r="N1988" s="1">
        <v>1</v>
      </c>
      <c r="P1988" s="1" t="str">
        <f>IF(B1988&lt;&gt;"",IF(AND(대학정보!$C$4&lt;&gt;"",대학정보!$C$5&lt;&gt;""),IF(AND(ISNUMBER(FIND(대학정보!$C$4,E1988)),ISNUMBER(FIND(대학정보!$C$5,F1988))),확률표!$C$3,IF(AND(ISNUMBER(FIND(대학정보!$C$4,G1988)),ISNUMBER(FIND(대학정보!$C$5,H1988))),확률표!$C$4,IF(AND(ISNUMBER(FIND(대학정보!$C$4,I1988)),ISNUMBER(FIND(대학정보!$C$5,J1988))),확률표!$C$5, ""))), "대학정보"), "")</f>
        <v/>
      </c>
      <c r="Q1988" s="1" t="str">
        <f>IF(AND(대학정보!$C$8&lt;&gt;"",D1988&lt;&gt;""),D1988-대학정보!$C$8,"")</f>
        <v/>
      </c>
    </row>
    <row r="1989" spans="1:17">
      <c r="A1989" s="1" t="str">
        <f t="shared" si="31"/>
        <v>X</v>
      </c>
      <c r="B1989" s="1" t="str">
        <f>IF(INDEX(로우데이터!$A:$A,4*ROW()-7)&lt;&gt;"",INDEX(로우데이터!A:A,4*ROW()-7),"")</f>
        <v/>
      </c>
      <c r="C1989" s="1" t="str">
        <f>IF(B1989&lt;&gt;"",VLOOKUP(CONCATENATE("j",L1989, M1989, N1989),확률표!$B$8:$E$16,IF(P1989=확률표!$C$3,2,IF(P1989=확률표!$C$4, 3,4)),FALSE), "")</f>
        <v/>
      </c>
      <c r="D1989" s="1" t="str">
        <f>IF(B1989&lt;&gt;"",INDEX(로우데이터!$B:$B,4*ROW()-7),"")</f>
        <v/>
      </c>
      <c r="E1989" s="4" t="str">
        <f>IF(B1989&lt;&gt;"",IF(INDEX(로우데이터!$D:$D,4*ROW()-7)&lt;&gt;"",IF(ISNUMBER(FIND("(1)",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89" s="3" t="str">
        <f>IF(B1989&lt;&gt;"",IF(INDEX(로우데이터!$D:$D,4*ROW()-7)&lt;&gt;"",IF(ISNUMBER(FIND("(1)",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89" s="3" t="str">
        <f>IF(B1989&lt;&gt;"",IF(INDEX(로우데이터!$D:$D,4*ROW()-7)&lt;&gt;"",IF(ISNUMBER(FIND("(2)",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89" s="3" t="str">
        <f>IF(B1989&lt;&gt;"",IF(INDEX(로우데이터!$D:$D,4*ROW()-7)&lt;&gt;"",IF(ISNUMBER(FIND("(2)",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89" s="3" t="str">
        <f>IF(B1989&lt;&gt;"",IF(INDEX(로우데이터!$D:$D,4*ROW()-7)&lt;&gt;"",IF(ISNUMBER(FIND("(3)",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89" s="3" t="str">
        <f>IF(B1989&lt;&gt;"",IF(INDEX(로우데이터!$D:$D,4*ROW()-7)&lt;&gt;"",IF(ISNUMBER(FIND("(3)",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89" s="1">
        <v>1</v>
      </c>
      <c r="M1989" s="1">
        <v>1</v>
      </c>
      <c r="N1989" s="1">
        <v>1</v>
      </c>
      <c r="P1989" s="1" t="str">
        <f>IF(B1989&lt;&gt;"",IF(AND(대학정보!$C$4&lt;&gt;"",대학정보!$C$5&lt;&gt;""),IF(AND(ISNUMBER(FIND(대학정보!$C$4,E1989)),ISNUMBER(FIND(대학정보!$C$5,F1989))),확률표!$C$3,IF(AND(ISNUMBER(FIND(대학정보!$C$4,G1989)),ISNUMBER(FIND(대학정보!$C$5,H1989))),확률표!$C$4,IF(AND(ISNUMBER(FIND(대학정보!$C$4,I1989)),ISNUMBER(FIND(대학정보!$C$5,J1989))),확률표!$C$5, ""))), "대학정보"), "")</f>
        <v/>
      </c>
      <c r="Q1989" s="1" t="str">
        <f>IF(AND(대학정보!$C$8&lt;&gt;"",D1989&lt;&gt;""),D1989-대학정보!$C$8,"")</f>
        <v/>
      </c>
    </row>
    <row r="1990" spans="1:17">
      <c r="A1990" s="1" t="str">
        <f t="shared" si="31"/>
        <v>X</v>
      </c>
      <c r="B1990" s="1" t="str">
        <f>IF(INDEX(로우데이터!$A:$A,4*ROW()-7)&lt;&gt;"",INDEX(로우데이터!A:A,4*ROW()-7),"")</f>
        <v/>
      </c>
      <c r="C1990" s="1" t="str">
        <f>IF(B1990&lt;&gt;"",VLOOKUP(CONCATENATE("j",L1990, M1990, N1990),확률표!$B$8:$E$16,IF(P1990=확률표!$C$3,2,IF(P1990=확률표!$C$4, 3,4)),FALSE), "")</f>
        <v/>
      </c>
      <c r="D1990" s="1" t="str">
        <f>IF(B1990&lt;&gt;"",INDEX(로우데이터!$B:$B,4*ROW()-7),"")</f>
        <v/>
      </c>
      <c r="E1990" s="4" t="str">
        <f>IF(B1990&lt;&gt;"",IF(INDEX(로우데이터!$D:$D,4*ROW()-7)&lt;&gt;"",IF(ISNUMBER(FIND("(1)",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0" s="3" t="str">
        <f>IF(B1990&lt;&gt;"",IF(INDEX(로우데이터!$D:$D,4*ROW()-7)&lt;&gt;"",IF(ISNUMBER(FIND("(1)",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0" s="3" t="str">
        <f>IF(B1990&lt;&gt;"",IF(INDEX(로우데이터!$D:$D,4*ROW()-7)&lt;&gt;"",IF(ISNUMBER(FIND("(2)",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0" s="3" t="str">
        <f>IF(B1990&lt;&gt;"",IF(INDEX(로우데이터!$D:$D,4*ROW()-7)&lt;&gt;"",IF(ISNUMBER(FIND("(2)",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0" s="3" t="str">
        <f>IF(B1990&lt;&gt;"",IF(INDEX(로우데이터!$D:$D,4*ROW()-7)&lt;&gt;"",IF(ISNUMBER(FIND("(3)",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0" s="3" t="str">
        <f>IF(B1990&lt;&gt;"",IF(INDEX(로우데이터!$D:$D,4*ROW()-7)&lt;&gt;"",IF(ISNUMBER(FIND("(3)",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0" s="1">
        <v>1</v>
      </c>
      <c r="M1990" s="1">
        <v>1</v>
      </c>
      <c r="N1990" s="1">
        <v>1</v>
      </c>
      <c r="P1990" s="1" t="str">
        <f>IF(B1990&lt;&gt;"",IF(AND(대학정보!$C$4&lt;&gt;"",대학정보!$C$5&lt;&gt;""),IF(AND(ISNUMBER(FIND(대학정보!$C$4,E1990)),ISNUMBER(FIND(대학정보!$C$5,F1990))),확률표!$C$3,IF(AND(ISNUMBER(FIND(대학정보!$C$4,G1990)),ISNUMBER(FIND(대학정보!$C$5,H1990))),확률표!$C$4,IF(AND(ISNUMBER(FIND(대학정보!$C$4,I1990)),ISNUMBER(FIND(대학정보!$C$5,J1990))),확률표!$C$5, ""))), "대학정보"), "")</f>
        <v/>
      </c>
      <c r="Q1990" s="1" t="str">
        <f>IF(AND(대학정보!$C$8&lt;&gt;"",D1990&lt;&gt;""),D1990-대학정보!$C$8,"")</f>
        <v/>
      </c>
    </row>
    <row r="1991" spans="1:17">
      <c r="A1991" s="1" t="str">
        <f t="shared" si="31"/>
        <v>X</v>
      </c>
      <c r="B1991" s="1" t="str">
        <f>IF(INDEX(로우데이터!$A:$A,4*ROW()-7)&lt;&gt;"",INDEX(로우데이터!A:A,4*ROW()-7),"")</f>
        <v/>
      </c>
      <c r="C1991" s="1" t="str">
        <f>IF(B1991&lt;&gt;"",VLOOKUP(CONCATENATE("j",L1991, M1991, N1991),확률표!$B$8:$E$16,IF(P1991=확률표!$C$3,2,IF(P1991=확률표!$C$4, 3,4)),FALSE), "")</f>
        <v/>
      </c>
      <c r="D1991" s="1" t="str">
        <f>IF(B1991&lt;&gt;"",INDEX(로우데이터!$B:$B,4*ROW()-7),"")</f>
        <v/>
      </c>
      <c r="E1991" s="4" t="str">
        <f>IF(B1991&lt;&gt;"",IF(INDEX(로우데이터!$D:$D,4*ROW()-7)&lt;&gt;"",IF(ISNUMBER(FIND("(1)",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1" s="3" t="str">
        <f>IF(B1991&lt;&gt;"",IF(INDEX(로우데이터!$D:$D,4*ROW()-7)&lt;&gt;"",IF(ISNUMBER(FIND("(1)",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1" s="3" t="str">
        <f>IF(B1991&lt;&gt;"",IF(INDEX(로우데이터!$D:$D,4*ROW()-7)&lt;&gt;"",IF(ISNUMBER(FIND("(2)",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1" s="3" t="str">
        <f>IF(B1991&lt;&gt;"",IF(INDEX(로우데이터!$D:$D,4*ROW()-7)&lt;&gt;"",IF(ISNUMBER(FIND("(2)",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1" s="3" t="str">
        <f>IF(B1991&lt;&gt;"",IF(INDEX(로우데이터!$D:$D,4*ROW()-7)&lt;&gt;"",IF(ISNUMBER(FIND("(3)",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1" s="3" t="str">
        <f>IF(B1991&lt;&gt;"",IF(INDEX(로우데이터!$D:$D,4*ROW()-7)&lt;&gt;"",IF(ISNUMBER(FIND("(3)",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1" s="1">
        <v>1</v>
      </c>
      <c r="M1991" s="1">
        <v>1</v>
      </c>
      <c r="N1991" s="1">
        <v>1</v>
      </c>
      <c r="P1991" s="1" t="str">
        <f>IF(B1991&lt;&gt;"",IF(AND(대학정보!$C$4&lt;&gt;"",대학정보!$C$5&lt;&gt;""),IF(AND(ISNUMBER(FIND(대학정보!$C$4,E1991)),ISNUMBER(FIND(대학정보!$C$5,F1991))),확률표!$C$3,IF(AND(ISNUMBER(FIND(대학정보!$C$4,G1991)),ISNUMBER(FIND(대학정보!$C$5,H1991))),확률표!$C$4,IF(AND(ISNUMBER(FIND(대학정보!$C$4,I1991)),ISNUMBER(FIND(대학정보!$C$5,J1991))),확률표!$C$5, ""))), "대학정보"), "")</f>
        <v/>
      </c>
      <c r="Q1991" s="1" t="str">
        <f>IF(AND(대학정보!$C$8&lt;&gt;"",D1991&lt;&gt;""),D1991-대학정보!$C$8,"")</f>
        <v/>
      </c>
    </row>
    <row r="1992" spans="1:17">
      <c r="A1992" s="1" t="str">
        <f t="shared" si="31"/>
        <v>X</v>
      </c>
      <c r="B1992" s="1" t="str">
        <f>IF(INDEX(로우데이터!$A:$A,4*ROW()-7)&lt;&gt;"",INDEX(로우데이터!A:A,4*ROW()-7),"")</f>
        <v/>
      </c>
      <c r="C1992" s="1" t="str">
        <f>IF(B1992&lt;&gt;"",VLOOKUP(CONCATENATE("j",L1992, M1992, N1992),확률표!$B$8:$E$16,IF(P1992=확률표!$C$3,2,IF(P1992=확률표!$C$4, 3,4)),FALSE), "")</f>
        <v/>
      </c>
      <c r="D1992" s="1" t="str">
        <f>IF(B1992&lt;&gt;"",INDEX(로우데이터!$B:$B,4*ROW()-7),"")</f>
        <v/>
      </c>
      <c r="E1992" s="4" t="str">
        <f>IF(B1992&lt;&gt;"",IF(INDEX(로우데이터!$D:$D,4*ROW()-7)&lt;&gt;"",IF(ISNUMBER(FIND("(1)",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2" s="3" t="str">
        <f>IF(B1992&lt;&gt;"",IF(INDEX(로우데이터!$D:$D,4*ROW()-7)&lt;&gt;"",IF(ISNUMBER(FIND("(1)",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2" s="3" t="str">
        <f>IF(B1992&lt;&gt;"",IF(INDEX(로우데이터!$D:$D,4*ROW()-7)&lt;&gt;"",IF(ISNUMBER(FIND("(2)",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2" s="3" t="str">
        <f>IF(B1992&lt;&gt;"",IF(INDEX(로우데이터!$D:$D,4*ROW()-7)&lt;&gt;"",IF(ISNUMBER(FIND("(2)",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2" s="3" t="str">
        <f>IF(B1992&lt;&gt;"",IF(INDEX(로우데이터!$D:$D,4*ROW()-7)&lt;&gt;"",IF(ISNUMBER(FIND("(3)",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2" s="3" t="str">
        <f>IF(B1992&lt;&gt;"",IF(INDEX(로우데이터!$D:$D,4*ROW()-7)&lt;&gt;"",IF(ISNUMBER(FIND("(3)",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2" s="1">
        <v>1</v>
      </c>
      <c r="M1992" s="1">
        <v>1</v>
      </c>
      <c r="N1992" s="1">
        <v>1</v>
      </c>
      <c r="P1992" s="1" t="str">
        <f>IF(B1992&lt;&gt;"",IF(AND(대학정보!$C$4&lt;&gt;"",대학정보!$C$5&lt;&gt;""),IF(AND(ISNUMBER(FIND(대학정보!$C$4,E1992)),ISNUMBER(FIND(대학정보!$C$5,F1992))),확률표!$C$3,IF(AND(ISNUMBER(FIND(대학정보!$C$4,G1992)),ISNUMBER(FIND(대학정보!$C$5,H1992))),확률표!$C$4,IF(AND(ISNUMBER(FIND(대학정보!$C$4,I1992)),ISNUMBER(FIND(대학정보!$C$5,J1992))),확률표!$C$5, ""))), "대학정보"), "")</f>
        <v/>
      </c>
      <c r="Q1992" s="1" t="str">
        <f>IF(AND(대학정보!$C$8&lt;&gt;"",D1992&lt;&gt;""),D1992-대학정보!$C$8,"")</f>
        <v/>
      </c>
    </row>
    <row r="1993" spans="1:17">
      <c r="A1993" s="1" t="str">
        <f t="shared" si="31"/>
        <v>X</v>
      </c>
      <c r="B1993" s="1" t="str">
        <f>IF(INDEX(로우데이터!$A:$A,4*ROW()-7)&lt;&gt;"",INDEX(로우데이터!A:A,4*ROW()-7),"")</f>
        <v/>
      </c>
      <c r="C1993" s="1" t="str">
        <f>IF(B1993&lt;&gt;"",VLOOKUP(CONCATENATE("j",L1993, M1993, N1993),확률표!$B$8:$E$16,IF(P1993=확률표!$C$3,2,IF(P1993=확률표!$C$4, 3,4)),FALSE), "")</f>
        <v/>
      </c>
      <c r="D1993" s="1" t="str">
        <f>IF(B1993&lt;&gt;"",INDEX(로우데이터!$B:$B,4*ROW()-7),"")</f>
        <v/>
      </c>
      <c r="E1993" s="4" t="str">
        <f>IF(B1993&lt;&gt;"",IF(INDEX(로우데이터!$D:$D,4*ROW()-7)&lt;&gt;"",IF(ISNUMBER(FIND("(1)",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3" s="3" t="str">
        <f>IF(B1993&lt;&gt;"",IF(INDEX(로우데이터!$D:$D,4*ROW()-7)&lt;&gt;"",IF(ISNUMBER(FIND("(1)",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3" s="3" t="str">
        <f>IF(B1993&lt;&gt;"",IF(INDEX(로우데이터!$D:$D,4*ROW()-7)&lt;&gt;"",IF(ISNUMBER(FIND("(2)",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3" s="3" t="str">
        <f>IF(B1993&lt;&gt;"",IF(INDEX(로우데이터!$D:$D,4*ROW()-7)&lt;&gt;"",IF(ISNUMBER(FIND("(2)",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3" s="3" t="str">
        <f>IF(B1993&lt;&gt;"",IF(INDEX(로우데이터!$D:$D,4*ROW()-7)&lt;&gt;"",IF(ISNUMBER(FIND("(3)",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3" s="3" t="str">
        <f>IF(B1993&lt;&gt;"",IF(INDEX(로우데이터!$D:$D,4*ROW()-7)&lt;&gt;"",IF(ISNUMBER(FIND("(3)",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3" s="1">
        <v>1</v>
      </c>
      <c r="M1993" s="1">
        <v>1</v>
      </c>
      <c r="N1993" s="1">
        <v>1</v>
      </c>
      <c r="P1993" s="1" t="str">
        <f>IF(B1993&lt;&gt;"",IF(AND(대학정보!$C$4&lt;&gt;"",대학정보!$C$5&lt;&gt;""),IF(AND(ISNUMBER(FIND(대학정보!$C$4,E1993)),ISNUMBER(FIND(대학정보!$C$5,F1993))),확률표!$C$3,IF(AND(ISNUMBER(FIND(대학정보!$C$4,G1993)),ISNUMBER(FIND(대학정보!$C$5,H1993))),확률표!$C$4,IF(AND(ISNUMBER(FIND(대학정보!$C$4,I1993)),ISNUMBER(FIND(대학정보!$C$5,J1993))),확률표!$C$5, ""))), "대학정보"), "")</f>
        <v/>
      </c>
      <c r="Q1993" s="1" t="str">
        <f>IF(AND(대학정보!$C$8&lt;&gt;"",D1993&lt;&gt;""),D1993-대학정보!$C$8,"")</f>
        <v/>
      </c>
    </row>
    <row r="1994" spans="1:17">
      <c r="A1994" s="1" t="str">
        <f t="shared" si="31"/>
        <v>X</v>
      </c>
      <c r="B1994" s="1" t="str">
        <f>IF(INDEX(로우데이터!$A:$A,4*ROW()-7)&lt;&gt;"",INDEX(로우데이터!A:A,4*ROW()-7),"")</f>
        <v/>
      </c>
      <c r="C1994" s="1" t="str">
        <f>IF(B1994&lt;&gt;"",VLOOKUP(CONCATENATE("j",L1994, M1994, N1994),확률표!$B$8:$E$16,IF(P1994=확률표!$C$3,2,IF(P1994=확률표!$C$4, 3,4)),FALSE), "")</f>
        <v/>
      </c>
      <c r="D1994" s="1" t="str">
        <f>IF(B1994&lt;&gt;"",INDEX(로우데이터!$B:$B,4*ROW()-7),"")</f>
        <v/>
      </c>
      <c r="E1994" s="4" t="str">
        <f>IF(B1994&lt;&gt;"",IF(INDEX(로우데이터!$D:$D,4*ROW()-7)&lt;&gt;"",IF(ISNUMBER(FIND("(1)",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4" s="3" t="str">
        <f>IF(B1994&lt;&gt;"",IF(INDEX(로우데이터!$D:$D,4*ROW()-7)&lt;&gt;"",IF(ISNUMBER(FIND("(1)",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4" s="3" t="str">
        <f>IF(B1994&lt;&gt;"",IF(INDEX(로우데이터!$D:$D,4*ROW()-7)&lt;&gt;"",IF(ISNUMBER(FIND("(2)",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4" s="3" t="str">
        <f>IF(B1994&lt;&gt;"",IF(INDEX(로우데이터!$D:$D,4*ROW()-7)&lt;&gt;"",IF(ISNUMBER(FIND("(2)",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4" s="3" t="str">
        <f>IF(B1994&lt;&gt;"",IF(INDEX(로우데이터!$D:$D,4*ROW()-7)&lt;&gt;"",IF(ISNUMBER(FIND("(3)",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4" s="3" t="str">
        <f>IF(B1994&lt;&gt;"",IF(INDEX(로우데이터!$D:$D,4*ROW()-7)&lt;&gt;"",IF(ISNUMBER(FIND("(3)",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4" s="1">
        <v>1</v>
      </c>
      <c r="M1994" s="1">
        <v>1</v>
      </c>
      <c r="N1994" s="1">
        <v>1</v>
      </c>
      <c r="P1994" s="1" t="str">
        <f>IF(B1994&lt;&gt;"",IF(AND(대학정보!$C$4&lt;&gt;"",대학정보!$C$5&lt;&gt;""),IF(AND(ISNUMBER(FIND(대학정보!$C$4,E1994)),ISNUMBER(FIND(대학정보!$C$5,F1994))),확률표!$C$3,IF(AND(ISNUMBER(FIND(대학정보!$C$4,G1994)),ISNUMBER(FIND(대학정보!$C$5,H1994))),확률표!$C$4,IF(AND(ISNUMBER(FIND(대학정보!$C$4,I1994)),ISNUMBER(FIND(대학정보!$C$5,J1994))),확률표!$C$5, ""))), "대학정보"), "")</f>
        <v/>
      </c>
      <c r="Q1994" s="1" t="str">
        <f>IF(AND(대학정보!$C$8&lt;&gt;"",D1994&lt;&gt;""),D1994-대학정보!$C$8,"")</f>
        <v/>
      </c>
    </row>
    <row r="1995" spans="1:17">
      <c r="A1995" s="1" t="str">
        <f t="shared" si="31"/>
        <v>X</v>
      </c>
      <c r="B1995" s="1" t="str">
        <f>IF(INDEX(로우데이터!$A:$A,4*ROW()-7)&lt;&gt;"",INDEX(로우데이터!A:A,4*ROW()-7),"")</f>
        <v/>
      </c>
      <c r="C1995" s="1" t="str">
        <f>IF(B1995&lt;&gt;"",VLOOKUP(CONCATENATE("j",L1995, M1995, N1995),확률표!$B$8:$E$16,IF(P1995=확률표!$C$3,2,IF(P1995=확률표!$C$4, 3,4)),FALSE), "")</f>
        <v/>
      </c>
      <c r="D1995" s="1" t="str">
        <f>IF(B1995&lt;&gt;"",INDEX(로우데이터!$B:$B,4*ROW()-7),"")</f>
        <v/>
      </c>
      <c r="E1995" s="4" t="str">
        <f>IF(B1995&lt;&gt;"",IF(INDEX(로우데이터!$D:$D,4*ROW()-7)&lt;&gt;"",IF(ISNUMBER(FIND("(1)",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5" s="3" t="str">
        <f>IF(B1995&lt;&gt;"",IF(INDEX(로우데이터!$D:$D,4*ROW()-7)&lt;&gt;"",IF(ISNUMBER(FIND("(1)",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5" s="3" t="str">
        <f>IF(B1995&lt;&gt;"",IF(INDEX(로우데이터!$D:$D,4*ROW()-7)&lt;&gt;"",IF(ISNUMBER(FIND("(2)",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5" s="3" t="str">
        <f>IF(B1995&lt;&gt;"",IF(INDEX(로우데이터!$D:$D,4*ROW()-7)&lt;&gt;"",IF(ISNUMBER(FIND("(2)",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5" s="3" t="str">
        <f>IF(B1995&lt;&gt;"",IF(INDEX(로우데이터!$D:$D,4*ROW()-7)&lt;&gt;"",IF(ISNUMBER(FIND("(3)",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5" s="3" t="str">
        <f>IF(B1995&lt;&gt;"",IF(INDEX(로우데이터!$D:$D,4*ROW()-7)&lt;&gt;"",IF(ISNUMBER(FIND("(3)",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5" s="1">
        <v>1</v>
      </c>
      <c r="M1995" s="1">
        <v>1</v>
      </c>
      <c r="N1995" s="1">
        <v>1</v>
      </c>
      <c r="P1995" s="1" t="str">
        <f>IF(B1995&lt;&gt;"",IF(AND(대학정보!$C$4&lt;&gt;"",대학정보!$C$5&lt;&gt;""),IF(AND(ISNUMBER(FIND(대학정보!$C$4,E1995)),ISNUMBER(FIND(대학정보!$C$5,F1995))),확률표!$C$3,IF(AND(ISNUMBER(FIND(대학정보!$C$4,G1995)),ISNUMBER(FIND(대학정보!$C$5,H1995))),확률표!$C$4,IF(AND(ISNUMBER(FIND(대학정보!$C$4,I1995)),ISNUMBER(FIND(대학정보!$C$5,J1995))),확률표!$C$5, ""))), "대학정보"), "")</f>
        <v/>
      </c>
      <c r="Q1995" s="1" t="str">
        <f>IF(AND(대학정보!$C$8&lt;&gt;"",D1995&lt;&gt;""),D1995-대학정보!$C$8,"")</f>
        <v/>
      </c>
    </row>
    <row r="1996" spans="1:17">
      <c r="A1996" s="1" t="str">
        <f t="shared" si="31"/>
        <v>X</v>
      </c>
      <c r="B1996" s="1" t="str">
        <f>IF(INDEX(로우데이터!$A:$A,4*ROW()-7)&lt;&gt;"",INDEX(로우데이터!A:A,4*ROW()-7),"")</f>
        <v/>
      </c>
      <c r="C1996" s="1" t="str">
        <f>IF(B1996&lt;&gt;"",VLOOKUP(CONCATENATE("j",L1996, M1996, N1996),확률표!$B$8:$E$16,IF(P1996=확률표!$C$3,2,IF(P1996=확률표!$C$4, 3,4)),FALSE), "")</f>
        <v/>
      </c>
      <c r="D1996" s="1" t="str">
        <f>IF(B1996&lt;&gt;"",INDEX(로우데이터!$B:$B,4*ROW()-7),"")</f>
        <v/>
      </c>
      <c r="E1996" s="4" t="str">
        <f>IF(B1996&lt;&gt;"",IF(INDEX(로우데이터!$D:$D,4*ROW()-7)&lt;&gt;"",IF(ISNUMBER(FIND("(1)",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6" s="3" t="str">
        <f>IF(B1996&lt;&gt;"",IF(INDEX(로우데이터!$D:$D,4*ROW()-7)&lt;&gt;"",IF(ISNUMBER(FIND("(1)",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6" s="3" t="str">
        <f>IF(B1996&lt;&gt;"",IF(INDEX(로우데이터!$D:$D,4*ROW()-7)&lt;&gt;"",IF(ISNUMBER(FIND("(2)",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6" s="3" t="str">
        <f>IF(B1996&lt;&gt;"",IF(INDEX(로우데이터!$D:$D,4*ROW()-7)&lt;&gt;"",IF(ISNUMBER(FIND("(2)",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6" s="3" t="str">
        <f>IF(B1996&lt;&gt;"",IF(INDEX(로우데이터!$D:$D,4*ROW()-7)&lt;&gt;"",IF(ISNUMBER(FIND("(3)",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6" s="3" t="str">
        <f>IF(B1996&lt;&gt;"",IF(INDEX(로우데이터!$D:$D,4*ROW()-7)&lt;&gt;"",IF(ISNUMBER(FIND("(3)",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6" s="1">
        <v>1</v>
      </c>
      <c r="M1996" s="1">
        <v>1</v>
      </c>
      <c r="N1996" s="1">
        <v>1</v>
      </c>
      <c r="P1996" s="1" t="str">
        <f>IF(B1996&lt;&gt;"",IF(AND(대학정보!$C$4&lt;&gt;"",대학정보!$C$5&lt;&gt;""),IF(AND(ISNUMBER(FIND(대학정보!$C$4,E1996)),ISNUMBER(FIND(대학정보!$C$5,F1996))),확률표!$C$3,IF(AND(ISNUMBER(FIND(대학정보!$C$4,G1996)),ISNUMBER(FIND(대학정보!$C$5,H1996))),확률표!$C$4,IF(AND(ISNUMBER(FIND(대학정보!$C$4,I1996)),ISNUMBER(FIND(대학정보!$C$5,J1996))),확률표!$C$5, ""))), "대학정보"), "")</f>
        <v/>
      </c>
      <c r="Q1996" s="1" t="str">
        <f>IF(AND(대학정보!$C$8&lt;&gt;"",D1996&lt;&gt;""),D1996-대학정보!$C$8,"")</f>
        <v/>
      </c>
    </row>
    <row r="1997" spans="1:17">
      <c r="A1997" s="1" t="str">
        <f t="shared" si="31"/>
        <v>X</v>
      </c>
      <c r="B1997" s="1" t="str">
        <f>IF(INDEX(로우데이터!$A:$A,4*ROW()-7)&lt;&gt;"",INDEX(로우데이터!A:A,4*ROW()-7),"")</f>
        <v/>
      </c>
      <c r="C1997" s="1" t="str">
        <f>IF(B1997&lt;&gt;"",VLOOKUP(CONCATENATE("j",L1997, M1997, N1997),확률표!$B$8:$E$16,IF(P1997=확률표!$C$3,2,IF(P1997=확률표!$C$4, 3,4)),FALSE), "")</f>
        <v/>
      </c>
      <c r="D1997" s="1" t="str">
        <f>IF(B1997&lt;&gt;"",INDEX(로우데이터!$B:$B,4*ROW()-7),"")</f>
        <v/>
      </c>
      <c r="E1997" s="4" t="str">
        <f>IF(B1997&lt;&gt;"",IF(INDEX(로우데이터!$D:$D,4*ROW()-7)&lt;&gt;"",IF(ISNUMBER(FIND("(1)",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7" s="3" t="str">
        <f>IF(B1997&lt;&gt;"",IF(INDEX(로우데이터!$D:$D,4*ROW()-7)&lt;&gt;"",IF(ISNUMBER(FIND("(1)",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7" s="3" t="str">
        <f>IF(B1997&lt;&gt;"",IF(INDEX(로우데이터!$D:$D,4*ROW()-7)&lt;&gt;"",IF(ISNUMBER(FIND("(2)",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7" s="3" t="str">
        <f>IF(B1997&lt;&gt;"",IF(INDEX(로우데이터!$D:$D,4*ROW()-7)&lt;&gt;"",IF(ISNUMBER(FIND("(2)",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7" s="3" t="str">
        <f>IF(B1997&lt;&gt;"",IF(INDEX(로우데이터!$D:$D,4*ROW()-7)&lt;&gt;"",IF(ISNUMBER(FIND("(3)",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7" s="3" t="str">
        <f>IF(B1997&lt;&gt;"",IF(INDEX(로우데이터!$D:$D,4*ROW()-7)&lt;&gt;"",IF(ISNUMBER(FIND("(3)",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7" s="1">
        <v>1</v>
      </c>
      <c r="M1997" s="1">
        <v>1</v>
      </c>
      <c r="N1997" s="1">
        <v>1</v>
      </c>
      <c r="P1997" s="1" t="str">
        <f>IF(B1997&lt;&gt;"",IF(AND(대학정보!$C$4&lt;&gt;"",대학정보!$C$5&lt;&gt;""),IF(AND(ISNUMBER(FIND(대학정보!$C$4,E1997)),ISNUMBER(FIND(대학정보!$C$5,F1997))),확률표!$C$3,IF(AND(ISNUMBER(FIND(대학정보!$C$4,G1997)),ISNUMBER(FIND(대학정보!$C$5,H1997))),확률표!$C$4,IF(AND(ISNUMBER(FIND(대학정보!$C$4,I1997)),ISNUMBER(FIND(대학정보!$C$5,J1997))),확률표!$C$5, ""))), "대학정보"), "")</f>
        <v/>
      </c>
      <c r="Q1997" s="1" t="str">
        <f>IF(AND(대학정보!$C$8&lt;&gt;"",D1997&lt;&gt;""),D1997-대학정보!$C$8,"")</f>
        <v/>
      </c>
    </row>
    <row r="1998" spans="1:17">
      <c r="A1998" s="1" t="str">
        <f t="shared" si="31"/>
        <v>X</v>
      </c>
      <c r="B1998" s="1" t="str">
        <f>IF(INDEX(로우데이터!$A:$A,4*ROW()-7)&lt;&gt;"",INDEX(로우데이터!A:A,4*ROW()-7),"")</f>
        <v/>
      </c>
      <c r="C1998" s="1" t="str">
        <f>IF(B1998&lt;&gt;"",VLOOKUP(CONCATENATE("j",L1998, M1998, N1998),확률표!$B$8:$E$16,IF(P1998=확률표!$C$3,2,IF(P1998=확률표!$C$4, 3,4)),FALSE), "")</f>
        <v/>
      </c>
      <c r="D1998" s="1" t="str">
        <f>IF(B1998&lt;&gt;"",INDEX(로우데이터!$B:$B,4*ROW()-7),"")</f>
        <v/>
      </c>
      <c r="E1998" s="4" t="str">
        <f>IF(B1998&lt;&gt;"",IF(INDEX(로우데이터!$D:$D,4*ROW()-7)&lt;&gt;"",IF(ISNUMBER(FIND("(1)",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8" s="3" t="str">
        <f>IF(B1998&lt;&gt;"",IF(INDEX(로우데이터!$D:$D,4*ROW()-7)&lt;&gt;"",IF(ISNUMBER(FIND("(1)",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8" s="3" t="str">
        <f>IF(B1998&lt;&gt;"",IF(INDEX(로우데이터!$D:$D,4*ROW()-7)&lt;&gt;"",IF(ISNUMBER(FIND("(2)",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8" s="3" t="str">
        <f>IF(B1998&lt;&gt;"",IF(INDEX(로우데이터!$D:$D,4*ROW()-7)&lt;&gt;"",IF(ISNUMBER(FIND("(2)",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8" s="3" t="str">
        <f>IF(B1998&lt;&gt;"",IF(INDEX(로우데이터!$D:$D,4*ROW()-7)&lt;&gt;"",IF(ISNUMBER(FIND("(3)",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8" s="3" t="str">
        <f>IF(B1998&lt;&gt;"",IF(INDEX(로우데이터!$D:$D,4*ROW()-7)&lt;&gt;"",IF(ISNUMBER(FIND("(3)",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8" s="1">
        <v>1</v>
      </c>
      <c r="M1998" s="1">
        <v>1</v>
      </c>
      <c r="N1998" s="1">
        <v>1</v>
      </c>
      <c r="P1998" s="1" t="str">
        <f>IF(B1998&lt;&gt;"",IF(AND(대학정보!$C$4&lt;&gt;"",대학정보!$C$5&lt;&gt;""),IF(AND(ISNUMBER(FIND(대학정보!$C$4,E1998)),ISNUMBER(FIND(대학정보!$C$5,F1998))),확률표!$C$3,IF(AND(ISNUMBER(FIND(대학정보!$C$4,G1998)),ISNUMBER(FIND(대학정보!$C$5,H1998))),확률표!$C$4,IF(AND(ISNUMBER(FIND(대학정보!$C$4,I1998)),ISNUMBER(FIND(대학정보!$C$5,J1998))),확률표!$C$5, ""))), "대학정보"), "")</f>
        <v/>
      </c>
      <c r="Q1998" s="1" t="str">
        <f>IF(AND(대학정보!$C$8&lt;&gt;"",D1998&lt;&gt;""),D1998-대학정보!$C$8,"")</f>
        <v/>
      </c>
    </row>
    <row r="1999" spans="1:17">
      <c r="A1999" s="1" t="str">
        <f t="shared" si="31"/>
        <v>X</v>
      </c>
      <c r="B1999" s="1" t="str">
        <f>IF(INDEX(로우데이터!$A:$A,4*ROW()-7)&lt;&gt;"",INDEX(로우데이터!A:A,4*ROW()-7),"")</f>
        <v/>
      </c>
      <c r="C1999" s="1" t="str">
        <f>IF(B1999&lt;&gt;"",VLOOKUP(CONCATENATE("j",L1999, M1999, N1999),확률표!$B$8:$E$16,IF(P1999=확률표!$C$3,2,IF(P1999=확률표!$C$4, 3,4)),FALSE), "")</f>
        <v/>
      </c>
      <c r="D1999" s="1" t="str">
        <f>IF(B1999&lt;&gt;"",INDEX(로우데이터!$B:$B,4*ROW()-7),"")</f>
        <v/>
      </c>
      <c r="E1999" s="4" t="str">
        <f>IF(B1999&lt;&gt;"",IF(INDEX(로우데이터!$D:$D,4*ROW()-7)&lt;&gt;"",IF(ISNUMBER(FIND("(1)",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1999" s="3" t="str">
        <f>IF(B1999&lt;&gt;"",IF(INDEX(로우데이터!$D:$D,4*ROW()-7)&lt;&gt;"",IF(ISNUMBER(FIND("(1)",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1999" s="3" t="str">
        <f>IF(B1999&lt;&gt;"",IF(INDEX(로우데이터!$D:$D,4*ROW()-7)&lt;&gt;"",IF(ISNUMBER(FIND("(2)",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1999" s="3" t="str">
        <f>IF(B1999&lt;&gt;"",IF(INDEX(로우데이터!$D:$D,4*ROW()-7)&lt;&gt;"",IF(ISNUMBER(FIND("(2)",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1999" s="3" t="str">
        <f>IF(B1999&lt;&gt;"",IF(INDEX(로우데이터!$D:$D,4*ROW()-7)&lt;&gt;"",IF(ISNUMBER(FIND("(3)",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1999" s="3" t="str">
        <f>IF(B1999&lt;&gt;"",IF(INDEX(로우데이터!$D:$D,4*ROW()-7)&lt;&gt;"",IF(ISNUMBER(FIND("(3)",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1999" s="1">
        <v>1</v>
      </c>
      <c r="M1999" s="1">
        <v>1</v>
      </c>
      <c r="N1999" s="1">
        <v>1</v>
      </c>
      <c r="P1999" s="1" t="str">
        <f>IF(B1999&lt;&gt;"",IF(AND(대학정보!$C$4&lt;&gt;"",대학정보!$C$5&lt;&gt;""),IF(AND(ISNUMBER(FIND(대학정보!$C$4,E1999)),ISNUMBER(FIND(대학정보!$C$5,F1999))),확률표!$C$3,IF(AND(ISNUMBER(FIND(대학정보!$C$4,G1999)),ISNUMBER(FIND(대학정보!$C$5,H1999))),확률표!$C$4,IF(AND(ISNUMBER(FIND(대학정보!$C$4,I1999)),ISNUMBER(FIND(대학정보!$C$5,J1999))),확률표!$C$5, ""))), "대학정보"), "")</f>
        <v/>
      </c>
      <c r="Q1999" s="1" t="str">
        <f>IF(AND(대학정보!$C$8&lt;&gt;"",D1999&lt;&gt;""),D1999-대학정보!$C$8,"")</f>
        <v/>
      </c>
    </row>
    <row r="2000" spans="1:17">
      <c r="A2000" s="1" t="str">
        <f t="shared" si="31"/>
        <v>X</v>
      </c>
      <c r="B2000" s="1" t="str">
        <f>IF(INDEX(로우데이터!$A:$A,4*ROW()-7)&lt;&gt;"",INDEX(로우데이터!A:A,4*ROW()-7),"")</f>
        <v/>
      </c>
      <c r="C2000" s="1" t="str">
        <f>IF(B2000&lt;&gt;"",VLOOKUP(CONCATENATE("j",L2000, M2000, N2000),확률표!$B$8:$E$16,IF(P2000=확률표!$C$3,2,IF(P2000=확률표!$C$4, 3,4)),FALSE), "")</f>
        <v/>
      </c>
      <c r="D2000" s="1" t="str">
        <f>IF(B2000&lt;&gt;"",INDEX(로우데이터!$B:$B,4*ROW()-7),"")</f>
        <v/>
      </c>
      <c r="E2000" s="4" t="str">
        <f>IF(B2000&lt;&gt;"",IF(INDEX(로우데이터!$D:$D,4*ROW()-7)&lt;&gt;"",IF(ISNUMBER(FIND("(1)",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0" s="3" t="str">
        <f>IF(B2000&lt;&gt;"",IF(INDEX(로우데이터!$D:$D,4*ROW()-7)&lt;&gt;"",IF(ISNUMBER(FIND("(1)",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0" s="3" t="str">
        <f>IF(B2000&lt;&gt;"",IF(INDEX(로우데이터!$D:$D,4*ROW()-7)&lt;&gt;"",IF(ISNUMBER(FIND("(2)",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0" s="3" t="str">
        <f>IF(B2000&lt;&gt;"",IF(INDEX(로우데이터!$D:$D,4*ROW()-7)&lt;&gt;"",IF(ISNUMBER(FIND("(2)",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0" s="3" t="str">
        <f>IF(B2000&lt;&gt;"",IF(INDEX(로우데이터!$D:$D,4*ROW()-7)&lt;&gt;"",IF(ISNUMBER(FIND("(3)",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0" s="3" t="str">
        <f>IF(B2000&lt;&gt;"",IF(INDEX(로우데이터!$D:$D,4*ROW()-7)&lt;&gt;"",IF(ISNUMBER(FIND("(3)",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0" s="1">
        <v>1</v>
      </c>
      <c r="M2000" s="1">
        <v>1</v>
      </c>
      <c r="N2000" s="1">
        <v>1</v>
      </c>
      <c r="P2000" s="1" t="str">
        <f>IF(B2000&lt;&gt;"",IF(AND(대학정보!$C$4&lt;&gt;"",대학정보!$C$5&lt;&gt;""),IF(AND(ISNUMBER(FIND(대학정보!$C$4,E2000)),ISNUMBER(FIND(대학정보!$C$5,F2000))),확률표!$C$3,IF(AND(ISNUMBER(FIND(대학정보!$C$4,G2000)),ISNUMBER(FIND(대학정보!$C$5,H2000))),확률표!$C$4,IF(AND(ISNUMBER(FIND(대학정보!$C$4,I2000)),ISNUMBER(FIND(대학정보!$C$5,J2000))),확률표!$C$5, ""))), "대학정보"), "")</f>
        <v/>
      </c>
      <c r="Q2000" s="1" t="str">
        <f>IF(AND(대학정보!$C$8&lt;&gt;"",D2000&lt;&gt;""),D2000-대학정보!$C$8,"")</f>
        <v/>
      </c>
    </row>
    <row r="2001" spans="1:17">
      <c r="A2001" s="1" t="str">
        <f t="shared" si="31"/>
        <v>X</v>
      </c>
      <c r="B2001" s="1" t="str">
        <f>IF(INDEX(로우데이터!$A:$A,4*ROW()-7)&lt;&gt;"",INDEX(로우데이터!A:A,4*ROW()-7),"")</f>
        <v/>
      </c>
      <c r="C2001" s="1" t="str">
        <f>IF(B2001&lt;&gt;"",VLOOKUP(CONCATENATE("j",L2001, M2001, N2001),확률표!$B$8:$E$16,IF(P2001=확률표!$C$3,2,IF(P2001=확률표!$C$4, 3,4)),FALSE), "")</f>
        <v/>
      </c>
      <c r="D2001" s="1" t="str">
        <f>IF(B2001&lt;&gt;"",INDEX(로우데이터!$B:$B,4*ROW()-7),"")</f>
        <v/>
      </c>
      <c r="E2001" s="4" t="str">
        <f>IF(B2001&lt;&gt;"",IF(INDEX(로우데이터!$D:$D,4*ROW()-7)&lt;&gt;"",IF(ISNUMBER(FIND("(1)",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1" s="3" t="str">
        <f>IF(B2001&lt;&gt;"",IF(INDEX(로우데이터!$D:$D,4*ROW()-7)&lt;&gt;"",IF(ISNUMBER(FIND("(1)",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1" s="3" t="str">
        <f>IF(B2001&lt;&gt;"",IF(INDEX(로우데이터!$D:$D,4*ROW()-7)&lt;&gt;"",IF(ISNUMBER(FIND("(2)",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1" s="3" t="str">
        <f>IF(B2001&lt;&gt;"",IF(INDEX(로우데이터!$D:$D,4*ROW()-7)&lt;&gt;"",IF(ISNUMBER(FIND("(2)",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1" s="3" t="str">
        <f>IF(B2001&lt;&gt;"",IF(INDEX(로우데이터!$D:$D,4*ROW()-7)&lt;&gt;"",IF(ISNUMBER(FIND("(3)",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1" s="3" t="str">
        <f>IF(B2001&lt;&gt;"",IF(INDEX(로우데이터!$D:$D,4*ROW()-7)&lt;&gt;"",IF(ISNUMBER(FIND("(3)",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1" s="1">
        <v>1</v>
      </c>
      <c r="M2001" s="1">
        <v>1</v>
      </c>
      <c r="N2001" s="1">
        <v>1</v>
      </c>
      <c r="P2001" s="1" t="str">
        <f>IF(B2001&lt;&gt;"",IF(AND(대학정보!$C$4&lt;&gt;"",대학정보!$C$5&lt;&gt;""),IF(AND(ISNUMBER(FIND(대학정보!$C$4,E2001)),ISNUMBER(FIND(대학정보!$C$5,F2001))),확률표!$C$3,IF(AND(ISNUMBER(FIND(대학정보!$C$4,G2001)),ISNUMBER(FIND(대학정보!$C$5,H2001))),확률표!$C$4,IF(AND(ISNUMBER(FIND(대학정보!$C$4,I2001)),ISNUMBER(FIND(대학정보!$C$5,J2001))),확률표!$C$5, ""))), "대학정보"), "")</f>
        <v/>
      </c>
      <c r="Q2001" s="1" t="str">
        <f>IF(AND(대학정보!$C$8&lt;&gt;"",D2001&lt;&gt;""),D2001-대학정보!$C$8,"")</f>
        <v/>
      </c>
    </row>
    <row r="2002" spans="1:17">
      <c r="A2002" s="1" t="str">
        <f t="shared" si="31"/>
        <v>X</v>
      </c>
      <c r="B2002" s="1" t="str">
        <f>IF(INDEX(로우데이터!$A:$A,4*ROW()-7)&lt;&gt;"",INDEX(로우데이터!A:A,4*ROW()-7),"")</f>
        <v/>
      </c>
      <c r="C2002" s="1" t="str">
        <f>IF(B2002&lt;&gt;"",VLOOKUP(CONCATENATE("j",L2002, M2002, N2002),확률표!$B$8:$E$16,IF(P2002=확률표!$C$3,2,IF(P2002=확률표!$C$4, 3,4)),FALSE), "")</f>
        <v/>
      </c>
      <c r="D2002" s="1" t="str">
        <f>IF(B2002&lt;&gt;"",INDEX(로우데이터!$B:$B,4*ROW()-7),"")</f>
        <v/>
      </c>
      <c r="E2002" s="4" t="str">
        <f>IF(B2002&lt;&gt;"",IF(INDEX(로우데이터!$D:$D,4*ROW()-7)&lt;&gt;"",IF(ISNUMBER(FIND("(1)",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2" s="3" t="str">
        <f>IF(B2002&lt;&gt;"",IF(INDEX(로우데이터!$D:$D,4*ROW()-7)&lt;&gt;"",IF(ISNUMBER(FIND("(1)",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2" s="3" t="str">
        <f>IF(B2002&lt;&gt;"",IF(INDEX(로우데이터!$D:$D,4*ROW()-7)&lt;&gt;"",IF(ISNUMBER(FIND("(2)",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2" s="3" t="str">
        <f>IF(B2002&lt;&gt;"",IF(INDEX(로우데이터!$D:$D,4*ROW()-7)&lt;&gt;"",IF(ISNUMBER(FIND("(2)",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2" s="3" t="str">
        <f>IF(B2002&lt;&gt;"",IF(INDEX(로우데이터!$D:$D,4*ROW()-7)&lt;&gt;"",IF(ISNUMBER(FIND("(3)",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2" s="3" t="str">
        <f>IF(B2002&lt;&gt;"",IF(INDEX(로우데이터!$D:$D,4*ROW()-7)&lt;&gt;"",IF(ISNUMBER(FIND("(3)",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2" s="1">
        <v>1</v>
      </c>
      <c r="M2002" s="1">
        <v>1</v>
      </c>
      <c r="N2002" s="1">
        <v>1</v>
      </c>
      <c r="P2002" s="1" t="str">
        <f>IF(B2002&lt;&gt;"",IF(AND(대학정보!$C$4&lt;&gt;"",대학정보!$C$5&lt;&gt;""),IF(AND(ISNUMBER(FIND(대학정보!$C$4,E2002)),ISNUMBER(FIND(대학정보!$C$5,F2002))),확률표!$C$3,IF(AND(ISNUMBER(FIND(대학정보!$C$4,G2002)),ISNUMBER(FIND(대학정보!$C$5,H2002))),확률표!$C$4,IF(AND(ISNUMBER(FIND(대학정보!$C$4,I2002)),ISNUMBER(FIND(대학정보!$C$5,J2002))),확률표!$C$5, ""))), "대학정보"), "")</f>
        <v/>
      </c>
      <c r="Q2002" s="1" t="str">
        <f>IF(AND(대학정보!$C$8&lt;&gt;"",D2002&lt;&gt;""),D2002-대학정보!$C$8,"")</f>
        <v/>
      </c>
    </row>
    <row r="2003" spans="1:17">
      <c r="A2003" s="1" t="str">
        <f t="shared" si="31"/>
        <v>X</v>
      </c>
      <c r="B2003" s="1" t="str">
        <f>IF(INDEX(로우데이터!$A:$A,4*ROW()-7)&lt;&gt;"",INDEX(로우데이터!A:A,4*ROW()-7),"")</f>
        <v/>
      </c>
      <c r="C2003" s="1" t="str">
        <f>IF(B2003&lt;&gt;"",VLOOKUP(CONCATENATE("j",L2003, M2003, N2003),확률표!$B$8:$E$16,IF(P2003=확률표!$C$3,2,IF(P2003=확률표!$C$4, 3,4)),FALSE), "")</f>
        <v/>
      </c>
      <c r="D2003" s="1" t="str">
        <f>IF(B2003&lt;&gt;"",INDEX(로우데이터!$B:$B,4*ROW()-7),"")</f>
        <v/>
      </c>
      <c r="E2003" s="4" t="str">
        <f>IF(B2003&lt;&gt;"",IF(INDEX(로우데이터!$D:$D,4*ROW()-7)&lt;&gt;"",IF(ISNUMBER(FIND("(1)",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3" s="3" t="str">
        <f>IF(B2003&lt;&gt;"",IF(INDEX(로우데이터!$D:$D,4*ROW()-7)&lt;&gt;"",IF(ISNUMBER(FIND("(1)",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3" s="3" t="str">
        <f>IF(B2003&lt;&gt;"",IF(INDEX(로우데이터!$D:$D,4*ROW()-7)&lt;&gt;"",IF(ISNUMBER(FIND("(2)",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3" s="3" t="str">
        <f>IF(B2003&lt;&gt;"",IF(INDEX(로우데이터!$D:$D,4*ROW()-7)&lt;&gt;"",IF(ISNUMBER(FIND("(2)",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3" s="3" t="str">
        <f>IF(B2003&lt;&gt;"",IF(INDEX(로우데이터!$D:$D,4*ROW()-7)&lt;&gt;"",IF(ISNUMBER(FIND("(3)",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3" s="3" t="str">
        <f>IF(B2003&lt;&gt;"",IF(INDEX(로우데이터!$D:$D,4*ROW()-7)&lt;&gt;"",IF(ISNUMBER(FIND("(3)",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3" s="1">
        <v>1</v>
      </c>
      <c r="M2003" s="1">
        <v>1</v>
      </c>
      <c r="N2003" s="1">
        <v>1</v>
      </c>
      <c r="P2003" s="1" t="str">
        <f>IF(B2003&lt;&gt;"",IF(AND(대학정보!$C$4&lt;&gt;"",대학정보!$C$5&lt;&gt;""),IF(AND(ISNUMBER(FIND(대학정보!$C$4,E2003)),ISNUMBER(FIND(대학정보!$C$5,F2003))),확률표!$C$3,IF(AND(ISNUMBER(FIND(대학정보!$C$4,G2003)),ISNUMBER(FIND(대학정보!$C$5,H2003))),확률표!$C$4,IF(AND(ISNUMBER(FIND(대학정보!$C$4,I2003)),ISNUMBER(FIND(대학정보!$C$5,J2003))),확률표!$C$5, ""))), "대학정보"), "")</f>
        <v/>
      </c>
      <c r="Q2003" s="1" t="str">
        <f>IF(AND(대학정보!$C$8&lt;&gt;"",D2003&lt;&gt;""),D2003-대학정보!$C$8,"")</f>
        <v/>
      </c>
    </row>
    <row r="2004" spans="1:17">
      <c r="A2004" s="1" t="str">
        <f t="shared" si="31"/>
        <v>X</v>
      </c>
      <c r="B2004" s="1" t="str">
        <f>IF(INDEX(로우데이터!$A:$A,4*ROW()-7)&lt;&gt;"",INDEX(로우데이터!A:A,4*ROW()-7),"")</f>
        <v/>
      </c>
      <c r="C2004" s="1" t="str">
        <f>IF(B2004&lt;&gt;"",VLOOKUP(CONCATENATE("j",L2004, M2004, N2004),확률표!$B$8:$E$16,IF(P2004=확률표!$C$3,2,IF(P2004=확률표!$C$4, 3,4)),FALSE), "")</f>
        <v/>
      </c>
      <c r="D2004" s="1" t="str">
        <f>IF(B2004&lt;&gt;"",INDEX(로우데이터!$B:$B,4*ROW()-7),"")</f>
        <v/>
      </c>
      <c r="E2004" s="4" t="str">
        <f>IF(B2004&lt;&gt;"",IF(INDEX(로우데이터!$D:$D,4*ROW()-7)&lt;&gt;"",IF(ISNUMBER(FIND("(1)",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4" s="3" t="str">
        <f>IF(B2004&lt;&gt;"",IF(INDEX(로우데이터!$D:$D,4*ROW()-7)&lt;&gt;"",IF(ISNUMBER(FIND("(1)",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4" s="3" t="str">
        <f>IF(B2004&lt;&gt;"",IF(INDEX(로우데이터!$D:$D,4*ROW()-7)&lt;&gt;"",IF(ISNUMBER(FIND("(2)",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4" s="3" t="str">
        <f>IF(B2004&lt;&gt;"",IF(INDEX(로우데이터!$D:$D,4*ROW()-7)&lt;&gt;"",IF(ISNUMBER(FIND("(2)",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4" s="3" t="str">
        <f>IF(B2004&lt;&gt;"",IF(INDEX(로우데이터!$D:$D,4*ROW()-7)&lt;&gt;"",IF(ISNUMBER(FIND("(3)",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4" s="3" t="str">
        <f>IF(B2004&lt;&gt;"",IF(INDEX(로우데이터!$D:$D,4*ROW()-7)&lt;&gt;"",IF(ISNUMBER(FIND("(3)",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4" s="1">
        <v>1</v>
      </c>
      <c r="M2004" s="1">
        <v>1</v>
      </c>
      <c r="N2004" s="1">
        <v>1</v>
      </c>
      <c r="P2004" s="1" t="str">
        <f>IF(B2004&lt;&gt;"",IF(AND(대학정보!$C$4&lt;&gt;"",대학정보!$C$5&lt;&gt;""),IF(AND(ISNUMBER(FIND(대학정보!$C$4,E2004)),ISNUMBER(FIND(대학정보!$C$5,F2004))),확률표!$C$3,IF(AND(ISNUMBER(FIND(대학정보!$C$4,G2004)),ISNUMBER(FIND(대학정보!$C$5,H2004))),확률표!$C$4,IF(AND(ISNUMBER(FIND(대학정보!$C$4,I2004)),ISNUMBER(FIND(대학정보!$C$5,J2004))),확률표!$C$5, ""))), "대학정보"), "")</f>
        <v/>
      </c>
      <c r="Q2004" s="1" t="str">
        <f>IF(AND(대학정보!$C$8&lt;&gt;"",D2004&lt;&gt;""),D2004-대학정보!$C$8,"")</f>
        <v/>
      </c>
    </row>
    <row r="2005" spans="1:17">
      <c r="A2005" s="1" t="str">
        <f t="shared" si="31"/>
        <v>X</v>
      </c>
      <c r="B2005" s="1" t="str">
        <f>IF(INDEX(로우데이터!$A:$A,4*ROW()-7)&lt;&gt;"",INDEX(로우데이터!A:A,4*ROW()-7),"")</f>
        <v/>
      </c>
      <c r="C2005" s="1" t="str">
        <f>IF(B2005&lt;&gt;"",VLOOKUP(CONCATENATE("j",L2005, M2005, N2005),확률표!$B$8:$E$16,IF(P2005=확률표!$C$3,2,IF(P2005=확률표!$C$4, 3,4)),FALSE), "")</f>
        <v/>
      </c>
      <c r="D2005" s="1" t="str">
        <f>IF(B2005&lt;&gt;"",INDEX(로우데이터!$B:$B,4*ROW()-7),"")</f>
        <v/>
      </c>
      <c r="E2005" s="4" t="str">
        <f>IF(B2005&lt;&gt;"",IF(INDEX(로우데이터!$D:$D,4*ROW()-7)&lt;&gt;"",IF(ISNUMBER(FIND("(1)",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5" s="3" t="str">
        <f>IF(B2005&lt;&gt;"",IF(INDEX(로우데이터!$D:$D,4*ROW()-7)&lt;&gt;"",IF(ISNUMBER(FIND("(1)",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5" s="3" t="str">
        <f>IF(B2005&lt;&gt;"",IF(INDEX(로우데이터!$D:$D,4*ROW()-7)&lt;&gt;"",IF(ISNUMBER(FIND("(2)",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5" s="3" t="str">
        <f>IF(B2005&lt;&gt;"",IF(INDEX(로우데이터!$D:$D,4*ROW()-7)&lt;&gt;"",IF(ISNUMBER(FIND("(2)",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5" s="3" t="str">
        <f>IF(B2005&lt;&gt;"",IF(INDEX(로우데이터!$D:$D,4*ROW()-7)&lt;&gt;"",IF(ISNUMBER(FIND("(3)",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5" s="3" t="str">
        <f>IF(B2005&lt;&gt;"",IF(INDEX(로우데이터!$D:$D,4*ROW()-7)&lt;&gt;"",IF(ISNUMBER(FIND("(3)",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5" s="1">
        <v>1</v>
      </c>
      <c r="M2005" s="1">
        <v>1</v>
      </c>
      <c r="N2005" s="1">
        <v>1</v>
      </c>
      <c r="P2005" s="1" t="str">
        <f>IF(B2005&lt;&gt;"",IF(AND(대학정보!$C$4&lt;&gt;"",대학정보!$C$5&lt;&gt;""),IF(AND(ISNUMBER(FIND(대학정보!$C$4,E2005)),ISNUMBER(FIND(대학정보!$C$5,F2005))),확률표!$C$3,IF(AND(ISNUMBER(FIND(대학정보!$C$4,G2005)),ISNUMBER(FIND(대학정보!$C$5,H2005))),확률표!$C$4,IF(AND(ISNUMBER(FIND(대학정보!$C$4,I2005)),ISNUMBER(FIND(대학정보!$C$5,J2005))),확률표!$C$5, ""))), "대학정보"), "")</f>
        <v/>
      </c>
      <c r="Q2005" s="1" t="str">
        <f>IF(AND(대학정보!$C$8&lt;&gt;"",D2005&lt;&gt;""),D2005-대학정보!$C$8,"")</f>
        <v/>
      </c>
    </row>
    <row r="2006" spans="1:17">
      <c r="A2006" s="1" t="str">
        <f t="shared" si="31"/>
        <v>X</v>
      </c>
      <c r="B2006" s="1" t="str">
        <f>IF(INDEX(로우데이터!$A:$A,4*ROW()-7)&lt;&gt;"",INDEX(로우데이터!A:A,4*ROW()-7),"")</f>
        <v/>
      </c>
      <c r="C2006" s="1" t="str">
        <f>IF(B2006&lt;&gt;"",VLOOKUP(CONCATENATE("j",L2006, M2006, N2006),확률표!$B$8:$E$16,IF(P2006=확률표!$C$3,2,IF(P2006=확률표!$C$4, 3,4)),FALSE), "")</f>
        <v/>
      </c>
      <c r="D2006" s="1" t="str">
        <f>IF(B2006&lt;&gt;"",INDEX(로우데이터!$B:$B,4*ROW()-7),"")</f>
        <v/>
      </c>
      <c r="E2006" s="4" t="str">
        <f>IF(B2006&lt;&gt;"",IF(INDEX(로우데이터!$D:$D,4*ROW()-7)&lt;&gt;"",IF(ISNUMBER(FIND("(1)",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6" s="3" t="str">
        <f>IF(B2006&lt;&gt;"",IF(INDEX(로우데이터!$D:$D,4*ROW()-7)&lt;&gt;"",IF(ISNUMBER(FIND("(1)",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6" s="3" t="str">
        <f>IF(B2006&lt;&gt;"",IF(INDEX(로우데이터!$D:$D,4*ROW()-7)&lt;&gt;"",IF(ISNUMBER(FIND("(2)",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6" s="3" t="str">
        <f>IF(B2006&lt;&gt;"",IF(INDEX(로우데이터!$D:$D,4*ROW()-7)&lt;&gt;"",IF(ISNUMBER(FIND("(2)",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6" s="3" t="str">
        <f>IF(B2006&lt;&gt;"",IF(INDEX(로우데이터!$D:$D,4*ROW()-7)&lt;&gt;"",IF(ISNUMBER(FIND("(3)",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6" s="3" t="str">
        <f>IF(B2006&lt;&gt;"",IF(INDEX(로우데이터!$D:$D,4*ROW()-7)&lt;&gt;"",IF(ISNUMBER(FIND("(3)",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6" s="1">
        <v>1</v>
      </c>
      <c r="M2006" s="1">
        <v>1</v>
      </c>
      <c r="N2006" s="1">
        <v>1</v>
      </c>
      <c r="P2006" s="1" t="str">
        <f>IF(B2006&lt;&gt;"",IF(AND(대학정보!$C$4&lt;&gt;"",대학정보!$C$5&lt;&gt;""),IF(AND(ISNUMBER(FIND(대학정보!$C$4,E2006)),ISNUMBER(FIND(대학정보!$C$5,F2006))),확률표!$C$3,IF(AND(ISNUMBER(FIND(대학정보!$C$4,G2006)),ISNUMBER(FIND(대학정보!$C$5,H2006))),확률표!$C$4,IF(AND(ISNUMBER(FIND(대학정보!$C$4,I2006)),ISNUMBER(FIND(대학정보!$C$5,J2006))),확률표!$C$5, ""))), "대학정보"), "")</f>
        <v/>
      </c>
      <c r="Q2006" s="1" t="str">
        <f>IF(AND(대학정보!$C$8&lt;&gt;"",D2006&lt;&gt;""),D2006-대학정보!$C$8,"")</f>
        <v/>
      </c>
    </row>
    <row r="2007" spans="1:17">
      <c r="A2007" s="1" t="str">
        <f t="shared" si="31"/>
        <v>X</v>
      </c>
      <c r="B2007" s="1" t="str">
        <f>IF(INDEX(로우데이터!$A:$A,4*ROW()-7)&lt;&gt;"",INDEX(로우데이터!A:A,4*ROW()-7),"")</f>
        <v/>
      </c>
      <c r="C2007" s="1" t="str">
        <f>IF(B2007&lt;&gt;"",VLOOKUP(CONCATENATE("j",L2007, M2007, N2007),확률표!$B$8:$E$16,IF(P2007=확률표!$C$3,2,IF(P2007=확률표!$C$4, 3,4)),FALSE), "")</f>
        <v/>
      </c>
      <c r="D2007" s="1" t="str">
        <f>IF(B2007&lt;&gt;"",INDEX(로우데이터!$B:$B,4*ROW()-7),"")</f>
        <v/>
      </c>
      <c r="E2007" s="4" t="str">
        <f>IF(B2007&lt;&gt;"",IF(INDEX(로우데이터!$D:$D,4*ROW()-7)&lt;&gt;"",IF(ISNUMBER(FIND("(1)",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7" s="3" t="str">
        <f>IF(B2007&lt;&gt;"",IF(INDEX(로우데이터!$D:$D,4*ROW()-7)&lt;&gt;"",IF(ISNUMBER(FIND("(1)",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7" s="3" t="str">
        <f>IF(B2007&lt;&gt;"",IF(INDEX(로우데이터!$D:$D,4*ROW()-7)&lt;&gt;"",IF(ISNUMBER(FIND("(2)",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7" s="3" t="str">
        <f>IF(B2007&lt;&gt;"",IF(INDEX(로우데이터!$D:$D,4*ROW()-7)&lt;&gt;"",IF(ISNUMBER(FIND("(2)",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7" s="3" t="str">
        <f>IF(B2007&lt;&gt;"",IF(INDEX(로우데이터!$D:$D,4*ROW()-7)&lt;&gt;"",IF(ISNUMBER(FIND("(3)",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7" s="3" t="str">
        <f>IF(B2007&lt;&gt;"",IF(INDEX(로우데이터!$D:$D,4*ROW()-7)&lt;&gt;"",IF(ISNUMBER(FIND("(3)",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7" s="1">
        <v>1</v>
      </c>
      <c r="M2007" s="1">
        <v>1</v>
      </c>
      <c r="N2007" s="1">
        <v>1</v>
      </c>
      <c r="P2007" s="1" t="str">
        <f>IF(B2007&lt;&gt;"",IF(AND(대학정보!$C$4&lt;&gt;"",대학정보!$C$5&lt;&gt;""),IF(AND(ISNUMBER(FIND(대학정보!$C$4,E2007)),ISNUMBER(FIND(대학정보!$C$5,F2007))),확률표!$C$3,IF(AND(ISNUMBER(FIND(대학정보!$C$4,G2007)),ISNUMBER(FIND(대학정보!$C$5,H2007))),확률표!$C$4,IF(AND(ISNUMBER(FIND(대학정보!$C$4,I2007)),ISNUMBER(FIND(대학정보!$C$5,J2007))),확률표!$C$5, ""))), "대학정보"), "")</f>
        <v/>
      </c>
      <c r="Q2007" s="1" t="str">
        <f>IF(AND(대학정보!$C$8&lt;&gt;"",D2007&lt;&gt;""),D2007-대학정보!$C$8,"")</f>
        <v/>
      </c>
    </row>
    <row r="2008" spans="1:17">
      <c r="A2008" s="1" t="str">
        <f t="shared" si="31"/>
        <v>X</v>
      </c>
      <c r="B2008" s="1" t="str">
        <f>IF(INDEX(로우데이터!$A:$A,4*ROW()-7)&lt;&gt;"",INDEX(로우데이터!A:A,4*ROW()-7),"")</f>
        <v/>
      </c>
      <c r="C2008" s="1" t="str">
        <f>IF(B2008&lt;&gt;"",VLOOKUP(CONCATENATE("j",L2008, M2008, N2008),확률표!$B$8:$E$16,IF(P2008=확률표!$C$3,2,IF(P2008=확률표!$C$4, 3,4)),FALSE), "")</f>
        <v/>
      </c>
      <c r="D2008" s="1" t="str">
        <f>IF(B2008&lt;&gt;"",INDEX(로우데이터!$B:$B,4*ROW()-7),"")</f>
        <v/>
      </c>
      <c r="E2008" s="4" t="str">
        <f>IF(B2008&lt;&gt;"",IF(INDEX(로우데이터!$D:$D,4*ROW()-7)&lt;&gt;"",IF(ISNUMBER(FIND("(1)",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8" s="3" t="str">
        <f>IF(B2008&lt;&gt;"",IF(INDEX(로우데이터!$D:$D,4*ROW()-7)&lt;&gt;"",IF(ISNUMBER(FIND("(1)",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8" s="3" t="str">
        <f>IF(B2008&lt;&gt;"",IF(INDEX(로우데이터!$D:$D,4*ROW()-7)&lt;&gt;"",IF(ISNUMBER(FIND("(2)",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8" s="3" t="str">
        <f>IF(B2008&lt;&gt;"",IF(INDEX(로우데이터!$D:$D,4*ROW()-7)&lt;&gt;"",IF(ISNUMBER(FIND("(2)",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8" s="3" t="str">
        <f>IF(B2008&lt;&gt;"",IF(INDEX(로우데이터!$D:$D,4*ROW()-7)&lt;&gt;"",IF(ISNUMBER(FIND("(3)",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8" s="3" t="str">
        <f>IF(B2008&lt;&gt;"",IF(INDEX(로우데이터!$D:$D,4*ROW()-7)&lt;&gt;"",IF(ISNUMBER(FIND("(3)",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8" s="1">
        <v>1</v>
      </c>
      <c r="M2008" s="1">
        <v>1</v>
      </c>
      <c r="N2008" s="1">
        <v>1</v>
      </c>
      <c r="P2008" s="1" t="str">
        <f>IF(B2008&lt;&gt;"",IF(AND(대학정보!$C$4&lt;&gt;"",대학정보!$C$5&lt;&gt;""),IF(AND(ISNUMBER(FIND(대학정보!$C$4,E2008)),ISNUMBER(FIND(대학정보!$C$5,F2008))),확률표!$C$3,IF(AND(ISNUMBER(FIND(대학정보!$C$4,G2008)),ISNUMBER(FIND(대학정보!$C$5,H2008))),확률표!$C$4,IF(AND(ISNUMBER(FIND(대학정보!$C$4,I2008)),ISNUMBER(FIND(대학정보!$C$5,J2008))),확률표!$C$5, ""))), "대학정보"), "")</f>
        <v/>
      </c>
      <c r="Q2008" s="1" t="str">
        <f>IF(AND(대학정보!$C$8&lt;&gt;"",D2008&lt;&gt;""),D2008-대학정보!$C$8,"")</f>
        <v/>
      </c>
    </row>
    <row r="2009" spans="1:17">
      <c r="A2009" s="1" t="str">
        <f t="shared" si="31"/>
        <v>X</v>
      </c>
      <c r="B2009" s="1" t="str">
        <f>IF(INDEX(로우데이터!$A:$A,4*ROW()-7)&lt;&gt;"",INDEX(로우데이터!A:A,4*ROW()-7),"")</f>
        <v/>
      </c>
      <c r="C2009" s="1" t="str">
        <f>IF(B2009&lt;&gt;"",VLOOKUP(CONCATENATE("j",L2009, M2009, N2009),확률표!$B$8:$E$16,IF(P2009=확률표!$C$3,2,IF(P2009=확률표!$C$4, 3,4)),FALSE), "")</f>
        <v/>
      </c>
      <c r="D2009" s="1" t="str">
        <f>IF(B2009&lt;&gt;"",INDEX(로우데이터!$B:$B,4*ROW()-7),"")</f>
        <v/>
      </c>
      <c r="E2009" s="4" t="str">
        <f>IF(B2009&lt;&gt;"",IF(INDEX(로우데이터!$D:$D,4*ROW()-7)&lt;&gt;"",IF(ISNUMBER(FIND("(1)",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09" s="3" t="str">
        <f>IF(B2009&lt;&gt;"",IF(INDEX(로우데이터!$D:$D,4*ROW()-7)&lt;&gt;"",IF(ISNUMBER(FIND("(1)",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09" s="3" t="str">
        <f>IF(B2009&lt;&gt;"",IF(INDEX(로우데이터!$D:$D,4*ROW()-7)&lt;&gt;"",IF(ISNUMBER(FIND("(2)",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09" s="3" t="str">
        <f>IF(B2009&lt;&gt;"",IF(INDEX(로우데이터!$D:$D,4*ROW()-7)&lt;&gt;"",IF(ISNUMBER(FIND("(2)",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09" s="3" t="str">
        <f>IF(B2009&lt;&gt;"",IF(INDEX(로우데이터!$D:$D,4*ROW()-7)&lt;&gt;"",IF(ISNUMBER(FIND("(3)",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09" s="3" t="str">
        <f>IF(B2009&lt;&gt;"",IF(INDEX(로우데이터!$D:$D,4*ROW()-7)&lt;&gt;"",IF(ISNUMBER(FIND("(3)",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09" s="1">
        <v>1</v>
      </c>
      <c r="M2009" s="1">
        <v>1</v>
      </c>
      <c r="N2009" s="1">
        <v>1</v>
      </c>
      <c r="P2009" s="1" t="str">
        <f>IF(B2009&lt;&gt;"",IF(AND(대학정보!$C$4&lt;&gt;"",대학정보!$C$5&lt;&gt;""),IF(AND(ISNUMBER(FIND(대학정보!$C$4,E2009)),ISNUMBER(FIND(대학정보!$C$5,F2009))),확률표!$C$3,IF(AND(ISNUMBER(FIND(대학정보!$C$4,G2009)),ISNUMBER(FIND(대학정보!$C$5,H2009))),확률표!$C$4,IF(AND(ISNUMBER(FIND(대학정보!$C$4,I2009)),ISNUMBER(FIND(대학정보!$C$5,J2009))),확률표!$C$5, ""))), "대학정보"), "")</f>
        <v/>
      </c>
      <c r="Q2009" s="1" t="str">
        <f>IF(AND(대학정보!$C$8&lt;&gt;"",D2009&lt;&gt;""),D2009-대학정보!$C$8,"")</f>
        <v/>
      </c>
    </row>
    <row r="2010" spans="1:17">
      <c r="A2010" s="1" t="str">
        <f t="shared" si="31"/>
        <v>X</v>
      </c>
      <c r="B2010" s="1" t="str">
        <f>IF(INDEX(로우데이터!$A:$A,4*ROW()-7)&lt;&gt;"",INDEX(로우데이터!A:A,4*ROW()-7),"")</f>
        <v/>
      </c>
      <c r="C2010" s="1" t="str">
        <f>IF(B2010&lt;&gt;"",VLOOKUP(CONCATENATE("j",L2010, M2010, N2010),확률표!$B$8:$E$16,IF(P2010=확률표!$C$3,2,IF(P2010=확률표!$C$4, 3,4)),FALSE), "")</f>
        <v/>
      </c>
      <c r="D2010" s="1" t="str">
        <f>IF(B2010&lt;&gt;"",INDEX(로우데이터!$B:$B,4*ROW()-7),"")</f>
        <v/>
      </c>
      <c r="E2010" s="4" t="str">
        <f>IF(B2010&lt;&gt;"",IF(INDEX(로우데이터!$D:$D,4*ROW()-7)&lt;&gt;"",IF(ISNUMBER(FIND("(1)",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0" s="3" t="str">
        <f>IF(B2010&lt;&gt;"",IF(INDEX(로우데이터!$D:$D,4*ROW()-7)&lt;&gt;"",IF(ISNUMBER(FIND("(1)",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0" s="3" t="str">
        <f>IF(B2010&lt;&gt;"",IF(INDEX(로우데이터!$D:$D,4*ROW()-7)&lt;&gt;"",IF(ISNUMBER(FIND("(2)",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0" s="3" t="str">
        <f>IF(B2010&lt;&gt;"",IF(INDEX(로우데이터!$D:$D,4*ROW()-7)&lt;&gt;"",IF(ISNUMBER(FIND("(2)",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0" s="3" t="str">
        <f>IF(B2010&lt;&gt;"",IF(INDEX(로우데이터!$D:$D,4*ROW()-7)&lt;&gt;"",IF(ISNUMBER(FIND("(3)",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0" s="3" t="str">
        <f>IF(B2010&lt;&gt;"",IF(INDEX(로우데이터!$D:$D,4*ROW()-7)&lt;&gt;"",IF(ISNUMBER(FIND("(3)",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0" s="1">
        <v>1</v>
      </c>
      <c r="M2010" s="1">
        <v>1</v>
      </c>
      <c r="N2010" s="1">
        <v>1</v>
      </c>
      <c r="P2010" s="1" t="str">
        <f>IF(B2010&lt;&gt;"",IF(AND(대학정보!$C$4&lt;&gt;"",대학정보!$C$5&lt;&gt;""),IF(AND(ISNUMBER(FIND(대학정보!$C$4,E2010)),ISNUMBER(FIND(대학정보!$C$5,F2010))),확률표!$C$3,IF(AND(ISNUMBER(FIND(대학정보!$C$4,G2010)),ISNUMBER(FIND(대학정보!$C$5,H2010))),확률표!$C$4,IF(AND(ISNUMBER(FIND(대학정보!$C$4,I2010)),ISNUMBER(FIND(대학정보!$C$5,J2010))),확률표!$C$5, ""))), "대학정보"), "")</f>
        <v/>
      </c>
      <c r="Q2010" s="1" t="str">
        <f>IF(AND(대학정보!$C$8&lt;&gt;"",D2010&lt;&gt;""),D2010-대학정보!$C$8,"")</f>
        <v/>
      </c>
    </row>
    <row r="2011" spans="1:17">
      <c r="A2011" s="1" t="str">
        <f t="shared" si="31"/>
        <v>X</v>
      </c>
      <c r="B2011" s="1" t="str">
        <f>IF(INDEX(로우데이터!$A:$A,4*ROW()-7)&lt;&gt;"",INDEX(로우데이터!A:A,4*ROW()-7),"")</f>
        <v/>
      </c>
      <c r="C2011" s="1" t="str">
        <f>IF(B2011&lt;&gt;"",VLOOKUP(CONCATENATE("j",L2011, M2011, N2011),확률표!$B$8:$E$16,IF(P2011=확률표!$C$3,2,IF(P2011=확률표!$C$4, 3,4)),FALSE), "")</f>
        <v/>
      </c>
      <c r="D2011" s="1" t="str">
        <f>IF(B2011&lt;&gt;"",INDEX(로우데이터!$B:$B,4*ROW()-7),"")</f>
        <v/>
      </c>
      <c r="E2011" s="4" t="str">
        <f>IF(B2011&lt;&gt;"",IF(INDEX(로우데이터!$D:$D,4*ROW()-7)&lt;&gt;"",IF(ISNUMBER(FIND("(1)",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1" s="3" t="str">
        <f>IF(B2011&lt;&gt;"",IF(INDEX(로우데이터!$D:$D,4*ROW()-7)&lt;&gt;"",IF(ISNUMBER(FIND("(1)",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1" s="3" t="str">
        <f>IF(B2011&lt;&gt;"",IF(INDEX(로우데이터!$D:$D,4*ROW()-7)&lt;&gt;"",IF(ISNUMBER(FIND("(2)",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1" s="3" t="str">
        <f>IF(B2011&lt;&gt;"",IF(INDEX(로우데이터!$D:$D,4*ROW()-7)&lt;&gt;"",IF(ISNUMBER(FIND("(2)",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1" s="3" t="str">
        <f>IF(B2011&lt;&gt;"",IF(INDEX(로우데이터!$D:$D,4*ROW()-7)&lt;&gt;"",IF(ISNUMBER(FIND("(3)",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1" s="3" t="str">
        <f>IF(B2011&lt;&gt;"",IF(INDEX(로우데이터!$D:$D,4*ROW()-7)&lt;&gt;"",IF(ISNUMBER(FIND("(3)",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1" s="1">
        <v>1</v>
      </c>
      <c r="M2011" s="1">
        <v>1</v>
      </c>
      <c r="N2011" s="1">
        <v>1</v>
      </c>
      <c r="P2011" s="1" t="str">
        <f>IF(B2011&lt;&gt;"",IF(AND(대학정보!$C$4&lt;&gt;"",대학정보!$C$5&lt;&gt;""),IF(AND(ISNUMBER(FIND(대학정보!$C$4,E2011)),ISNUMBER(FIND(대학정보!$C$5,F2011))),확률표!$C$3,IF(AND(ISNUMBER(FIND(대학정보!$C$4,G2011)),ISNUMBER(FIND(대학정보!$C$5,H2011))),확률표!$C$4,IF(AND(ISNUMBER(FIND(대학정보!$C$4,I2011)),ISNUMBER(FIND(대학정보!$C$5,J2011))),확률표!$C$5, ""))), "대학정보"), "")</f>
        <v/>
      </c>
      <c r="Q2011" s="1" t="str">
        <f>IF(AND(대학정보!$C$8&lt;&gt;"",D2011&lt;&gt;""),D2011-대학정보!$C$8,"")</f>
        <v/>
      </c>
    </row>
    <row r="2012" spans="1:17">
      <c r="A2012" s="1" t="str">
        <f t="shared" si="31"/>
        <v>X</v>
      </c>
      <c r="B2012" s="1" t="str">
        <f>IF(INDEX(로우데이터!$A:$A,4*ROW()-7)&lt;&gt;"",INDEX(로우데이터!A:A,4*ROW()-7),"")</f>
        <v/>
      </c>
      <c r="C2012" s="1" t="str">
        <f>IF(B2012&lt;&gt;"",VLOOKUP(CONCATENATE("j",L2012, M2012, N2012),확률표!$B$8:$E$16,IF(P2012=확률표!$C$3,2,IF(P2012=확률표!$C$4, 3,4)),FALSE), "")</f>
        <v/>
      </c>
      <c r="D2012" s="1" t="str">
        <f>IF(B2012&lt;&gt;"",INDEX(로우데이터!$B:$B,4*ROW()-7),"")</f>
        <v/>
      </c>
      <c r="E2012" s="4" t="str">
        <f>IF(B2012&lt;&gt;"",IF(INDEX(로우데이터!$D:$D,4*ROW()-7)&lt;&gt;"",IF(ISNUMBER(FIND("(1)",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2" s="3" t="str">
        <f>IF(B2012&lt;&gt;"",IF(INDEX(로우데이터!$D:$D,4*ROW()-7)&lt;&gt;"",IF(ISNUMBER(FIND("(1)",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2" s="3" t="str">
        <f>IF(B2012&lt;&gt;"",IF(INDEX(로우데이터!$D:$D,4*ROW()-7)&lt;&gt;"",IF(ISNUMBER(FIND("(2)",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2" s="3" t="str">
        <f>IF(B2012&lt;&gt;"",IF(INDEX(로우데이터!$D:$D,4*ROW()-7)&lt;&gt;"",IF(ISNUMBER(FIND("(2)",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2" s="3" t="str">
        <f>IF(B2012&lt;&gt;"",IF(INDEX(로우데이터!$D:$D,4*ROW()-7)&lt;&gt;"",IF(ISNUMBER(FIND("(3)",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2" s="3" t="str">
        <f>IF(B2012&lt;&gt;"",IF(INDEX(로우데이터!$D:$D,4*ROW()-7)&lt;&gt;"",IF(ISNUMBER(FIND("(3)",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2" s="1">
        <v>1</v>
      </c>
      <c r="M2012" s="1">
        <v>1</v>
      </c>
      <c r="N2012" s="1">
        <v>1</v>
      </c>
      <c r="P2012" s="1" t="str">
        <f>IF(B2012&lt;&gt;"",IF(AND(대학정보!$C$4&lt;&gt;"",대학정보!$C$5&lt;&gt;""),IF(AND(ISNUMBER(FIND(대학정보!$C$4,E2012)),ISNUMBER(FIND(대학정보!$C$5,F2012))),확률표!$C$3,IF(AND(ISNUMBER(FIND(대학정보!$C$4,G2012)),ISNUMBER(FIND(대학정보!$C$5,H2012))),확률표!$C$4,IF(AND(ISNUMBER(FIND(대학정보!$C$4,I2012)),ISNUMBER(FIND(대학정보!$C$5,J2012))),확률표!$C$5, ""))), "대학정보"), "")</f>
        <v/>
      </c>
      <c r="Q2012" s="1" t="str">
        <f>IF(AND(대학정보!$C$8&lt;&gt;"",D2012&lt;&gt;""),D2012-대학정보!$C$8,"")</f>
        <v/>
      </c>
    </row>
    <row r="2013" spans="1:17">
      <c r="A2013" s="1" t="str">
        <f t="shared" si="31"/>
        <v>X</v>
      </c>
      <c r="B2013" s="1" t="str">
        <f>IF(INDEX(로우데이터!$A:$A,4*ROW()-7)&lt;&gt;"",INDEX(로우데이터!A:A,4*ROW()-7),"")</f>
        <v/>
      </c>
      <c r="C2013" s="1" t="str">
        <f>IF(B2013&lt;&gt;"",VLOOKUP(CONCATENATE("j",L2013, M2013, N2013),확률표!$B$8:$E$16,IF(P2013=확률표!$C$3,2,IF(P2013=확률표!$C$4, 3,4)),FALSE), "")</f>
        <v/>
      </c>
      <c r="D2013" s="1" t="str">
        <f>IF(B2013&lt;&gt;"",INDEX(로우데이터!$B:$B,4*ROW()-7),"")</f>
        <v/>
      </c>
      <c r="E2013" s="4" t="str">
        <f>IF(B2013&lt;&gt;"",IF(INDEX(로우데이터!$D:$D,4*ROW()-7)&lt;&gt;"",IF(ISNUMBER(FIND("(1)",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3" s="3" t="str">
        <f>IF(B2013&lt;&gt;"",IF(INDEX(로우데이터!$D:$D,4*ROW()-7)&lt;&gt;"",IF(ISNUMBER(FIND("(1)",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3" s="3" t="str">
        <f>IF(B2013&lt;&gt;"",IF(INDEX(로우데이터!$D:$D,4*ROW()-7)&lt;&gt;"",IF(ISNUMBER(FIND("(2)",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3" s="3" t="str">
        <f>IF(B2013&lt;&gt;"",IF(INDEX(로우데이터!$D:$D,4*ROW()-7)&lt;&gt;"",IF(ISNUMBER(FIND("(2)",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3" s="3" t="str">
        <f>IF(B2013&lt;&gt;"",IF(INDEX(로우데이터!$D:$D,4*ROW()-7)&lt;&gt;"",IF(ISNUMBER(FIND("(3)",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3" s="3" t="str">
        <f>IF(B2013&lt;&gt;"",IF(INDEX(로우데이터!$D:$D,4*ROW()-7)&lt;&gt;"",IF(ISNUMBER(FIND("(3)",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3" s="1">
        <v>1</v>
      </c>
      <c r="M2013" s="1">
        <v>1</v>
      </c>
      <c r="N2013" s="1">
        <v>1</v>
      </c>
      <c r="P2013" s="1" t="str">
        <f>IF(B2013&lt;&gt;"",IF(AND(대학정보!$C$4&lt;&gt;"",대학정보!$C$5&lt;&gt;""),IF(AND(ISNUMBER(FIND(대학정보!$C$4,E2013)),ISNUMBER(FIND(대학정보!$C$5,F2013))),확률표!$C$3,IF(AND(ISNUMBER(FIND(대학정보!$C$4,G2013)),ISNUMBER(FIND(대학정보!$C$5,H2013))),확률표!$C$4,IF(AND(ISNUMBER(FIND(대학정보!$C$4,I2013)),ISNUMBER(FIND(대학정보!$C$5,J2013))),확률표!$C$5, ""))), "대학정보"), "")</f>
        <v/>
      </c>
      <c r="Q2013" s="1" t="str">
        <f>IF(AND(대학정보!$C$8&lt;&gt;"",D2013&lt;&gt;""),D2013-대학정보!$C$8,"")</f>
        <v/>
      </c>
    </row>
    <row r="2014" spans="1:17">
      <c r="A2014" s="1" t="str">
        <f t="shared" si="31"/>
        <v>X</v>
      </c>
      <c r="B2014" s="1" t="str">
        <f>IF(INDEX(로우데이터!$A:$A,4*ROW()-7)&lt;&gt;"",INDEX(로우데이터!A:A,4*ROW()-7),"")</f>
        <v/>
      </c>
      <c r="C2014" s="1" t="str">
        <f>IF(B2014&lt;&gt;"",VLOOKUP(CONCATENATE("j",L2014, M2014, N2014),확률표!$B$8:$E$16,IF(P2014=확률표!$C$3,2,IF(P2014=확률표!$C$4, 3,4)),FALSE), "")</f>
        <v/>
      </c>
      <c r="D2014" s="1" t="str">
        <f>IF(B2014&lt;&gt;"",INDEX(로우데이터!$B:$B,4*ROW()-7),"")</f>
        <v/>
      </c>
      <c r="E2014" s="4" t="str">
        <f>IF(B2014&lt;&gt;"",IF(INDEX(로우데이터!$D:$D,4*ROW()-7)&lt;&gt;"",IF(ISNUMBER(FIND("(1)",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4" s="3" t="str">
        <f>IF(B2014&lt;&gt;"",IF(INDEX(로우데이터!$D:$D,4*ROW()-7)&lt;&gt;"",IF(ISNUMBER(FIND("(1)",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4" s="3" t="str">
        <f>IF(B2014&lt;&gt;"",IF(INDEX(로우데이터!$D:$D,4*ROW()-7)&lt;&gt;"",IF(ISNUMBER(FIND("(2)",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4" s="3" t="str">
        <f>IF(B2014&lt;&gt;"",IF(INDEX(로우데이터!$D:$D,4*ROW()-7)&lt;&gt;"",IF(ISNUMBER(FIND("(2)",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4" s="3" t="str">
        <f>IF(B2014&lt;&gt;"",IF(INDEX(로우데이터!$D:$D,4*ROW()-7)&lt;&gt;"",IF(ISNUMBER(FIND("(3)",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4" s="3" t="str">
        <f>IF(B2014&lt;&gt;"",IF(INDEX(로우데이터!$D:$D,4*ROW()-7)&lt;&gt;"",IF(ISNUMBER(FIND("(3)",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4" s="1">
        <v>1</v>
      </c>
      <c r="M2014" s="1">
        <v>1</v>
      </c>
      <c r="N2014" s="1">
        <v>1</v>
      </c>
      <c r="P2014" s="1" t="str">
        <f>IF(B2014&lt;&gt;"",IF(AND(대학정보!$C$4&lt;&gt;"",대학정보!$C$5&lt;&gt;""),IF(AND(ISNUMBER(FIND(대학정보!$C$4,E2014)),ISNUMBER(FIND(대학정보!$C$5,F2014))),확률표!$C$3,IF(AND(ISNUMBER(FIND(대학정보!$C$4,G2014)),ISNUMBER(FIND(대학정보!$C$5,H2014))),확률표!$C$4,IF(AND(ISNUMBER(FIND(대학정보!$C$4,I2014)),ISNUMBER(FIND(대학정보!$C$5,J2014))),확률표!$C$5, ""))), "대학정보"), "")</f>
        <v/>
      </c>
      <c r="Q2014" s="1" t="str">
        <f>IF(AND(대학정보!$C$8&lt;&gt;"",D2014&lt;&gt;""),D2014-대학정보!$C$8,"")</f>
        <v/>
      </c>
    </row>
    <row r="2015" spans="1:17">
      <c r="A2015" s="1" t="str">
        <f t="shared" si="31"/>
        <v>X</v>
      </c>
      <c r="B2015" s="1" t="str">
        <f>IF(INDEX(로우데이터!$A:$A,4*ROW()-7)&lt;&gt;"",INDEX(로우데이터!A:A,4*ROW()-7),"")</f>
        <v/>
      </c>
      <c r="C2015" s="1" t="str">
        <f>IF(B2015&lt;&gt;"",VLOOKUP(CONCATENATE("j",L2015, M2015, N2015),확률표!$B$8:$E$16,IF(P2015=확률표!$C$3,2,IF(P2015=확률표!$C$4, 3,4)),FALSE), "")</f>
        <v/>
      </c>
      <c r="D2015" s="1" t="str">
        <f>IF(B2015&lt;&gt;"",INDEX(로우데이터!$B:$B,4*ROW()-7),"")</f>
        <v/>
      </c>
      <c r="E2015" s="4" t="str">
        <f>IF(B2015&lt;&gt;"",IF(INDEX(로우데이터!$D:$D,4*ROW()-7)&lt;&gt;"",IF(ISNUMBER(FIND("(1)",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5" s="3" t="str">
        <f>IF(B2015&lt;&gt;"",IF(INDEX(로우데이터!$D:$D,4*ROW()-7)&lt;&gt;"",IF(ISNUMBER(FIND("(1)",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5" s="3" t="str">
        <f>IF(B2015&lt;&gt;"",IF(INDEX(로우데이터!$D:$D,4*ROW()-7)&lt;&gt;"",IF(ISNUMBER(FIND("(2)",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5" s="3" t="str">
        <f>IF(B2015&lt;&gt;"",IF(INDEX(로우데이터!$D:$D,4*ROW()-7)&lt;&gt;"",IF(ISNUMBER(FIND("(2)",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5" s="3" t="str">
        <f>IF(B2015&lt;&gt;"",IF(INDEX(로우데이터!$D:$D,4*ROW()-7)&lt;&gt;"",IF(ISNUMBER(FIND("(3)",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5" s="3" t="str">
        <f>IF(B2015&lt;&gt;"",IF(INDEX(로우데이터!$D:$D,4*ROW()-7)&lt;&gt;"",IF(ISNUMBER(FIND("(3)",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5" s="1">
        <v>1</v>
      </c>
      <c r="M2015" s="1">
        <v>1</v>
      </c>
      <c r="N2015" s="1">
        <v>1</v>
      </c>
      <c r="P2015" s="1" t="str">
        <f>IF(B2015&lt;&gt;"",IF(AND(대학정보!$C$4&lt;&gt;"",대학정보!$C$5&lt;&gt;""),IF(AND(ISNUMBER(FIND(대학정보!$C$4,E2015)),ISNUMBER(FIND(대학정보!$C$5,F2015))),확률표!$C$3,IF(AND(ISNUMBER(FIND(대학정보!$C$4,G2015)),ISNUMBER(FIND(대학정보!$C$5,H2015))),확률표!$C$4,IF(AND(ISNUMBER(FIND(대학정보!$C$4,I2015)),ISNUMBER(FIND(대학정보!$C$5,J2015))),확률표!$C$5, ""))), "대학정보"), "")</f>
        <v/>
      </c>
      <c r="Q2015" s="1" t="str">
        <f>IF(AND(대학정보!$C$8&lt;&gt;"",D2015&lt;&gt;""),D2015-대학정보!$C$8,"")</f>
        <v/>
      </c>
    </row>
    <row r="2016" spans="1:17">
      <c r="A2016" s="1" t="str">
        <f t="shared" si="31"/>
        <v>X</v>
      </c>
      <c r="B2016" s="1" t="str">
        <f>IF(INDEX(로우데이터!$A:$A,4*ROW()-7)&lt;&gt;"",INDEX(로우데이터!A:A,4*ROW()-7),"")</f>
        <v/>
      </c>
      <c r="C2016" s="1" t="str">
        <f>IF(B2016&lt;&gt;"",VLOOKUP(CONCATENATE("j",L2016, M2016, N2016),확률표!$B$8:$E$16,IF(P2016=확률표!$C$3,2,IF(P2016=확률표!$C$4, 3,4)),FALSE), "")</f>
        <v/>
      </c>
      <c r="D2016" s="1" t="str">
        <f>IF(B2016&lt;&gt;"",INDEX(로우데이터!$B:$B,4*ROW()-7),"")</f>
        <v/>
      </c>
      <c r="E2016" s="4" t="str">
        <f>IF(B2016&lt;&gt;"",IF(INDEX(로우데이터!$D:$D,4*ROW()-7)&lt;&gt;"",IF(ISNUMBER(FIND("(1)",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6" s="3" t="str">
        <f>IF(B2016&lt;&gt;"",IF(INDEX(로우데이터!$D:$D,4*ROW()-7)&lt;&gt;"",IF(ISNUMBER(FIND("(1)",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6" s="3" t="str">
        <f>IF(B2016&lt;&gt;"",IF(INDEX(로우데이터!$D:$D,4*ROW()-7)&lt;&gt;"",IF(ISNUMBER(FIND("(2)",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6" s="3" t="str">
        <f>IF(B2016&lt;&gt;"",IF(INDEX(로우데이터!$D:$D,4*ROW()-7)&lt;&gt;"",IF(ISNUMBER(FIND("(2)",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6" s="3" t="str">
        <f>IF(B2016&lt;&gt;"",IF(INDEX(로우데이터!$D:$D,4*ROW()-7)&lt;&gt;"",IF(ISNUMBER(FIND("(3)",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6" s="3" t="str">
        <f>IF(B2016&lt;&gt;"",IF(INDEX(로우데이터!$D:$D,4*ROW()-7)&lt;&gt;"",IF(ISNUMBER(FIND("(3)",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6" s="1">
        <v>1</v>
      </c>
      <c r="M2016" s="1">
        <v>1</v>
      </c>
      <c r="N2016" s="1">
        <v>1</v>
      </c>
      <c r="P2016" s="1" t="str">
        <f>IF(B2016&lt;&gt;"",IF(AND(대학정보!$C$4&lt;&gt;"",대학정보!$C$5&lt;&gt;""),IF(AND(ISNUMBER(FIND(대학정보!$C$4,E2016)),ISNUMBER(FIND(대학정보!$C$5,F2016))),확률표!$C$3,IF(AND(ISNUMBER(FIND(대학정보!$C$4,G2016)),ISNUMBER(FIND(대학정보!$C$5,H2016))),확률표!$C$4,IF(AND(ISNUMBER(FIND(대학정보!$C$4,I2016)),ISNUMBER(FIND(대학정보!$C$5,J2016))),확률표!$C$5, ""))), "대학정보"), "")</f>
        <v/>
      </c>
      <c r="Q2016" s="1" t="str">
        <f>IF(AND(대학정보!$C$8&lt;&gt;"",D2016&lt;&gt;""),D2016-대학정보!$C$8,"")</f>
        <v/>
      </c>
    </row>
    <row r="2017" spans="1:17">
      <c r="A2017" s="1" t="str">
        <f t="shared" si="31"/>
        <v>X</v>
      </c>
      <c r="B2017" s="1" t="str">
        <f>IF(INDEX(로우데이터!$A:$A,4*ROW()-7)&lt;&gt;"",INDEX(로우데이터!A:A,4*ROW()-7),"")</f>
        <v/>
      </c>
      <c r="C2017" s="1" t="str">
        <f>IF(B2017&lt;&gt;"",VLOOKUP(CONCATENATE("j",L2017, M2017, N2017),확률표!$B$8:$E$16,IF(P2017=확률표!$C$3,2,IF(P2017=확률표!$C$4, 3,4)),FALSE), "")</f>
        <v/>
      </c>
      <c r="D2017" s="1" t="str">
        <f>IF(B2017&lt;&gt;"",INDEX(로우데이터!$B:$B,4*ROW()-7),"")</f>
        <v/>
      </c>
      <c r="E2017" s="4" t="str">
        <f>IF(B2017&lt;&gt;"",IF(INDEX(로우데이터!$D:$D,4*ROW()-7)&lt;&gt;"",IF(ISNUMBER(FIND("(1)",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7" s="3" t="str">
        <f>IF(B2017&lt;&gt;"",IF(INDEX(로우데이터!$D:$D,4*ROW()-7)&lt;&gt;"",IF(ISNUMBER(FIND("(1)",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7" s="3" t="str">
        <f>IF(B2017&lt;&gt;"",IF(INDEX(로우데이터!$D:$D,4*ROW()-7)&lt;&gt;"",IF(ISNUMBER(FIND("(2)",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7" s="3" t="str">
        <f>IF(B2017&lt;&gt;"",IF(INDEX(로우데이터!$D:$D,4*ROW()-7)&lt;&gt;"",IF(ISNUMBER(FIND("(2)",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7" s="3" t="str">
        <f>IF(B2017&lt;&gt;"",IF(INDEX(로우데이터!$D:$D,4*ROW()-7)&lt;&gt;"",IF(ISNUMBER(FIND("(3)",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7" s="3" t="str">
        <f>IF(B2017&lt;&gt;"",IF(INDEX(로우데이터!$D:$D,4*ROW()-7)&lt;&gt;"",IF(ISNUMBER(FIND("(3)",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7" s="1">
        <v>1</v>
      </c>
      <c r="M2017" s="1">
        <v>1</v>
      </c>
      <c r="N2017" s="1">
        <v>1</v>
      </c>
      <c r="P2017" s="1" t="str">
        <f>IF(B2017&lt;&gt;"",IF(AND(대학정보!$C$4&lt;&gt;"",대학정보!$C$5&lt;&gt;""),IF(AND(ISNUMBER(FIND(대학정보!$C$4,E2017)),ISNUMBER(FIND(대학정보!$C$5,F2017))),확률표!$C$3,IF(AND(ISNUMBER(FIND(대학정보!$C$4,G2017)),ISNUMBER(FIND(대학정보!$C$5,H2017))),확률표!$C$4,IF(AND(ISNUMBER(FIND(대학정보!$C$4,I2017)),ISNUMBER(FIND(대학정보!$C$5,J2017))),확률표!$C$5, ""))), "대학정보"), "")</f>
        <v/>
      </c>
      <c r="Q2017" s="1" t="str">
        <f>IF(AND(대학정보!$C$8&lt;&gt;"",D2017&lt;&gt;""),D2017-대학정보!$C$8,"")</f>
        <v/>
      </c>
    </row>
    <row r="2018" spans="1:17">
      <c r="A2018" s="1" t="str">
        <f t="shared" si="31"/>
        <v>X</v>
      </c>
      <c r="B2018" s="1" t="str">
        <f>IF(INDEX(로우데이터!$A:$A,4*ROW()-7)&lt;&gt;"",INDEX(로우데이터!A:A,4*ROW()-7),"")</f>
        <v/>
      </c>
      <c r="C2018" s="1" t="str">
        <f>IF(B2018&lt;&gt;"",VLOOKUP(CONCATENATE("j",L2018, M2018, N2018),확률표!$B$8:$E$16,IF(P2018=확률표!$C$3,2,IF(P2018=확률표!$C$4, 3,4)),FALSE), "")</f>
        <v/>
      </c>
      <c r="D2018" s="1" t="str">
        <f>IF(B2018&lt;&gt;"",INDEX(로우데이터!$B:$B,4*ROW()-7),"")</f>
        <v/>
      </c>
      <c r="E2018" s="4" t="str">
        <f>IF(B2018&lt;&gt;"",IF(INDEX(로우데이터!$D:$D,4*ROW()-7)&lt;&gt;"",IF(ISNUMBER(FIND("(1)",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8" s="3" t="str">
        <f>IF(B2018&lt;&gt;"",IF(INDEX(로우데이터!$D:$D,4*ROW()-7)&lt;&gt;"",IF(ISNUMBER(FIND("(1)",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8" s="3" t="str">
        <f>IF(B2018&lt;&gt;"",IF(INDEX(로우데이터!$D:$D,4*ROW()-7)&lt;&gt;"",IF(ISNUMBER(FIND("(2)",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8" s="3" t="str">
        <f>IF(B2018&lt;&gt;"",IF(INDEX(로우데이터!$D:$D,4*ROW()-7)&lt;&gt;"",IF(ISNUMBER(FIND("(2)",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8" s="3" t="str">
        <f>IF(B2018&lt;&gt;"",IF(INDEX(로우데이터!$D:$D,4*ROW()-7)&lt;&gt;"",IF(ISNUMBER(FIND("(3)",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8" s="3" t="str">
        <f>IF(B2018&lt;&gt;"",IF(INDEX(로우데이터!$D:$D,4*ROW()-7)&lt;&gt;"",IF(ISNUMBER(FIND("(3)",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8" s="1">
        <v>1</v>
      </c>
      <c r="M2018" s="1">
        <v>1</v>
      </c>
      <c r="N2018" s="1">
        <v>1</v>
      </c>
      <c r="P2018" s="1" t="str">
        <f>IF(B2018&lt;&gt;"",IF(AND(대학정보!$C$4&lt;&gt;"",대학정보!$C$5&lt;&gt;""),IF(AND(ISNUMBER(FIND(대학정보!$C$4,E2018)),ISNUMBER(FIND(대학정보!$C$5,F2018))),확률표!$C$3,IF(AND(ISNUMBER(FIND(대학정보!$C$4,G2018)),ISNUMBER(FIND(대학정보!$C$5,H2018))),확률표!$C$4,IF(AND(ISNUMBER(FIND(대학정보!$C$4,I2018)),ISNUMBER(FIND(대학정보!$C$5,J2018))),확률표!$C$5, ""))), "대학정보"), "")</f>
        <v/>
      </c>
      <c r="Q2018" s="1" t="str">
        <f>IF(AND(대학정보!$C$8&lt;&gt;"",D2018&lt;&gt;""),D2018-대학정보!$C$8,"")</f>
        <v/>
      </c>
    </row>
    <row r="2019" spans="1:17">
      <c r="A2019" s="1" t="str">
        <f t="shared" si="31"/>
        <v>X</v>
      </c>
      <c r="B2019" s="1" t="str">
        <f>IF(INDEX(로우데이터!$A:$A,4*ROW()-7)&lt;&gt;"",INDEX(로우데이터!A:A,4*ROW()-7),"")</f>
        <v/>
      </c>
      <c r="C2019" s="1" t="str">
        <f>IF(B2019&lt;&gt;"",VLOOKUP(CONCATENATE("j",L2019, M2019, N2019),확률표!$B$8:$E$16,IF(P2019=확률표!$C$3,2,IF(P2019=확률표!$C$4, 3,4)),FALSE), "")</f>
        <v/>
      </c>
      <c r="D2019" s="1" t="str">
        <f>IF(B2019&lt;&gt;"",INDEX(로우데이터!$B:$B,4*ROW()-7),"")</f>
        <v/>
      </c>
      <c r="E2019" s="4" t="str">
        <f>IF(B2019&lt;&gt;"",IF(INDEX(로우데이터!$D:$D,4*ROW()-7)&lt;&gt;"",IF(ISNUMBER(FIND("(1)",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19" s="3" t="str">
        <f>IF(B2019&lt;&gt;"",IF(INDEX(로우데이터!$D:$D,4*ROW()-7)&lt;&gt;"",IF(ISNUMBER(FIND("(1)",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19" s="3" t="str">
        <f>IF(B2019&lt;&gt;"",IF(INDEX(로우데이터!$D:$D,4*ROW()-7)&lt;&gt;"",IF(ISNUMBER(FIND("(2)",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19" s="3" t="str">
        <f>IF(B2019&lt;&gt;"",IF(INDEX(로우데이터!$D:$D,4*ROW()-7)&lt;&gt;"",IF(ISNUMBER(FIND("(2)",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19" s="3" t="str">
        <f>IF(B2019&lt;&gt;"",IF(INDEX(로우데이터!$D:$D,4*ROW()-7)&lt;&gt;"",IF(ISNUMBER(FIND("(3)",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19" s="3" t="str">
        <f>IF(B2019&lt;&gt;"",IF(INDEX(로우데이터!$D:$D,4*ROW()-7)&lt;&gt;"",IF(ISNUMBER(FIND("(3)",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19" s="1">
        <v>1</v>
      </c>
      <c r="M2019" s="1">
        <v>1</v>
      </c>
      <c r="N2019" s="1">
        <v>1</v>
      </c>
      <c r="P2019" s="1" t="str">
        <f>IF(B2019&lt;&gt;"",IF(AND(대학정보!$C$4&lt;&gt;"",대학정보!$C$5&lt;&gt;""),IF(AND(ISNUMBER(FIND(대학정보!$C$4,E2019)),ISNUMBER(FIND(대학정보!$C$5,F2019))),확률표!$C$3,IF(AND(ISNUMBER(FIND(대학정보!$C$4,G2019)),ISNUMBER(FIND(대학정보!$C$5,H2019))),확률표!$C$4,IF(AND(ISNUMBER(FIND(대학정보!$C$4,I2019)),ISNUMBER(FIND(대학정보!$C$5,J2019))),확률표!$C$5, ""))), "대학정보"), "")</f>
        <v/>
      </c>
      <c r="Q2019" s="1" t="str">
        <f>IF(AND(대학정보!$C$8&lt;&gt;"",D2019&lt;&gt;""),D2019-대학정보!$C$8,"")</f>
        <v/>
      </c>
    </row>
    <row r="2020" spans="1:17">
      <c r="A2020" s="1" t="str">
        <f t="shared" si="31"/>
        <v>X</v>
      </c>
      <c r="B2020" s="1" t="str">
        <f>IF(INDEX(로우데이터!$A:$A,4*ROW()-7)&lt;&gt;"",INDEX(로우데이터!A:A,4*ROW()-7),"")</f>
        <v/>
      </c>
      <c r="C2020" s="1" t="str">
        <f>IF(B2020&lt;&gt;"",VLOOKUP(CONCATENATE("j",L2020, M2020, N2020),확률표!$B$8:$E$16,IF(P2020=확률표!$C$3,2,IF(P2020=확률표!$C$4, 3,4)),FALSE), "")</f>
        <v/>
      </c>
      <c r="D2020" s="1" t="str">
        <f>IF(B2020&lt;&gt;"",INDEX(로우데이터!$B:$B,4*ROW()-7),"")</f>
        <v/>
      </c>
      <c r="E2020" s="4" t="str">
        <f>IF(B2020&lt;&gt;"",IF(INDEX(로우데이터!$D:$D,4*ROW()-7)&lt;&gt;"",IF(ISNUMBER(FIND("(1)",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20" s="3" t="str">
        <f>IF(B2020&lt;&gt;"",IF(INDEX(로우데이터!$D:$D,4*ROW()-7)&lt;&gt;"",IF(ISNUMBER(FIND("(1)",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20" s="3" t="str">
        <f>IF(B2020&lt;&gt;"",IF(INDEX(로우데이터!$D:$D,4*ROW()-7)&lt;&gt;"",IF(ISNUMBER(FIND("(2)",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20" s="3" t="str">
        <f>IF(B2020&lt;&gt;"",IF(INDEX(로우데이터!$D:$D,4*ROW()-7)&lt;&gt;"",IF(ISNUMBER(FIND("(2)",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20" s="3" t="str">
        <f>IF(B2020&lt;&gt;"",IF(INDEX(로우데이터!$D:$D,4*ROW()-7)&lt;&gt;"",IF(ISNUMBER(FIND("(3)",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20" s="3" t="str">
        <f>IF(B2020&lt;&gt;"",IF(INDEX(로우데이터!$D:$D,4*ROW()-7)&lt;&gt;"",IF(ISNUMBER(FIND("(3)",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20" s="1">
        <v>1</v>
      </c>
      <c r="M2020" s="1">
        <v>1</v>
      </c>
      <c r="N2020" s="1">
        <v>1</v>
      </c>
      <c r="P2020" s="1" t="str">
        <f>IF(B2020&lt;&gt;"",IF(AND(대학정보!$C$4&lt;&gt;"",대학정보!$C$5&lt;&gt;""),IF(AND(ISNUMBER(FIND(대학정보!$C$4,E2020)),ISNUMBER(FIND(대학정보!$C$5,F2020))),확률표!$C$3,IF(AND(ISNUMBER(FIND(대학정보!$C$4,G2020)),ISNUMBER(FIND(대학정보!$C$5,H2020))),확률표!$C$4,IF(AND(ISNUMBER(FIND(대학정보!$C$4,I2020)),ISNUMBER(FIND(대학정보!$C$5,J2020))),확률표!$C$5, ""))), "대학정보"), "")</f>
        <v/>
      </c>
      <c r="Q2020" s="1" t="str">
        <f>IF(AND(대학정보!$C$8&lt;&gt;"",D2020&lt;&gt;""),D2020-대학정보!$C$8,"")</f>
        <v/>
      </c>
    </row>
    <row r="2021" spans="1:17">
      <c r="A2021" s="1" t="str">
        <f t="shared" si="31"/>
        <v>X</v>
      </c>
      <c r="B2021" s="1" t="str">
        <f>IF(INDEX(로우데이터!$A:$A,4*ROW()-7)&lt;&gt;"",INDEX(로우데이터!A:A,4*ROW()-7),"")</f>
        <v/>
      </c>
      <c r="C2021" s="1" t="str">
        <f>IF(B2021&lt;&gt;"",VLOOKUP(CONCATENATE("j",L2021, M2021, N2021),확률표!$B$8:$E$16,IF(P2021=확률표!$C$3,2,IF(P2021=확률표!$C$4, 3,4)),FALSE), "")</f>
        <v/>
      </c>
      <c r="D2021" s="1" t="str">
        <f>IF(B2021&lt;&gt;"",INDEX(로우데이터!$B:$B,4*ROW()-7),"")</f>
        <v/>
      </c>
      <c r="E2021" s="4" t="str">
        <f>IF(B2021&lt;&gt;"",IF(INDEX(로우데이터!$D:$D,4*ROW()-7)&lt;&gt;"",IF(ISNUMBER(FIND("(1)", INDEX(로우데이터!$D:$D,4*ROW()-7))), INDEX(로우데이터!$D:$D,4*ROW()-7), IF(ISNUMBER(FIND("(1)", INDEX(로우데이터!$E:$E,4*ROW()-7))), INDEX(로우데이터!$E:$E,4*ROW()-7), INDEX(로우데이터!$F:$F,4*ROW()-7))), ""), "")</f>
        <v/>
      </c>
      <c r="F2021" s="3" t="str">
        <f>IF(B2021&lt;&gt;"",IF(INDEX(로우데이터!$D:$D,4*ROW()-7)&lt;&gt;"",IF(ISNUMBER(FIND("(1)", INDEX(로우데이터!$D:$D,4*ROW()-7))), INDEX(로우데이터!$D:$D,4*ROW()-6), IF(ISNUMBER(FIND("(1)", INDEX(로우데이터!$E:$E,4*ROW()-7))), INDEX(로우데이터!$E:$E,4*ROW()-6), INDEX(로우데이터!$F:$F,4*ROW()-6))), ""), "")</f>
        <v/>
      </c>
      <c r="G2021" s="3" t="str">
        <f>IF(B2021&lt;&gt;"",IF(INDEX(로우데이터!$D:$D,4*ROW()-7)&lt;&gt;"",IF(ISNUMBER(FIND("(2)", INDEX(로우데이터!$D:$D,4*ROW()-7))), INDEX(로우데이터!$D:$D,4*ROW()-7), IF(ISNUMBER(FIND("(2)", INDEX(로우데이터!$E:$E,4*ROW()-7))), INDEX(로우데이터!$E:$E,4*ROW()-7), INDEX(로우데이터!$F:$F,4*ROW()-7))), ""), "")</f>
        <v/>
      </c>
      <c r="H2021" s="3" t="str">
        <f>IF(B2021&lt;&gt;"",IF(INDEX(로우데이터!$D:$D,4*ROW()-7)&lt;&gt;"",IF(ISNUMBER(FIND("(2)", INDEX(로우데이터!$D:$D,4*ROW()-7))), INDEX(로우데이터!$D:$D,4*ROW()-6), IF(ISNUMBER(FIND("(2)", INDEX(로우데이터!$E:$E,4*ROW()-7))), INDEX(로우데이터!$E:$E,4*ROW()-6), INDEX(로우데이터!$F:$F,4*ROW()-6))), ""), "")</f>
        <v/>
      </c>
      <c r="I2021" s="3" t="str">
        <f>IF(B2021&lt;&gt;"",IF(INDEX(로우데이터!$D:$D,4*ROW()-7)&lt;&gt;"",IF(ISNUMBER(FIND("(3)", INDEX(로우데이터!$D:$D,4*ROW()-7))), INDEX(로우데이터!$D:$D,4*ROW()-7), IF(ISNUMBER(FIND("(3)", INDEX(로우데이터!$E:$E,4*ROW()-7))), INDEX(로우데이터!$E:$E,4*ROW()-7), INDEX(로우데이터!$F:$F,4*ROW()-7))), ""), "")</f>
        <v/>
      </c>
      <c r="J2021" s="3" t="str">
        <f>IF(B2021&lt;&gt;"",IF(INDEX(로우데이터!$D:$D,4*ROW()-7)&lt;&gt;"",IF(ISNUMBER(FIND("(3)", INDEX(로우데이터!$D:$D,4*ROW()-7))), INDEX(로우데이터!$D:$D,4*ROW()-6), IF(ISNUMBER(FIND("(3)", INDEX(로우데이터!$E:$E,4*ROW()-7))), INDEX(로우데이터!$E:$E,4*ROW()-6), INDEX(로우데이터!$F:$F,4*ROW()-6))), ""), "")</f>
        <v/>
      </c>
      <c r="L2021" s="1">
        <v>1</v>
      </c>
      <c r="M2021" s="1">
        <v>1</v>
      </c>
      <c r="N2021" s="1">
        <v>1</v>
      </c>
      <c r="P2021" s="1" t="str">
        <f>IF(B2021&lt;&gt;"",IF(AND(대학정보!$C$4&lt;&gt;"",대학정보!$C$5&lt;&gt;""),IF(AND(ISNUMBER(FIND(대학정보!$C$4,E2021)),ISNUMBER(FIND(대학정보!$C$5,F2021))),확률표!$C$3,IF(AND(ISNUMBER(FIND(대학정보!$C$4,G2021)),ISNUMBER(FIND(대학정보!$C$5,H2021))),확률표!$C$4,IF(AND(ISNUMBER(FIND(대학정보!$C$4,I2021)),ISNUMBER(FIND(대학정보!$C$5,J2021))),확률표!$C$5, ""))), "대학정보"), "")</f>
        <v/>
      </c>
      <c r="Q2021" s="1" t="str">
        <f>IF(AND(대학정보!$C$8&lt;&gt;"",D2021&lt;&gt;""),D2021-대학정보!$C$8,"")</f>
        <v/>
      </c>
    </row>
  </sheetData>
  <phoneticPr fontId="1" type="noConversion"/>
  <conditionalFormatting sqref="C1:C1048576">
    <cfRule type="colorScale" priority="4">
      <colorScale>
        <cfvo type="min"/>
        <cfvo type="percentile" val="4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7906EB4F-C18E-4202-8494-D1D483B9286B}">
            <x14:iconSet custom="1">
              <x14:cfvo type="percent">
                <xm:f>0</xm:f>
              </x14:cfvo>
              <x14:cfvo type="num">
                <xm:f>40</xm:f>
              </x14:cfvo>
              <x14:cfvo type="num">
                <xm:f>70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P1:P1048576</xm:sqref>
        </x14:conditionalFormatting>
        <x14:conditionalFormatting xmlns:xm="http://schemas.microsoft.com/office/excel/2006/main">
          <x14:cfRule type="containsText" priority="1" operator="containsText" id="{D48CADDD-AB64-421E-ADFA-BF997A15B4DD}">
            <xm:f>NOT(ISERROR(SEARCH(확률표!$C$23,B1)))</xm:f>
            <xm:f>확률표!$C$23</xm:f>
            <x14:dxf>
              <fill>
                <patternFill>
                  <bgColor rgb="FF00B0F0"/>
                </patternFill>
              </fill>
            </x14:dxf>
          </x14:cfRule>
          <x14:cfRule type="containsText" priority="2" operator="containsText" id="{9BE89D16-BFDF-4A4C-9CFA-B9AD2166E727}">
            <xm:f>NOT(ISERROR(SEARCH(확률표!$C$24,B1)))</xm:f>
            <xm:f>확률표!$C$24</xm:f>
            <x14:dxf>
              <fill>
                <patternFill>
                  <bgColor theme="7" tint="0.79998168889431442"/>
                </patternFill>
              </fill>
            </x14:dxf>
          </x14:cfRule>
          <xm:sqref>B1:B1048576</xm:sqref>
        </x14:conditionalFormatting>
        <x14:conditionalFormatting xmlns:xm="http://schemas.microsoft.com/office/excel/2006/main">
          <x14:cfRule type="iconSet" priority="3" id="{5383B2D9-8565-49DE-B212-AD3905FE0170}">
            <x14:iconSet iconSet="3Triangles">
              <x14:cfvo type="percent">
                <xm:f>0</xm:f>
              </x14:cfvo>
              <x14:cfvo type="num">
                <xm:f>-0.2</xm:f>
              </x14:cfvo>
              <x14:cfvo type="num">
                <xm:f>0.2</xm:f>
              </x14:cfvo>
            </x14:iconSet>
          </x14:cfRule>
          <xm:sqref>Q1:Q1048576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4"/>
  <sheetViews>
    <sheetView topLeftCell="A7" workbookViewId="0">
      <selection activeCell="B19" sqref="B19"/>
    </sheetView>
  </sheetViews>
  <sheetFormatPr defaultRowHeight="16.5"/>
  <cols>
    <col min="1" max="1" width="17.625" style="8" customWidth="1"/>
    <col min="2" max="16384" width="9" style="8"/>
  </cols>
  <sheetData>
    <row r="3" spans="1:7">
      <c r="A3" s="6" t="s">
        <v>29</v>
      </c>
      <c r="B3" s="7" t="s">
        <v>26</v>
      </c>
      <c r="C3" s="7">
        <v>80</v>
      </c>
      <c r="G3" s="8" t="s">
        <v>41</v>
      </c>
    </row>
    <row r="4" spans="1:7">
      <c r="B4" s="7" t="s">
        <v>27</v>
      </c>
      <c r="C4" s="7">
        <v>50</v>
      </c>
      <c r="G4" s="8" t="s">
        <v>42</v>
      </c>
    </row>
    <row r="5" spans="1:7">
      <c r="B5" s="7" t="s">
        <v>28</v>
      </c>
      <c r="C5" s="7">
        <v>20</v>
      </c>
    </row>
    <row r="8" spans="1:7">
      <c r="A8" s="6" t="s">
        <v>30</v>
      </c>
      <c r="B8" s="7"/>
      <c r="C8" s="7" t="s">
        <v>4</v>
      </c>
      <c r="D8" s="7" t="s">
        <v>24</v>
      </c>
      <c r="E8" s="7" t="s">
        <v>25</v>
      </c>
      <c r="G8" s="8" t="s">
        <v>31</v>
      </c>
    </row>
    <row r="9" spans="1:7">
      <c r="B9" s="7" t="s">
        <v>16</v>
      </c>
      <c r="C9" s="9">
        <v>10</v>
      </c>
      <c r="D9" s="9">
        <v>10</v>
      </c>
      <c r="E9" s="9">
        <v>10</v>
      </c>
    </row>
    <row r="10" spans="1:7">
      <c r="B10" s="7" t="s">
        <v>17</v>
      </c>
      <c r="C10" s="9">
        <v>20</v>
      </c>
      <c r="D10" s="9">
        <v>20</v>
      </c>
      <c r="E10" s="9">
        <v>70</v>
      </c>
      <c r="G10" s="8" t="s">
        <v>33</v>
      </c>
    </row>
    <row r="11" spans="1:7">
      <c r="B11" s="7" t="s">
        <v>18</v>
      </c>
      <c r="C11" s="9">
        <v>20</v>
      </c>
      <c r="D11" s="9">
        <v>70</v>
      </c>
      <c r="E11" s="9">
        <v>20</v>
      </c>
      <c r="G11" s="8" t="s">
        <v>34</v>
      </c>
    </row>
    <row r="12" spans="1:7">
      <c r="B12" s="7" t="s">
        <v>19</v>
      </c>
      <c r="C12" s="9">
        <v>70</v>
      </c>
      <c r="D12" s="9">
        <v>20</v>
      </c>
      <c r="E12" s="9">
        <v>20</v>
      </c>
      <c r="G12" s="8" t="s">
        <v>35</v>
      </c>
    </row>
    <row r="13" spans="1:7">
      <c r="B13" s="7" t="s">
        <v>20</v>
      </c>
      <c r="C13" s="9">
        <v>10</v>
      </c>
      <c r="D13" s="9">
        <v>80</v>
      </c>
      <c r="E13" s="9">
        <v>40</v>
      </c>
      <c r="G13" s="8" t="s">
        <v>36</v>
      </c>
    </row>
    <row r="14" spans="1:7">
      <c r="B14" s="7" t="s">
        <v>21</v>
      </c>
      <c r="C14" s="9">
        <v>80</v>
      </c>
      <c r="D14" s="9">
        <v>40</v>
      </c>
      <c r="E14" s="9">
        <v>10</v>
      </c>
    </row>
    <row r="15" spans="1:7">
      <c r="B15" s="7" t="s">
        <v>22</v>
      </c>
      <c r="C15" s="9">
        <v>80</v>
      </c>
      <c r="D15" s="9">
        <v>10</v>
      </c>
      <c r="E15" s="9">
        <v>40</v>
      </c>
      <c r="G15" s="8" t="s">
        <v>37</v>
      </c>
    </row>
    <row r="16" spans="1:7">
      <c r="B16" s="7" t="s">
        <v>23</v>
      </c>
      <c r="C16" s="9">
        <v>80</v>
      </c>
      <c r="D16" s="9">
        <v>50</v>
      </c>
      <c r="E16" s="9">
        <v>20</v>
      </c>
      <c r="G16" s="8" t="s">
        <v>38</v>
      </c>
    </row>
    <row r="17" spans="1:7">
      <c r="G17" s="8" t="s">
        <v>39</v>
      </c>
    </row>
    <row r="19" spans="1:7">
      <c r="A19" s="6" t="s">
        <v>46</v>
      </c>
      <c r="B19" s="10">
        <v>50</v>
      </c>
      <c r="G19" s="8" t="s">
        <v>47</v>
      </c>
    </row>
    <row r="20" spans="1:7">
      <c r="G20" s="8" t="s">
        <v>48</v>
      </c>
    </row>
    <row r="21" spans="1:7">
      <c r="A21" s="6" t="s">
        <v>52</v>
      </c>
      <c r="B21" s="23">
        <f>대학정보!$C$6</f>
        <v>95</v>
      </c>
      <c r="D21" s="6" t="s">
        <v>56</v>
      </c>
    </row>
    <row r="22" spans="1:7">
      <c r="A22" s="5" t="s">
        <v>51</v>
      </c>
      <c r="B22" s="23">
        <f>ROUND(대학정보!$C$6*대학정보!$C$9*0.01,0)</f>
        <v>42</v>
      </c>
      <c r="D22" s="6" t="s">
        <v>55</v>
      </c>
      <c r="G22" s="8" t="s">
        <v>70</v>
      </c>
    </row>
    <row r="23" spans="1:7">
      <c r="A23" s="5" t="s">
        <v>53</v>
      </c>
      <c r="B23" s="18" t="str">
        <f t="array" ref="B23">INDEX(정렬된데이터!B:B, SMALL(IF(정렬된데이터!C:C&gt;=확률표!$B$19, ROW(정렬된데이터!C:C), ""),확률표!$B$22+1),1)</f>
        <v>576등</v>
      </c>
      <c r="C23" s="18" t="str">
        <f>IF(OR(B23="", B23="등수"), "계산불가", B23)</f>
        <v>576등</v>
      </c>
      <c r="G23" s="8" t="s">
        <v>69</v>
      </c>
    </row>
    <row r="24" spans="1:7">
      <c r="A24" s="6" t="s">
        <v>67</v>
      </c>
      <c r="B24" s="18" t="str">
        <f t="array" ref="B24">INDEX(정렬된데이터!B:B, SMALL(IF(정렬된데이터!Q:Q&lt;0, ROW(정렬된데이터!Q:Q), ""),1)-1,1)</f>
        <v>506등</v>
      </c>
      <c r="C24" s="18" t="str">
        <f>IF(AND(대학정보!$C$8&lt;&gt;""),확률표!B24, "계산불가")</f>
        <v>506등</v>
      </c>
      <c r="G24" s="8" t="s">
        <v>68</v>
      </c>
    </row>
  </sheetData>
  <sheetProtection algorithmName="SHA-512" hashValue="YCfoCnfGygzofL9g5SX38jBdGf3YyNry29P/MjoANjvplaN6JOjGydT2kJyoZOJg8r4L9UaTpxTMfS+TalSngQ==" saltValue="JIIqAgW23BOBnZtQkp6mYw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대학정보</vt:lpstr>
      <vt:lpstr>로우데이터</vt:lpstr>
      <vt:lpstr>정렬된데이터</vt:lpstr>
      <vt:lpstr>확률표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whdghks913</dc:creator>
  <cp:lastModifiedBy>ECM</cp:lastModifiedBy>
  <dcterms:created xsi:type="dcterms:W3CDTF">2018-01-10T07:42:25Z</dcterms:created>
  <dcterms:modified xsi:type="dcterms:W3CDTF">2018-01-11T09:47:52Z</dcterms:modified>
</cp:coreProperties>
</file>